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codeName="ThisWorkbook" hidePivotFieldList="1" defaultThemeVersion="166925"/>
  <mc:AlternateContent xmlns:mc="http://schemas.openxmlformats.org/markup-compatibility/2006">
    <mc:Choice Requires="x15">
      <x15ac:absPath xmlns:x15ac="http://schemas.microsoft.com/office/spreadsheetml/2010/11/ac" url="https://nhs.sharepoint.com/sites/msteams_50a31b-Commercial/Shared Documents/Commercial/"/>
    </mc:Choice>
  </mc:AlternateContent>
  <xr:revisionPtr revIDLastSave="6727" documentId="13_ncr:1_{0ED601E2-B33F-4398-A9FD-4EFF25F4FAEB}" xr6:coauthVersionLast="47" xr6:coauthVersionMax="47" xr10:uidLastSave="{388B3053-69E0-4361-990B-573A0E1E2E10}"/>
  <bookViews>
    <workbookView xWindow="-120" yWindow="-120" windowWidth="29040" windowHeight="15840" firstSheet="2" activeTab="2" xr2:uid="{B69385D5-8A6A-4D3B-8CB0-D5631BAF1145}"/>
  </bookViews>
  <sheets>
    <sheet name="Sheet1" sheetId="11" state="hidden" r:id="rId1"/>
    <sheet name="BneLog" sheetId="12" state="veryHidden" r:id="rId2"/>
    <sheet name="Master" sheetId="1" r:id="rId3"/>
    <sheet name="Initiatives" sheetId="7" r:id="rId4"/>
    <sheet name="LISTS" sheetId="2" r:id="rId5"/>
    <sheet name="ICTKit" sheetId="3" r:id="rId6"/>
    <sheet name="Restock" sheetId="10" r:id="rId7"/>
    <sheet name="EUC iPads" sheetId="9" r:id="rId8"/>
    <sheet name="PIVOTRpt" sheetId="4" r:id="rId9"/>
  </sheets>
  <externalReferences>
    <externalReference r:id="rId10"/>
  </externalReferences>
  <definedNames>
    <definedName name="_xlnm._FilterDatabase" localSheetId="2" hidden="1">Master!#REF!</definedName>
    <definedName name="Analyst">Table11[Analyst]</definedName>
    <definedName name="arrSites" comment="List of Sites">[1]Details!$A$2:$A$8</definedName>
    <definedName name="arrStatus">[1]Details!$C$2:$C$9</definedName>
    <definedName name="arrUnitCost">LISTS!$A:$B</definedName>
    <definedName name="CatalogueItem" localSheetId="6">Table1[CatalogueItem]</definedName>
    <definedName name="CatalogueItem">Table1[CatalogueItem]</definedName>
    <definedName name="FY" localSheetId="6">Table4[FY]</definedName>
    <definedName name="FY">Table4[FY]</definedName>
    <definedName name="lstStatus" localSheetId="6">Table7[STATUS]</definedName>
    <definedName name="lstStatus">Table7[STATUS]</definedName>
    <definedName name="RECHARGE" localSheetId="6">Table6[RECHARGE]</definedName>
    <definedName name="RECHARGE">Table6[RECHARGE]</definedName>
    <definedName name="SITE" localSheetId="6">Table5[SITE]</definedName>
    <definedName name="SITE">Table5[SITE]</definedName>
    <definedName name="TYPE" localSheetId="6">Table3[TYPE]</definedName>
    <definedName name="TYPE">Table3[TYPE]</definedName>
  </definedNames>
  <calcPr calcId="191028"/>
  <pivotCaches>
    <pivotCache cacheId="333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5" i="1" l="1"/>
  <c r="Q1568" i="1"/>
  <c r="Q1426" i="1"/>
  <c r="Q150" i="1"/>
  <c r="Q151" i="1"/>
  <c r="Q152" i="1"/>
  <c r="Q1570" i="1"/>
  <c r="Q1571" i="1"/>
  <c r="Q1594" i="1"/>
  <c r="Q1595" i="1"/>
  <c r="Q1596" i="1"/>
  <c r="Q1597" i="1"/>
  <c r="Q1576" i="1"/>
  <c r="Q162" i="1"/>
  <c r="Q1569" i="1"/>
  <c r="Q1577" i="1"/>
  <c r="Q160" i="1"/>
  <c r="Q161" i="1"/>
  <c r="Q1548" i="1"/>
  <c r="Q1564" i="1"/>
  <c r="Q1565" i="1"/>
  <c r="Q1566" i="1"/>
  <c r="Q1567" i="1"/>
  <c r="Q1560" i="1"/>
  <c r="Q1561" i="1"/>
  <c r="Q1562" i="1"/>
  <c r="Q1563" i="1"/>
  <c r="Q1555" i="1"/>
  <c r="Q1775" i="1"/>
  <c r="Q1776" i="1"/>
  <c r="Q1550" i="1"/>
  <c r="Q1551" i="1"/>
  <c r="Q1310" i="1"/>
  <c r="Q1309" i="1"/>
  <c r="Q1538" i="1"/>
  <c r="Q1540" i="1"/>
  <c r="Q1361" i="1"/>
  <c r="Q1556" i="1"/>
  <c r="Q1557" i="1"/>
  <c r="Q1558" i="1"/>
  <c r="Q1559" i="1"/>
  <c r="Q1554" i="1"/>
  <c r="Q1552" i="1"/>
  <c r="Q1553" i="1"/>
  <c r="Q1507" i="1"/>
  <c r="Q1447" i="1"/>
  <c r="Q1572" i="1"/>
  <c r="Q1573" i="1"/>
  <c r="Q1574" i="1"/>
  <c r="Q1575" i="1"/>
  <c r="Q1524" i="1"/>
  <c r="Q153" i="1"/>
  <c r="Q154" i="1"/>
  <c r="Q156" i="1"/>
  <c r="Q157" i="1"/>
  <c r="Q158" i="1"/>
  <c r="Q159" i="1"/>
  <c r="Q163" i="1"/>
  <c r="Q164" i="1"/>
  <c r="Q1536" i="1"/>
  <c r="Q1526" i="1"/>
  <c r="Q1414" i="1"/>
  <c r="Q1736" i="1"/>
  <c r="Q1735" i="1"/>
  <c r="Q1738" i="1"/>
  <c r="Q1737" i="1"/>
  <c r="Q1739" i="1"/>
  <c r="Q1741" i="1"/>
  <c r="Q1740" i="1"/>
  <c r="Q143" i="1"/>
  <c r="Q144" i="1"/>
  <c r="Q1549" i="1"/>
  <c r="Q1013" i="1"/>
  <c r="Q1515" i="1"/>
  <c r="Q1682" i="1"/>
  <c r="Q1683" i="1"/>
  <c r="Q1440" i="1"/>
  <c r="Q1504" i="1"/>
  <c r="Q1505" i="1"/>
  <c r="Q147" i="1"/>
  <c r="Q1386" i="1"/>
  <c r="Q1387" i="1"/>
  <c r="Q146" i="1"/>
  <c r="Q1544" i="1"/>
  <c r="Q1545" i="1"/>
  <c r="Q141" i="1"/>
  <c r="Q142" i="1"/>
  <c r="L3" i="1"/>
  <c r="Q94" i="1"/>
  <c r="Q149" i="1"/>
  <c r="Q1347" i="1"/>
  <c r="Q1346" i="1"/>
  <c r="Q1521" i="1"/>
  <c r="Q1696" i="1"/>
  <c r="Q134" i="1"/>
  <c r="Q133" i="1"/>
  <c r="Q132" i="1"/>
  <c r="Q131" i="1"/>
  <c r="Q130" i="1"/>
  <c r="Q129" i="1"/>
  <c r="Q128" i="1"/>
  <c r="Q127" i="1"/>
  <c r="Q1543" i="1"/>
  <c r="Q1546" i="1"/>
  <c r="Q1547" i="1"/>
  <c r="Q124" i="1"/>
  <c r="Q125" i="1"/>
  <c r="Q126" i="1"/>
  <c r="Q1520" i="1"/>
  <c r="Q1449" i="1"/>
  <c r="Q139" i="1"/>
  <c r="Q1495" i="1"/>
  <c r="Q1431" i="1"/>
  <c r="Q1500" i="1"/>
  <c r="Q1542" i="1"/>
  <c r="Q1108" i="1"/>
  <c r="Q1109" i="1"/>
  <c r="Q1513" i="1"/>
  <c r="Q1541" i="1"/>
  <c r="Q1537" i="1"/>
  <c r="Q1512" i="1"/>
  <c r="Q1511" i="1"/>
  <c r="Q1534" i="1"/>
  <c r="Q1535" i="1"/>
  <c r="Q1530" i="1"/>
  <c r="Q1539" i="1"/>
  <c r="Q1529" i="1"/>
  <c r="Q1527" i="1"/>
  <c r="Q1525" i="1"/>
  <c r="Q1798" i="1" l="1"/>
  <c r="Q1522" i="1"/>
  <c r="Q1523" i="1"/>
  <c r="Q1528" i="1"/>
  <c r="Q1458" i="1"/>
  <c r="Q1786" i="1"/>
  <c r="Q1519" i="1"/>
  <c r="Q1785" i="1"/>
  <c r="Q1503" i="1"/>
  <c r="Q1456" i="1"/>
  <c r="Q1459" i="1"/>
  <c r="Q1517" i="1"/>
  <c r="Q140" i="1"/>
  <c r="Q1532" i="1"/>
  <c r="Q87" i="1"/>
  <c r="Q88" i="1"/>
  <c r="Q89" i="1"/>
  <c r="Q84" i="1"/>
  <c r="Q85" i="1"/>
  <c r="Q86" i="1"/>
  <c r="Q1531" i="1"/>
  <c r="Q1443" i="1"/>
  <c r="Q1499" i="1"/>
  <c r="Q1502" i="1"/>
  <c r="Q1510" i="1"/>
  <c r="Q1427" i="1"/>
  <c r="Q106" i="1"/>
  <c r="Q105" i="1"/>
  <c r="Q1518" i="1"/>
  <c r="Q1750" i="1"/>
  <c r="Q1749" i="1"/>
  <c r="Q1748" i="1"/>
  <c r="Q1747" i="1"/>
  <c r="Q1746" i="1"/>
  <c r="Q1745" i="1"/>
  <c r="Q1744" i="1"/>
  <c r="Q1743" i="1"/>
  <c r="Q1742" i="1"/>
  <c r="Q115" i="1"/>
  <c r="Q112" i="1"/>
  <c r="Q1436" i="1"/>
  <c r="Q1437" i="1"/>
  <c r="Q110" i="1"/>
  <c r="Q111" i="1"/>
  <c r="Q113" i="1"/>
  <c r="Q114" i="1"/>
  <c r="Q1509" i="1"/>
  <c r="Q1506" i="1"/>
  <c r="Q1516" i="1"/>
  <c r="Q108" i="1"/>
  <c r="Q109" i="1"/>
  <c r="Q1533" i="1"/>
  <c r="Q1514" i="1"/>
  <c r="Q137" i="1"/>
  <c r="Q138" i="1"/>
  <c r="Q136" i="1"/>
  <c r="Q135" i="1"/>
  <c r="Q116" i="1"/>
  <c r="Q1491" i="1"/>
  <c r="Q1501" i="1"/>
  <c r="Q1492" i="1" l="1"/>
  <c r="Q1498" i="1"/>
  <c r="Q1494" i="1"/>
  <c r="Q103" i="1"/>
  <c r="Q100" i="1"/>
  <c r="Q101" i="1"/>
  <c r="Q102" i="1"/>
  <c r="Q1508" i="1"/>
  <c r="Q97" i="1"/>
  <c r="Q96" i="1"/>
  <c r="Q95" i="1"/>
  <c r="Q83" i="1"/>
  <c r="Q122" i="1"/>
  <c r="Q90" i="1"/>
  <c r="Q92" i="1"/>
  <c r="Q93" i="1"/>
  <c r="Q98" i="1"/>
  <c r="Q99" i="1"/>
  <c r="Q117" i="1"/>
  <c r="Q118" i="1"/>
  <c r="Q119" i="1"/>
  <c r="Q120" i="1"/>
  <c r="Q121" i="1"/>
  <c r="Q1496" i="1"/>
  <c r="Q1121" i="1"/>
  <c r="Q1122" i="1"/>
  <c r="Q1497" i="1"/>
  <c r="Q1733" i="1"/>
  <c r="Q1257" i="1"/>
  <c r="Q1791" i="1"/>
  <c r="Q1773" i="1"/>
  <c r="Q1774" i="1"/>
  <c r="Q107" i="1"/>
  <c r="Q1375" i="1"/>
  <c r="Q1448" i="1"/>
  <c r="Q82" i="1"/>
  <c r="Q81" i="1"/>
  <c r="Q1381" i="1"/>
  <c r="Q1380" i="1"/>
  <c r="Q1078" i="1"/>
  <c r="Q1079" i="1"/>
  <c r="Q1080" i="1"/>
  <c r="Q877" i="1"/>
  <c r="Q1429" i="1"/>
  <c r="Q1453" i="1"/>
  <c r="Q1457" i="1"/>
  <c r="Q1442" i="1"/>
  <c r="Q472" i="1"/>
  <c r="Q471" i="1"/>
  <c r="Q470" i="1"/>
  <c r="Q1422" i="1"/>
  <c r="Q104" i="1"/>
  <c r="Q1425" i="1"/>
  <c r="Q1265" i="1"/>
  <c r="Q1267" i="1"/>
  <c r="Q1681" i="1"/>
  <c r="Q1680" i="1"/>
  <c r="Q1420" i="1"/>
  <c r="Q78" i="1"/>
  <c r="Q1455" i="1"/>
  <c r="Q1452" i="1"/>
  <c r="Q91" i="1"/>
  <c r="Q1493" i="1"/>
  <c r="Q1451" i="1"/>
  <c r="Q193" i="1"/>
  <c r="Q1349" i="1"/>
  <c r="Q1350" i="1"/>
  <c r="Q1325" i="1"/>
  <c r="Q474" i="1"/>
  <c r="Q475" i="1"/>
  <c r="Q659" i="1"/>
  <c r="Q1454"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783" i="1"/>
  <c r="Q1787" i="1"/>
  <c r="Q1784" i="1"/>
  <c r="Q39" i="1"/>
  <c r="Q40" i="1"/>
  <c r="Q41" i="1"/>
  <c r="Q1797" i="1"/>
  <c r="Q1428" i="1"/>
  <c r="Q998" i="1"/>
  <c r="Q1328" i="1"/>
  <c r="Q1424" i="1"/>
  <c r="Q1327" i="1"/>
  <c r="Q876" i="1"/>
  <c r="Q220" i="1"/>
  <c r="Q1439" i="1"/>
  <c r="Q1434" i="1"/>
  <c r="Q1359" i="1"/>
  <c r="Q80" i="1"/>
  <c r="Q79" i="1"/>
  <c r="Q1450" i="1"/>
  <c r="Q1677" i="1"/>
  <c r="Q1678" i="1"/>
  <c r="Q1679" i="1"/>
  <c r="Q1674" i="1"/>
  <c r="Q1675" i="1"/>
  <c r="Q1676" i="1"/>
  <c r="Q1441" i="1"/>
  <c r="Q1580" i="1"/>
  <c r="Q1579" i="1"/>
  <c r="Q1430" i="1"/>
  <c r="Q1378" i="1"/>
  <c r="Q75" i="1"/>
  <c r="Q76" i="1"/>
  <c r="Q77" i="1"/>
  <c r="Q57" i="1"/>
  <c r="Q1039" i="1"/>
  <c r="Q1670" i="1"/>
  <c r="Q1673" i="1"/>
  <c r="Q1672" i="1"/>
  <c r="Q1671" i="1"/>
  <c r="Q1700" i="1"/>
  <c r="Q1669" i="1"/>
  <c r="Q1668" i="1"/>
  <c r="Q1667" i="1"/>
  <c r="Q1699" i="1"/>
  <c r="Q1402" i="1"/>
  <c r="Q72" i="1"/>
  <c r="Q73" i="1"/>
  <c r="Q74" i="1"/>
  <c r="Q1419" i="1"/>
  <c r="Q1444" i="1"/>
  <c r="Q1445" i="1"/>
  <c r="Q1446" i="1"/>
  <c r="Q1435" i="1"/>
  <c r="Q66" i="1"/>
  <c r="Q67" i="1"/>
  <c r="Q68" i="1"/>
  <c r="Q1438" i="1"/>
  <c r="Q1421" i="1"/>
  <c r="Q1660" i="1"/>
  <c r="Q1649" i="1"/>
  <c r="Q1666" i="1"/>
  <c r="Q1665" i="1"/>
  <c r="Q1664" i="1"/>
  <c r="Q1663" i="1"/>
  <c r="Q1662" i="1"/>
  <c r="Q1661" i="1"/>
  <c r="Q1659" i="1"/>
  <c r="Q1658" i="1"/>
  <c r="Q1657" i="1"/>
  <c r="Q1656" i="1"/>
  <c r="Q1655" i="1"/>
  <c r="Q1654" i="1"/>
  <c r="Q1653" i="1"/>
  <c r="Q1652" i="1"/>
  <c r="Q1651" i="1"/>
  <c r="Q1650" i="1"/>
  <c r="Q1648" i="1"/>
  <c r="Q1647" i="1"/>
  <c r="Q1646" i="1"/>
  <c r="Q1645" i="1"/>
  <c r="Q1266" i="1"/>
  <c r="Q1264" i="1"/>
  <c r="Q234" i="1"/>
  <c r="Q235" i="1"/>
  <c r="Q236" i="1"/>
  <c r="Q1616" i="1"/>
  <c r="Q1627" i="1"/>
  <c r="Q1638" i="1"/>
  <c r="Q1609" i="1"/>
  <c r="Q1587" i="1"/>
  <c r="Q1692" i="1"/>
  <c r="Q1693" i="1"/>
  <c r="Q1694" i="1"/>
  <c r="Q1695" i="1"/>
  <c r="Q1644" i="1"/>
  <c r="Q1643" i="1"/>
  <c r="Q1642" i="1"/>
  <c r="Q1641" i="1"/>
  <c r="Q1640" i="1"/>
  <c r="Q1639" i="1"/>
  <c r="Q1637" i="1"/>
  <c r="Q1636" i="1"/>
  <c r="Q1635" i="1"/>
  <c r="Q1634" i="1"/>
  <c r="Q1633" i="1"/>
  <c r="Q1632" i="1"/>
  <c r="Q1631" i="1"/>
  <c r="Q1630" i="1"/>
  <c r="Q1629" i="1"/>
  <c r="Q1628" i="1"/>
  <c r="Q1626" i="1"/>
  <c r="Q1625" i="1"/>
  <c r="Q1624" i="1"/>
  <c r="Q1623" i="1"/>
  <c r="Q1622" i="1"/>
  <c r="Q1621" i="1"/>
  <c r="Q1620" i="1"/>
  <c r="Q1619" i="1"/>
  <c r="Q1618" i="1"/>
  <c r="Q1617" i="1"/>
  <c r="Q1615" i="1"/>
  <c r="Q1614" i="1"/>
  <c r="Q1613" i="1"/>
  <c r="Q1612" i="1"/>
  <c r="Q1611" i="1"/>
  <c r="Q1610" i="1"/>
  <c r="Q1608" i="1"/>
  <c r="Q1607" i="1"/>
  <c r="Q1606" i="1"/>
  <c r="Q59" i="1"/>
  <c r="Q60" i="1"/>
  <c r="Q1432" i="1"/>
  <c r="Q1433" i="1"/>
  <c r="Q50" i="1"/>
  <c r="Q69" i="1"/>
  <c r="Q70" i="1"/>
  <c r="Q71" i="1"/>
  <c r="Q1395" i="1"/>
  <c r="Q1055" i="1"/>
  <c r="Q1056" i="1"/>
  <c r="Q1057" i="1"/>
  <c r="Q1418" i="1"/>
  <c r="Q58" i="1"/>
  <c r="Q1411" i="1"/>
  <c r="Q1412" i="1"/>
  <c r="Q1413" i="1"/>
  <c r="Q51" i="1"/>
  <c r="Q1600" i="1"/>
  <c r="Q1423" i="1"/>
  <c r="Q1416" i="1"/>
  <c r="Q61" i="1"/>
  <c r="Q62" i="1"/>
  <c r="Q63" i="1"/>
  <c r="Q52" i="1"/>
  <c r="Q1404" i="1"/>
  <c r="Q1417" i="1"/>
  <c r="Q1415" i="1"/>
  <c r="Q1400" i="1"/>
  <c r="Q1401" i="1"/>
  <c r="Q27" i="1"/>
  <c r="Q53" i="1"/>
  <c r="Q54" i="1"/>
  <c r="Q55" i="1"/>
  <c r="Q1708" i="1"/>
  <c r="Q1709" i="1"/>
  <c r="Q1710" i="1"/>
  <c r="Q1711" i="1"/>
  <c r="Q1778" i="1"/>
  <c r="Q1406" i="1"/>
  <c r="Q1389" i="1"/>
  <c r="Q1409" i="1"/>
  <c r="Q1208" i="1"/>
  <c r="Q1209" i="1"/>
  <c r="Q1207" i="1"/>
  <c r="Q123" i="1"/>
  <c r="Q45" i="1"/>
  <c r="Q46" i="1"/>
  <c r="Q1410" i="1"/>
  <c r="Q1300" i="1"/>
  <c r="Q1299" i="1"/>
  <c r="Q1296" i="1"/>
  <c r="Q1298" i="1"/>
  <c r="Q1297" i="1"/>
  <c r="Q1100" i="1"/>
  <c r="Q1394" i="1"/>
  <c r="Q232" i="1"/>
  <c r="Q233"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3"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1578" i="1"/>
  <c r="Q909" i="1"/>
  <c r="Q910" i="1"/>
  <c r="Q911" i="1"/>
  <c r="Q912" i="1"/>
  <c r="Q913" i="1"/>
  <c r="Q914" i="1"/>
  <c r="Q915" i="1"/>
  <c r="Q916" i="1"/>
  <c r="Q918" i="1"/>
  <c r="Q919" i="1"/>
  <c r="Q917"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9" i="1"/>
  <c r="Q1000" i="1"/>
  <c r="Q1001" i="1"/>
  <c r="Q1002" i="1"/>
  <c r="Q1003" i="1"/>
  <c r="Q1004" i="1"/>
  <c r="Q1005" i="1"/>
  <c r="Q1006" i="1"/>
  <c r="Q1007" i="1"/>
  <c r="Q1008" i="1"/>
  <c r="Q1009" i="1"/>
  <c r="Q1010" i="1"/>
  <c r="Q1011" i="1"/>
  <c r="Q1012" i="1"/>
  <c r="Q1014" i="1"/>
  <c r="Q28" i="1"/>
  <c r="Q1345" i="1"/>
  <c r="Q1344" i="1"/>
  <c r="Q48" i="1"/>
  <c r="Q49" i="1"/>
  <c r="Q42" i="1"/>
  <c r="Q43" i="1"/>
  <c r="Q44" i="1"/>
  <c r="Q1284" i="1"/>
  <c r="Q1285" i="1"/>
  <c r="Q1286" i="1"/>
  <c r="Q1408" i="1"/>
  <c r="Q1403" i="1"/>
  <c r="Q47" i="1"/>
  <c r="Q36" i="1"/>
  <c r="Q1364" i="1"/>
  <c r="Q1407" i="1"/>
  <c r="Q32" i="1"/>
  <c r="Q1362" i="1"/>
  <c r="Q1405" i="1"/>
  <c r="Q13" i="1"/>
  <c r="Q14" i="1"/>
  <c r="Q1374" i="1"/>
  <c r="Q38" i="1"/>
  <c r="Q37" i="1"/>
  <c r="Q1301" i="1"/>
  <c r="Q1340" i="1"/>
  <c r="Q1341" i="1"/>
  <c r="Q1355" i="1"/>
  <c r="Q1354" i="1"/>
  <c r="Q1279" i="1"/>
  <c r="Q1326" i="1"/>
  <c r="Q1302" i="1"/>
  <c r="Q1363" i="1"/>
  <c r="Q1342" i="1"/>
  <c r="Q1722" i="1"/>
  <c r="Q1723" i="1"/>
  <c r="Q1707" i="1"/>
  <c r="Q1295" i="1"/>
  <c r="Q1353" i="1"/>
  <c r="Q1270" i="1"/>
  <c r="Q1271" i="1"/>
  <c r="Q1272" i="1"/>
  <c r="Q1274" i="1"/>
  <c r="Q1396" i="1"/>
  <c r="Q1398" i="1"/>
  <c r="Q1212" i="1"/>
  <c r="Q1211" i="1"/>
  <c r="Q34" i="1"/>
  <c r="Q1336" i="1"/>
  <c r="Q1399" i="1"/>
  <c r="Q1343" i="1"/>
  <c r="Q15" i="1"/>
  <c r="Q1253" i="1"/>
  <c r="Q1254" i="1"/>
  <c r="Q1255" i="1"/>
  <c r="Q1256" i="1"/>
  <c r="Q1388" i="1"/>
  <c r="Q35" i="1"/>
  <c r="Q1383" i="1"/>
  <c r="Q1330" i="1"/>
  <c r="Q1329" i="1"/>
  <c r="Q1331" i="1"/>
  <c r="Q1332" i="1"/>
  <c r="Q1772" i="1"/>
  <c r="Q1303" i="1"/>
  <c r="Q1099" i="1"/>
  <c r="Q33" i="1"/>
  <c r="Q1312" i="1"/>
  <c r="Q1238" i="1"/>
  <c r="Q1237" i="1"/>
  <c r="Q1120" i="1"/>
  <c r="Q1392" i="1"/>
  <c r="Q1393" i="1"/>
  <c r="Q1390" i="1"/>
  <c r="Q1391" i="1"/>
  <c r="Q1339" i="1"/>
  <c r="Q25" i="1"/>
  <c r="Q24" i="1"/>
  <c r="Q23" i="1"/>
  <c r="Q1281" i="1"/>
  <c r="Q1283" i="1"/>
  <c r="Q1376" i="1"/>
  <c r="Q1377" i="1"/>
  <c r="Q1338" i="1"/>
  <c r="Q1071" i="1"/>
  <c r="Q26" i="1"/>
  <c r="Q16" i="1"/>
  <c r="Q17" i="1"/>
  <c r="Q18" i="1"/>
  <c r="Q1348" i="1"/>
  <c r="Q29" i="1"/>
  <c r="Q30" i="1"/>
  <c r="Q31" i="1"/>
  <c r="Q1278" i="1"/>
  <c r="Q1366" i="1"/>
  <c r="Q1367" i="1"/>
  <c r="Q1368" i="1"/>
  <c r="Q1365" i="1"/>
  <c r="Q1369" i="1"/>
  <c r="Q1370" i="1"/>
  <c r="Q1371" i="1"/>
  <c r="Q1372" i="1"/>
  <c r="Q1373" i="1"/>
  <c r="Q21" i="1"/>
  <c r="Q22" i="1"/>
  <c r="Q1382" i="1"/>
  <c r="Q1234" i="1"/>
  <c r="Q1236" i="1"/>
  <c r="Q1235" i="1"/>
  <c r="Q1282" i="1"/>
  <c r="Q1323" i="1"/>
  <c r="Q1324" i="1"/>
  <c r="Q1314" i="1"/>
  <c r="Q1725" i="1"/>
  <c r="Q1795" i="1"/>
  <c r="Q1796" i="1"/>
  <c r="Q1719" i="1"/>
  <c r="Q1720" i="1"/>
  <c r="Q1379" i="1"/>
  <c r="Q1360" i="1"/>
  <c r="Q1294" i="1"/>
  <c r="Q1351" i="1"/>
  <c r="Q1149" i="1"/>
  <c r="Q1090" i="1"/>
  <c r="Q1092" i="1"/>
  <c r="Q1091" i="1"/>
  <c r="Q1222" i="1" l="1"/>
  <c r="Q1040" i="1" l="1"/>
  <c r="Q1335" i="1"/>
  <c r="Q1356" i="1"/>
  <c r="Q1357" i="1"/>
  <c r="Q1358" i="1"/>
  <c r="Q1026" i="1"/>
  <c r="Q1352" i="1"/>
  <c r="Q1732" i="1"/>
  <c r="Q1075" i="1"/>
  <c r="Q1770" i="1"/>
  <c r="Q1726" i="1"/>
  <c r="Q1728" i="1"/>
  <c r="Q1727" i="1"/>
  <c r="Q1731" i="1"/>
  <c r="Q1729" i="1"/>
  <c r="Q1730" i="1"/>
  <c r="Q1291" i="1"/>
  <c r="Q1292" i="1"/>
  <c r="Q1293" i="1"/>
  <c r="Q1734" i="1"/>
  <c r="Q1322" i="1"/>
  <c r="Q1320" i="1"/>
  <c r="Q1317" i="1"/>
  <c r="Q1319" i="1"/>
  <c r="Q1318" i="1"/>
  <c r="Q1321" i="1"/>
  <c r="Q1200" i="1"/>
  <c r="Q1201" i="1"/>
  <c r="Q1249" i="1"/>
  <c r="Q1251" i="1"/>
  <c r="Q1308" i="1"/>
  <c r="Q1307" i="1"/>
  <c r="Q1232" i="1"/>
  <c r="Q1313" i="1"/>
  <c r="Q6" i="1"/>
  <c r="Q7" i="1"/>
  <c r="Q8" i="1"/>
  <c r="Q9" i="1"/>
  <c r="Q10" i="1"/>
  <c r="Q11" i="1"/>
  <c r="Q1306" i="1"/>
  <c r="Q1305" i="1"/>
  <c r="Q1304" i="1"/>
  <c r="Q1096" i="1"/>
  <c r="Q12" i="1"/>
  <c r="Q1268" i="1"/>
  <c r="Q1263" i="1"/>
  <c r="Q1316" i="1"/>
  <c r="Q1315" i="1"/>
  <c r="Q1290" i="1"/>
  <c r="Q1185" i="1"/>
  <c r="Q1247" i="1"/>
  <c r="Q1246" i="1"/>
  <c r="Q1334" i="1"/>
  <c r="Q1333" i="1"/>
  <c r="Q1269" i="1"/>
  <c r="Q1586" i="1"/>
  <c r="Q1718" i="1"/>
  <c r="Q188" i="1"/>
  <c r="Q1703" i="1"/>
  <c r="Q1702" i="1"/>
  <c r="Q1585" i="1"/>
  <c r="Q1289" i="1"/>
  <c r="Q1288" i="1"/>
  <c r="Q1287" i="1"/>
  <c r="Q1752" i="1"/>
  <c r="Q1753" i="1"/>
  <c r="Q1754" i="1"/>
  <c r="Q1755" i="1"/>
  <c r="Q1756" i="1"/>
  <c r="Q1698" i="1"/>
  <c r="Q1751" i="1"/>
  <c r="Q1021" i="1"/>
  <c r="Q1199" i="1"/>
  <c r="Q1244" i="1"/>
  <c r="Q182" i="1"/>
  <c r="Q183" i="1"/>
  <c r="Q184" i="1"/>
  <c r="Q190" i="1"/>
  <c r="Q191" i="1"/>
  <c r="Q192" i="1"/>
  <c r="Q1127" i="1"/>
  <c r="Q1182" i="1"/>
  <c r="Q1191" i="1"/>
  <c r="Q1258" i="1"/>
  <c r="Q1259" i="1"/>
  <c r="Q1186" i="1"/>
  <c r="Q1190" i="1"/>
  <c r="Q1151" i="1"/>
  <c r="Q1277" i="1"/>
  <c r="Q1243" i="1"/>
  <c r="Q1276" i="1"/>
  <c r="Q1170" i="1"/>
  <c r="Q1064" i="1" l="1"/>
  <c r="Q1260" i="1"/>
  <c r="Q1217" i="1"/>
  <c r="Q1275" i="1"/>
  <c r="Q1717" i="1"/>
  <c r="Q1593" i="1"/>
  <c r="Q1592" i="1"/>
  <c r="Q1261" i="1"/>
  <c r="Q1061" i="1"/>
  <c r="Q1769" i="1"/>
  <c r="Q1155" i="1"/>
  <c r="Q1177" i="1"/>
  <c r="Q1233" i="1"/>
  <c r="Q1226" i="1"/>
  <c r="Q1227" i="1"/>
  <c r="Q1228" i="1"/>
  <c r="Q1229" i="1"/>
  <c r="Q1230" i="1"/>
  <c r="Q1030" i="1"/>
  <c r="Q1097" i="1"/>
  <c r="Q1245" i="1"/>
  <c r="Q1779" i="1"/>
  <c r="Q1231" i="1"/>
  <c r="Q1183" i="1"/>
  <c r="Q1065" i="1"/>
  <c r="Q1192" i="1"/>
  <c r="Q1193" i="1"/>
  <c r="Q1194" i="1"/>
  <c r="Q1174" i="1"/>
  <c r="Q1176" i="1"/>
  <c r="Q224" i="1"/>
  <c r="Q225" i="1"/>
  <c r="Q1248" i="1"/>
  <c r="Q1148" i="1"/>
  <c r="Q1221" i="1"/>
  <c r="Q1219" i="1"/>
  <c r="Q1213" i="1"/>
  <c r="Q1241" i="1"/>
  <c r="Q1242" i="1"/>
  <c r="Q1171" i="1"/>
  <c r="Q1179" i="1"/>
  <c r="Q1224" i="1"/>
  <c r="Q1239" i="1"/>
  <c r="Q1225" i="1"/>
  <c r="Q1218" i="1"/>
  <c r="Q1188" i="1"/>
  <c r="Q1189" i="1"/>
  <c r="Q1216" i="1"/>
  <c r="Q1215" i="1"/>
  <c r="Q1250" i="1"/>
  <c r="Q1252" i="1"/>
  <c r="Q1161" i="1"/>
  <c r="Q1205" i="1"/>
  <c r="Q1210" i="1"/>
  <c r="Q1197" i="1"/>
  <c r="Q1262" i="1"/>
  <c r="Q1280" i="1"/>
  <c r="Q1240" i="1"/>
  <c r="Q1136" i="1"/>
  <c r="Q1138" i="1"/>
  <c r="Q1223" i="1" l="1"/>
  <c r="Q1169" i="1"/>
  <c r="Q1206" i="1"/>
  <c r="Q1214" i="1"/>
  <c r="Q1220" i="1"/>
  <c r="Q1180" i="1"/>
  <c r="Q1181" i="1"/>
  <c r="Q1187" i="1"/>
  <c r="Q1164" i="1"/>
  <c r="Q1165" i="1"/>
  <c r="Q1163" i="1"/>
  <c r="Q1166" i="1"/>
  <c r="Q1167" i="1"/>
  <c r="Q1168" i="1"/>
  <c r="Q1204" i="1"/>
  <c r="Q1203" i="1"/>
  <c r="Q1196" i="1"/>
  <c r="Q1198" i="1"/>
  <c r="Q1140" i="1"/>
  <c r="Q1202" i="1"/>
  <c r="Q176" i="1"/>
  <c r="Q1160" i="1"/>
  <c r="Q1123" i="1"/>
  <c r="Q1027" i="1"/>
  <c r="Q1125" i="1"/>
  <c r="Q1689" i="1"/>
  <c r="Q1688" i="1"/>
  <c r="Q1687" i="1"/>
  <c r="Q1686" i="1"/>
  <c r="Q1111" i="1"/>
  <c r="Q1112" i="1"/>
  <c r="Q1050" i="1"/>
  <c r="Q1051" i="1"/>
  <c r="Q1049" i="1"/>
  <c r="Q1052" i="1"/>
  <c r="Q1053" i="1"/>
  <c r="Q1054" i="1"/>
  <c r="Q1690" i="1"/>
  <c r="Q1691" i="1"/>
  <c r="Q1697" i="1"/>
  <c r="Q1060" i="1"/>
  <c r="Q1062" i="1"/>
  <c r="Q1101" i="1"/>
  <c r="Q1102" i="1"/>
  <c r="Q1158" i="1"/>
  <c r="Q1086" i="1"/>
  <c r="Q1087" i="1"/>
  <c r="Q1143" i="1"/>
  <c r="Q1103" i="1"/>
  <c r="Q1156" i="1"/>
  <c r="Q1157" i="1"/>
  <c r="Q1153" i="1"/>
  <c r="Q1154" i="1"/>
  <c r="Q1144" i="1"/>
  <c r="Q1145" i="1"/>
  <c r="Q1076" i="1"/>
  <c r="Q1077" i="1"/>
  <c r="Q1172" i="1"/>
  <c r="Q1173" i="1"/>
  <c r="Q1162" i="1"/>
  <c r="Q1178" i="1"/>
  <c r="Q1152" i="1"/>
  <c r="Q1159" i="1"/>
  <c r="Q1135" i="1"/>
  <c r="Q1184" i="1"/>
  <c r="Q1116" i="1"/>
  <c r="Q1150" i="1"/>
  <c r="Q1195" i="1"/>
  <c r="Q1113" i="1"/>
  <c r="Q1598" i="1"/>
  <c r="Q1605" i="1"/>
  <c r="Q1724" i="1"/>
  <c r="Q1712" i="1"/>
  <c r="Q1098" i="1"/>
  <c r="Q1088" i="1"/>
  <c r="Q1117" i="1"/>
  <c r="Q1124" i="1"/>
  <c r="Q1132" i="1"/>
  <c r="Q1133" i="1"/>
  <c r="Q1139" i="1"/>
  <c r="Q1142" i="1"/>
  <c r="Q1146" i="1"/>
  <c r="Q1147" i="1"/>
  <c r="Q1141" i="1"/>
  <c r="Q1131" i="1"/>
  <c r="Q1084" i="1"/>
  <c r="Q1118" i="1" l="1"/>
  <c r="Q1134" i="1"/>
  <c r="Q1067" i="1"/>
  <c r="Q1063" i="1"/>
  <c r="Q1093" i="1"/>
  <c r="Q1072" i="1"/>
  <c r="Q1081" i="1"/>
  <c r="Q1082" i="1"/>
  <c r="Q1083" i="1"/>
  <c r="Q1095" i="1"/>
  <c r="Q1094" i="1"/>
  <c r="Q1115" i="1"/>
  <c r="Q1114" i="1"/>
  <c r="Q1068" i="1"/>
  <c r="Q1110" i="1"/>
  <c r="Q1105" i="1"/>
  <c r="Q1074" i="1"/>
  <c r="Q1022" i="1"/>
  <c r="Q1028" i="1"/>
  <c r="Q1017" i="1"/>
  <c r="Q1016" i="1"/>
  <c r="Q166" i="1"/>
  <c r="Q1104" i="1"/>
  <c r="Q1058" i="1"/>
  <c r="Q1048" i="1"/>
  <c r="Q1069" i="1"/>
  <c r="Q1089" i="1"/>
  <c r="Q1070" i="1"/>
  <c r="Q1034" i="1"/>
  <c r="Q1019" i="1"/>
  <c r="Q1066" i="1"/>
  <c r="Q1073" i="1"/>
  <c r="Q1059" i="1"/>
  <c r="Q1037" i="1"/>
  <c r="Q1038" i="1"/>
  <c r="Q1043" i="1"/>
  <c r="Q1046" i="1"/>
  <c r="Q1047" i="1"/>
  <c r="Q1032" i="1"/>
  <c r="Q1025" i="1"/>
  <c r="Q1024" i="1"/>
  <c r="Q1023" i="1"/>
  <c r="Q1015" i="1"/>
  <c r="Q1042" i="1"/>
  <c r="Q1041" i="1"/>
  <c r="Q1018" i="1"/>
  <c r="Q1029" i="1"/>
  <c r="Q1599" i="1"/>
  <c r="Q1768" i="1"/>
  <c r="Q1767" i="1"/>
  <c r="Q1766" i="1"/>
  <c r="Q1782" i="1"/>
  <c r="Q1780" i="1"/>
  <c r="Q1781" i="1"/>
  <c r="Q1701" i="1"/>
  <c r="Q1765" i="1"/>
  <c r="Q1685" i="1"/>
  <c r="Q1684" i="1"/>
  <c r="Q1716" i="1"/>
  <c r="Q1788" i="1"/>
  <c r="Q1790" i="1"/>
  <c r="Q1789" i="1"/>
  <c r="Q1604" i="1"/>
  <c r="Q1603" i="1"/>
  <c r="Q1602" i="1"/>
  <c r="Q1601" i="1"/>
  <c r="Q1714" i="1"/>
  <c r="Q1721" i="1"/>
  <c r="Q1590" i="1"/>
  <c r="Q1764" i="1"/>
  <c r="Q1584" i="1"/>
  <c r="Q1583" i="1"/>
  <c r="Q1763" i="1"/>
  <c r="Q1762" i="1"/>
  <c r="Q1761" i="1"/>
  <c r="Q1759" i="1"/>
  <c r="Q1760" i="1"/>
  <c r="Q1758" i="1" l="1"/>
  <c r="Q1757" i="1"/>
  <c r="Q1715" i="1"/>
  <c r="Q1582" i="1"/>
  <c r="Q1713" i="1"/>
  <c r="Q1794" i="1"/>
  <c r="Q165" i="1"/>
  <c r="Q1793" i="1"/>
  <c r="Q1777" i="1"/>
  <c r="Q1581" i="1"/>
  <c r="Q1591" i="1"/>
  <c r="Q1589" i="1"/>
  <c r="Q1588" i="1"/>
  <c r="Q223" i="1"/>
  <c r="Q210" i="1"/>
  <c r="Q209" i="1"/>
  <c r="Q208" i="1"/>
  <c r="Q200" i="1"/>
  <c r="Q212" i="1"/>
  <c r="Q167" i="1"/>
  <c r="Q1771" i="1"/>
  <c r="Q173" i="1"/>
  <c r="Q205" i="1"/>
  <c r="Q226" i="1"/>
  <c r="Q206" i="1"/>
  <c r="Q214" i="1"/>
  <c r="Q231" i="1"/>
  <c r="Q219" i="1"/>
  <c r="Q228" i="1"/>
  <c r="Q229" i="1"/>
  <c r="Q194" i="1"/>
  <c r="Q221" i="1"/>
  <c r="Q222" i="1"/>
  <c r="Q230" i="1"/>
  <c r="Q196" i="1"/>
  <c r="Q195" i="1"/>
  <c r="Q207" i="1"/>
  <c r="Q215" i="1"/>
  <c r="Q213" i="1"/>
  <c r="Q216" i="1"/>
  <c r="Q211" i="1"/>
  <c r="Q1706" i="1"/>
  <c r="Q1704" i="1"/>
  <c r="Q1705" i="1"/>
  <c r="N3" i="1"/>
  <c r="Q204" i="1"/>
  <c r="Q201" i="1"/>
  <c r="Q202" i="1"/>
  <c r="Q203" i="1"/>
  <c r="Q199" i="1"/>
  <c r="Q170" i="1"/>
  <c r="Q198" i="1"/>
  <c r="Q197" i="1"/>
  <c r="Q187" i="1"/>
  <c r="Q189" i="1"/>
  <c r="Q177" i="1"/>
  <c r="Q178" i="1"/>
  <c r="Q174" i="1"/>
  <c r="Q175" i="1"/>
  <c r="Q179" i="1"/>
  <c r="Q181" i="1"/>
  <c r="Q169" i="1" l="1"/>
  <c r="Q168" i="1"/>
  <c r="Q171" i="1"/>
  <c r="Q172" i="1"/>
  <c r="B1" i="3" l="1"/>
  <c r="Q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Begum, Nazmin</author>
    <author>tc={A3262391-AA75-488A-BE3C-A7DE7E733087}</author>
    <author>tc={7F7AFDAB-A5DB-4921-A1F5-7C1DD3EB7B9B}</author>
    <author>tc={EBD2F943-EC97-40FF-9856-A7EB895A8484}</author>
    <author>tc={56509FB3-2C8E-420E-A711-829A3CD5EE21}</author>
    <author>tc={5CCDC6F4-D77C-4E89-BDD0-8C425EBC66A4}</author>
    <author>tc={2352252C-36E4-4A06-828B-70851FC2F388}</author>
    <author>tc={54DEDDFE-089B-4450-817A-4BE25308845E}</author>
    <author>tc={F84F7B55-29D7-4F4C-A506-4133BB14D0DA}</author>
  </authors>
  <commentList>
    <comment ref="L1" authorId="0" shapeId="0" xr:uid="{BEB2ABEB-0E60-4160-9C8F-01230E3444A0}">
      <text>
        <r>
          <rPr>
            <b/>
            <sz val="9"/>
            <color indexed="81"/>
            <rFont val="Tahoma"/>
            <family val="2"/>
          </rPr>
          <t>Begum, Nazmin:</t>
        </r>
        <r>
          <rPr>
            <sz val="9"/>
            <color indexed="81"/>
            <rFont val="Tahoma"/>
            <family val="2"/>
          </rPr>
          <t xml:space="preserve">
ZG5343 Break fix /normal request.  (No PO is required, and kit needs to be allocated from ICT stock). New starters from start of this financial yr to end of July 2023. 
ZG5342 External funds , process request as the norm, request quotes and raise POs accordingly.  
ZG5344 Break fix /normal request.  (No PO is required, and kit needs to be allocated from ICT stock). New starters from start of this financial yr  
</t>
        </r>
      </text>
    </comment>
    <comment ref="D244" authorId="1" shapeId="0" xr:uid="{A3262391-AA75-488A-BE3C-A7DE7E733087}">
      <text>
        <t>[Threaded comment]
Your version of Excel allows you to read this threaded comment; however, any edits to it will get removed if the file is opened in a newer version of Excel. Learn more: https://go.microsoft.com/fwlink/?linkid=870924
Comment:
    corrected confirmed by Emily Mitchell</t>
      </text>
    </comment>
    <comment ref="D245" authorId="2" shapeId="0" xr:uid="{7F7AFDAB-A5DB-4921-A1F5-7C1DD3EB7B9B}">
      <text>
        <t>[Threaded comment]
Your version of Excel allows you to read this threaded comment; however, any edits to it will get removed if the file is opened in a newer version of Excel. Learn more: https://go.microsoft.com/fwlink/?linkid=870924
Comment:
    corrected confirmed by Emily Mitchell</t>
      </text>
    </comment>
    <comment ref="D246" authorId="3" shapeId="0" xr:uid="{EBD2F943-EC97-40FF-9856-A7EB895A8484}">
      <text>
        <t>[Threaded comment]
Your version of Excel allows you to read this threaded comment; however, any edits to it will get removed if the file is opened in a newer version of Excel. Learn more: https://go.microsoft.com/fwlink/?linkid=870924
Comment:
    corrected confirmed by Emily Mitchell</t>
      </text>
    </comment>
    <comment ref="I727" authorId="4" shapeId="0" xr:uid="{56509FB3-2C8E-420E-A711-829A3CD5EE21}">
      <text>
        <t>[Threaded comment]
Your version of Excel allows you to read this threaded comment; however, any edits to it will get removed if the file is opened in a newer version of Excel. Learn more: https://go.microsoft.com/fwlink/?linkid=870924
Comment:
    c/o Abhit J.</t>
      </text>
    </comment>
    <comment ref="I728" authorId="5" shapeId="0" xr:uid="{5CCDC6F4-D77C-4E89-BDD0-8C425EBC66A4}">
      <text>
        <t>[Threaded comment]
Your version of Excel allows you to read this threaded comment; however, any edits to it will get removed if the file is opened in a newer version of Excel. Learn more: https://go.microsoft.com/fwlink/?linkid=870924
Comment:
    c/o Abhit J.</t>
      </text>
    </comment>
    <comment ref="M1140" authorId="6" shapeId="0" xr:uid="{2352252C-36E4-4A06-828B-70851FC2F388}">
      <text>
        <t>[Threaded comment]
Your version of Excel allows you to read this threaded comment; however, any edits to it will get removed if the file is opened in a newer version of Excel. Learn more: https://go.microsoft.com/fwlink/?linkid=870924
Comment:
    Get bulk order price for non-standard laptops</t>
      </text>
    </comment>
    <comment ref="M1177" authorId="7" shapeId="0" xr:uid="{54DEDDFE-089B-4450-817A-4BE25308845E}">
      <text>
        <t>[Threaded comment]
Your version of Excel allows you to read this threaded comment; however, any edits to it will get removed if the file is opened in a newer version of Excel. Learn more: https://go.microsoft.com/fwlink/?linkid=870924
Comment:
    get bulk order price for this one</t>
      </text>
    </comment>
    <comment ref="I1714" authorId="8" shapeId="0" xr:uid="{F84F7B55-29D7-4F4C-A506-4133BB14D0DA}">
      <text>
        <t xml:space="preserve">[Threaded comment]
Your version of Excel allows you to read this threaded comment; however, any edits to it will get removed if the file is opened in a newer version of Excel. Learn more: https://go.microsoft.com/fwlink/?linkid=870924
Comment:
    CP6043 - oneoff delivery for Ahmed </t>
      </text>
    </comment>
  </commentList>
</comments>
</file>

<file path=xl/sharedStrings.xml><?xml version="1.0" encoding="utf-8"?>
<sst xmlns="http://schemas.openxmlformats.org/spreadsheetml/2006/main" count="17832" uniqueCount="2201">
  <si>
    <t>ERROR</t>
  </si>
  <si>
    <t>Worksheet_Change</t>
  </si>
  <si>
    <t>Error: 1004 Application-defined or object-defined error</t>
  </si>
  <si>
    <t>Query</t>
  </si>
  <si>
    <t>Missing Info</t>
  </si>
  <si>
    <t>25/04/2023 - Mobile &amp; SIM included in this tracker</t>
  </si>
  <si>
    <t xml:space="preserve">See note behind cell for cost code info </t>
  </si>
  <si>
    <t>Replace formula with actual value FROM QUOTE</t>
  </si>
  <si>
    <t>PLEASE DO NOT EDIT VALUES IN THIS COLUMN</t>
  </si>
  <si>
    <t>Lookup</t>
  </si>
  <si>
    <t>`</t>
  </si>
  <si>
    <t>All aging zebra printer request are allocated from stock and not for recharge.</t>
  </si>
  <si>
    <t>Excl VAT</t>
  </si>
  <si>
    <t>DD/MM/YYYY</t>
  </si>
  <si>
    <t>MM to only filter completed &amp; awaiting collection for recharge purpose</t>
  </si>
  <si>
    <t>TO BE DONE BY FINANCE</t>
  </si>
  <si>
    <t>FY</t>
  </si>
  <si>
    <t xml:space="preserve">ALEMBA </t>
  </si>
  <si>
    <t>BudgetCode</t>
  </si>
  <si>
    <t>FP</t>
  </si>
  <si>
    <t>BulkBucket</t>
  </si>
  <si>
    <t>Funding</t>
  </si>
  <si>
    <t>ISC ProjMgr</t>
  </si>
  <si>
    <t>Site</t>
  </si>
  <si>
    <t>Service User</t>
  </si>
  <si>
    <t>Type</t>
  </si>
  <si>
    <t>CatalogueItem</t>
  </si>
  <si>
    <t>CostPerUnit</t>
  </si>
  <si>
    <t>QTY</t>
  </si>
  <si>
    <t>Status</t>
  </si>
  <si>
    <t>CollDate DD/MM/YYYY</t>
  </si>
  <si>
    <t>Total cost</t>
  </si>
  <si>
    <t>Requisition No:</t>
  </si>
  <si>
    <t xml:space="preserve">BPS Analyst </t>
  </si>
  <si>
    <t>Recharged</t>
  </si>
  <si>
    <t>RechgDate</t>
  </si>
  <si>
    <t>RechargedBy</t>
  </si>
  <si>
    <t>Funded</t>
  </si>
  <si>
    <t>Notes</t>
  </si>
  <si>
    <t>Requisition/PO</t>
  </si>
  <si>
    <t>Temp - Item details to be added in to Master Telephony Tracker</t>
  </si>
  <si>
    <t>24-25</t>
  </si>
  <si>
    <t>CP1511</t>
  </si>
  <si>
    <t>CW</t>
  </si>
  <si>
    <t>Bethany Brown</t>
  </si>
  <si>
    <t>Revenue</t>
  </si>
  <si>
    <t>REV Smartphone</t>
  </si>
  <si>
    <t>Completed</t>
  </si>
  <si>
    <t>Angel</t>
  </si>
  <si>
    <t>Procured</t>
  </si>
  <si>
    <t>MDM Annual Subscription</t>
  </si>
  <si>
    <t>REV SIM</t>
  </si>
  <si>
    <t>DAJ200</t>
  </si>
  <si>
    <t>RLH</t>
  </si>
  <si>
    <t>Natalie Wragg for Red Cell CNS</t>
  </si>
  <si>
    <t>Johura</t>
  </si>
  <si>
    <t>CP5001</t>
  </si>
  <si>
    <t>Astha Bajoria</t>
  </si>
  <si>
    <t>REV iPhone</t>
  </si>
  <si>
    <t>29.04.25</t>
  </si>
  <si>
    <t>Lottie</t>
  </si>
  <si>
    <t>Outstanding</t>
  </si>
  <si>
    <t>DPB400</t>
  </si>
  <si>
    <t>Anhar Ali</t>
  </si>
  <si>
    <t>Mashud</t>
  </si>
  <si>
    <t>WCH</t>
  </si>
  <si>
    <t>Joe Curmi</t>
  </si>
  <si>
    <t>Naz</t>
  </si>
  <si>
    <t>THO100</t>
  </si>
  <si>
    <t>SBH</t>
  </si>
  <si>
    <t>Fatima Begum</t>
  </si>
  <si>
    <t>G15745</t>
  </si>
  <si>
    <t>Jo Webster</t>
  </si>
  <si>
    <t xml:space="preserve">Procured </t>
  </si>
  <si>
    <t>G15321</t>
  </si>
  <si>
    <t>MEH</t>
  </si>
  <si>
    <t>Catherine Corbishley</t>
  </si>
  <si>
    <t>NUH</t>
  </si>
  <si>
    <t>Romena Neeshat</t>
  </si>
  <si>
    <t>CP1501</t>
  </si>
  <si>
    <t>Catherine Larner</t>
  </si>
  <si>
    <t>ICT M03 Equipment Recharge</t>
  </si>
  <si>
    <t>x</t>
  </si>
  <si>
    <t>G15146</t>
  </si>
  <si>
    <t>Mariella Henderson</t>
  </si>
  <si>
    <t>Hi Lottie, please recharge this annual cost for SIM.  Many thanks</t>
  </si>
  <si>
    <t>DPD400</t>
  </si>
  <si>
    <t>Canan Ozcan</t>
  </si>
  <si>
    <t>CMS600</t>
  </si>
  <si>
    <t>Sergio Rodrigues</t>
  </si>
  <si>
    <t>CP6043</t>
  </si>
  <si>
    <t>Agnieszka Partyka</t>
  </si>
  <si>
    <t>CP6015</t>
  </si>
  <si>
    <t>Robbie Cook for Samad Ahmed</t>
  </si>
  <si>
    <t>14/03/2025 - Collected by Michael Collins from Estates</t>
  </si>
  <si>
    <t>14/03/2025 - Hi Lottie, this is for annual recharge please.</t>
  </si>
  <si>
    <t>Lisa Ezequiel</t>
  </si>
  <si>
    <t>24-26</t>
  </si>
  <si>
    <t>G15322</t>
  </si>
  <si>
    <t>24-27</t>
  </si>
  <si>
    <t>G15323</t>
  </si>
  <si>
    <t>Pearl Safo-Sobre</t>
  </si>
  <si>
    <t>Pearl Safo-Sobre for Maryem Waseem</t>
  </si>
  <si>
    <t>12/03/2025 - For site delivery on 13/02/2025</t>
  </si>
  <si>
    <t>G15262</t>
  </si>
  <si>
    <t>Matthew Ramsey</t>
  </si>
  <si>
    <t>NSL200</t>
  </si>
  <si>
    <t>Richard Schorstein</t>
  </si>
  <si>
    <t>09/04/2025 - Hi Lottie please recharge as used ICT Stock to fulfil this replacement device for a lost and stolen mobile.</t>
  </si>
  <si>
    <t>DVD500</t>
  </si>
  <si>
    <t>Olivia Jane Farrant for Laboratory Liaison</t>
  </si>
  <si>
    <t>REV SIM Swop</t>
  </si>
  <si>
    <t>02/04/2025 - Hi Lottie please can you do an annual recharge.</t>
  </si>
  <si>
    <t>Raj Seeboo</t>
  </si>
  <si>
    <t>G15267</t>
  </si>
  <si>
    <t>Kate Perry</t>
  </si>
  <si>
    <t>CP4002</t>
  </si>
  <si>
    <t>Sarah Wenham for Meg Gray</t>
  </si>
  <si>
    <t>REV SIM Name Swop</t>
  </si>
  <si>
    <t>Sarah Wenham for George Davies</t>
  </si>
  <si>
    <t>25-26</t>
  </si>
  <si>
    <t>HFL100</t>
  </si>
  <si>
    <t>Joanne Goddard</t>
  </si>
  <si>
    <t>Returned</t>
  </si>
  <si>
    <t xml:space="preserve">Returned </t>
  </si>
  <si>
    <t>19/05/2025 - not cross-charged, the item is simply returned to ict stock, no user response closed and cancelled</t>
  </si>
  <si>
    <t>mobile phone returned to stock</t>
  </si>
  <si>
    <t>CP1531</t>
  </si>
  <si>
    <t>ALEISTER GRIFFIN</t>
  </si>
  <si>
    <t>DAL300</t>
  </si>
  <si>
    <t>Natalie Wragg</t>
  </si>
  <si>
    <t>Matthew Ramsey for Meadhbh Hanlon</t>
  </si>
  <si>
    <t>11/04/2025 - Hi Lottie, used ICT Stock please do recharge.</t>
  </si>
  <si>
    <t>11/04/2025 - Hi Lottie, please do annual recharge.</t>
  </si>
  <si>
    <t>Abena Addo-Atuah</t>
  </si>
  <si>
    <t>CM9100</t>
  </si>
  <si>
    <t>Karen Bates</t>
  </si>
  <si>
    <t>CP1008</t>
  </si>
  <si>
    <t>Afzol Hussain</t>
  </si>
  <si>
    <t>CP3015</t>
  </si>
  <si>
    <t>Uche Madukwe</t>
  </si>
  <si>
    <t>07/05/2025 - for revenue recharge</t>
  </si>
  <si>
    <t>DAF310</t>
  </si>
  <si>
    <t>Trustwide</t>
  </si>
  <si>
    <t>Kate Earwicker for Gemma Patel-Walker</t>
  </si>
  <si>
    <t>24/04/2025 - Hi Lottie, we used ICT Stock to fulfil this request please recharge this budget code</t>
  </si>
  <si>
    <t>Kate Earwicker</t>
  </si>
  <si>
    <t>AMV100</t>
  </si>
  <si>
    <t>Camilo Monte</t>
  </si>
  <si>
    <t>Stock</t>
  </si>
  <si>
    <t>CP1014</t>
  </si>
  <si>
    <t>Anastasia Evangelides/Abida Khan</t>
  </si>
  <si>
    <t>03/07/2025 - Hi Lottie, please do annual recharge.  Many thanks</t>
  </si>
  <si>
    <t>Jennifer Turney</t>
  </si>
  <si>
    <t>CP6073</t>
  </si>
  <si>
    <t>Melanie Doherty</t>
  </si>
  <si>
    <t>Jahanara Ahmed</t>
  </si>
  <si>
    <t>REV e-SIM</t>
  </si>
  <si>
    <t>laptops given in earlier date from deployment stock added in bulk buy, CMO received ipad and sim before only Shereen ipad and sim remain</t>
  </si>
  <si>
    <t>Sarah Huntley</t>
  </si>
  <si>
    <t>Raj Seeboo for Maternity Pathway Co-ordinator</t>
  </si>
  <si>
    <t xml:space="preserve">Rejected </t>
  </si>
  <si>
    <t>03/07/2025 - Used ICT Stock and will backfil ICT Stock with item provided from requisition: 60874089</t>
  </si>
  <si>
    <t>30/05/2025 - Hi Lottie, please do an annual recharge for this MDM subscription cost.</t>
  </si>
  <si>
    <t>On hold</t>
  </si>
  <si>
    <t>CP0501</t>
  </si>
  <si>
    <t>Emma Beard for Trust Chair</t>
  </si>
  <si>
    <t>07/05/2025 - Hi Lottie, please do an annual recharge for e-SIM</t>
  </si>
  <si>
    <t>CP6121</t>
  </si>
  <si>
    <t>Lorna Johnson</t>
  </si>
  <si>
    <t>Frances Badenhorst</t>
  </si>
  <si>
    <t>16/05/2025- Hi Lottie, please recharge for this mobile device as we used ICT Stock to fulfil this request.</t>
  </si>
  <si>
    <t>ACA200</t>
  </si>
  <si>
    <t xml:space="preserve">Nell Odimba </t>
  </si>
  <si>
    <t>SIM Replacement</t>
  </si>
  <si>
    <t>DSR200</t>
  </si>
  <si>
    <t>Natalie Wragg for Nadia Somers</t>
  </si>
  <si>
    <t xml:space="preserve">Awaiting collection </t>
  </si>
  <si>
    <t>30/05/2025 - Hi Lottie, please recharge as we used ICT Stock to fulfil this request.</t>
  </si>
  <si>
    <t>30/05/2025 - Hi Lottie, please do annual recharge.</t>
  </si>
  <si>
    <t>Natalie Wragg for Caroline Bright</t>
  </si>
  <si>
    <t>DTF300</t>
  </si>
  <si>
    <t>Tony Man</t>
  </si>
  <si>
    <t>09/06/2025 - please recharge, ict mobile stock used</t>
  </si>
  <si>
    <t>02/04/2025 - Hi Lottie please can you do an annual recharge.
13/03/2025 - Lost and stolen SIM Swop from Ahmed</t>
  </si>
  <si>
    <t xml:space="preserve">site delivery </t>
  </si>
  <si>
    <t>Ruth Perryman</t>
  </si>
  <si>
    <t>02/06/2025 - please recharge this ICT mobile stock used</t>
  </si>
  <si>
    <t>Emma Beard</t>
  </si>
  <si>
    <t>Customer Confirmed Closure</t>
  </si>
  <si>
    <t>02/06/2025 - end-user confirmed no longer needed and can be closed.</t>
  </si>
  <si>
    <t>02/06/2025 - user confirmed they do not need the sim</t>
  </si>
  <si>
    <t>FER400</t>
  </si>
  <si>
    <t>Leah Anthony</t>
  </si>
  <si>
    <t>20/06/2025 - Hi Lottie, please do an annual recharge.  Many thanks</t>
  </si>
  <si>
    <t>FHA200</t>
  </si>
  <si>
    <t>Fatima Meskin</t>
  </si>
  <si>
    <t>Charlotte Fuller</t>
  </si>
  <si>
    <t xml:space="preserve">For July site delivery </t>
  </si>
  <si>
    <t>NHA301</t>
  </si>
  <si>
    <t>Ayomide Majekodunmi</t>
  </si>
  <si>
    <t>CP2001</t>
  </si>
  <si>
    <t>Sheuly Chowdhury</t>
  </si>
  <si>
    <t>DPD600</t>
  </si>
  <si>
    <t>Jacqueline Fletcher</t>
  </si>
  <si>
    <t>laptops given in 07/03/2025 from deployment stock added in bulk buy, CMO received ipad and sim in 09/05/2025. only Shereen ipad and sim remain</t>
  </si>
  <si>
    <t>FGT200</t>
  </si>
  <si>
    <t>Margaret Burcham</t>
  </si>
  <si>
    <t>CM9300</t>
  </si>
  <si>
    <t>Simon Dawes for Shahida Traying</t>
  </si>
  <si>
    <t>Ibi Paul-Worika</t>
  </si>
  <si>
    <t>Sultana Kibriya</t>
  </si>
  <si>
    <t>Sadia Begum for Hemrajsing Seehakoo</t>
  </si>
  <si>
    <t>Sadia Begum for Simi Delbert</t>
  </si>
  <si>
    <t>Sadia Begum for Manju Sheen</t>
  </si>
  <si>
    <t>Sadia Begum for Adelaide Osei</t>
  </si>
  <si>
    <t>EFD300</t>
  </si>
  <si>
    <t>Felicity Callow</t>
  </si>
  <si>
    <t xml:space="preserve">In progress </t>
  </si>
  <si>
    <t>G15269</t>
  </si>
  <si>
    <t>Kate Perry for Kate Snape</t>
  </si>
  <si>
    <t>Kate Perry for Laura Baek</t>
  </si>
  <si>
    <t>CP3021</t>
  </si>
  <si>
    <t>Evette Osafo/Riah Mousumi</t>
  </si>
  <si>
    <t xml:space="preserve">REV Laptop battery </t>
  </si>
  <si>
    <t>N/A</t>
  </si>
  <si>
    <t>FPA301</t>
  </si>
  <si>
    <t>Joeanne Alvarez</t>
  </si>
  <si>
    <t>REV WOW Clinical White Monitor</t>
  </si>
  <si>
    <t xml:space="preserve">7615841 linked </t>
  </si>
  <si>
    <t>HAM300</t>
  </si>
  <si>
    <t>Joanne Graves</t>
  </si>
  <si>
    <t>DVD300</t>
  </si>
  <si>
    <t>Nathan North</t>
  </si>
  <si>
    <t>REV DP to DP Cable 1.5Mtre</t>
  </si>
  <si>
    <t>CM9620</t>
  </si>
  <si>
    <t>Michael Hung</t>
  </si>
  <si>
    <t>To be sent via site delivery to WCH Feb 13 2025</t>
  </si>
  <si>
    <t>15/01/2025 - for reverse recharge, no managerial approval</t>
  </si>
  <si>
    <t>20/01/2025 - For lottie to recharge back to budget code</t>
  </si>
  <si>
    <t>19/12/2024 - no managerial approval after last reminder chase email - closed</t>
  </si>
  <si>
    <t>ZE5291</t>
  </si>
  <si>
    <t>Kris Lavery</t>
  </si>
  <si>
    <t>Captial ISC</t>
  </si>
  <si>
    <t xml:space="preserve">Onyx 244 Capacitive Touch All in One PC (WOW cart) </t>
  </si>
  <si>
    <t>CM9245</t>
  </si>
  <si>
    <t>Shah Ahmed</t>
  </si>
  <si>
    <t>REV RAM</t>
  </si>
  <si>
    <t>Hinesh Jobanputra</t>
  </si>
  <si>
    <t>Z93495 826200</t>
  </si>
  <si>
    <t>NO FP NUMBER IN ALEMBA</t>
  </si>
  <si>
    <t>Simon Dawes</t>
  </si>
  <si>
    <t>CAP VDI Laptop</t>
  </si>
  <si>
    <t>03/06/2024 - Checked request in Alemba, there is no info. about what is the FP number for this request</t>
  </si>
  <si>
    <t>ZG5344 - 826200</t>
  </si>
  <si>
    <t>FP1249</t>
  </si>
  <si>
    <t>Stephen Lowe</t>
  </si>
  <si>
    <t>Eniola Agbeti</t>
  </si>
  <si>
    <t>04/04/2024 - Jason Harris collected item and will deliver to service user.</t>
  </si>
  <si>
    <t>AMF100</t>
  </si>
  <si>
    <t>Hannah Hylton</t>
  </si>
  <si>
    <t>REV Monitor-ThinkCentre Tiny-in-One 24 Gen5</t>
  </si>
  <si>
    <t>ZG5342- 826200</t>
  </si>
  <si>
    <t>Final Bulk Order</t>
  </si>
  <si>
    <t>KAREN BAGNALL</t>
  </si>
  <si>
    <t>Anastasia Lawrence</t>
  </si>
  <si>
    <t>CAP SIM Enabled laptop</t>
  </si>
  <si>
    <t>ZG5349 - 826200</t>
  </si>
  <si>
    <t>FP1298</t>
  </si>
  <si>
    <t>ICT - SSF Funds All Sites</t>
  </si>
  <si>
    <t>Karen Bagnall/Stephen Lowe</t>
  </si>
  <si>
    <t>Peter Spink</t>
  </si>
  <si>
    <t>NOT INCLUDED IN SSF bulk from JB</t>
  </si>
  <si>
    <t xml:space="preserve">Part of SFF bulk order </t>
  </si>
  <si>
    <t>NHD337</t>
  </si>
  <si>
    <t>Mel Crawford</t>
  </si>
  <si>
    <t>Muna Ward</t>
  </si>
  <si>
    <t>REV PD 20W Wall Charger</t>
  </si>
  <si>
    <t>Barbara Dennis</t>
  </si>
  <si>
    <t>REV Zebra ZD510-HC</t>
  </si>
  <si>
    <t>REV Zebra ZD421 (Replaced Zebra TLP2824 Plus and ZD420 and GK420t)</t>
  </si>
  <si>
    <t>Abida Khan</t>
  </si>
  <si>
    <t>CAP iPad</t>
  </si>
  <si>
    <t>CAP VDI Full system</t>
  </si>
  <si>
    <t>CAP VDI desktop only</t>
  </si>
  <si>
    <t>CP2033</t>
  </si>
  <si>
    <t>Mita Pandya</t>
  </si>
  <si>
    <t>IHD200</t>
  </si>
  <si>
    <t>Nicola Champion</t>
  </si>
  <si>
    <t>CP6040</t>
  </si>
  <si>
    <t>Andries VanDerWatt</t>
  </si>
  <si>
    <t>REV SW MindManager</t>
  </si>
  <si>
    <t>AGB201</t>
  </si>
  <si>
    <t>Vanessa Walsh</t>
  </si>
  <si>
    <t>REV SW Foxit Pro</t>
  </si>
  <si>
    <t>Qasim Hussain</t>
  </si>
  <si>
    <t>Paul Wilson</t>
  </si>
  <si>
    <t>FAW200</t>
  </si>
  <si>
    <t>Vivian Punzalan</t>
  </si>
  <si>
    <t>ZG5342</t>
  </si>
  <si>
    <t>Ayoku Balogun</t>
  </si>
  <si>
    <t>CAP non standard laptop</t>
  </si>
  <si>
    <t>BAE200</t>
  </si>
  <si>
    <t>Michael Shaw</t>
  </si>
  <si>
    <t>DMC300</t>
  </si>
  <si>
    <t>Marie Drake</t>
  </si>
  <si>
    <t>REV HDMI to VGA Cable Adapter</t>
  </si>
  <si>
    <t>DAF300</t>
  </si>
  <si>
    <t>Alison Thompson</t>
  </si>
  <si>
    <t>outstanding</t>
  </si>
  <si>
    <t>Shelley Doorbeejan</t>
  </si>
  <si>
    <t>REV Labels for Zebra ZT231</t>
  </si>
  <si>
    <t>Shetal Parmar</t>
  </si>
  <si>
    <t>Reverse</t>
  </si>
  <si>
    <t>20/01/2025 - Hi Lottie, this is for reverse recharge as the mobile phones request is cancelled by their ICT approver</t>
  </si>
  <si>
    <t>CM9230</t>
  </si>
  <si>
    <t>Robert Hammond</t>
  </si>
  <si>
    <t>ZG5349</t>
  </si>
  <si>
    <t>NO DETAILS AVAILABLE IN ALEMBA</t>
  </si>
  <si>
    <t>Angela Baker</t>
  </si>
  <si>
    <t>Part of SFF Bulk order under JB</t>
  </si>
  <si>
    <t>Catherine Philpott</t>
  </si>
  <si>
    <t>dat300</t>
  </si>
  <si>
    <t>Holly Eastlake</t>
  </si>
  <si>
    <t>Anna Nolan</t>
  </si>
  <si>
    <t>DFF200</t>
  </si>
  <si>
    <t>Rukshana Begum</t>
  </si>
  <si>
    <t>REV Laptop Replacement Screen</t>
  </si>
  <si>
    <t>Emily Mitchell</t>
  </si>
  <si>
    <t>Invalid Cost centre</t>
  </si>
  <si>
    <t>REV Keyboard</t>
  </si>
  <si>
    <t>DJD300</t>
  </si>
  <si>
    <t>Cayley Saunders</t>
  </si>
  <si>
    <t xml:space="preserve">Mohammed Awal </t>
  </si>
  <si>
    <t>G15103</t>
  </si>
  <si>
    <t>Marc Rodriguera</t>
  </si>
  <si>
    <t>REV TV/Monitor</t>
  </si>
  <si>
    <t>Elizabeth Torks-Jones</t>
  </si>
  <si>
    <t>03/06/2024 - Checked request in Alemba, there is no info. about what is the FP number for this request
Part of David Pilkington bulk order, see request history</t>
  </si>
  <si>
    <t>DAT300</t>
  </si>
  <si>
    <t>Community</t>
  </si>
  <si>
    <t>ZH5366 - 826200</t>
  </si>
  <si>
    <t>External</t>
  </si>
  <si>
    <t xml:space="preserve">Macmillan Cancer Support </t>
  </si>
  <si>
    <t>Karen Bagnall</t>
  </si>
  <si>
    <t>Caroline Dancyger</t>
  </si>
  <si>
    <t>ATX300</t>
  </si>
  <si>
    <t>REV SW Microsoft Project Plan 3</t>
  </si>
  <si>
    <t>FAF300</t>
  </si>
  <si>
    <t>Prescilla Cutinha</t>
  </si>
  <si>
    <t>DMD300</t>
  </si>
  <si>
    <t>Clare Singh</t>
  </si>
  <si>
    <t>FGI200</t>
  </si>
  <si>
    <t>Patrick Torres</t>
  </si>
  <si>
    <t>procured</t>
  </si>
  <si>
    <t xml:space="preserve">Re with deployment has we have a wow refresh happening </t>
  </si>
  <si>
    <t>DAZ300</t>
  </si>
  <si>
    <t>Hussainatu Sesay</t>
  </si>
  <si>
    <t>CP6204</t>
  </si>
  <si>
    <t>Clyde Castelino</t>
  </si>
  <si>
    <t>Ann-Margaret McTighe-Clary</t>
  </si>
  <si>
    <t xml:space="preserve">REV SW Visio </t>
  </si>
  <si>
    <t>10/04/2024 - User requested to cancel the request - request closed</t>
  </si>
  <si>
    <t>CP6089</t>
  </si>
  <si>
    <t>Steven Newhouse</t>
  </si>
  <si>
    <t>REV SW GitHub Enterprise Sub Per User</t>
  </si>
  <si>
    <t>Final Bulk</t>
  </si>
  <si>
    <t>Samantha Moffat</t>
  </si>
  <si>
    <t>7653571 linked</t>
  </si>
  <si>
    <t>DDS100</t>
  </si>
  <si>
    <t>Patricia Payne</t>
  </si>
  <si>
    <t>GAA100</t>
  </si>
  <si>
    <t>REV Dell Latitude 3410 AC Adaptor</t>
  </si>
  <si>
    <t>Rumbidzai Mutema for Comfort Ennimful</t>
  </si>
  <si>
    <t>Replacement mobile only</t>
  </si>
  <si>
    <t>DDG300</t>
  </si>
  <si>
    <t>Jacqui Bassi</t>
  </si>
  <si>
    <t>Sarah Otoole</t>
  </si>
  <si>
    <t>G15299</t>
  </si>
  <si>
    <t xml:space="preserve">Matthew Ramsey </t>
  </si>
  <si>
    <t>REV Zebra ZD420</t>
  </si>
  <si>
    <t>Invalid cost centre</t>
  </si>
  <si>
    <t>REV SW Power Pages Anonymous</t>
  </si>
  <si>
    <t>REV SW Power Pages Auth Users</t>
  </si>
  <si>
    <t>REV SW Power Apps Premium Sub</t>
  </si>
  <si>
    <t>Kauren Miller</t>
  </si>
  <si>
    <t>DXF400</t>
  </si>
  <si>
    <t>Zoe Tribble for Holly Killick</t>
  </si>
  <si>
    <t>Replacement device and SIM as bag stolen containing mobile and SIM</t>
  </si>
  <si>
    <t>ZH5369</t>
  </si>
  <si>
    <t xml:space="preserve">July bulk </t>
  </si>
  <si>
    <t xml:space="preserve">Theresa Velarde	</t>
  </si>
  <si>
    <t>refresh</t>
  </si>
  <si>
    <t>CMR100</t>
  </si>
  <si>
    <t>Marcia Laycy</t>
  </si>
  <si>
    <t>Mirian Gomez</t>
  </si>
  <si>
    <t>CP2051</t>
  </si>
  <si>
    <t>Sammy Ogunji</t>
  </si>
  <si>
    <t>Spencer Rolls</t>
  </si>
  <si>
    <t>ICT Staff replacement</t>
  </si>
  <si>
    <t>John Jefford</t>
  </si>
  <si>
    <t>REV HP ScanJet Enterprise Flow 7000 s3</t>
  </si>
  <si>
    <t>Private Patients Development</t>
  </si>
  <si>
    <t>SSF</t>
  </si>
  <si>
    <t>Sonia Younis</t>
  </si>
  <si>
    <t>Site delivered x35 Cap device to be allocated from 7653717, finance, Jason Britchford.  To use x2 of x35 to fulfil this request.  Jason/Karen will email Sonia about this.</t>
  </si>
  <si>
    <t>Raj Seeboo for Omrana Malik</t>
  </si>
  <si>
    <t>10/05/2024 - Site Delivery</t>
  </si>
  <si>
    <t xml:space="preserve">HRD300 </t>
  </si>
  <si>
    <t>Cherie Vieites-Wright</t>
  </si>
  <si>
    <t>23/04/2024 - Used ICT stock to reallocate to this user need to recharge</t>
  </si>
  <si>
    <t>23/04/2024 - Used stock for Zebra ZD420, using the old stock to issue and recharge</t>
  </si>
  <si>
    <t>Memory Martelly</t>
  </si>
  <si>
    <t>DNB300</t>
  </si>
  <si>
    <t>Anna Murphy</t>
  </si>
  <si>
    <t>FMP300</t>
  </si>
  <si>
    <t>Ajir Khan</t>
  </si>
  <si>
    <t>Fabien Affonso for Edem Agbenu</t>
  </si>
  <si>
    <t>20/12/2024 - Hi Lottie - please recharge as we used ICT stock.  Many thanks</t>
  </si>
  <si>
    <t>10/03/2025 - Hi Lottie, this is an annual recharge please.</t>
  </si>
  <si>
    <t>Patrick Williams</t>
  </si>
  <si>
    <t>12/08/2024 - Requisition not approved.</t>
  </si>
  <si>
    <t>CP5030</t>
  </si>
  <si>
    <t>Aidan Bohan-Avery</t>
  </si>
  <si>
    <t>Rumbidzai Mutema</t>
  </si>
  <si>
    <t>QUOTE ONLY</t>
  </si>
  <si>
    <t>Rubina Butt</t>
  </si>
  <si>
    <t>REV Zebra GK420t</t>
  </si>
  <si>
    <t>Quote only</t>
  </si>
  <si>
    <t>Shakeel Shahdad</t>
  </si>
  <si>
    <t>Quotation request only</t>
  </si>
  <si>
    <t>Sarah Walsh</t>
  </si>
  <si>
    <t>Kerry-Ann Dwyer</t>
  </si>
  <si>
    <t>DDH300</t>
  </si>
  <si>
    <t>Mahmood Rashid</t>
  </si>
  <si>
    <t>Old ICT stock oif ZD420 with box, recharged at £190</t>
  </si>
  <si>
    <t>Upcycled ICT Stock</t>
  </si>
  <si>
    <t xml:space="preserve">NO NEED to RECHARGE - unboxed ZD420 from ICT stock </t>
  </si>
  <si>
    <t>Alice Kyei</t>
  </si>
  <si>
    <t>Replacement</t>
  </si>
  <si>
    <t>DDP300</t>
  </si>
  <si>
    <t>Catherine Bilbrough</t>
  </si>
  <si>
    <t>ATT300</t>
  </si>
  <si>
    <t>Jolene Lapslie</t>
  </si>
  <si>
    <t>CM9330</t>
  </si>
  <si>
    <t>Ruta Ali</t>
  </si>
  <si>
    <t>NHD306</t>
  </si>
  <si>
    <t>Rhys Stevens</t>
  </si>
  <si>
    <t>ATK300</t>
  </si>
  <si>
    <t>George Patnelli</t>
  </si>
  <si>
    <t>Nusrat Urmi</t>
  </si>
  <si>
    <t xml:space="preserve">Item already allocated to David Pilkington at WXH and David is happy to allocate asset TC39054.  Service user contacted David Pilkington regarding picking up item.  </t>
  </si>
  <si>
    <t>ZH5367</t>
  </si>
  <si>
    <t>Jul 2024 Bulk</t>
  </si>
  <si>
    <t>Robert OShea</t>
  </si>
  <si>
    <t>16/07/2024 - Added in Deployment tracker to keep track</t>
  </si>
  <si>
    <t>CP6044</t>
  </si>
  <si>
    <t>Chinwe Iheanacho</t>
  </si>
  <si>
    <t>REV USB 64GB</t>
  </si>
  <si>
    <t>CP3017</t>
  </si>
  <si>
    <t>Dhrupsha Kara</t>
  </si>
  <si>
    <t>fjh200</t>
  </si>
  <si>
    <t>Marlene LopesMoreira</t>
  </si>
  <si>
    <t>ZH5369 - 826200</t>
  </si>
  <si>
    <t>Diana Velazquez-Pimentel</t>
  </si>
  <si>
    <t>CAP iPad Air 11 Wifi 128GB M2 11/N</t>
  </si>
  <si>
    <t xml:space="preserve">Karen agreed for x1 iPad Air to be procured for testing and if successful to purchase a 2nd one. </t>
  </si>
  <si>
    <t>DAB200</t>
  </si>
  <si>
    <t>Nigel Rose for Dobromira Gineva</t>
  </si>
  <si>
    <t>Requisition was rejected by SBH site lead</t>
  </si>
  <si>
    <t>Greta Harper</t>
  </si>
  <si>
    <t>CP6050</t>
  </si>
  <si>
    <t>Dita Krainerova</t>
  </si>
  <si>
    <t>REV Laptop Charging Cable</t>
  </si>
  <si>
    <t>Katy Williams</t>
  </si>
  <si>
    <t>REV SW VisioPlan2 ShrdSvr ALNG SubsVL MVL</t>
  </si>
  <si>
    <t>15/07/2025 - Service user did not have WS laptop so unable to install onto any device.  
service wants to procure a WS laptop for this software</t>
  </si>
  <si>
    <t>Anastasia Lawrence for Anastasia Lawrence</t>
  </si>
  <si>
    <t>07/01/2025 - Hi Lottie - this is an annual recharge for SIM for laptop.  For SIM-enabled laptop</t>
  </si>
  <si>
    <t>Anastasia Lawrence for Nina Marcus</t>
  </si>
  <si>
    <t>07/01/2025 - Hi Lottie - this is an annual recharge for SIM for laptop. For SIM-enabled laptop</t>
  </si>
  <si>
    <t>Anastasia Lawrence for Laura Grant</t>
  </si>
  <si>
    <t>ZH5367-826200</t>
  </si>
  <si>
    <t>Using ICT Refresh Stock but this item will be purchased out of Angel's Jul 2024 Bulk and item will go back into ICT Refresh stock</t>
  </si>
  <si>
    <t>ZG3262</t>
  </si>
  <si>
    <t>Hannah Finney</t>
  </si>
  <si>
    <t xml:space="preserve">On hold till 25 
due to roof damaged </t>
  </si>
  <si>
    <t>REV Keyboard Lenovo USB Smartcard</t>
  </si>
  <si>
    <t>CAP WOW Cart without lockable cabinet only</t>
  </si>
  <si>
    <t>REV WOW White Antibacterial Keyboard</t>
  </si>
  <si>
    <t>REV WOW Clinical White Mouse</t>
  </si>
  <si>
    <t>ZG5349-826200</t>
  </si>
  <si>
    <t>Joanne Andrews for Natalie Acheson</t>
  </si>
  <si>
    <t>Note added to request for Jason Britchford/Karen to advise when item is ready for collection from Jason.</t>
  </si>
  <si>
    <t>RSD100</t>
  </si>
  <si>
    <t>Break-fix</t>
  </si>
  <si>
    <t>REV Replacement Laptop Keyboard</t>
  </si>
  <si>
    <t>Checked with Spencer to procure from Breakfix budget</t>
  </si>
  <si>
    <t>AHH300</t>
  </si>
  <si>
    <t>Sean Orefuwa</t>
  </si>
  <si>
    <t>Karina Gardner</t>
  </si>
  <si>
    <t>11/07/2024 - Site delivered</t>
  </si>
  <si>
    <t>Adam Farish</t>
  </si>
  <si>
    <t>Lamisha Ahmad for Rukshana Begum and Nurse</t>
  </si>
  <si>
    <t>19/11/2024 - Service no longer require mobiles as they have them.  New SIM swop requested against 7732012 with Service Desk</t>
  </si>
  <si>
    <t>Grainne O'Driscoll</t>
  </si>
  <si>
    <t>Hayley Willie</t>
  </si>
  <si>
    <t>ddh300</t>
  </si>
  <si>
    <t>CP6202</t>
  </si>
  <si>
    <t xml:space="preserve">Emma Saunders </t>
  </si>
  <si>
    <t>Oghale Efue (Service Desk WHS)</t>
  </si>
  <si>
    <t>REV WiFi Hot Spot (MiFi) Alcatel Link Zone (4G LTE Cat7 Mobile WiFi)</t>
  </si>
  <si>
    <t>Saheed Shabbir</t>
  </si>
  <si>
    <t>Lost and stolen from service.  Advised on the correct process to follow.</t>
  </si>
  <si>
    <t xml:space="preserve">Karen Bagnall </t>
  </si>
  <si>
    <t xml:space="preserve">Emma Staddon	</t>
  </si>
  <si>
    <t>Charmaine McGhie</t>
  </si>
  <si>
    <t>DPA300</t>
  </si>
  <si>
    <t>Lindsay Lovell</t>
  </si>
  <si>
    <t>REV External hard drive</t>
  </si>
  <si>
    <t>CP0503</t>
  </si>
  <si>
    <t>Salima Khan</t>
  </si>
  <si>
    <t>Pearl Safo-Sobre for Matilda Agyemang</t>
  </si>
  <si>
    <t>30/09/2024 - Duplicate request</t>
  </si>
  <si>
    <t>Pearl Safo-Sobre for Benigna Ofoma</t>
  </si>
  <si>
    <t>Using ICT Stock and will backfill ICT stock when item comes in. 11/07/2024 - Site delivered</t>
  </si>
  <si>
    <t>Pearl Safo-Sobre for Mattie Boateng</t>
  </si>
  <si>
    <t>Using ICT Stock and will backfill ICT stock when item comes in.  11/07/2024 - Site delivered</t>
  </si>
  <si>
    <t>Pearl Safo-Sobre for Adetutu Ogundele</t>
  </si>
  <si>
    <t>Pearl Safo-Sobre for Aze Bilgin</t>
  </si>
  <si>
    <t>20/12/2024 - Hi Lottie please recharge as used ICT stock to fulfil this request.  Many thanks. Site delivery on 07/01/2025</t>
  </si>
  <si>
    <t>20/12/2024 - Hi Lottie, annual recharge. Site delivery on 07/01/2025</t>
  </si>
  <si>
    <t>AGJ100</t>
  </si>
  <si>
    <t>Vivian Akoto Mensah</t>
  </si>
  <si>
    <t>Brian Coleman for Nathalie Glover</t>
  </si>
  <si>
    <t>17/03/2025 - Management decision to request this request</t>
  </si>
  <si>
    <t>Vidhya Mohanasundaram</t>
  </si>
  <si>
    <t>Did not follow ISC process FS authorised for LD to raise on oracle</t>
  </si>
  <si>
    <t>Katy Williams for e-consent</t>
  </si>
  <si>
    <t>09/08/2024 - x1 test device ready for collection only currently. PO: raised by Leonard for Fay for e-consent and received</t>
  </si>
  <si>
    <t>CP5005</t>
  </si>
  <si>
    <t>REV iPad Case Cover and Screen Protector</t>
  </si>
  <si>
    <t>13/06/2024 - Hi Lottie this will be an annual subscription charge to this budget</t>
  </si>
  <si>
    <t>Did not follow ISC process KB advised to follow ICT Procurement (Capital) process</t>
  </si>
  <si>
    <t>Not processed by FS</t>
  </si>
  <si>
    <t>Katy Williams/Leslie Rose</t>
  </si>
  <si>
    <t>Courier</t>
  </si>
  <si>
    <t>14/11/2024 - Hi Lottie please can you recharge for the courier booking as service users budget code is not on e-courier system but service user has been advised that they will be recharged for the courier.</t>
  </si>
  <si>
    <t xml:space="preserve">Katy Williams/Paul O'Meara/Cecilia </t>
  </si>
  <si>
    <t>AHF200</t>
  </si>
  <si>
    <t>Kellymarie Bexfield</t>
  </si>
  <si>
    <t>Emily Beddoes</t>
  </si>
  <si>
    <t>REV DisplayPort to DisplayPort Cable 2 Mtre</t>
  </si>
  <si>
    <t>used ICT stock for recharge</t>
  </si>
  <si>
    <t>EPV200</t>
  </si>
  <si>
    <t>Luis Vitug</t>
  </si>
  <si>
    <t>04/06/2024 - ICT stock used to recharge via user budget code</t>
  </si>
  <si>
    <t>Z85327</t>
  </si>
  <si>
    <t>Eleanor Williamson</t>
  </si>
  <si>
    <t>JDC400</t>
  </si>
  <si>
    <t>Matthew Chobbah</t>
  </si>
  <si>
    <t>18/07/2024 - End user confirmed they have collected the items</t>
  </si>
  <si>
    <t>Malika Atoussi for Lul-Abdullahi Ali</t>
  </si>
  <si>
    <t>NNC300</t>
  </si>
  <si>
    <t xml:space="preserve">Malika Atoussi	</t>
  </si>
  <si>
    <t>BTD200</t>
  </si>
  <si>
    <t>Emma Rothwell</t>
  </si>
  <si>
    <t>PAC200</t>
  </si>
  <si>
    <t>Sarah Way</t>
  </si>
  <si>
    <t>REV External Speakers (Logitech Speakers/S150 Digital 2.0 Speakers - USB OEM - Product code: I/980-000029</t>
  </si>
  <si>
    <t>Malika Atoussi</t>
  </si>
  <si>
    <t>DSC300</t>
  </si>
  <si>
    <t>Patricia Richards for Tosin Kelani</t>
  </si>
  <si>
    <t>29/01/2025 - Request has been closed as no approval by second approver in 30 days.</t>
  </si>
  <si>
    <t>CP6042</t>
  </si>
  <si>
    <t>Oghale Efue</t>
  </si>
  <si>
    <t>REV USB-C to Ethernet Adapter</t>
  </si>
  <si>
    <t>AMJ100</t>
  </si>
  <si>
    <t>Carol Rossell</t>
  </si>
  <si>
    <t>REV Mouse</t>
  </si>
  <si>
    <t>OH reccomended mouse, contour</t>
  </si>
  <si>
    <t>Catherine McFarlane</t>
  </si>
  <si>
    <t>DTE500</t>
  </si>
  <si>
    <t>Chris Hewitt</t>
  </si>
  <si>
    <t xml:space="preserve">REV SW Power BI Premium License </t>
  </si>
  <si>
    <t>Bytes processed</t>
  </si>
  <si>
    <t>Power BI Pro Sub Per User</t>
  </si>
  <si>
    <t>Caryn Rosmarin</t>
  </si>
  <si>
    <t>ZH5366</t>
  </si>
  <si>
    <t>BC1416</t>
  </si>
  <si>
    <t>Awaiting delivery</t>
  </si>
  <si>
    <t>atk300</t>
  </si>
  <si>
    <t>Kevin Taylor</t>
  </si>
  <si>
    <t>AEA400</t>
  </si>
  <si>
    <t>Collected and isntalled by Ola</t>
  </si>
  <si>
    <t>Duplicate</t>
  </si>
  <si>
    <t>GSS</t>
  </si>
  <si>
    <t>Zarah Bhoyroo</t>
  </si>
  <si>
    <t xml:space="preserve">CAP High Spec laptop </t>
  </si>
  <si>
    <t>Pat Ajibode</t>
  </si>
  <si>
    <t xml:space="preserve">William Roose </t>
  </si>
  <si>
    <t>Tara O'sullivan for Hajera Rahman</t>
  </si>
  <si>
    <t>06/12/2024 - Hi Lottie - please recharge as we used ICT Stock. Many thanks</t>
  </si>
  <si>
    <t>06/12/2024 - Hi Lottie - this is a annual recharge charge. Many thanks</t>
  </si>
  <si>
    <t>Trust wide IT Devices Funded From External Sources</t>
  </si>
  <si>
    <t>Barts Health Charity</t>
  </si>
  <si>
    <t>REV HDMI to HDMI (2 Meter Cable)</t>
  </si>
  <si>
    <t>REV Dell Latitude 5300 Adapter USB Type-C tip</t>
  </si>
  <si>
    <t>REV Battery Dell Latitude 5300</t>
  </si>
  <si>
    <t>SFF</t>
  </si>
  <si>
    <t>Martin Clarke</t>
  </si>
  <si>
    <t>bulk to replace refresh kit</t>
  </si>
  <si>
    <t>EPD300</t>
  </si>
  <si>
    <t>Nik Boshkoski</t>
  </si>
  <si>
    <t>Abhit Jadav</t>
  </si>
  <si>
    <t>REV LINDY 1m IEC C14 to IEC C5 Cloverleaf Extension Cable</t>
  </si>
  <si>
    <t>REV Dell Dock WD19S 180W</t>
  </si>
  <si>
    <t>60800589 &amp; 60804587</t>
  </si>
  <si>
    <t>reverse recharge on different row entry</t>
  </si>
  <si>
    <t>07/05/2025 - user not responding or collecting item/s - returned to ICT stock</t>
  </si>
  <si>
    <t>ZH53677 - 826200</t>
  </si>
  <si>
    <t>Ashraf Ghahani</t>
  </si>
  <si>
    <t>CAP PC full system</t>
  </si>
  <si>
    <t>KGH400</t>
  </si>
  <si>
    <t>KGH</t>
  </si>
  <si>
    <t>Fahmina Begum</t>
  </si>
  <si>
    <t>26IX34</t>
  </si>
  <si>
    <t>Rebecca Wood</t>
  </si>
  <si>
    <t>Shama Ahmed for Imogen Davies</t>
  </si>
  <si>
    <t>20/12/2024 - Hi Lottie - please can we do an annual recharge for this new SIM.  Many thanks</t>
  </si>
  <si>
    <t>ZH5369-826200</t>
  </si>
  <si>
    <t>Arnneth Escondo</t>
  </si>
  <si>
    <t xml:space="preserve">deployment stock used to be repalced </t>
  </si>
  <si>
    <t>Shama Ahmed for Sara Chaudhry</t>
  </si>
  <si>
    <t>16/12/2024 - Service no longer requires this.</t>
  </si>
  <si>
    <t>Anthony Loizou</t>
  </si>
  <si>
    <t>CP3018</t>
  </si>
  <si>
    <t>Mark Docherty for Helen Aaron</t>
  </si>
  <si>
    <t>21/11/2024 - Hi Lottie - please recharge as we used ICT Stock. Many thanks</t>
  </si>
  <si>
    <t>21/11/2024 - Hi Lottie - this is a annual recharge charge. Many thanks</t>
  </si>
  <si>
    <t>Waseema Skogen</t>
  </si>
  <si>
    <t>08/01/2025 - Hi Lottie - please recharge as we used ICT stock.  Many thanks</t>
  </si>
  <si>
    <t>08/01/2025 - Hi Lottie - please can we do an annual recharge for this new SIM.  Many thanks</t>
  </si>
  <si>
    <t>08/01/2025 - Hi Lottie - please can we do an annual recharge.  Many thanks</t>
  </si>
  <si>
    <t>HDU300</t>
  </si>
  <si>
    <t>Halima Begum</t>
  </si>
  <si>
    <t>CP1523</t>
  </si>
  <si>
    <t>Nancy Whiskin</t>
  </si>
  <si>
    <t>Esohe Ejihritobo</t>
  </si>
  <si>
    <t>REV SW Visio App</t>
  </si>
  <si>
    <t>Online Version, SD gave access to MS-Forms App</t>
  </si>
  <si>
    <t>Lucky Bibi</t>
  </si>
  <si>
    <r>
      <rPr>
        <sz val="11"/>
        <color rgb="FF000000"/>
        <rFont val="Calibri"/>
        <family val="2"/>
        <scheme val="minor"/>
      </rPr>
      <t xml:space="preserve">01/07/2024 - Old stock of ZD420 returned to Deskside team c/o Johnny in NUH because this model is not working for end-user
</t>
    </r>
    <r>
      <rPr>
        <strike/>
        <sz val="11"/>
        <color rgb="FF000000"/>
        <rFont val="Calibri"/>
        <family val="2"/>
        <scheme val="minor"/>
      </rPr>
      <t xml:space="preserve">
FOR RECHARGE - Old ICT stock of ZD420 with box, recharged at £190</t>
    </r>
  </si>
  <si>
    <t>ZH5367 - 826200_x000D_</t>
  </si>
  <si>
    <t>Natasha Mckenzie</t>
  </si>
  <si>
    <t>AMG200</t>
  </si>
  <si>
    <t>Frances Price</t>
  </si>
  <si>
    <t>REV USB Stick 64 GB</t>
  </si>
  <si>
    <t>Hannah Ford</t>
  </si>
  <si>
    <t xml:space="preserve">No provided </t>
  </si>
  <si>
    <t>Shohidul Hoque</t>
  </si>
  <si>
    <t xml:space="preserve">REV  Power Automate </t>
  </si>
  <si>
    <t>EZX300</t>
  </si>
  <si>
    <t>Colin Ainsworth</t>
  </si>
  <si>
    <t>REV external speakers</t>
  </si>
  <si>
    <t xml:space="preserve">EUC testing units </t>
  </si>
  <si>
    <t>daj200</t>
  </si>
  <si>
    <t>REV Camera</t>
  </si>
  <si>
    <t>DHC200</t>
  </si>
  <si>
    <t>Joy Nwaozo</t>
  </si>
  <si>
    <t xml:space="preserve">REV Monitor- ThinkCentre Tiny-in-One 27 </t>
  </si>
  <si>
    <t xml:space="preserve">OH reccomended items </t>
  </si>
  <si>
    <t>REV Jabra Evolve 2 Headset</t>
  </si>
  <si>
    <t>Nigel Rose</t>
  </si>
  <si>
    <t>REV Jabra Evolve 20 SE Headset</t>
  </si>
  <si>
    <t>CP6120</t>
  </si>
  <si>
    <t>Luke Broadbent</t>
  </si>
  <si>
    <t>DEV000</t>
  </si>
  <si>
    <t>09/10/2024 - Hi Lottie, please recharge back this amount to the budget holder as the item was not collected</t>
  </si>
  <si>
    <t>July 2024 Bulk</t>
  </si>
  <si>
    <t>Janard Gopakumar</t>
  </si>
  <si>
    <t>GUC200</t>
  </si>
  <si>
    <t>26/09/2024 - Hi Lottie, please recharge this back to the user's budget code as the item is now cancelled and request closed</t>
  </si>
  <si>
    <t>Tahira Rasool</t>
  </si>
  <si>
    <t>REV SW Foxit Editor Plus</t>
  </si>
  <si>
    <t>Kevin testing started as of 18/02/2025</t>
  </si>
  <si>
    <t>G15010</t>
  </si>
  <si>
    <t>Kathryn Knight</t>
  </si>
  <si>
    <t>CP6090</t>
  </si>
  <si>
    <t>Bankky Johnson</t>
  </si>
  <si>
    <t>CP2035</t>
  </si>
  <si>
    <t xml:space="preserve">Bonded </t>
  </si>
  <si>
    <t>Christine Thompson</t>
  </si>
  <si>
    <t>SIM Sawp</t>
  </si>
  <si>
    <t>William Roose</t>
  </si>
  <si>
    <t>Carlos Simon Tellez</t>
  </si>
  <si>
    <t>Anne Claydon</t>
  </si>
  <si>
    <t>Romena Neeshat for Fateha Ahmed</t>
  </si>
  <si>
    <t>21/11/2024 - Hi Lottie - please recharge as we used ICT Stock. Many thanks  Site delivery on 09/01/2025</t>
  </si>
  <si>
    <t>21/11/2024 - Hi Lottie - this is a annual recharge charge. Many thanks . Site delivery on 09/01/2025</t>
  </si>
  <si>
    <t>21/11/2024 - Hi Lottie - this is a annual recharge charge. Many thanks. Site delivery on 09/01/2025</t>
  </si>
  <si>
    <t>20/01/2025 - duplicate request as provided mobile in request: 7688240</t>
  </si>
  <si>
    <t>20/01/2025 - duplicate request as provided SIM in request: 7688240</t>
  </si>
  <si>
    <t>AML300</t>
  </si>
  <si>
    <t>CP6011</t>
  </si>
  <si>
    <t>Naz Revenue Bulk</t>
  </si>
  <si>
    <t>Mizanur Rahman</t>
  </si>
  <si>
    <t>REV Docking station</t>
  </si>
  <si>
    <t>G15073</t>
  </si>
  <si>
    <t>USB-C Charging Plug</t>
  </si>
  <si>
    <t>Karen Haskett</t>
  </si>
  <si>
    <t>CM9340</t>
  </si>
  <si>
    <t>Yvonne Pusey</t>
  </si>
  <si>
    <t>CAR100</t>
  </si>
  <si>
    <t>Anna-Kay Black</t>
  </si>
  <si>
    <t>naz</t>
  </si>
  <si>
    <t xml:space="preserve">External </t>
  </si>
  <si>
    <t>MacMillian</t>
  </si>
  <si>
    <t>Amie Murphy</t>
  </si>
  <si>
    <t>05/09/2024 - Laptop received and placed back into Refresh stock.
Using ICT Stock but will given VDI Laptop back to replenish ICT Stock</t>
  </si>
  <si>
    <t>Frank Owusu-Dankwa</t>
  </si>
  <si>
    <t>Cheryl Inkin</t>
  </si>
  <si>
    <t>CAP PC device only</t>
  </si>
  <si>
    <t>EPB300</t>
  </si>
  <si>
    <t>CP6112</t>
  </si>
  <si>
    <t>Dakshina Bhantoo</t>
  </si>
  <si>
    <t>DEZ300</t>
  </si>
  <si>
    <t>Mirella Rambuyon</t>
  </si>
  <si>
    <t>REV Keyboard and Mouse</t>
  </si>
  <si>
    <t>ZH5367 - 826200</t>
  </si>
  <si>
    <t>Individual</t>
  </si>
  <si>
    <t>SSF/GSS</t>
  </si>
  <si>
    <t>Gesine Miller</t>
  </si>
  <si>
    <t>Service selected VDI on request but mentioned wanted WS in the justification</t>
  </si>
  <si>
    <t>Sahira Khan</t>
  </si>
  <si>
    <t>REV Monitor-ThinkCentre Tiny-in-One 24</t>
  </si>
  <si>
    <t>Olivia Leigh-Wootton</t>
  </si>
  <si>
    <t>30/01/2025 - user that raised the request confirmed she is no longer working for Barts Health</t>
  </si>
  <si>
    <t>CAR200</t>
  </si>
  <si>
    <t>Farzana Parbin</t>
  </si>
  <si>
    <t>HRD300</t>
  </si>
  <si>
    <t>Nikki Bandey</t>
  </si>
  <si>
    <t>DNV300</t>
  </si>
  <si>
    <t>Christine Headley for Rachel Radley</t>
  </si>
  <si>
    <t>29/01/2025 - No response to email sent on 20/12/2024 about invalid budget code.</t>
  </si>
  <si>
    <t>Lauren Chidgey</t>
  </si>
  <si>
    <t>IHC200</t>
  </si>
  <si>
    <t xml:space="preserve">Stock </t>
  </si>
  <si>
    <t>ctg300</t>
  </si>
  <si>
    <t>Louise Palmer</t>
  </si>
  <si>
    <t>Tolulope Olayiwola</t>
  </si>
  <si>
    <t>External funding</t>
  </si>
  <si>
    <t>CM9320</t>
  </si>
  <si>
    <t>Eleanor Hayes</t>
  </si>
  <si>
    <t>GRM600</t>
  </si>
  <si>
    <t>Hafiz Ali</t>
  </si>
  <si>
    <t>NHD332</t>
  </si>
  <si>
    <t>Carol Hutchinson</t>
  </si>
  <si>
    <t>REV Flatbed scanner - Fujitsu fi-8290</t>
  </si>
  <si>
    <t xml:space="preserve">Department wanted to change to smaller scanner </t>
  </si>
  <si>
    <t>Stephen Kinghorn</t>
  </si>
  <si>
    <t>Not a valid cost centre</t>
  </si>
  <si>
    <t>Externally</t>
  </si>
  <si>
    <t>Emma Readman</t>
  </si>
  <si>
    <t>Respiratory Virtual Ward</t>
  </si>
  <si>
    <t>AMW100</t>
  </si>
  <si>
    <t>REV Edis ec100 webcam</t>
  </si>
  <si>
    <t>CM9202</t>
  </si>
  <si>
    <t>Tom Bryan</t>
  </si>
  <si>
    <t>Sarah Wenham</t>
  </si>
  <si>
    <t>REV SW InDesign Renewal</t>
  </si>
  <si>
    <t>MAR300</t>
  </si>
  <si>
    <t>Josephine Schulz</t>
  </si>
  <si>
    <t>REV Displayport cable 2M</t>
  </si>
  <si>
    <t xml:space="preserve">individual </t>
  </si>
  <si>
    <t xml:space="preserve">Spencer Rolls </t>
  </si>
  <si>
    <t>REV headset</t>
  </si>
  <si>
    <t>Aderemi Dada</t>
  </si>
  <si>
    <t xml:space="preserve">REV Zebra ZT231 </t>
  </si>
  <si>
    <t>For site delivery on 08.08.24</t>
  </si>
  <si>
    <t>John Walters</t>
  </si>
  <si>
    <t>EBQ300</t>
  </si>
  <si>
    <t>Archie Emmerton-Palmer</t>
  </si>
  <si>
    <t>Archie Emmerton-Palmer for Maria Campbell</t>
  </si>
  <si>
    <t>29/01/2025 - Invalid budget code and no response to communication sent on 20/12/2025</t>
  </si>
  <si>
    <t>Hanan Hassani</t>
  </si>
  <si>
    <t>REV Laptop charger</t>
  </si>
  <si>
    <t>Spencer provided a second hand laptop charger advised free of charge for user</t>
  </si>
  <si>
    <t>Bolaji Narebor</t>
  </si>
  <si>
    <t>REV iPad Charger</t>
  </si>
  <si>
    <t>Clair Chen</t>
  </si>
  <si>
    <t>Eva Roulstone</t>
  </si>
  <si>
    <t>13/08/2024 for site delivery.  Will put item back into stock when it arrives</t>
  </si>
  <si>
    <t>Moses Shongwe</t>
  </si>
  <si>
    <t>ZH7218 - 826200</t>
  </si>
  <si>
    <t>Funded by Barts charity as a part of the SHRESBEERY ROAD (NUH) IMPROVING OUTPATIENT EXPERIENCE - G- 002820 - CEA ZH7218</t>
  </si>
  <si>
    <t>Rahima Ali</t>
  </si>
  <si>
    <t>Replaced stock monitor</t>
  </si>
  <si>
    <t>Cynthia Renders</t>
  </si>
  <si>
    <t>09/01/2025 - The ipad for this request has been returned and Karen Bagnall will need to recharge it back once the new SIM enabled ipad has been ordered</t>
  </si>
  <si>
    <t>WIFI ipad returned to stock, new iPad cellular under Capital request 7751320 is raised instead.</t>
  </si>
  <si>
    <t>Jake Morton</t>
  </si>
  <si>
    <t>REV Battery Dell Latitude 3410</t>
  </si>
  <si>
    <t>Katie Edmondson for Abby Sinclair</t>
  </si>
  <si>
    <t>20/12/2024 - Awaiting SIM to be activated by Southern Communications</t>
  </si>
  <si>
    <t>ZH5369 -826200</t>
  </si>
  <si>
    <t>Ruhena Choudhury</t>
  </si>
  <si>
    <t>Sahar Saleem</t>
  </si>
  <si>
    <t>Kristoffer Kiruparasa</t>
  </si>
  <si>
    <t>03/09/2024 - item given to EUC Team to test before handing over to service user.</t>
  </si>
  <si>
    <t>Hasnain Safdar</t>
  </si>
  <si>
    <t>REV Zebra Roller Kit for TLP2824 Plus</t>
  </si>
  <si>
    <t>09/08/2024 for next site delivery. Item placed in BPS Office tall thin cabinet</t>
  </si>
  <si>
    <t>James Dodd</t>
  </si>
  <si>
    <t>Bernardo Soares</t>
  </si>
  <si>
    <t xml:space="preserve">Soft fm </t>
  </si>
  <si>
    <t>Brenda Mumba</t>
  </si>
  <si>
    <t>Naz/Mashud</t>
  </si>
  <si>
    <t>30/08/2024 Ticket actioned by Naz, gave user a replacement vdi laptop for nonstandard laptop  from refresh stock</t>
  </si>
  <si>
    <t>22/08/2024 - site delivered.</t>
  </si>
  <si>
    <t>21UM25</t>
  </si>
  <si>
    <t>Kimberley Allen-Philbey</t>
  </si>
  <si>
    <t>Shaun Harding</t>
  </si>
  <si>
    <t>12/11/2024 - Rejected by service no longer required</t>
  </si>
  <si>
    <t>Katie Edmondson</t>
  </si>
  <si>
    <t>Khush Bhangle for Imraan Yaqoob &amp; Mo Abdulla</t>
  </si>
  <si>
    <t>REV Dell Laptop Lock with Key</t>
  </si>
  <si>
    <t>Jennifer Raison</t>
  </si>
  <si>
    <t>Emma Beard for Andrew Hines</t>
  </si>
  <si>
    <t>Replacement mobile.  Handed iPhone to Prince in Service Desk to give out with call 2688133 for Andrew Hines SIM Swop</t>
  </si>
  <si>
    <t>Khush Bhangle for Mo Abdulla</t>
  </si>
  <si>
    <t>Kamal Pasha</t>
  </si>
  <si>
    <t>REV DisplayPort to VGA Adapter - Male to Female (DP Source)</t>
  </si>
  <si>
    <t>REV Vision TC-DPVGA/BL Video Cable Adapter DisplayPort VGA (D-Sub)</t>
  </si>
  <si>
    <t>REV 765 Pcs M4 Screws, Machine Screws Stainless Steel Pan Head Bolts Screws with Flat Washers</t>
  </si>
  <si>
    <t>ECH000</t>
  </si>
  <si>
    <t>Rylan Jasper Ubaldo</t>
  </si>
  <si>
    <t>DWD400</t>
  </si>
  <si>
    <t>Georgia Stevens</t>
  </si>
  <si>
    <t>REV Wireless Keyboard and Mouse</t>
  </si>
  <si>
    <t>SCP200</t>
  </si>
  <si>
    <t>Sammra Ibrahim</t>
  </si>
  <si>
    <t>46AZ97</t>
  </si>
  <si>
    <t>Andrew Donkor</t>
  </si>
  <si>
    <t>FRA300</t>
  </si>
  <si>
    <t>Umar Valli</t>
  </si>
  <si>
    <t>AGX100</t>
  </si>
  <si>
    <t>Zoe Tribble</t>
  </si>
  <si>
    <t>CWD200</t>
  </si>
  <si>
    <t>Estevao Bagi</t>
  </si>
  <si>
    <t>Fokru Miah for Gurmesh Lohia</t>
  </si>
  <si>
    <t>20/12/2024 - Hi Lottie - annual recharge  Many thanks</t>
  </si>
  <si>
    <t>ODN200</t>
  </si>
  <si>
    <t>Kelly Read</t>
  </si>
  <si>
    <t>Mark Nwabiankea</t>
  </si>
  <si>
    <t>GSS- SSF</t>
  </si>
  <si>
    <t>Maria Rhodes</t>
  </si>
  <si>
    <t>HEM300</t>
  </si>
  <si>
    <t>Sam Townrow</t>
  </si>
  <si>
    <t>Michael Magbagbeola</t>
  </si>
  <si>
    <t>Hayley Willie for Andy Williams</t>
  </si>
  <si>
    <t>Used ICT Stock and will replenish ICT stock with item that has been approved on oracle.</t>
  </si>
  <si>
    <t>GSS SSF</t>
  </si>
  <si>
    <t>Amber Wyatt</t>
  </si>
  <si>
    <t>21/01/2025 - Karen bates rejected the request</t>
  </si>
  <si>
    <t>DSL300</t>
  </si>
  <si>
    <t>Veronica Gonzalez-diaz</t>
  </si>
  <si>
    <t>REV USB 16GB</t>
  </si>
  <si>
    <t>BD100</t>
  </si>
  <si>
    <t>Farjana Chowdhury</t>
  </si>
  <si>
    <t>REV Display Port  to VGA Adaptor</t>
  </si>
  <si>
    <t>Nazmeen Akhtar</t>
  </si>
  <si>
    <t>REV SIM only - Upgrade to 10gb (Remote sites)</t>
  </si>
  <si>
    <t>SIM number: 0068844327036 upgraded by Ahmed on 05.09.24 to 10gb for laptop WS63100 (monthly tarrif charge in cost per unit)</t>
  </si>
  <si>
    <t>CP2022</t>
  </si>
  <si>
    <t>Benjamin Francis</t>
  </si>
  <si>
    <t xml:space="preserve">No longer required as per the request- no SIM allocated </t>
  </si>
  <si>
    <t>Dawn Lowther</t>
  </si>
  <si>
    <t>03/09/2024  for site delivery</t>
  </si>
  <si>
    <t>Laptop Replacements from NHSE stock</t>
  </si>
  <si>
    <t>Sarah Jensen for Sharon Wynter-Smith (HR Temp role for TOM)</t>
  </si>
  <si>
    <t>Not required</t>
  </si>
  <si>
    <t>Loaned</t>
  </si>
  <si>
    <t xml:space="preserve">16/08/2024 - Fay requested using Bios kit (loan item from donation kit) Naz advised where to get this kit from </t>
  </si>
  <si>
    <t>Romena Neeshat for Loulia Mariaki</t>
  </si>
  <si>
    <t>15/01/2025 - Hi Lottie - please recharge as we used ICT Stock. Many thanks. Site delivery on 16/01/2025</t>
  </si>
  <si>
    <t>15/01/2025 - Hi Lottie - this is a annual recharge charge. Many thanks.  Site delivery on 16/01/2025</t>
  </si>
  <si>
    <t>Romena Neeshat for Rebecca Campen</t>
  </si>
  <si>
    <t>15/01/2025 - Hi Lottie - this is a annual recharge charge. Many thanks. Site delivery on 16/01/2025</t>
  </si>
  <si>
    <t>Romena Neeshat for Lucy Murphy</t>
  </si>
  <si>
    <t>15/01/2025 - Hi Lottie - please recharge as we used ICT Stock. Many thanks.  Site delivery on 16/01/2025</t>
  </si>
  <si>
    <t>HEN300</t>
  </si>
  <si>
    <t>Ian Stoker</t>
  </si>
  <si>
    <t>NHD320</t>
  </si>
  <si>
    <t>Litu Miah</t>
  </si>
  <si>
    <t>FML300</t>
  </si>
  <si>
    <t>Daniela LopesDuarte</t>
  </si>
  <si>
    <r>
      <rPr>
        <sz val="11"/>
        <color rgb="FF000000"/>
        <rFont val="Calibri"/>
        <family val="2"/>
        <scheme val="minor"/>
      </rPr>
      <t>60815570 old once cancelled as Lenovo Monitor ordered in error</t>
    </r>
    <r>
      <rPr>
        <strike/>
        <sz val="11"/>
        <color rgb="FF000000"/>
        <rFont val="Calibri"/>
        <family val="2"/>
        <scheme val="minor"/>
      </rPr>
      <t xml:space="preserve"> 60812873</t>
    </r>
  </si>
  <si>
    <t>13/09/2024 - Used ICT Stock when we receive items for PO: 41059259 replenish ICT Stock from Naz
12/09/2024 -  old PO cancelled as Lenovo Monitor ordered in error 60812873</t>
  </si>
  <si>
    <t>Williams Heather</t>
  </si>
  <si>
    <t>REV VGA Cable</t>
  </si>
  <si>
    <t>Daniel Lawrence</t>
  </si>
  <si>
    <t>FSC200</t>
  </si>
  <si>
    <t>Deborah Wall</t>
  </si>
  <si>
    <t>Jennifer Jones</t>
  </si>
  <si>
    <t>Gloria Leko</t>
  </si>
  <si>
    <t>EPT200</t>
  </si>
  <si>
    <t>Mini Lawrence</t>
  </si>
  <si>
    <t>05/09/2024 - Placed Monitor into ICT Stock as used ICT Stock and will replenish ICT stock.</t>
  </si>
  <si>
    <t>Mizanur Rahman for Carl Pratley</t>
  </si>
  <si>
    <t>19/12/2024 - Mashud to check this request regarding PO etc. as OH order. JB</t>
  </si>
  <si>
    <t xml:space="preserve">REV Zebra HC100 </t>
  </si>
  <si>
    <t>SGH100</t>
  </si>
  <si>
    <t>REV Monitor-ThinkCentre Tiny-in-One 25</t>
  </si>
  <si>
    <t>Caspar Ridley</t>
  </si>
  <si>
    <t>REV SW Adobe Pro DC</t>
  </si>
  <si>
    <t>19/12/2024 - Ian Lyon advised for Deskside team to do the actual installment</t>
  </si>
  <si>
    <t>HEW300</t>
  </si>
  <si>
    <t>Clara Fisher for Alexander Palmer</t>
  </si>
  <si>
    <t>DWD200</t>
  </si>
  <si>
    <t>Stephen Rodgers</t>
  </si>
  <si>
    <t>REV Monitor-ThinkCentre Tiny-in-One 26</t>
  </si>
  <si>
    <t>Muhammad Naudeer</t>
  </si>
  <si>
    <t>REV Smartcard reader</t>
  </si>
  <si>
    <t xml:space="preserve">Sonia Younis </t>
  </si>
  <si>
    <t>St Georges Health &amp; Wellbeing Hub (Hornchurch from 1st Oct 2024)</t>
  </si>
  <si>
    <t>REV Zebra DS22 Handheld Wired Scanner</t>
  </si>
  <si>
    <t>G15229</t>
  </si>
  <si>
    <t>Mohammed Awal</t>
  </si>
  <si>
    <t>duplicate request of 7701012 as confirmed by Tori Hadaway - closed and cancelled</t>
  </si>
  <si>
    <t>CP3051</t>
  </si>
  <si>
    <t>ThanhTuan(Alan) Tran</t>
  </si>
  <si>
    <t>Z93495</t>
  </si>
  <si>
    <t>JoshuaJames Robinson</t>
  </si>
  <si>
    <t>REV Zebra Roller Kit</t>
  </si>
  <si>
    <t>30XI14</t>
  </si>
  <si>
    <t>Raine Astin-Chamberlain for TEH Research Nurse</t>
  </si>
  <si>
    <t>24/02/2025 - Invalid R&amp;D budget code.  Rejected</t>
  </si>
  <si>
    <t>Emily Dore-Smith</t>
  </si>
  <si>
    <t>CP3024</t>
  </si>
  <si>
    <t>REV OH Recommended Mouse</t>
  </si>
  <si>
    <t>REV OH Microsoft Sculpt Keyboard and Mouse</t>
  </si>
  <si>
    <t>FRBi00</t>
  </si>
  <si>
    <t>Jezreel Naidoo</t>
  </si>
  <si>
    <t>REV SSD</t>
  </si>
  <si>
    <t>Suminthra Naidu</t>
  </si>
  <si>
    <t>GP1531</t>
  </si>
  <si>
    <t xml:space="preserve">Aleister Griffin </t>
  </si>
  <si>
    <t>GSS - SSF</t>
  </si>
  <si>
    <t>Henry Anigbogu</t>
  </si>
  <si>
    <t xml:space="preserve">                   </t>
  </si>
  <si>
    <t>Kashia Dobson</t>
  </si>
  <si>
    <t>Cynthia Renders for Caroline Alexander</t>
  </si>
  <si>
    <t xml:space="preserve">Matt Price </t>
  </si>
  <si>
    <t>Yes</t>
  </si>
  <si>
    <t>REV C14 to C5 Mains Cable 1m</t>
  </si>
  <si>
    <t>CP5010</t>
  </si>
  <si>
    <t>Saeeda Nizami-Maqbool</t>
  </si>
  <si>
    <t>ZH5366 - 826200_x000D_</t>
  </si>
  <si>
    <t>Barts Charity Grant</t>
  </si>
  <si>
    <t>Anna Ulicna</t>
  </si>
  <si>
    <t>x3 Non VDI Laptops collected on 29/11/2024 by Anna Ulicna</t>
  </si>
  <si>
    <t>FRCV00</t>
  </si>
  <si>
    <t>Leona Punzalan</t>
  </si>
  <si>
    <t>12/09/2024 - for site delivery</t>
  </si>
  <si>
    <t>Dean Torre</t>
  </si>
  <si>
    <t>ZH5369- 826200</t>
  </si>
  <si>
    <t>MARISETH CABRERA</t>
  </si>
  <si>
    <t>Sharmina Begum</t>
  </si>
  <si>
    <t>Site delivered on 17/10/2024</t>
  </si>
  <si>
    <t>Charlotte Fuller for Charlotte Hart</t>
  </si>
  <si>
    <t>15/01/2025 - For Site delivery on 16/01/2025</t>
  </si>
  <si>
    <t>CM930</t>
  </si>
  <si>
    <t>Lucy Jackson</t>
  </si>
  <si>
    <t>CAN200</t>
  </si>
  <si>
    <t>Shumina Aktar</t>
  </si>
  <si>
    <t>dff200</t>
  </si>
  <si>
    <t>REV Philips SpeechMike Premium Touch Black</t>
  </si>
  <si>
    <t>CP5524</t>
  </si>
  <si>
    <t>Elaine Daley</t>
  </si>
  <si>
    <t>DVE200</t>
  </si>
  <si>
    <t>Spiro Pereira</t>
  </si>
  <si>
    <t>REV SW GraphPad Prism License Renewal</t>
  </si>
  <si>
    <t xml:space="preserve">	41056478</t>
  </si>
  <si>
    <t>13/09/2-24 - Added email from Software Licensing to request and transferred request to RLH Deskside Team</t>
  </si>
  <si>
    <t>CP6101</t>
  </si>
  <si>
    <t>Lee Gunner</t>
  </si>
  <si>
    <t>ZH5367- 826200</t>
  </si>
  <si>
    <t>Annie McBain for Tayla Young</t>
  </si>
  <si>
    <t>G15212</t>
  </si>
  <si>
    <t>Nora Bowen</t>
  </si>
  <si>
    <t>Jason Britchford</t>
  </si>
  <si>
    <t>REV WOW charging cable</t>
  </si>
  <si>
    <t>REV Coiled 2.75m Power Lead UK</t>
  </si>
  <si>
    <t>Seyi Oni</t>
  </si>
  <si>
    <t>CM9400</t>
  </si>
  <si>
    <t>Stewart Ryan</t>
  </si>
  <si>
    <t>Mohammad Karim</t>
  </si>
  <si>
    <t>CP6002</t>
  </si>
  <si>
    <t>Kevin irikefe</t>
  </si>
  <si>
    <t>AN1888</t>
  </si>
  <si>
    <t>Neil Allen</t>
  </si>
  <si>
    <t>Invalid cost centre.   29/04/2025 - Email sent to service user.</t>
  </si>
  <si>
    <t>REV HDMI to Displayport Adapter Cable</t>
  </si>
  <si>
    <t>Mikail Keane</t>
  </si>
  <si>
    <t>Ricardo Oliveira</t>
  </si>
  <si>
    <t>DDL300</t>
  </si>
  <si>
    <t>Debbie Chagadama</t>
  </si>
  <si>
    <t>FRP200</t>
  </si>
  <si>
    <t>Mohammed Yousuf Malik</t>
  </si>
  <si>
    <t>ZH5369 - 826200_x000D_</t>
  </si>
  <si>
    <t>Z93495 - 826200</t>
  </si>
  <si>
    <t>NHP / DHSC</t>
  </si>
  <si>
    <t>12/11/2024 - x1 Dell Latitude 5450 i5 received against PO listed below and passed to deployment (KP) to replenish ICT Stock.
Used ICT Refresh Stock to fufil request and will put item back into ICT stock when received for requisition.</t>
  </si>
  <si>
    <t>Amman Gill</t>
  </si>
  <si>
    <t>Amanda Lismore</t>
  </si>
  <si>
    <t>Mikheil Mechekhia</t>
  </si>
  <si>
    <t>REV SW Power BI Pro</t>
  </si>
  <si>
    <t>Service Desk picked up this request as not related to ICT Procurement.</t>
  </si>
  <si>
    <t>DDX300</t>
  </si>
  <si>
    <t>Abdullah-Al Jalil</t>
  </si>
  <si>
    <t>Out-Of-Warranty NBD onsite Technician with parts - Client Repair</t>
  </si>
  <si>
    <t>Single Incident Support for LCD via Onsite Service After Remote Diagnosis Service Tag: 7DVR6M3</t>
  </si>
  <si>
    <t>Jo Webster for Maureen Khabuya</t>
  </si>
  <si>
    <t>Hi Lottie, once SIM activated this will need an annual recharge</t>
  </si>
  <si>
    <t>FRC100</t>
  </si>
  <si>
    <t>James Lovell for James Tiff</t>
  </si>
  <si>
    <t>17/03/2025 - No responce by deadline request is now closed.</t>
  </si>
  <si>
    <t>Fokru Miah</t>
  </si>
  <si>
    <t>For site delivery 03.10.2024</t>
  </si>
  <si>
    <t>FRUS00</t>
  </si>
  <si>
    <t>James Fitch</t>
  </si>
  <si>
    <t>28/01/2025 - Rejected by service.</t>
  </si>
  <si>
    <t>Jean Seaborne</t>
  </si>
  <si>
    <t>17/10/2024 - Rejected by service.</t>
  </si>
  <si>
    <t>FLA300</t>
  </si>
  <si>
    <t>Rosemary Doman</t>
  </si>
  <si>
    <t>Deborah Jackson</t>
  </si>
  <si>
    <t>Used ICT Refresh stock and will need to replenish ICT stock with next Capital bulk buy orderr</t>
  </si>
  <si>
    <t>FLA301</t>
  </si>
  <si>
    <t>NHD301</t>
  </si>
  <si>
    <t>Mohammed Sharif</t>
  </si>
  <si>
    <t>Rhiannan Bartlett</t>
  </si>
  <si>
    <t>Ben Southern for Leah Anthony</t>
  </si>
  <si>
    <t>16/01/2025 - Hi Lottie, please recharge for this item as we used ICT Stock.  Many thanks</t>
  </si>
  <si>
    <t>16/01/2025 - Hi Lottie, please recharge for this annual charge.  Many thanks</t>
  </si>
  <si>
    <t>Cp6121</t>
  </si>
  <si>
    <t>REV Samsung A15 5G Matte Silicone Case Navy</t>
  </si>
  <si>
    <t>REV Samsung A15 2D Tempered Glass Screen Protector</t>
  </si>
  <si>
    <t>Hi Naz, this should be an annual cost of £66.00 not the monthly cost.</t>
  </si>
  <si>
    <t>Ray Mason</t>
  </si>
  <si>
    <t>DAE200</t>
  </si>
  <si>
    <t>Louise Smith</t>
  </si>
  <si>
    <t>Victoria Konadu Agyemang</t>
  </si>
  <si>
    <t>User will use original mobile number in replacement mobile which is 07710 066648</t>
  </si>
  <si>
    <t>Sadia Begum</t>
  </si>
  <si>
    <t>CTA100</t>
  </si>
  <si>
    <t>Theresa Velarde</t>
  </si>
  <si>
    <t xml:space="preserve">CTA100 </t>
  </si>
  <si>
    <t>REV Jabra Evolve 30 SE Headset</t>
  </si>
  <si>
    <t>Ahmed Nouri</t>
  </si>
  <si>
    <t>David Rimmer rejected requisition</t>
  </si>
  <si>
    <t>ACD300</t>
  </si>
  <si>
    <t>Abdus Somi</t>
  </si>
  <si>
    <t>HED300</t>
  </si>
  <si>
    <t>Paul Watson</t>
  </si>
  <si>
    <t>Ambuj Bhardwaj</t>
  </si>
  <si>
    <t>DMC 300</t>
  </si>
  <si>
    <t>Hi Lottie - please recharge for these items.  Many thanks</t>
  </si>
  <si>
    <t>REV Kneepads Riveted Cap</t>
  </si>
  <si>
    <t xml:space="preserve">REV Kneepads Polyridged </t>
  </si>
  <si>
    <t>DXG300</t>
  </si>
  <si>
    <t>Alice Byrne</t>
  </si>
  <si>
    <t>Vishnu Kuzhivelil</t>
  </si>
  <si>
    <t>FWE300</t>
  </si>
  <si>
    <t>Shamia Begum</t>
  </si>
  <si>
    <t>new device</t>
  </si>
  <si>
    <t>Hi Lotti - this item will be used in ICT - can we reverse cost from ICT to Service cost code 182730</t>
  </si>
  <si>
    <t>HMX500</t>
  </si>
  <si>
    <t>Sumaiyah Uddin</t>
  </si>
  <si>
    <t>DDD400</t>
  </si>
  <si>
    <t>Lauren Chidgey for Kane Malone</t>
  </si>
  <si>
    <t xml:space="preserve">Replacement of lost mobile, will then transfer request to Service desk to </t>
  </si>
  <si>
    <t>27/01/2025 - Hi Lottie, annual charge for existing SIM</t>
  </si>
  <si>
    <t>Shelina Khanam</t>
  </si>
  <si>
    <t>Mary Dwase</t>
  </si>
  <si>
    <t>given from the stock of 6 bought for OH</t>
  </si>
  <si>
    <t>SOFTFM Oliver White</t>
  </si>
  <si>
    <t>Capital have no funds remaining, Karen to provide new CEA Form</t>
  </si>
  <si>
    <t>Jason Harris</t>
  </si>
  <si>
    <t>DEW300</t>
  </si>
  <si>
    <t>Dawn Harvey</t>
  </si>
  <si>
    <t>DHC100</t>
  </si>
  <si>
    <t>Kate Forsyth</t>
  </si>
  <si>
    <t>REV Electric Air Duster</t>
  </si>
  <si>
    <t>REV Display Port to Display Port Cable 1 Mtre</t>
  </si>
  <si>
    <t>Refresh Stock Used</t>
  </si>
  <si>
    <t>Used refresh stock will need to replenish ICT stock from SSF funded stock.  Need to check with Fay on WOWs recharge how does she want this processed on MasterProcurementTracker</t>
  </si>
  <si>
    <t>Used refresh stock will need to replenish ICT stock from SSF funded stock raised by Angel on 07/01/2025</t>
  </si>
  <si>
    <t>REV Smartcard reader (Omnikey)</t>
  </si>
  <si>
    <t>REV Smartcard reader (Imprivata)</t>
  </si>
  <si>
    <t>Hannah Rodriguez</t>
  </si>
  <si>
    <t>REV Webcam</t>
  </si>
  <si>
    <t>Marilyn Magaron</t>
  </si>
  <si>
    <t>Simba Humbasha</t>
  </si>
  <si>
    <t>Rahul Sheela</t>
  </si>
  <si>
    <t>Kate Crawford</t>
  </si>
  <si>
    <t>Kardel Thornton</t>
  </si>
  <si>
    <t>CVG200</t>
  </si>
  <si>
    <t>Michael Buitrago</t>
  </si>
  <si>
    <t>FMD300</t>
  </si>
  <si>
    <t>Natoya Louison</t>
  </si>
  <si>
    <t>CM6901</t>
  </si>
  <si>
    <t>William Kirby</t>
  </si>
  <si>
    <t>Evelien Gevers</t>
  </si>
  <si>
    <t>REV SW MS-Office  365 E3 100GB</t>
  </si>
  <si>
    <t>10/01/2025 - Software License with Kevin RLH Deskside to place onto service users device.</t>
  </si>
  <si>
    <t>Bushra Akther</t>
  </si>
  <si>
    <t>CP2017</t>
  </si>
  <si>
    <t>Jonelle Espiritu</t>
  </si>
  <si>
    <t>11/11/2024 - Rejected by Service Budget Holder.</t>
  </si>
  <si>
    <t>BWA100</t>
  </si>
  <si>
    <t>Lilly Nguyen</t>
  </si>
  <si>
    <t>DPB300</t>
  </si>
  <si>
    <t>Amandeep Davegun</t>
  </si>
  <si>
    <t>CP5003</t>
  </si>
  <si>
    <t>REV Display Port to Display Port Cable</t>
  </si>
  <si>
    <t>NHSE / National Medical Examiner Office</t>
  </si>
  <si>
    <t>Dawn Harvey for Medical Examiner Service</t>
  </si>
  <si>
    <t>For site delivery on 21.11.24. Replenished ICT Stock with PO: 41081906
Used ICT Stock will need to replenish stock from PO: 41081906</t>
  </si>
  <si>
    <t>CM9310</t>
  </si>
  <si>
    <t>Toni Hutchinson for Mark Elliott</t>
  </si>
  <si>
    <t>16/01/2025 - Hi Lottie, used ICT stock please recharge for this item. For site delivery 23/01/2025</t>
  </si>
  <si>
    <t>16/01/2025 - Hi Lottie, this is an annual recharge please. For site delivery 23/01/2025</t>
  </si>
  <si>
    <t>REV Dell Latitude 7410 replacment screen</t>
  </si>
  <si>
    <t>Toni Hutchinson for Fiona McCreesh</t>
  </si>
  <si>
    <t>Second approver did not approve by deadline</t>
  </si>
  <si>
    <t>Jacqueline Fletcher for Amandeep Davegun (Therapies)</t>
  </si>
  <si>
    <t>Awaiting clarification from service on quantity</t>
  </si>
  <si>
    <t>Jacqueline Fletcher/Amandeep Davegun</t>
  </si>
  <si>
    <t>60829783 &amp; 60828902</t>
  </si>
  <si>
    <t>29/11/2024 - After processing requisition x2 service rejected requisitions and will raise x2 separate requests for smaller quantities of Monitors.</t>
  </si>
  <si>
    <t>Ben Price for Ben Palmer</t>
  </si>
  <si>
    <t>29/01/2025 - Not approved by both budget approvers so closed this request.</t>
  </si>
  <si>
    <t xml:space="preserve">REV HP Elite Book 840 charger </t>
  </si>
  <si>
    <t>Jabir Housee</t>
  </si>
  <si>
    <t>AMD200</t>
  </si>
  <si>
    <t xml:space="preserve">Department to be charged ICT no longer paying for sim </t>
  </si>
  <si>
    <t xml:space="preserve">Anwara Begum for Crystal Jaiyesimi Deputy ADOM for Quality </t>
  </si>
  <si>
    <t>03/01/2025 - Hi Lottie, used ICT stock please recharge for this request.</t>
  </si>
  <si>
    <t>Anwara Begum for Letti Romeros -Digital Specialist Midwife</t>
  </si>
  <si>
    <t xml:space="preserve">Anwara Begum for Crystal Jaiyesimi Deputy ADOM for Quality and Safety </t>
  </si>
  <si>
    <t>03/01/2025 - Hi Lottie, this will be an annual recharge</t>
  </si>
  <si>
    <t>cm9620</t>
  </si>
  <si>
    <t>Anwara Begum</t>
  </si>
  <si>
    <t>20/03/2025 - Hi Lottie, please can you do annual recharge for this request for 10GB Data for laptop SIM</t>
  </si>
  <si>
    <t>REV Apple USB-C to Lightning Cable (1m)</t>
  </si>
  <si>
    <t>REV Apple - USB cable - 24 pin</t>
  </si>
  <si>
    <t xml:space="preserve">REV DELL USB C adapter </t>
  </si>
  <si>
    <t>Hi Lottie, please recharge for this request.</t>
  </si>
  <si>
    <t>Rebecca Nielsen</t>
  </si>
  <si>
    <t>Emma Middleton</t>
  </si>
  <si>
    <t>EPP300</t>
  </si>
  <si>
    <t>For site delivery 31.10.2024</t>
  </si>
  <si>
    <t xml:space="preserve">Mini Lawrence </t>
  </si>
  <si>
    <t>CAP 724 PC full system</t>
  </si>
  <si>
    <t>FRD300</t>
  </si>
  <si>
    <t>Anitha Grewal</t>
  </si>
  <si>
    <t>Hi Lottie, we used ICT Stock. Please can you recharge for this.  Many thanks</t>
  </si>
  <si>
    <t>CP0502</t>
  </si>
  <si>
    <t>BibiZaynah Elaheebux</t>
  </si>
  <si>
    <t>CM9200</t>
  </si>
  <si>
    <t>Tamica Rankine</t>
  </si>
  <si>
    <t>Jenise Jarvis</t>
  </si>
  <si>
    <t>Natalie Shirley</t>
  </si>
  <si>
    <t>sff for recharge used ict stock</t>
  </si>
  <si>
    <t>cte300</t>
  </si>
  <si>
    <t>Matt Roy</t>
  </si>
  <si>
    <t>NHD343</t>
  </si>
  <si>
    <t>REV Wall Mount</t>
  </si>
  <si>
    <t>REV Network Cable / Ethernet Cable (5meter)</t>
  </si>
  <si>
    <t>Ethernet Cable - 10m</t>
  </si>
  <si>
    <t>Fay agreed to purchase x9 iPhone 14 Plus for the Communications Team</t>
  </si>
  <si>
    <t>DWP800</t>
  </si>
  <si>
    <t>Jeremy Okai</t>
  </si>
  <si>
    <t>Invalid cost centre - 29/04/2025 - Email sent to Service user.</t>
  </si>
  <si>
    <t>RRA300</t>
  </si>
  <si>
    <t>Rahat Samad</t>
  </si>
  <si>
    <t>Martin Brabazon</t>
  </si>
  <si>
    <t>12/03/2025 - Annual recharge for x3 year contract.</t>
  </si>
  <si>
    <t>Tricia Grant</t>
  </si>
  <si>
    <t>CP6030</t>
  </si>
  <si>
    <t>Catherine Philpott for Sharon Tudor</t>
  </si>
  <si>
    <t>17/04/2025 - Hi Lottie, please recharge for this cost as used ICT Stock to fulfil this request</t>
  </si>
  <si>
    <t>17/04/2025 - Hi Lottie, annual recharge please.</t>
  </si>
  <si>
    <t>Hannah Dowdy</t>
  </si>
  <si>
    <t xml:space="preserve">SFF bulk </t>
  </si>
  <si>
    <t>Jane Dublin</t>
  </si>
  <si>
    <t xml:space="preserve">Catherine Philpott </t>
  </si>
  <si>
    <t>REV 2.0 Metre UK Plug (10 Amp) - C13 High Grade PVC Power Cable in Red (724 Power Cable)</t>
  </si>
  <si>
    <t>BTD300</t>
  </si>
  <si>
    <t>Catherine Philpott for Lisa Evans</t>
  </si>
  <si>
    <t>11/12/2024 - Used ICT Stock.  Will replenish with SSF Funded stock</t>
  </si>
  <si>
    <t>Items paid from FS bulk</t>
  </si>
  <si>
    <t>REV RDP Monitor for WOW computer</t>
  </si>
  <si>
    <t xml:space="preserve">Naz </t>
  </si>
  <si>
    <t>Rafael Vasquez</t>
  </si>
  <si>
    <t>SSF Bulk given from deployment stock</t>
  </si>
  <si>
    <t>Bonnie Wingfield</t>
  </si>
  <si>
    <t xml:space="preserve">None </t>
  </si>
  <si>
    <t xml:space="preserve">REV MDT Room kit </t>
  </si>
  <si>
    <t>05/02/20025</t>
  </si>
  <si>
    <t>Paul Shaw for Service User</t>
  </si>
  <si>
    <t>REV Laptop Screen</t>
  </si>
  <si>
    <t>CP2006</t>
  </si>
  <si>
    <t>REV HDMI to HDMI (1 Meter Cable)</t>
  </si>
  <si>
    <t xml:space="preserve">To be delivered with jason Britchford </t>
  </si>
  <si>
    <t>ZH5366- 826200</t>
  </si>
  <si>
    <t>Trust wide IT Devices Funded From External Sources - BC1416</t>
  </si>
  <si>
    <t>External revenue funding</t>
  </si>
  <si>
    <t>Bessie Cipriano</t>
  </si>
  <si>
    <t>REV Samsung A15 5G Case</t>
  </si>
  <si>
    <t>KBD300</t>
  </si>
  <si>
    <t>Yakub Ali</t>
  </si>
  <si>
    <t>DPC200</t>
  </si>
  <si>
    <t xml:space="preserve">ICT Stock </t>
  </si>
  <si>
    <t>REV N&amp;S Platform Truck Heavy Duty Trolley 350 kg One-Handed Folding Sack Truck on Mute Wheels</t>
  </si>
  <si>
    <t xml:space="preserve">   </t>
  </si>
  <si>
    <t>28/11/2024 - Site Delivery on 05.12.2024 (by Johura's Desk Near Window)</t>
  </si>
  <si>
    <t>Charlie Rowden</t>
  </si>
  <si>
    <t>REV WOW Black Monitor</t>
  </si>
  <si>
    <t>11/12/2024 - Site delivery Broken WOW Screen needs replacing. 29/11/2024 - Amir advised can use an old WOW screen from RLH to courier over to NUH in the next week or so.</t>
  </si>
  <si>
    <t>NHD330</t>
  </si>
  <si>
    <t>Toni Hutchinson for Aaron Horner</t>
  </si>
  <si>
    <t>Used ICT Stock and will replenish ICT stock with requisition.  Site Delivery on 06/02/2025. 31/01/2025 - Hi Lottie, please recharge the service.</t>
  </si>
  <si>
    <t>31/01/2025 - Hi Lottie, this is for annual recharge please.</t>
  </si>
  <si>
    <t>ATY400</t>
  </si>
  <si>
    <t>FNH300</t>
  </si>
  <si>
    <t>Maureen Watson</t>
  </si>
  <si>
    <t>REV Scanner holder</t>
  </si>
  <si>
    <t>AWE300</t>
  </si>
  <si>
    <t>Ruhul Zannat</t>
  </si>
  <si>
    <t>Used ICT Stock to fulfil this request.  Replenished ICT stock with PO:  41088495</t>
  </si>
  <si>
    <t>7742285 linked</t>
  </si>
  <si>
    <t>HF Community Service</t>
  </si>
  <si>
    <t>Kathy Higginson</t>
  </si>
  <si>
    <t>REV Monitor-ThinkCentre Tiny-in-One 24 Gen5 Touchscreen</t>
  </si>
  <si>
    <t xml:space="preserve">EPJ300 </t>
  </si>
  <si>
    <t>Nassimabee Ulyjan</t>
  </si>
  <si>
    <t>26//2/2024</t>
  </si>
  <si>
    <t xml:space="preserve">DXF401 </t>
  </si>
  <si>
    <t>Teresa Stockman</t>
  </si>
  <si>
    <t>Used ICT Stock and will replenish ICT stock with requisition. Site Delivery on 21/11/2024.</t>
  </si>
  <si>
    <t>Used ICT Stock and will replenish ICT stock with requisition.  Site Delivery on 21/11/2024. 20/11/2024 - Order via PCS oracle punch out. 22/11/2024 - Received items and placed back into ICT Stock.</t>
  </si>
  <si>
    <t>25/11/2024 - Used ICT Stock.  Will replenish ICT Stock with next SSF Bulk order.</t>
  </si>
  <si>
    <t>AGE100</t>
  </si>
  <si>
    <t>Site delivery on 21/11/2024. Used ICT stock and will replenish ITC stock with items from PO: 41084744
20/11/2024 - Order via PCS oracle punch out.</t>
  </si>
  <si>
    <t xml:space="preserve">CP 61-21          588200     </t>
  </si>
  <si>
    <t>REV SW Foxit PDF Editor Plus</t>
  </si>
  <si>
    <t>CRP200</t>
  </si>
  <si>
    <t>Krina Patel</t>
  </si>
  <si>
    <t>Shalin Sharma</t>
  </si>
  <si>
    <t>MohammedAdilur Rahman for Rakesh Ravi</t>
  </si>
  <si>
    <t>Niki Lewis</t>
  </si>
  <si>
    <t>Derville Augustin for Mathilda Louisianne Marie-Banane</t>
  </si>
  <si>
    <t>07/02/2025 - Hi Lottie this is an annual recharge.  Many thanks</t>
  </si>
  <si>
    <t>Amber Wyatt for Richard Davis2</t>
  </si>
  <si>
    <t>25/11/2024 - Used ICT Stock.  Will replenish ICT Stock with next SSF Bulk order. Site delivered on 28.11.2024</t>
  </si>
  <si>
    <t>REV Lenovo combination lock</t>
  </si>
  <si>
    <t>G15749</t>
  </si>
  <si>
    <t>Jenny Winter</t>
  </si>
  <si>
    <t>MdHasanUllah Chy</t>
  </si>
  <si>
    <t>Mark Scott</t>
  </si>
  <si>
    <t>24/12/2024 - ICT stock used, this is SSF funded capital request</t>
  </si>
  <si>
    <t>FJP200</t>
  </si>
  <si>
    <t>Dalila Ragusa</t>
  </si>
  <si>
    <t>Second approver rejected this request.</t>
  </si>
  <si>
    <t>CP1512</t>
  </si>
  <si>
    <t>Babette Stephens</t>
  </si>
  <si>
    <t>Lynn Bonsey</t>
  </si>
  <si>
    <t>Nargis Akhtar</t>
  </si>
  <si>
    <t>Laura Baciliunaite</t>
  </si>
  <si>
    <t>11/12/2024 - Site delivery - Broken WOW screen</t>
  </si>
  <si>
    <t>G15168</t>
  </si>
  <si>
    <t>Lateef Sodipo</t>
  </si>
  <si>
    <t>CP1520</t>
  </si>
  <si>
    <t>Bumi Akinmutande</t>
  </si>
  <si>
    <t>23/01/2025 - Hi Lottie, annual recharge please.</t>
  </si>
  <si>
    <t>REV Monitor-ThinkCentre Tiny-in-One 24 Gen7</t>
  </si>
  <si>
    <t>DEZ301</t>
  </si>
  <si>
    <t>DET300</t>
  </si>
  <si>
    <t>REV Monitor-ThinkCentre Tiny-in-One 24 Gen6</t>
  </si>
  <si>
    <t>Kasp Combination Weatherproof Steel Combination Padlock, 8mm Body</t>
  </si>
  <si>
    <t>REV Masterplug Single Socket Long Extension Lead, 10 Metres</t>
  </si>
  <si>
    <t>REV DisplayPort to DisplayPort Cable 10 Mtre</t>
  </si>
  <si>
    <t>James Hand</t>
  </si>
  <si>
    <t>Yasmin Uddin</t>
  </si>
  <si>
    <t>27/01/2025 - used ict stock for this request, to be replenished via bps bulk order SSF</t>
  </si>
  <si>
    <t>Mahbub Ahmed</t>
  </si>
  <si>
    <t>06/12/2024 - items order via PCS self help portal.  Received on 11/12/2024</t>
  </si>
  <si>
    <t>REV Zebra Ethernet Module Kit, ZD421D, ZD421T, ZD421C</t>
  </si>
  <si>
    <t>Infected Blood Psychological Support Service BC</t>
  </si>
  <si>
    <t>Natalie Wragg for Band 8A Psychologist &amp; Band 6 Social Worker</t>
  </si>
  <si>
    <t>Used refresh stock but need to reimburse from SSF funded stock</t>
  </si>
  <si>
    <t>Korima Begum</t>
  </si>
  <si>
    <t>REV HDMI to Displaport Cable (5 Meter)</t>
  </si>
  <si>
    <t>LDPath Work</t>
  </si>
  <si>
    <t>Kelly McClenaghan</t>
  </si>
  <si>
    <t>17/12/2024 - Used ICT Stock to fulfil urgent request and will replenish ICT stock with items received against SSF Bulk.</t>
  </si>
  <si>
    <t>Khalil Mulla</t>
  </si>
  <si>
    <t>REV Lenovo Power Adapter and Cable for WOW</t>
  </si>
  <si>
    <t>17/01/2025 - Site delivered on 23/01/2025</t>
  </si>
  <si>
    <t>FMV300</t>
  </si>
  <si>
    <t>Rajena Sampat</t>
  </si>
  <si>
    <t>Okechukwu Arinze</t>
  </si>
  <si>
    <t xml:space="preserve">CP1512 </t>
  </si>
  <si>
    <t>Nike Falana</t>
  </si>
  <si>
    <t>Lucy Ellis</t>
  </si>
  <si>
    <t>13/12/2024 - Used ICT Stock.  Hi Lottie, please can you recharge this service for the mobile phone.  Many thanks</t>
  </si>
  <si>
    <t>EEE300</t>
  </si>
  <si>
    <t>Marguerite Williams</t>
  </si>
  <si>
    <t>CM9206</t>
  </si>
  <si>
    <t>Christopher Kennedy</t>
  </si>
  <si>
    <t>DRF300</t>
  </si>
  <si>
    <t>Olatunji Rowland</t>
  </si>
  <si>
    <t>REV Privacy Filter for 24 inch Monitor</t>
  </si>
  <si>
    <t>27/01/2025 - Requisition was rejected by service.</t>
  </si>
  <si>
    <t xml:space="preserve">Bonnie Wingfield	</t>
  </si>
  <si>
    <t>Dita Valentinaviciute</t>
  </si>
  <si>
    <t>17/12/2024 - user requested to cancel the request - closed</t>
  </si>
  <si>
    <t>Sophie Kane</t>
  </si>
  <si>
    <t>27/01/2025 - used ict stock to fulfill request, to be replenished via bps bulk order SSF</t>
  </si>
  <si>
    <t>Isobel Timms</t>
  </si>
  <si>
    <t>05/02/2025 - For site delivery on 06/02/2025</t>
  </si>
  <si>
    <t>Lynn Maycroft</t>
  </si>
  <si>
    <t>CP5520</t>
  </si>
  <si>
    <t>Anthony Dowding</t>
  </si>
  <si>
    <t>REV SW Creative Cloud for teams All Apps ALL Multiple Platforms EU English Subscription Renewal Monthly Named</t>
  </si>
  <si>
    <t>12/12/2024 - Ian approved the renewal of these software licenses which were procured by the service without ICT approval originally.  Service user informed of the correct process to follow in future.</t>
  </si>
  <si>
    <t>REV SW Captivate for teams ALL Multiple Platforms EU English Subscription Renewal Monthly Named</t>
  </si>
  <si>
    <t>REV SW Acrobat Pro for teams ALL Multiple Platforms EU English Subscription Renewal Monthly Named</t>
  </si>
  <si>
    <t>ict stock used, to be replenished via bulk end of dec order</t>
  </si>
  <si>
    <t>EHH300</t>
  </si>
  <si>
    <t>23IX35</t>
  </si>
  <si>
    <t>Safeer Naseem</t>
  </si>
  <si>
    <t>30/01/2025 - used ict stock for this request, to be replenished via bps bulk order SSF</t>
  </si>
  <si>
    <t>Trust wide IT Devices for sites- SSF</t>
  </si>
  <si>
    <t>Fareeha Rizvi</t>
  </si>
  <si>
    <t>Oliveira Ferreira</t>
  </si>
  <si>
    <t>Lorna Johnson for Neeshal Soobhujhun</t>
  </si>
  <si>
    <t>Replacement device only.  21/01/2025 - Site delivery for 23/01/2025</t>
  </si>
  <si>
    <t>Laptops have been bought previously, In BPS stock to be taken when needed by OH, FS confirmed service request needs to be raised each time they are taken</t>
  </si>
  <si>
    <t>Sarah Palmer-Edwards</t>
  </si>
  <si>
    <t>CP2010</t>
  </si>
  <si>
    <t>Zara Stephanou</t>
  </si>
  <si>
    <t>Nabeel Hussain</t>
  </si>
  <si>
    <t>REV 16GB RAM</t>
  </si>
  <si>
    <t>17/12/2024 - Site delivery.  7621481 - To resolve issue with flatbed scanners procured for service which only work on WS devices.</t>
  </si>
  <si>
    <t>Karl Williams</t>
  </si>
  <si>
    <t>CAP Samsung Galaxy Tab A9 SM-X210 64GB 27.9</t>
  </si>
  <si>
    <t>Access to Work</t>
  </si>
  <si>
    <t>Mizanur Rahman for Jeneva Allison</t>
  </si>
  <si>
    <t>Used OH Stock. Needs dragon software installed already purchased by OH.</t>
  </si>
  <si>
    <t>14/01/2025 - Used ICT Stock and replenish ICT stock when items arrive.</t>
  </si>
  <si>
    <t>DYJ200</t>
  </si>
  <si>
    <t>Viola Henry</t>
  </si>
  <si>
    <t>17/12/2024 - Used ICT Stock to fulfil urgent request. 20/12/2024 - Replenished ICT stock with items received against this requisition.</t>
  </si>
  <si>
    <t>DYJ100</t>
  </si>
  <si>
    <t>17/12/2024 - Used ICT Stock to fulfil urgent request. 18/12/2024 - Replenished ICT stock with items received against this requisition.</t>
  </si>
  <si>
    <t>17/12/2024 - Used ICT Stock to fulfil urgent request. 19/12/2024 - Replenished ICT stock with items received against this requisition.</t>
  </si>
  <si>
    <t>18/12/2024 - Hi Lottie - please recharge as we used ICT Stock</t>
  </si>
  <si>
    <t xml:space="preserve">Z93495 </t>
  </si>
  <si>
    <t>All Sites</t>
  </si>
  <si>
    <t>07/02/2025 - Will replenish ICT Stock using Capital SSF Funded stock. Site delivered on  13.02.2025</t>
  </si>
  <si>
    <t>REV HDMI to HDMI (5 Meter Cable)</t>
  </si>
  <si>
    <t>024/02/2025</t>
  </si>
  <si>
    <t>Delivery Unit</t>
  </si>
  <si>
    <t>Joanna Rippingale</t>
  </si>
  <si>
    <t>Claire Park</t>
  </si>
  <si>
    <t>Toni Hutchinson for Mary Holland</t>
  </si>
  <si>
    <t>Service raise another request so this request can be closed.</t>
  </si>
  <si>
    <t>OH Stock</t>
  </si>
  <si>
    <t>Mizanur Rahman for Andrew Hearn</t>
  </si>
  <si>
    <t>18/12/2024 - allocated x1 from x4 OH Non VDI Laptops in Stock Room on Mashud's shelf.  OH have x3 left to allocate to service users.</t>
  </si>
  <si>
    <t xml:space="preserve">Funding is from contingency funding for the development of research infrastructure at Newham currently sitting in the Newham Research Budget allocation </t>
  </si>
  <si>
    <t>Shabina Majid</t>
  </si>
  <si>
    <t xml:space="preserve">REV MedRec Scanner </t>
  </si>
  <si>
    <t>CP6091</t>
  </si>
  <si>
    <t>DYF400</t>
  </si>
  <si>
    <t>Rakesh Mattu</t>
  </si>
  <si>
    <t>ZG5364 – 826200</t>
  </si>
  <si>
    <t>E-Consent</t>
  </si>
  <si>
    <t>https://nhs.sharepoint.com/:x:/r/sites/msteams_f2ac08/_layouts/15/Doc.aspx?sourcedoc=%7BC84884F6-E91A-4D71-BA97-F52FA5D534AB%7D&amp;file=iPad%20160.xlsx&amp;wdLOR=cCD530721-FA66-47A8-8FC1-B0753DA8B77B&amp;fromShare=true&amp;action=default&amp;mobileredirect=true&amp;CID=5dfb45d2-b347-3477-ec7f-afcb1499c696</t>
  </si>
  <si>
    <t>FOR SITE DELIVERY ENTRY ONLY</t>
  </si>
  <si>
    <t>Kristoffer Kiruparasa (Equipment Manager)</t>
  </si>
  <si>
    <t>Site Delivery</t>
  </si>
  <si>
    <t>site delivery entry purposes only e-consent</t>
  </si>
  <si>
    <t>MOHANAKUMAR,Sooriyamohan</t>
  </si>
  <si>
    <t>SITE DELIVERY ONLY</t>
  </si>
  <si>
    <t>Sanjeev Bhattacharyya</t>
  </si>
  <si>
    <t>Spencer Rolls on behalf of Luciano FestaBarlete</t>
  </si>
  <si>
    <t>31//12/2024</t>
  </si>
  <si>
    <t>DAG300</t>
  </si>
  <si>
    <t>Osawonamen Ategbe</t>
  </si>
  <si>
    <t>John Barry</t>
  </si>
  <si>
    <t>KayleighAyse Regan-Kabalci</t>
  </si>
  <si>
    <t>det300</t>
  </si>
  <si>
    <t>CP6055</t>
  </si>
  <si>
    <t>Satinder Tatter</t>
  </si>
  <si>
    <t>REV 1m IEC C14 Plug to 4 Gang Mains Power UK Spcket</t>
  </si>
  <si>
    <t>CP3016</t>
  </si>
  <si>
    <t>Paula Moriarty for Fathia AttahSalifu</t>
  </si>
  <si>
    <t>13/01/2025 - Courier to move faulty UPS from NUH to RLH</t>
  </si>
  <si>
    <t>Tahmina Akhtar for Clinic 4 KGV - SBH</t>
  </si>
  <si>
    <t xml:space="preserve">17/01/2025 - For next Site delivery </t>
  </si>
  <si>
    <t>exg300</t>
  </si>
  <si>
    <t>Olwen Cowen</t>
  </si>
  <si>
    <t>REV Zebra Upgrade - Ethernet Module, ZD410, ZD420C, ZD420D, ZD420T</t>
  </si>
  <si>
    <t>ZH5366 - 826200RNJN</t>
  </si>
  <si>
    <t>Barts Charity</t>
  </si>
  <si>
    <t>Demi Atiba</t>
  </si>
  <si>
    <t>Shamaeila-Gul Shahzad</t>
  </si>
  <si>
    <t>Nicola Mowatt</t>
  </si>
  <si>
    <t xml:space="preserve">Nicola allocated to different teams </t>
  </si>
  <si>
    <t>NUH Deskside Team</t>
  </si>
  <si>
    <t>REV First Aid Box</t>
  </si>
  <si>
    <t>WXH Deskside Team</t>
  </si>
  <si>
    <t>SBH Deskside Team</t>
  </si>
  <si>
    <t>22/01/2025 - For next SBH Site delivery</t>
  </si>
  <si>
    <t>REV Antibacterial Tub</t>
  </si>
  <si>
    <t>REV Antibacterial Refill for Container</t>
  </si>
  <si>
    <t>REV Antibacterial Hand Gel</t>
  </si>
  <si>
    <t>Hinal Patel</t>
  </si>
  <si>
    <t>REV Quote Dell diagnostics (out of warranty)</t>
  </si>
  <si>
    <t>Jill Brockman for Shane DeGaris</t>
  </si>
  <si>
    <t>REV iPhone 16 Pro Max (exception)</t>
  </si>
  <si>
    <t>Alishan Kasmani</t>
  </si>
  <si>
    <t>Jo Webster for Naomi Sandford</t>
  </si>
  <si>
    <t>25/03/2025 - Hi Lottie please recharge against this budget code as we used ICT equipment to fulfil this request</t>
  </si>
  <si>
    <t>25/03/2025 - Hi Lottie please do annual recharge.</t>
  </si>
  <si>
    <t>Pearl Safo-Sobre for Aze Bilgin to Tyra Perera</t>
  </si>
  <si>
    <t>10/03/2025 - SIM Swop Name Changed.</t>
  </si>
  <si>
    <t>Fay Stevenson</t>
  </si>
  <si>
    <t>07/02/2025 - Will replenish ICT Stock using Capital SSF Funded stock</t>
  </si>
  <si>
    <t>Nick Cooley for Rhona Sloss</t>
  </si>
  <si>
    <t>18/07/2025 - Hi Lottie please do an annual recharge.  Many thanks</t>
  </si>
  <si>
    <t>Zeba Naru for Alice Akei</t>
  </si>
  <si>
    <t>26/02/2025 - Discussed with SR the SD team sent this request to BPS when has been with them since 20/01/2025 - as there were a number of these sent to BPS and as this one had not been touch by SDT JB agreed to pick this one up and resolve.  Contact supplier for assistance, then emailed service user awaiting update.</t>
  </si>
  <si>
    <t>CP2036</t>
  </si>
  <si>
    <t>Jasmine Lee</t>
  </si>
  <si>
    <t>Jolene Lapslie for Tracey Knight</t>
  </si>
  <si>
    <t>Gretchen Ladish</t>
  </si>
  <si>
    <t>JDJ300</t>
  </si>
  <si>
    <t>Lorna Cunnew</t>
  </si>
  <si>
    <t>REV Barco MXRT-6700 Graphics Card</t>
  </si>
  <si>
    <t>ZF5314</t>
  </si>
  <si>
    <t>25/02/2025 - received Fay confirmation that the WOW unit to be used will be under WOW refresh ICT stock</t>
  </si>
  <si>
    <t>EPK200</t>
  </si>
  <si>
    <t>Site delivery on 27/03/2025</t>
  </si>
  <si>
    <t>OPT200</t>
  </si>
  <si>
    <t>Alison Digney</t>
  </si>
  <si>
    <t>07/02/2025 - Hi Lottie, please recharge this budget code as used ICT Stock.
22/01/2025 - For next SBH Site delivery</t>
  </si>
  <si>
    <t>REV Realtek Wi-Fi 6 Dual Band RTL8852BE NGFF Bluetooth 5.0 Card Warranty</t>
  </si>
  <si>
    <t>Craig Finch</t>
  </si>
  <si>
    <t>Uday D'Souza</t>
  </si>
  <si>
    <t>ZH5364</t>
  </si>
  <si>
    <t>Human Tissue Resource Centre</t>
  </si>
  <si>
    <t>Katie Ersapah</t>
  </si>
  <si>
    <t>SSF Top Slice for SBH</t>
  </si>
  <si>
    <t xml:space="preserve"> Colposcopy Nurse</t>
  </si>
  <si>
    <t>Taylor Cornwell</t>
  </si>
  <si>
    <t>ZJ5390 - 826200</t>
  </si>
  <si>
    <t>Chief Nursing (CP1501)</t>
  </si>
  <si>
    <t>CAP iPad Cellular (SIM enabled)</t>
  </si>
  <si>
    <t>Research and Development Commercial Grant for Study</t>
  </si>
  <si>
    <t>Hakam Abbass</t>
  </si>
  <si>
    <t>Used Refresh stock but replenished stock from Mid Jan SSF 2025 Bulk</t>
  </si>
  <si>
    <t>Virtual Hospitals Ipads</t>
  </si>
  <si>
    <t xml:space="preserve">REV iPad Case Cover and Screen Protector and Strap for 10th Gen </t>
  </si>
  <si>
    <t>25/03/2025 - Hi Lottie, please can you recharge the annual subscription for these devices</t>
  </si>
  <si>
    <t>REV Riello HR1234WF2 Battery</t>
  </si>
  <si>
    <t>REV APC Replacement RBC6 Battery Cartridge, VRLA
battery, 11Ah, 12VDC,</t>
  </si>
  <si>
    <t>REV  APC Battery Replacement Cartridge RBC7
(Original)</t>
  </si>
  <si>
    <t>23-24</t>
  </si>
  <si>
    <t>CP6086</t>
  </si>
  <si>
    <t>Foysol Ahmed</t>
  </si>
  <si>
    <t>REV  Microsoft Project Professional 2013</t>
  </si>
  <si>
    <t>Awaiting quote</t>
  </si>
  <si>
    <t xml:space="preserve">REV SW Microsofts Office Projects Renewal </t>
  </si>
  <si>
    <t>ICT Build</t>
  </si>
  <si>
    <t>Akanni Adeogun</t>
  </si>
  <si>
    <t>REV Power Pack for AG Neovo LED Monitor Model MX-24</t>
  </si>
  <si>
    <t>17/03/2025 - Hi Lottie, please can you recharge against budget code as used ICT Stock</t>
  </si>
  <si>
    <t>Z85375 - 826200</t>
  </si>
  <si>
    <t>Newham 3T MRI</t>
  </si>
  <si>
    <t>Aatif Ashraf</t>
  </si>
  <si>
    <t>28/02/2025 - Deployement Team moving refresh kit from WXH Deskside To NUH Deskside</t>
  </si>
  <si>
    <t>REV TP-Link Archer AC600 T2U Nano - Network adapter -USB 2.0</t>
  </si>
  <si>
    <t>Inham Hassen</t>
  </si>
  <si>
    <t>fgg200</t>
  </si>
  <si>
    <t>Razvin Irani-Deol</t>
  </si>
  <si>
    <t>REV - UGREEN M.2 NVMe SSD Enclosure</t>
  </si>
  <si>
    <t>FDd200</t>
  </si>
  <si>
    <t>Andy Smith</t>
  </si>
  <si>
    <t>REV Combination lock key safe</t>
  </si>
  <si>
    <t>Replenish from SSF Funded stock</t>
  </si>
  <si>
    <t>Z93711 - 826200</t>
  </si>
  <si>
    <t>WXH SSF</t>
  </si>
  <si>
    <t>Electonic Whiteboards WXH - SSF</t>
  </si>
  <si>
    <t>Aoife Wyatt</t>
  </si>
  <si>
    <t>17/04/2025 - Hi Lottie, eventhough we purchased items from service users budget code and receipted them the service user no longer needs them please can we reverse recharge against ICT budget code CP6040 as we will use these items as ICT stock.</t>
  </si>
  <si>
    <t>Chi Tse</t>
  </si>
  <si>
    <t>REV Zebra TLP2824 Discounted</t>
  </si>
  <si>
    <t>REV Zebra TLP2844 Discounted</t>
  </si>
  <si>
    <t>CP6054</t>
  </si>
  <si>
    <t>Olu Akinyemi</t>
  </si>
  <si>
    <t>REV Elo TouchSystems Inc screen - Model Elo ET2403LM Power Adapter</t>
  </si>
  <si>
    <t>Andrea Fearon-Williamson</t>
  </si>
  <si>
    <t>Zoe Craddock</t>
  </si>
  <si>
    <t>Sadia Begum for Community Heart Failure Nurse Team</t>
  </si>
  <si>
    <t>Anna Forde</t>
  </si>
  <si>
    <t>REV Removable USB</t>
  </si>
  <si>
    <t>REV Kingston DataTraveler 128GB USB 302 Gen 1 Exodia Onyx</t>
  </si>
  <si>
    <t>Breakfix</t>
  </si>
  <si>
    <t>Oghale Efue for WS62726 Dell 5300</t>
  </si>
  <si>
    <t>10/04/2025 - Supplied Kevin in RLH Deskside Team with WS laptop which can be used for this breakfix request.</t>
  </si>
  <si>
    <t>REV TP-Link AC1300 High Gain USB 3.0 Wi-Fi Dongle with Antenna</t>
  </si>
  <si>
    <t>Rodrigue Mbuton</t>
  </si>
  <si>
    <t>17/03/2025 - March 2025 bulk order will be used for this request</t>
  </si>
  <si>
    <t>Agnieszka Kuchta</t>
  </si>
  <si>
    <t>REV Power Pack for AG Neovo LED Monitor Model MX-25</t>
  </si>
  <si>
    <t>Meryem Biyikoglu</t>
  </si>
  <si>
    <t>12/03/2025 - Hi Lottie, please recharge against this budget code as we used ICT Stock to fulfill this request.  Many thanks</t>
  </si>
  <si>
    <t>Oghale Efue for Service Desk</t>
  </si>
  <si>
    <t>REV Jabra Elite 7 Pro In Ear Bluetooth Earbuds</t>
  </si>
  <si>
    <t>Sinthu is testing this item with her WS device</t>
  </si>
  <si>
    <t>Awaiting info from Ahmed</t>
  </si>
  <si>
    <t>Ahmed Nouri for Consultant?</t>
  </si>
  <si>
    <t>14/03/2025 - Fulfilled under original call number: 2817904</t>
  </si>
  <si>
    <t xml:space="preserve">Used ICT </t>
  </si>
  <si>
    <t>ZJ5390</t>
  </si>
  <si>
    <t>Taylor Cornwell for Sujatha Thamban</t>
  </si>
  <si>
    <t>REV iPad Pencil (1st Gen)</t>
  </si>
  <si>
    <t>For site delivery on 03/04/2025</t>
  </si>
  <si>
    <t>Vera Brako-hiapah</t>
  </si>
  <si>
    <t>CM9201</t>
  </si>
  <si>
    <t>Amanda Friell for Tom Cornwell</t>
  </si>
  <si>
    <t>REV  SW MS-Visio Professional 2013</t>
  </si>
  <si>
    <t>04/04/2025 - Quote requested</t>
  </si>
  <si>
    <t>Aga Kuchta</t>
  </si>
  <si>
    <t>REV Dymo Label Manger 160 Cartridge</t>
  </si>
  <si>
    <t>Susan Mathew</t>
  </si>
  <si>
    <t>Gareth Heywood-Beldon</t>
  </si>
  <si>
    <t>REV External harddrive</t>
  </si>
  <si>
    <t>4TB</t>
  </si>
  <si>
    <t>ZJ5391</t>
  </si>
  <si>
    <t>Fundas Camera PC</t>
  </si>
  <si>
    <t>Ibrahim Hemaida</t>
  </si>
  <si>
    <t>David Orton</t>
  </si>
  <si>
    <t>Workplace Services</t>
  </si>
  <si>
    <t>Mizanur Rahman/ Ayanna Lindsey</t>
  </si>
  <si>
    <t>WS70174</t>
  </si>
  <si>
    <t>Workplace Services request - Desk side to install software.</t>
  </si>
  <si>
    <t>Taylor Cornwell for Women's Health Hub Project Manager</t>
  </si>
  <si>
    <t>23/04/2025 - KB from Capital advised to used SSF stock from 2024-2025</t>
  </si>
  <si>
    <t>ZJ5391- 826200</t>
  </si>
  <si>
    <t>Trust wide IT Devices for Sites- SSF 25/26</t>
  </si>
  <si>
    <t>SSF bulk buy</t>
  </si>
  <si>
    <t>CP6027</t>
  </si>
  <si>
    <t>Abisoye Onyefuna</t>
  </si>
  <si>
    <t>02/06/2025 - closed as this is already processed and reviewed from BPS team perspective</t>
  </si>
  <si>
    <t xml:space="preserve">REV USB 1000GB/1TB </t>
  </si>
  <si>
    <t>Kevin Irikefe for Deskside/Service Desk Teams</t>
  </si>
  <si>
    <t>REV - Yellow Name Badges</t>
  </si>
  <si>
    <t>21/05/2025 - Rejected by David Rimmer</t>
  </si>
  <si>
    <t>ZJ2332</t>
  </si>
  <si>
    <t>18/07/2025 - Used ICT Refresh Stock, will replenish ICT Stock with items from PO: 41170032</t>
  </si>
  <si>
    <t>Kamal Pasha for Deployment</t>
  </si>
  <si>
    <t>REV - IVSHOWCO Lightning to RJ45 Ethernet Lan Network Adapter for iPhone</t>
  </si>
  <si>
    <t xml:space="preserve">25/04/2025 to be given from 2024-2025 stock </t>
  </si>
  <si>
    <t>30/06/2025 - Used refresh stock and will replenish ICT stock with Johura PO: 41160235</t>
  </si>
  <si>
    <t>Charlotte Sissons</t>
  </si>
  <si>
    <t>09/05/2025 for next site delivery</t>
  </si>
  <si>
    <t>Soyful Alom</t>
  </si>
  <si>
    <t>Abdirahman Suliaman</t>
  </si>
  <si>
    <t>REV Dell 3410 Power charger</t>
  </si>
  <si>
    <t>Charmaine McGhie for WXH Deskside Team</t>
  </si>
  <si>
    <t>REV - Box of A4 Paper</t>
  </si>
  <si>
    <t>17/04/2025 - For next site delivery.  Used ICT Stock</t>
  </si>
  <si>
    <t>REV - Ream of A3 Paper</t>
  </si>
  <si>
    <t>REV - Examination Gloves - Large</t>
  </si>
  <si>
    <t>site delivery  15/05/2025</t>
  </si>
  <si>
    <t>ZJ5389</t>
  </si>
  <si>
    <t xml:space="preserve">Spencer Rolls for Sinthu </t>
  </si>
  <si>
    <t>REV Office Desk Chair</t>
  </si>
  <si>
    <t>JDQ300</t>
  </si>
  <si>
    <t>Lilima Begum</t>
  </si>
  <si>
    <t>Amranur Rahman</t>
  </si>
  <si>
    <t>REV SW Teams Rooms Pro</t>
  </si>
  <si>
    <t>JB raised a new requisition with PO 41147707 because of the month end issue with the previous requisition approved by David Rimmer</t>
  </si>
  <si>
    <t>12/05/2025 - handed over items to Jason Harris to take over the installation on RLH for user</t>
  </si>
  <si>
    <t>REV StarTech.com 0.5m Thunderbolt 3 (40Gbps) USBCCable</t>
  </si>
  <si>
    <t>ZJ5389 - 826200</t>
  </si>
  <si>
    <t>Various External Funding</t>
  </si>
  <si>
    <t>Suzanne Wood</t>
  </si>
  <si>
    <t>Gurleen Virk</t>
  </si>
  <si>
    <t>Central Business Intelligence - Fay Stevenson</t>
  </si>
  <si>
    <t>Annual recharge c/o Lottie as agreed with Fay</t>
  </si>
  <si>
    <t>REV SW Power Automate Sub</t>
  </si>
  <si>
    <t>REV SW Co-pilot</t>
  </si>
  <si>
    <t>HRA300</t>
  </si>
  <si>
    <t>Site Business Intelligence - Fay Stevenson</t>
  </si>
  <si>
    <t>CP3020</t>
  </si>
  <si>
    <t>People - Fay Stevenson</t>
  </si>
  <si>
    <t>Finance - Fay Stevenson</t>
  </si>
  <si>
    <t>CP2050</t>
  </si>
  <si>
    <t>Procurement - Fay Stevenson</t>
  </si>
  <si>
    <t>Elective Performance and Improvement - Fay Stevenson</t>
  </si>
  <si>
    <t>Whipps Cross Management Team - Fay Stevenson</t>
  </si>
  <si>
    <t>Royal London Management Team - Fay Stevenson</t>
  </si>
  <si>
    <t>Newham Management Team - Fay Stevenson</t>
  </si>
  <si>
    <t>CP0506</t>
  </si>
  <si>
    <t>Roger Dunlop Team - Fay Stevenson</t>
  </si>
  <si>
    <t>EWS - Fay Stevenson</t>
  </si>
  <si>
    <t>Chi Tse for NUH Pharmacy</t>
  </si>
  <si>
    <t>REV Zebra ZD421 (without network port - D0EM00EZ for Pharmacy Teams)</t>
  </si>
  <si>
    <t>Tobi Feyisitan</t>
  </si>
  <si>
    <t>Janet Campbell</t>
  </si>
  <si>
    <t>Louise Dann</t>
  </si>
  <si>
    <t>REV StarTech 0.8 m (2.7 ft.) Thunderbolt 3 to
Thunderbolt 3 Cable - 40Gbps</t>
  </si>
  <si>
    <t>AWD300</t>
  </si>
  <si>
    <t>Avril Wiggan</t>
  </si>
  <si>
    <t>Replacement of Windows 7 following HCIS Upgrade</t>
  </si>
  <si>
    <t>30/06/2025 - Will used ICT Refresh Stock and replenish using NB raised June 2025 SSF Funding Bulk Order PO: 41159978</t>
  </si>
  <si>
    <t>Ervin Stafa</t>
  </si>
  <si>
    <t xml:space="preserve">REV SW MS-Visio 2010 </t>
  </si>
  <si>
    <t>(Condition set "Visioendpoints" (EUC needs to allow access)</t>
  </si>
  <si>
    <t xml:space="preserve">Departmental  </t>
  </si>
  <si>
    <t>Externally Funded</t>
  </si>
  <si>
    <t>NHSE commissioned money</t>
  </si>
  <si>
    <t>Samiha Akter for Laptops for Trainees</t>
  </si>
  <si>
    <t>NUH Research - 3T MRI Project</t>
  </si>
  <si>
    <t>22/07/2025 - Used ICT Stock will replenish via Capital order.</t>
  </si>
  <si>
    <t>Mizanur Rahman for Felicia Yeung</t>
  </si>
  <si>
    <t>30/06/2025 - Used x1 Non VDI Laptop from Access to Work request: 7803499 leaving x6 left</t>
  </si>
  <si>
    <t>Mizanur Rahman for Dean Gardner</t>
  </si>
  <si>
    <t>30/06/2025 - Used x1 Non VDI Laptop from Access to Work request: 7803499 leaving x5 left</t>
  </si>
  <si>
    <t>BibiZaynah Elaheebux for Craig Finch</t>
  </si>
  <si>
    <t>Site BIU Laptops</t>
  </si>
  <si>
    <t>Peter Andrews</t>
  </si>
  <si>
    <t>18/07/2025 - Used ICT Stock will replenish ICT Stock with next SSF Funded order.</t>
  </si>
  <si>
    <t xml:space="preserve">REV USB-C DisplayPort Cable </t>
  </si>
  <si>
    <t>REV APC SMC1500IC Smart-UPS</t>
  </si>
  <si>
    <t>Liz Eddershaw</t>
  </si>
  <si>
    <t>11/07/2025 - Request closed and item return to ICT Stock as service user not responding to x3 requests to collect item.</t>
  </si>
  <si>
    <t>Quote Requested</t>
  </si>
  <si>
    <t>Richa Mehra</t>
  </si>
  <si>
    <t>REV Moxa Box 8 Port</t>
  </si>
  <si>
    <t>REV Moxa Box 16 Port</t>
  </si>
  <si>
    <t>ZJ5391 - 826200</t>
  </si>
  <si>
    <t>Access to Work Laptop</t>
  </si>
  <si>
    <t>(LENVO IdeaPad 1 15.6" Laptop - AMD Ryzen 5, 512 GB SSD as per access to work) - User want this model, which is not Trust approved. EUC to provide the laptop specifications</t>
  </si>
  <si>
    <t>Naveed Ali</t>
  </si>
  <si>
    <t>Excel Vertical PDU 12xC13 Passive 10A C14 Sw</t>
  </si>
  <si>
    <t>WS Machine</t>
  </si>
  <si>
    <t>Parth Shah</t>
  </si>
  <si>
    <t>27/06/2025 - Used refresh stock and will replenish ICT stock with Naz PO: 41159978</t>
  </si>
  <si>
    <t xml:space="preserve">Excel Cat6 Patch Lead U/UTP Unshielded LSOH Blade Booted 2 m </t>
  </si>
  <si>
    <t>Matthew Wind</t>
  </si>
  <si>
    <t>JDT300</t>
  </si>
  <si>
    <t>Andrew Pearce</t>
  </si>
  <si>
    <t xml:space="preserve">Dell 7410 Motherboard </t>
  </si>
  <si>
    <t xml:space="preserve">REV Dell Latitude 7410 CPU Cooler &amp; Heatsink Fan </t>
  </si>
  <si>
    <t>Break &amp; Fix: Related request: 7821864</t>
  </si>
  <si>
    <t>SSF 25-26</t>
  </si>
  <si>
    <t>Julie Williams</t>
  </si>
  <si>
    <t>Rubi Bagom</t>
  </si>
  <si>
    <t>UC</t>
  </si>
  <si>
    <t>Sahin Shaikh</t>
  </si>
  <si>
    <t>for site delivery week of July 7th</t>
  </si>
  <si>
    <t>05/06/2025 Given from stock by Jason</t>
  </si>
  <si>
    <t>Paresh Patel</t>
  </si>
  <si>
    <t>REV e-SIM Swop</t>
  </si>
  <si>
    <t>04/06/2026 - Migration issue - Ahmed Nouri requested e-SIM swop</t>
  </si>
  <si>
    <t xml:space="preserve">Kaila Joy Billones </t>
  </si>
  <si>
    <t>Hugh Boothe</t>
  </si>
  <si>
    <t>16/06/2025 - Battery charger for Laptop Dell Latitude 7410 Serial number: GHVSNS3 + Dell XPS Laptop</t>
  </si>
  <si>
    <t>16/06/2025 - Battery charger for Dell XPS Laptop - Dell 60W USB-C GaN Ultra Slim AC Adapter - Credit note sent to supplier via Alemba email request</t>
  </si>
  <si>
    <t>Abdirahman Suliaman (Service Desk)</t>
  </si>
  <si>
    <t>REV USB-C to Displayport Adapter</t>
  </si>
  <si>
    <t>Tara Donohoe</t>
  </si>
  <si>
    <t>Milos Kmet</t>
  </si>
  <si>
    <t>Barts Charity Award</t>
  </si>
  <si>
    <t>Luciano FestaBarlete</t>
  </si>
  <si>
    <t>ZJ5389 - 826200?</t>
  </si>
  <si>
    <t>PharosAI Funding - R&amp;D</t>
  </si>
  <si>
    <t>Kudzai Nyawata</t>
  </si>
  <si>
    <t>GSS - Procurement NELF hosting</t>
  </si>
  <si>
    <t>REV USB-C 5-1 Hub</t>
  </si>
  <si>
    <t xml:space="preserve">DAZ300 </t>
  </si>
  <si>
    <t>Weyinmi Okolo</t>
  </si>
  <si>
    <t>CM9210</t>
  </si>
  <si>
    <t>Fidelia Essell-Uwagbae</t>
  </si>
  <si>
    <t>Small Schemes Fund - ITC Devices</t>
  </si>
  <si>
    <t>Gavin James</t>
  </si>
  <si>
    <t>18/07/2025 - Used Refresh Stock and will need to replenish stock from next SSF PO.</t>
  </si>
  <si>
    <t>Sarah Gunner</t>
  </si>
  <si>
    <t>David Fitzgerald</t>
  </si>
  <si>
    <t>MEH Estates Department Amalgamation</t>
  </si>
  <si>
    <t>Ronnie Neill</t>
  </si>
  <si>
    <t>HAMAAD ALI SHAKOOR</t>
  </si>
  <si>
    <t>SSF GSS</t>
  </si>
  <si>
    <t>Replace non working laptops for staff members</t>
  </si>
  <si>
    <t xml:space="preserve">John Simon
</t>
  </si>
  <si>
    <t>Nicholas Kroll</t>
  </si>
  <si>
    <t xml:space="preserve">REV Large TV 43" Monitor </t>
  </si>
  <si>
    <t xml:space="preserve">REV Large TV 50" Monitor </t>
  </si>
  <si>
    <t>REV Large TV 50" Monitor Wall Mounted Bracket</t>
  </si>
  <si>
    <t>REV Large TV 43" Monitor Wall Mounted Bracket</t>
  </si>
  <si>
    <t>REV Large TV 50" Monitor Stand</t>
  </si>
  <si>
    <t>REV Large TV 43" Monitor Stand</t>
  </si>
  <si>
    <t>Sasha Persaud</t>
  </si>
  <si>
    <t xml:space="preserve">	7759270</t>
  </si>
  <si>
    <t>E-consent</t>
  </si>
  <si>
    <t xml:space="preserve">7671213
</t>
  </si>
  <si>
    <t>7671928 </t>
  </si>
  <si>
    <t xml:space="preserve">7700039	</t>
  </si>
  <si>
    <t xml:space="preserve">7700207 	</t>
  </si>
  <si>
    <t>JDC401</t>
  </si>
  <si>
    <t>Abhit Jadav - St Georges H&amp;W Centre</t>
  </si>
  <si>
    <t>REV Videk Hook &amp; Loop Cable Ties 12mm X 300mm</t>
  </si>
  <si>
    <t>Laptop bag</t>
  </si>
  <si>
    <t xml:space="preserve">Ahmed Nouri </t>
  </si>
  <si>
    <t>Deskside Team</t>
  </si>
  <si>
    <t>REV Cisco 7811</t>
  </si>
  <si>
    <t xml:space="preserve"> </t>
  </si>
  <si>
    <t>Amir</t>
  </si>
  <si>
    <t>Refresh</t>
  </si>
  <si>
    <t xml:space="preserve">Amir Husanovic </t>
  </si>
  <si>
    <t>BLANK</t>
  </si>
  <si>
    <t xml:space="preserve">Mamertas Vainorius </t>
  </si>
  <si>
    <t>Spare Parts (break-fix)</t>
  </si>
  <si>
    <t xml:space="preserve">AMIR </t>
  </si>
  <si>
    <t>Kamal Pasha Deployment</t>
  </si>
  <si>
    <t>Amir - Deployment</t>
  </si>
  <si>
    <t>Deployment - Andrius</t>
  </si>
  <si>
    <t>Amir /Fay</t>
  </si>
  <si>
    <t>Amir/Fay</t>
  </si>
  <si>
    <t>REV Computing &amp; Peripherals</t>
  </si>
  <si>
    <t>Amir /Sarah Jensen</t>
  </si>
  <si>
    <t>Phil Taylor</t>
  </si>
  <si>
    <t xml:space="preserve">Amir deployment </t>
  </si>
  <si>
    <t xml:space="preserve">REV Dell Monitor stand </t>
  </si>
  <si>
    <t>Item from stock  site delivery 03/04/2025</t>
  </si>
  <si>
    <t>Amir/Kamal</t>
  </si>
  <si>
    <t>CP6040 (internal)</t>
  </si>
  <si>
    <t>Kamal Pasha Deployment Team</t>
  </si>
  <si>
    <t>17 Medium Boxes (Naz doing site delivery)</t>
  </si>
  <si>
    <t>6 Laptop Boxes (Naz doing site delivery)</t>
  </si>
  <si>
    <t>CAP VDI Antennas (part of the VDI Desktops)</t>
  </si>
  <si>
    <t>1 Small Box with antennas (Naz doing site delivery)</t>
  </si>
  <si>
    <t xml:space="preserve">REV APC 160 Smart uPS </t>
  </si>
  <si>
    <t>1 UPS (Naz doing site delivery)</t>
  </si>
  <si>
    <t xml:space="preserve">Bonnie Wingfield </t>
  </si>
  <si>
    <t xml:space="preserve">Amir/Refreash </t>
  </si>
  <si>
    <t>Breakfix Kit - Spencer</t>
  </si>
  <si>
    <t>Lenovo Mouse</t>
  </si>
  <si>
    <t>Inception TLC830 Pro Series 256GB SATA SSD</t>
  </si>
  <si>
    <t>Inception TLC830 Pro Series M.2 SSD</t>
  </si>
  <si>
    <t>Lenovo 65w Power</t>
  </si>
  <si>
    <t>Lenovo 90W Power</t>
  </si>
  <si>
    <t>HDMI to VGA Cable Adapter</t>
  </si>
  <si>
    <t>HDMI to HDMI Lead</t>
  </si>
  <si>
    <t>Startech HDMI to DP Lead 2m</t>
  </si>
  <si>
    <t>DP to DP MM</t>
  </si>
  <si>
    <t>Network Cat6 10m</t>
  </si>
  <si>
    <t>16/04/2025 - Abhit emailed saying no headsets for SBH as they have 3 boxes already</t>
  </si>
  <si>
    <t>Breakfix Kit - Spencer - Service Desk</t>
  </si>
  <si>
    <t>Courier to Deskside Team</t>
  </si>
  <si>
    <t>Tobi Feyisitan (RLH Deskside)</t>
  </si>
  <si>
    <t>Old Dell Monitor (Recycled using buble wrap)</t>
  </si>
  <si>
    <t>Dave Mooney/Nav</t>
  </si>
  <si>
    <t>REV Cisco Phone Wall Bracket</t>
  </si>
  <si>
    <t>Deployment</t>
  </si>
  <si>
    <t>Kos - Deployment</t>
  </si>
  <si>
    <t xml:space="preserve">Deployment </t>
  </si>
  <si>
    <t xml:space="preserve">DeskSide Team </t>
  </si>
  <si>
    <t>REV UPS SMX3000</t>
  </si>
  <si>
    <t xml:space="preserve">Deployment Team </t>
  </si>
  <si>
    <t xml:space="preserve">Site Delivery </t>
  </si>
  <si>
    <t xml:space="preserve">Deployment Kamal pasha </t>
  </si>
  <si>
    <t>Deployment - Gytis</t>
  </si>
  <si>
    <t>Amine Sidi</t>
  </si>
  <si>
    <t>REV CISCO 7821 Telephones</t>
  </si>
  <si>
    <t>Deployment - Kamal</t>
  </si>
  <si>
    <t>DELIVERY ONLY</t>
  </si>
  <si>
    <t>Linda Leitch-Devlin</t>
  </si>
  <si>
    <t>Deployment - Mametas</t>
  </si>
  <si>
    <t>WCH Deskside Team</t>
  </si>
  <si>
    <t>UPS</t>
  </si>
  <si>
    <t>Deployment Team</t>
  </si>
  <si>
    <t>Site delivery only</t>
  </si>
  <si>
    <t>Amir Husanovic</t>
  </si>
  <si>
    <t>REV SMT1500IC UPS</t>
  </si>
  <si>
    <t>Only for site delivery not for recharge</t>
  </si>
  <si>
    <t xml:space="preserve">Anita Parker /Deployment </t>
  </si>
  <si>
    <t>Deployment/David Rimmer</t>
  </si>
  <si>
    <t xml:space="preserve">Deskside </t>
  </si>
  <si>
    <t>Director of Clinical Systems</t>
  </si>
  <si>
    <t>Daniel Phillips</t>
  </si>
  <si>
    <t>Loan</t>
  </si>
  <si>
    <t xml:space="preserve">Loan </t>
  </si>
  <si>
    <t>FOR DELIVERY ONLY</t>
  </si>
  <si>
    <t>VOIP</t>
  </si>
  <si>
    <t>For this</t>
  </si>
  <si>
    <t xml:space="preserve">Ian Lyon and Malcolm </t>
  </si>
  <si>
    <t xml:space="preserve">Weekly site delivery </t>
  </si>
  <si>
    <t>Ian Lyon</t>
  </si>
  <si>
    <t>REV Network Port Tester</t>
  </si>
  <si>
    <t xml:space="preserve">Abhit Jadav </t>
  </si>
  <si>
    <t xml:space="preserve">13/01/2025 - Courier to move UPS from NUH to WCH </t>
  </si>
  <si>
    <t>Johnny DeGouveia</t>
  </si>
  <si>
    <t>Cisco access point</t>
  </si>
  <si>
    <t xml:space="preserve">Ian Lyon </t>
  </si>
  <si>
    <t>Router</t>
  </si>
  <si>
    <t>UPS for SBH</t>
  </si>
  <si>
    <t xml:space="preserve">REV replacement batteries APCRBC117 </t>
  </si>
  <si>
    <t>Joban Putra</t>
  </si>
  <si>
    <t xml:space="preserve">Kamal Pasha </t>
  </si>
  <si>
    <t>Kamal Pasha - Deployment</t>
  </si>
  <si>
    <t xml:space="preserve">Site delivery </t>
  </si>
  <si>
    <t xml:space="preserve">David Rimmer for John Middleton </t>
  </si>
  <si>
    <t>Kevin Irikefe</t>
  </si>
  <si>
    <t>Kamal - Deployment</t>
  </si>
  <si>
    <t xml:space="preserve">MDT </t>
  </si>
  <si>
    <t xml:space="preserve">Amir /Pasha </t>
  </si>
  <si>
    <t>Codec Pro - CS-BARPRO</t>
  </si>
  <si>
    <t>Stand - Ashton Bentley Stand</t>
  </si>
  <si>
    <t>65 Inch Screen - LG65UL3J</t>
  </si>
  <si>
    <t>Ceiling Mic - CS-MIC-CLGPRO</t>
  </si>
  <si>
    <t>Hanging Ceiling Mounting Kit  - CS-MIC-CLGP-WHK</t>
  </si>
  <si>
    <t>10.7 M USB  C Cable - CLS–AOCU32/FF</t>
  </si>
  <si>
    <t>1.8 HighSpeed HDMI Cable - C–HM/HM/PRO–</t>
  </si>
  <si>
    <t>7.6 m HighSpeed HDMI Cable - C–HM/HM/PRO</t>
  </si>
  <si>
    <t>Wall Mount Speakers (pair) - Yarden 6-</t>
  </si>
  <si>
    <t xml:space="preserve">SBH Deskside Team </t>
  </si>
  <si>
    <t>REV Protective Face Mask</t>
  </si>
  <si>
    <t>Aga advised this is not required for SBH</t>
  </si>
  <si>
    <t>RLH Deskside Team</t>
  </si>
  <si>
    <t>REV TC Stickers</t>
  </si>
  <si>
    <t>REV WS Stickers</t>
  </si>
  <si>
    <t xml:space="preserve">Weeekly site delivery </t>
  </si>
  <si>
    <t>REV CISCO MX700 65" Monitor (RHS)</t>
  </si>
  <si>
    <t>Olu wants courier to have two people to carry item from RLH Stock Room down to van, secured safely for transportation as not in box and taken to SBH Main Store and taken down to basement MDT Room (Aga will guide them there)</t>
  </si>
  <si>
    <t xml:space="preserve">Deployment Mermartus </t>
  </si>
  <si>
    <t>Weekly site delivery</t>
  </si>
  <si>
    <t>REV HDMI to Displayport Cable</t>
  </si>
  <si>
    <t>Sent by EUC Chinwe</t>
  </si>
  <si>
    <t>Hello Lottie Please can you recharge this from CP6040 to  CP6044</t>
  </si>
  <si>
    <t>Amir HUSANOVIC/Mermatas</t>
  </si>
  <si>
    <t>site delivery</t>
  </si>
  <si>
    <t>Charmaine Mcghie</t>
  </si>
  <si>
    <t>for Amir deployment</t>
  </si>
  <si>
    <t>St Georges</t>
  </si>
  <si>
    <t>Ian Lyon/Orlando Suba</t>
  </si>
  <si>
    <t>Naveed Ali - London Wall Project</t>
  </si>
  <si>
    <t>Naveed Ali for Kris Lavery</t>
  </si>
  <si>
    <t>Site Delivery for London Wall Project</t>
  </si>
  <si>
    <t>Pasha /Amir /Deployment</t>
  </si>
  <si>
    <t xml:space="preserve">Project </t>
  </si>
  <si>
    <t>Project</t>
  </si>
  <si>
    <t>David O’Neill</t>
  </si>
  <si>
    <t xml:space="preserve">REV RJ45 cables </t>
  </si>
  <si>
    <t>RLH Deskside Team Oghale</t>
  </si>
  <si>
    <t>SECURITY TEAM</t>
  </si>
  <si>
    <t>Mayowa Ogunmoroti</t>
  </si>
  <si>
    <t>REV UPS Cable</t>
  </si>
  <si>
    <t>Security Team - Ian Lyon</t>
  </si>
  <si>
    <t>CP6045</t>
  </si>
  <si>
    <t>REV Fibre Module Network</t>
  </si>
  <si>
    <t>site delivery only</t>
  </si>
  <si>
    <t>REV Cisco Wireless Access Points</t>
  </si>
  <si>
    <t>Tracy Potter</t>
  </si>
  <si>
    <t>Spencer</t>
  </si>
  <si>
    <t>REV Large TV Monitor</t>
  </si>
  <si>
    <t>REV Large TV Monior Wall Mounted Bracket</t>
  </si>
  <si>
    <t>Stationery</t>
  </si>
  <si>
    <t>Deskside team/Charmaine</t>
  </si>
  <si>
    <t xml:space="preserve">Brother label printer </t>
  </si>
  <si>
    <t xml:space="preserve">Item from ICT stock </t>
  </si>
  <si>
    <t>Stephen Shepherd</t>
  </si>
  <si>
    <t xml:space="preserve">Dave Moony/Tracy Potter </t>
  </si>
  <si>
    <t>REV Telecoms Kit</t>
  </si>
  <si>
    <t>WCH Deskside</t>
  </si>
  <si>
    <t>Hand Sanitiser</t>
  </si>
  <si>
    <t>30/01/2025 - For next WCH Site Delivery</t>
  </si>
  <si>
    <t>Antibacterial Wipes</t>
  </si>
  <si>
    <t>WXH Deskside</t>
  </si>
  <si>
    <t xml:space="preserve">WXH Deskside </t>
  </si>
  <si>
    <t>WXH Deskside Charmaine</t>
  </si>
  <si>
    <t>Meera Manirajan</t>
  </si>
  <si>
    <t>REV SW Adobe Audition</t>
  </si>
  <si>
    <t>Francesca Boote</t>
  </si>
  <si>
    <t xml:space="preserve">2927229	</t>
  </si>
  <si>
    <t>ADM200</t>
  </si>
  <si>
    <t>Anna-Kay Black for Michelle Walters</t>
  </si>
  <si>
    <t xml:space="preserve">Sophia Clarke </t>
  </si>
  <si>
    <t xml:space="preserve">NB Initiatives tracking </t>
  </si>
  <si>
    <t>Date</t>
  </si>
  <si>
    <t xml:space="preserve">Initiative reference </t>
  </si>
  <si>
    <t xml:space="preserve">Is framewrk required </t>
  </si>
  <si>
    <t>Initiative Lead</t>
  </si>
  <si>
    <t>Requestor/team</t>
  </si>
  <si>
    <t>Budget code</t>
  </si>
  <si>
    <t>Requisiton</t>
  </si>
  <si>
    <t>PO/Req</t>
  </si>
  <si>
    <t>Supplier</t>
  </si>
  <si>
    <t>PO date</t>
  </si>
  <si>
    <t>BPS Lead</t>
  </si>
  <si>
    <t>Comment</t>
  </si>
  <si>
    <t>34/143005/YHOQSY</t>
  </si>
  <si>
    <t>NO</t>
  </si>
  <si>
    <t xml:space="preserve">Kush Patel </t>
  </si>
  <si>
    <t>ZE5280</t>
  </si>
  <si>
    <t>PCS</t>
  </si>
  <si>
    <t>JB</t>
  </si>
  <si>
    <t xml:space="preserve">iPad procured through BPS </t>
  </si>
  <si>
    <t>Ref:34/224611/EUCEAR</t>
  </si>
  <si>
    <t>YES</t>
  </si>
  <si>
    <t>Nigel Welford</t>
  </si>
  <si>
    <t>Shahriar Shahid</t>
  </si>
  <si>
    <t>NB</t>
  </si>
  <si>
    <t>IQ Software- EUC testing procurment on hold</t>
  </si>
  <si>
    <t>34/131341/SXKGRH</t>
  </si>
  <si>
    <t>No longer part of initiatives,follow normal process</t>
  </si>
  <si>
    <t>34/134704/EIDBPE</t>
  </si>
  <si>
    <t xml:space="preserve">Vadivelam Murthy </t>
  </si>
  <si>
    <t xml:space="preserve">S-Med / Capital funding granted but pending ICT input. </t>
  </si>
  <si>
    <t>34/153807/VSADZD</t>
  </si>
  <si>
    <t xml:space="preserve">Raliat Onatade </t>
  </si>
  <si>
    <t xml:space="preserve">JAC Pharm upgrade </t>
  </si>
  <si>
    <t>34/135154/CVBXKZ</t>
  </si>
  <si>
    <t>Suthesh Sivapalaratnam</t>
  </si>
  <si>
    <t>CP6085</t>
  </si>
  <si>
    <t xml:space="preserve">BloodCounts! </t>
  </si>
  <si>
    <t>34/140000/SWDVQI</t>
  </si>
  <si>
    <t xml:space="preserve">Neria Ossoulyan /Joshua Crooks </t>
  </si>
  <si>
    <t xml:space="preserve">CRP200 </t>
  </si>
  <si>
    <t xml:space="preserve">Software for RPU facility </t>
  </si>
  <si>
    <t>34/123056/RRXQSY</t>
  </si>
  <si>
    <t>Sebastian Vandermolen</t>
  </si>
  <si>
    <t>AML100</t>
  </si>
  <si>
    <t>MATERIALISE UK</t>
  </si>
  <si>
    <t xml:space="preserve">awaiting budget holder authorisation </t>
  </si>
  <si>
    <t>34/134821/ADFEMI</t>
  </si>
  <si>
    <t>Evelina Hepp</t>
  </si>
  <si>
    <t>ZF4771</t>
  </si>
  <si>
    <t>AUDITDATA LTD</t>
  </si>
  <si>
    <t>Audiological database</t>
  </si>
  <si>
    <t>Suzanne Makki</t>
  </si>
  <si>
    <t xml:space="preserve">Vein to Vein project- request for Zebra waiting for further info </t>
  </si>
  <si>
    <t>34/133938/NZCPVO</t>
  </si>
  <si>
    <t xml:space="preserve">Fay Stevenson </t>
  </si>
  <si>
    <t>SCC</t>
  </si>
  <si>
    <t>Starleaf MDT</t>
  </si>
  <si>
    <t>Column1</t>
  </si>
  <si>
    <t>TYPE</t>
  </si>
  <si>
    <t>SITE</t>
  </si>
  <si>
    <t>STATUS</t>
  </si>
  <si>
    <t>RECHARGE</t>
  </si>
  <si>
    <t>Analyst</t>
  </si>
  <si>
    <t>21-22</t>
  </si>
  <si>
    <t>Awaiting supplier</t>
  </si>
  <si>
    <t>22-23</t>
  </si>
  <si>
    <t>Software</t>
  </si>
  <si>
    <t>Quote Received</t>
  </si>
  <si>
    <t>Lost/Stolen</t>
  </si>
  <si>
    <t xml:space="preserve">ICT Stockroom </t>
  </si>
  <si>
    <t>Lost and stolen</t>
  </si>
  <si>
    <t>Picked for delivery</t>
  </si>
  <si>
    <t>WFH</t>
  </si>
  <si>
    <t>CAP PC Bespoke</t>
  </si>
  <si>
    <t xml:space="preserve">CAP High spec PC </t>
  </si>
  <si>
    <t>CAP Home Reporting Kit</t>
  </si>
  <si>
    <t>Onyx 244 Capacitive Touch All in One PC</t>
  </si>
  <si>
    <t xml:space="preserve">Awaiting repair </t>
  </si>
  <si>
    <t>Replenish for ICT Stock</t>
  </si>
  <si>
    <t>UC Kit (Free as per FS advice)</t>
  </si>
  <si>
    <t>REV Labels for Zebra ZT230</t>
  </si>
  <si>
    <t>REV Jabra Evolve 2 Ear Cushions</t>
  </si>
  <si>
    <t>REV 
Jabra Leather Ear Cushion, Evolve 20SE/30/30II/40/65/65SE (Pack of 10)</t>
  </si>
  <si>
    <t>REV Soft Keyboard - BakkerElkhuizen UltraBoard 960 keyboard USB
QWERTY UK English Grey</t>
  </si>
  <si>
    <t>REV WOW Black Keyboard</t>
  </si>
  <si>
    <t>REV WOW Black Mouse</t>
  </si>
  <si>
    <t xml:space="preserve">REV SW PDF editor </t>
  </si>
  <si>
    <t>REV SW AutoCad Architecture and AutoCad LT</t>
  </si>
  <si>
    <t>REV SW AzureActvDrctryPremP2 ShrdSvr ALNG SubsVL MVL PerUsr (6EN-00002)</t>
  </si>
  <si>
    <t>REV SW Dragon Medical</t>
  </si>
  <si>
    <t>REV SW Dragon PRO</t>
  </si>
  <si>
    <t>REV SW Dragon Professional v16</t>
  </si>
  <si>
    <t>REV SW Dragon Professional v16 Techical Training Session Half Day (3 hours)</t>
  </si>
  <si>
    <t>REV SW Entra ID P1 Sub Per User (3R2-00002)</t>
  </si>
  <si>
    <t xml:space="preserve">£17.80
</t>
  </si>
  <si>
    <t>Free of charge</t>
  </si>
  <si>
    <t>REV SW VisioStd ALING LicSAPk MVL</t>
  </si>
  <si>
    <t>REV SW VisioPro ALING LicSAPk MVL</t>
  </si>
  <si>
    <t>REV SW GraphPad Prism Group Academic 5 Activations Licence</t>
  </si>
  <si>
    <t>REV SW PDF Adobe Professional License for multiple users</t>
  </si>
  <si>
    <t>REV SW Teams Rooms Pro 1 Year</t>
  </si>
  <si>
    <t>REV SW Power BI Pro Sub Per User</t>
  </si>
  <si>
    <t>REV SW Power Automate Premium connector licence</t>
  </si>
  <si>
    <t>REV SW Assurance (1 Year)</t>
  </si>
  <si>
    <t>REV SW Assurance (3 Years)</t>
  </si>
  <si>
    <t>REV SW InDesign for teams</t>
  </si>
  <si>
    <t>REV 8BG RAM (DDR4 SD RAM)</t>
  </si>
  <si>
    <t>REV Zebra ZT230</t>
  </si>
  <si>
    <t>REV Zebra Spare Battery LS/DS81XX</t>
  </si>
  <si>
    <t>REV Zebra DS8178-HC 1D/2D LED White Handheld
bar code reader + cable and cradle</t>
  </si>
  <si>
    <t>Zebra DS2208-HC USB CABLE KIT  (wired)</t>
  </si>
  <si>
    <t xml:space="preserve">REV Printer desktop </t>
  </si>
  <si>
    <t>REV HDMI to HDMI (3 Meter Cable)</t>
  </si>
  <si>
    <t>REV Network Cable / Ethernet Cable (2meter)</t>
  </si>
  <si>
    <t>REV Network Cable / Ethernet Cable (3meter)</t>
  </si>
  <si>
    <t>REV USB-C Hub with 4 USB 3.0 Ports</t>
  </si>
  <si>
    <t>REV USB-C to USB-A Adapter (enables Samsung Mobile Charging)</t>
  </si>
  <si>
    <t>REV USB-C to USB-C</t>
  </si>
  <si>
    <t>REV SVJA Cable (blue ends)</t>
  </si>
  <si>
    <t>REV DV to VGA</t>
  </si>
  <si>
    <t>REV DisplayPort to DisplayPort Cable 5 Mtre</t>
  </si>
  <si>
    <t>REV Charging Ports</t>
  </si>
  <si>
    <t>REV Displayport to HDMI Cable (2 Meter)</t>
  </si>
  <si>
    <t>REV Lenovo 65W Standard AC Adapter (USB Type-C)</t>
  </si>
  <si>
    <t>REV Display Port to VGA Cable (2 Meter)</t>
  </si>
  <si>
    <t>REV Battery Dell Latitude 7490</t>
  </si>
  <si>
    <t xml:space="preserve">REV Canon DR C225 Image Scanner </t>
  </si>
  <si>
    <t>REV HDTV 52" (Monitor) + Mobile rolling TV Stand + HDMI cable</t>
  </si>
  <si>
    <t>REV Zebra-LS2208-Laser-Black/14690874</t>
  </si>
  <si>
    <t>REV Display port to HDMI</t>
  </si>
  <si>
    <t>£45</t>
  </si>
  <si>
    <t>REV USB Cable Male to Male</t>
  </si>
  <si>
    <t>REV Dell Latitude 5300 Adapter round tip</t>
  </si>
  <si>
    <t>REV AirWatch</t>
  </si>
  <si>
    <t>REV Ethernet port cable</t>
  </si>
  <si>
    <t xml:space="preserve">REV I-tech docking station </t>
  </si>
  <si>
    <t>REV EPOS | SENNHEISER ADAPT 165 USB-C</t>
  </si>
  <si>
    <t>REV Kensington MicroSaver 2.0 Keyed Laptop Lock</t>
  </si>
  <si>
    <t>REV SW Kinseed Swiftcare</t>
  </si>
  <si>
    <t>REV iPhone 14 Plus (exception)</t>
  </si>
  <si>
    <t>REV SIM Barred</t>
  </si>
  <si>
    <t>REV SIM only - Laptop</t>
  </si>
  <si>
    <t>REV  SIM only - iPad</t>
  </si>
  <si>
    <t>REV Pocket Wifi / Data Dongle</t>
  </si>
  <si>
    <t>REV USB 2.0 A to B Printer Cable</t>
  </si>
  <si>
    <t>REV The Egg Ergo Mouse Pad</t>
  </si>
  <si>
    <t>REV Large Heavy Duty Digital Screen</t>
  </si>
  <si>
    <t>REV Bracket for Large Heavy Duty Digital Screen</t>
  </si>
  <si>
    <t>REV Ethernet Cable (5 Meter)</t>
  </si>
  <si>
    <t>REV 3M 6 Way Power Extension Lead UK Plug to 6 UK Sockets Mains Block</t>
  </si>
  <si>
    <t>REV Marpac Dohm Classic White Noise Sound Machine</t>
  </si>
  <si>
    <t>REV HP Elitebook 840 G2 Battery</t>
  </si>
  <si>
    <t>Brother Black on Yellow Label Printer Tape, 8 m Length, 24 mm Width</t>
  </si>
  <si>
    <t>REV Nokia 105 (4 edition) charger</t>
  </si>
  <si>
    <t>Rev Lenovo 4Y50R20863 USB Optical 1600DPI
Ambidextrous Black mice</t>
  </si>
  <si>
    <t>REV Fujitsu Smart-UPS 1500</t>
  </si>
  <si>
    <t>UPS SMT1000RMI2U</t>
  </si>
  <si>
    <t>USB-C Charging Plug (Nokia/Motorola)</t>
  </si>
  <si>
    <t>HDMI Switch</t>
  </si>
  <si>
    <t>Basic mobile phone (exception)</t>
  </si>
  <si>
    <t>Display port to USB-C connectors/cables</t>
  </si>
  <si>
    <t>Laptop screen Dell Latitude 5300 serial number: 8H1NPW2</t>
  </si>
  <si>
    <t xml:space="preserve">REV MX700 Cisco screen MDT room </t>
  </si>
  <si>
    <t>White Washable Keyboard</t>
  </si>
  <si>
    <t xml:space="preserve">REV DVI cable </t>
  </si>
  <si>
    <t>Dell Monitor 27in</t>
  </si>
  <si>
    <t xml:space="preserve">REV DELL laptop keyed locks </t>
  </si>
  <si>
    <t>REV Projector - Model provided by user as adhoc</t>
  </si>
  <si>
    <t xml:space="preserve">REV Lenovo ThinkVision T24i-30 LED display 60.5 cm(23.8") </t>
  </si>
  <si>
    <t xml:space="preserve">REV Security Cable </t>
  </si>
  <si>
    <t>REV Dymo LabelManager 160 Handheld Thermal LabelPrinter</t>
  </si>
  <si>
    <t>REV Compatible Dymo 40913 S0720680 D1 Black on White Labelling Tape 9mm x 7m Labels</t>
  </si>
  <si>
    <t>Box of Spare Parts (break-fix)</t>
  </si>
  <si>
    <t>AA Batteries</t>
  </si>
  <si>
    <t>REV M2 SSD</t>
  </si>
  <si>
    <t>REV SATA SSD</t>
  </si>
  <si>
    <t xml:space="preserve">REV Cisco 7821 </t>
  </si>
  <si>
    <t xml:space="preserve">REV MS-Power Automate </t>
  </si>
  <si>
    <t>REV iPad Case Cover and Screen Protector and Strap for 10th Gen</t>
  </si>
  <si>
    <t>REV Large TV Monitor Trolley</t>
  </si>
  <si>
    <t>REV Large TV 43" Monitor Wall Mount</t>
  </si>
  <si>
    <t>REV Kasp Combination Weatherproof Steel Combination Padlock, 8mm Body</t>
  </si>
  <si>
    <t>REV Antibacterial Wipes Pack</t>
  </si>
  <si>
    <t>REV  SW MS-Project Professional 2013</t>
  </si>
  <si>
    <t>REV 1m IEC C14 Plug to 4 Gang Mains Power UK
Socket</t>
  </si>
  <si>
    <t>REV TP-Link AC1300 High Gain Wireless Dual Band USB Adapter</t>
  </si>
  <si>
    <t xml:space="preserve">REV SW MS-Office Projects Renewal </t>
  </si>
  <si>
    <t>REV SW MS-GitHub Enterprise Sub Per User</t>
  </si>
  <si>
    <t>REV Exsys 7 Port USB 3.0USB C HUb</t>
  </si>
  <si>
    <t>REV - Examination Gloves - Medium</t>
  </si>
  <si>
    <t>AssignedTo</t>
  </si>
  <si>
    <t>Unit</t>
  </si>
  <si>
    <t>ReturnDate</t>
  </si>
  <si>
    <t>ALEMBA</t>
  </si>
  <si>
    <t>Leonard Djang</t>
  </si>
  <si>
    <t>Headset</t>
  </si>
  <si>
    <t>329317275 / 108.52646</t>
  </si>
  <si>
    <t>Kevin Irkefe</t>
  </si>
  <si>
    <t>00329305423</t>
  </si>
  <si>
    <t>Gaurav Bhadari</t>
  </si>
  <si>
    <t xml:space="preserve"> Yohan Guneratne</t>
  </si>
  <si>
    <t>00329306484/108.52348</t>
  </si>
  <si>
    <t>Imran</t>
  </si>
  <si>
    <t>00329317639</t>
  </si>
  <si>
    <t>Chinwe</t>
  </si>
  <si>
    <t>00329332053</t>
  </si>
  <si>
    <t>Graham Kirk</t>
  </si>
  <si>
    <t>00329317580</t>
  </si>
  <si>
    <t>Sarah Jensen</t>
  </si>
  <si>
    <t>00329305613</t>
  </si>
  <si>
    <t>00329306484</t>
  </si>
  <si>
    <t/>
  </si>
  <si>
    <t>00329306818</t>
  </si>
  <si>
    <t>00329332318</t>
  </si>
  <si>
    <t>Yohanne</t>
  </si>
  <si>
    <t>00329305695</t>
  </si>
  <si>
    <t>Mirbek</t>
  </si>
  <si>
    <t>00329305563</t>
  </si>
  <si>
    <t>Mooneyd</t>
  </si>
  <si>
    <t>00329305802</t>
  </si>
  <si>
    <t>Charles Gutterage</t>
  </si>
  <si>
    <t>00329332067</t>
  </si>
  <si>
    <t>Alinav</t>
  </si>
  <si>
    <t>00329305784</t>
  </si>
  <si>
    <t>Ukarsh</t>
  </si>
  <si>
    <t>00329306293</t>
  </si>
  <si>
    <t>abdallamo</t>
  </si>
  <si>
    <t>00329318059</t>
  </si>
  <si>
    <t>Adel Majed</t>
  </si>
  <si>
    <t>00329317748</t>
  </si>
  <si>
    <t>lyonI</t>
  </si>
  <si>
    <t>00329317591</t>
  </si>
  <si>
    <t>Sohail</t>
  </si>
  <si>
    <t>00329305709</t>
  </si>
  <si>
    <t>OfosuN</t>
  </si>
  <si>
    <t>00329317769</t>
  </si>
  <si>
    <t>RimmerD</t>
  </si>
  <si>
    <t>00329304650</t>
  </si>
  <si>
    <t>williamsk</t>
  </si>
  <si>
    <t>00329306724</t>
  </si>
  <si>
    <t>Rezena</t>
  </si>
  <si>
    <t>00329306923</t>
  </si>
  <si>
    <t>DJANGL</t>
  </si>
  <si>
    <t>00329317275</t>
  </si>
  <si>
    <t>BhandariG</t>
  </si>
  <si>
    <t>00329304770</t>
  </si>
  <si>
    <t>FINGERJ</t>
  </si>
  <si>
    <t>00329306391</t>
  </si>
  <si>
    <t>Aloms</t>
  </si>
  <si>
    <t>00329317302</t>
  </si>
  <si>
    <t>GiordanoE</t>
  </si>
  <si>
    <t>00329332181</t>
  </si>
  <si>
    <t>Jacub</t>
  </si>
  <si>
    <t>00329332090</t>
  </si>
  <si>
    <t>Stephen Newhouse</t>
  </si>
  <si>
    <t>00329332542</t>
  </si>
  <si>
    <t>VainoriusV</t>
  </si>
  <si>
    <t>Docking Station</t>
  </si>
  <si>
    <t>00329317223</t>
  </si>
  <si>
    <t xml:space="preserve">Andries </t>
  </si>
  <si>
    <t>Yana Staeva</t>
  </si>
  <si>
    <t>(Multiple Items)</t>
  </si>
  <si>
    <t xml:space="preserve">ReqDate </t>
  </si>
  <si>
    <t>(All)</t>
  </si>
  <si>
    <t>Row Labels</t>
  </si>
  <si>
    <t>Sum of QTY</t>
  </si>
  <si>
    <t>Sum of Total cost</t>
  </si>
  <si>
    <t>Grand Total</t>
  </si>
  <si>
    <t xml:space="preserve">Seial Number </t>
  </si>
  <si>
    <t xml:space="preserve">Model Number </t>
  </si>
  <si>
    <t>PO</t>
  </si>
  <si>
    <t>Sevice user</t>
  </si>
  <si>
    <t xml:space="preserve">Request date </t>
  </si>
  <si>
    <t xml:space="preserve">Device type </t>
  </si>
  <si>
    <t xml:space="preserve">Supplier </t>
  </si>
  <si>
    <t xml:space="preserve">Apple ID </t>
  </si>
  <si>
    <t>RQJFW2Y6LC</t>
  </si>
  <si>
    <t>MK473B/A</t>
  </si>
  <si>
    <t xml:space="preserve">Myrazol Padua </t>
  </si>
  <si>
    <t xml:space="preserve">9TH gen Wifi &amp; Cellular </t>
  </si>
  <si>
    <t xml:space="preserve">configured </t>
  </si>
  <si>
    <t>XCXMMW5J2F</t>
  </si>
  <si>
    <t>MK2K3B/A</t>
  </si>
  <si>
    <t>Gurjit Sud</t>
  </si>
  <si>
    <t>14/068/2022</t>
  </si>
  <si>
    <t xml:space="preserve">9th gen wifi  </t>
  </si>
  <si>
    <t>configured</t>
  </si>
  <si>
    <t>LQH271W56M</t>
  </si>
  <si>
    <t>LY5970WX94</t>
  </si>
  <si>
    <t>RFD2PF4GH</t>
  </si>
  <si>
    <t>Q5T9JQL2FH</t>
  </si>
  <si>
    <t xml:space="preserve">Awaiting configuration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</si>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</sst>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44" formatCode="_-&quot;£&quot;* #,##0.00_-;\-&quot;£&quot;* #,##0.00_-;_-&quot;£&quot;* &quot;-&quot;??_-;_-@_-"/>
    <numFmt numFmtId="164" formatCode="&quot;£&quot;#,##0.00"/>
  </numFmts>
  <fonts count="33">
    <font>
      <sz val="11"/>
      <color theme="1"/>
      <name val="Calibri"/>
      <family val="2"/>
      <scheme val="minor"/>
    </font>
    <font>
      <sz val="8"/>
      <name val="Calibri"/>
      <family val="2"/>
      <scheme val="minor"/>
    </font>
    <font>
      <b/>
      <sz val="11"/>
      <color theme="1"/>
      <name val="Calibri"/>
      <family val="2"/>
      <scheme val="minor"/>
    </font>
    <font>
      <sz val="11"/>
      <color theme="0"/>
      <name val="Calibri"/>
      <family val="2"/>
      <scheme val="minor"/>
    </font>
    <font>
      <sz val="10"/>
      <color indexed="8"/>
      <name val="Arial"/>
      <family val="2"/>
    </font>
    <font>
      <sz val="12"/>
      <color indexed="8"/>
      <name val="Calibri"/>
      <family val="2"/>
    </font>
    <font>
      <sz val="11"/>
      <name val="Calibri"/>
      <family val="2"/>
      <scheme val="minor"/>
    </font>
    <font>
      <sz val="11"/>
      <color rgb="FFFF0000"/>
      <name val="Calibri"/>
      <family val="2"/>
      <scheme val="minor"/>
    </font>
    <font>
      <b/>
      <sz val="11"/>
      <name val="Calibri"/>
      <family val="2"/>
      <scheme val="minor"/>
    </font>
    <font>
      <b/>
      <sz val="11"/>
      <color theme="0"/>
      <name val="Calibri"/>
      <family val="2"/>
      <scheme val="minor"/>
    </font>
    <font>
      <sz val="11"/>
      <name val="Calibri"/>
      <family val="2"/>
    </font>
    <font>
      <sz val="11"/>
      <color rgb="FF000000"/>
      <name val="Calibri"/>
      <family val="2"/>
    </font>
    <font>
      <sz val="20"/>
      <color theme="1"/>
      <name val="Calibri"/>
      <family val="2"/>
      <scheme val="minor"/>
    </font>
    <font>
      <sz val="11"/>
      <color rgb="FF3F3F76"/>
      <name val="Calibri"/>
      <family val="2"/>
      <scheme val="minor"/>
    </font>
    <font>
      <sz val="11"/>
      <color rgb="FF444444"/>
      <name val="Calibri"/>
      <family val="2"/>
      <charset val="1"/>
    </font>
    <font>
      <sz val="11"/>
      <color theme="1"/>
      <name val="Calibri"/>
      <family val="2"/>
      <scheme val="minor"/>
    </font>
    <font>
      <strike/>
      <sz val="11"/>
      <color rgb="FFFF0000"/>
      <name val="Calibri"/>
      <family val="2"/>
      <scheme val="minor"/>
    </font>
    <font>
      <sz val="9"/>
      <color indexed="81"/>
      <name val="Tahoma"/>
      <family val="2"/>
    </font>
    <font>
      <b/>
      <sz val="9"/>
      <color indexed="81"/>
      <name val="Tahoma"/>
      <family val="2"/>
    </font>
    <font>
      <b/>
      <sz val="11"/>
      <color rgb="FFFFFFFF"/>
      <name val="Calibri"/>
      <family val="2"/>
      <scheme val="minor"/>
    </font>
    <font>
      <u/>
      <sz val="11"/>
      <color theme="10"/>
      <name val="Calibri"/>
      <family val="2"/>
      <scheme val="minor"/>
    </font>
    <font>
      <sz val="11"/>
      <color rgb="FF000000"/>
      <name val="Calibri"/>
      <family val="2"/>
      <scheme val="minor"/>
    </font>
    <font>
      <sz val="11"/>
      <name val="Lato"/>
      <family val="2"/>
    </font>
    <font>
      <strike/>
      <sz val="11"/>
      <color rgb="FF000000"/>
      <name val="Calibri"/>
      <family val="2"/>
      <scheme val="minor"/>
    </font>
    <font>
      <sz val="11"/>
      <color theme="1"/>
      <name val="Aptos"/>
      <family val="2"/>
    </font>
    <font>
      <sz val="9.75"/>
      <color rgb="FF000000"/>
      <name val="Calibri"/>
      <family val="2"/>
    </font>
    <font>
      <sz val="12"/>
      <name val="Calibri"/>
      <family val="2"/>
      <scheme val="minor"/>
    </font>
    <font>
      <sz val="11"/>
      <color rgb="FF444444"/>
      <name val="Aptos Narrow"/>
      <family val="2"/>
    </font>
    <font>
      <sz val="11"/>
      <color rgb="FFFFFFFF"/>
      <name val="Lato"/>
      <family val="2"/>
    </font>
    <font>
      <sz val="11"/>
      <color rgb="FF242424"/>
      <name val="Aptos Narrow"/>
      <family val="2"/>
    </font>
    <font>
      <b/>
      <i/>
      <sz val="11"/>
      <color theme="1"/>
      <name val="Calibri"/>
      <family val="2"/>
      <scheme val="minor"/>
    </font>
    <font>
      <strike/>
      <sz val="11"/>
      <name val="Calibri"/>
      <family val="2"/>
      <scheme val="minor"/>
    </font>
    <font>
      <strike/>
      <sz val="11"/>
      <color theme="1"/>
      <name val="Calibri"/>
      <family val="2"/>
      <scheme val="minor"/>
    </font>
  </fonts>
  <fills count="20">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FF9999"/>
        <bgColor indexed="64"/>
      </patternFill>
    </fill>
    <fill>
      <patternFill patternType="solid">
        <fgColor theme="7"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FFCC99"/>
      </patternFill>
    </fill>
    <fill>
      <patternFill patternType="solid">
        <fgColor rgb="FFFFC000"/>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rgb="FFD9E1F2"/>
        <bgColor indexed="64"/>
      </patternFill>
    </fill>
    <fill>
      <patternFill patternType="solid">
        <fgColor theme="6" tint="0.39997558519241921"/>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s>
  <borders count="8">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theme="4"/>
      </left>
      <right style="thin">
        <color theme="4"/>
      </right>
      <top style="thin">
        <color theme="4"/>
      </top>
      <bottom style="medium">
        <color theme="4"/>
      </bottom>
      <diagonal/>
    </border>
    <border>
      <left style="thin">
        <color theme="4"/>
      </left>
      <right style="thin">
        <color theme="4"/>
      </right>
      <top style="thin">
        <color theme="4"/>
      </top>
      <bottom style="thin">
        <color theme="4"/>
      </bottom>
      <diagonal/>
    </border>
    <border>
      <left style="thin">
        <color rgb="FF7F7F7F"/>
      </left>
      <right style="thin">
        <color rgb="FF7F7F7F"/>
      </right>
      <top style="thin">
        <color rgb="FF7F7F7F"/>
      </top>
      <bottom style="thin">
        <color rgb="FF7F7F7F"/>
      </bottom>
      <diagonal/>
    </border>
    <border>
      <left style="thin">
        <color theme="4"/>
      </left>
      <right style="thin">
        <color theme="4"/>
      </right>
      <top style="thin">
        <color theme="4"/>
      </top>
      <bottom/>
      <diagonal/>
    </border>
    <border>
      <left style="thin">
        <color rgb="FFE0E0E0"/>
      </left>
      <right style="thin">
        <color rgb="FFE0E0E0"/>
      </right>
      <top style="thin">
        <color rgb="FFE0E0E0"/>
      </top>
      <bottom style="thin">
        <color rgb="FFE0E0E0"/>
      </bottom>
      <diagonal/>
    </border>
  </borders>
  <cellStyleXfs count="9">
    <xf numFmtId="0" fontId="0" fillId="0" borderId="0"/>
    <xf numFmtId="0" fontId="4" fillId="0" borderId="0"/>
    <xf numFmtId="0" fontId="13" fillId="11" borderId="5" applyNumberFormat="0" applyAlignment="0" applyProtection="0"/>
    <xf numFmtId="44" fontId="15" fillId="0" borderId="0" applyFont="0" applyFill="0" applyBorder="0" applyAlignment="0" applyProtection="0"/>
    <xf numFmtId="0" fontId="20" fillId="0" borderId="0" applyNumberFormat="0" applyFill="0" applyBorder="0" applyAlignment="0" applyProtection="0"/>
    <xf numFmtId="0" fontId="25" fillId="0" borderId="7"/>
    <xf numFmtId="22" fontId="25" fillId="0" borderId="7"/>
    <xf numFmtId="0" fontId="25" fillId="0" borderId="7"/>
    <xf numFmtId="0" fontId="25" fillId="0" borderId="7"/>
  </cellStyleXfs>
  <cellXfs count="155">
    <xf numFmtId="0" fontId="0" fillId="0" borderId="0" xfId="0"/>
    <xf numFmtId="49" fontId="0" fillId="0" borderId="0" xfId="0" applyNumberFormat="1"/>
    <xf numFmtId="164" fontId="0" fillId="0" borderId="0" xfId="0" applyNumberFormat="1"/>
    <xf numFmtId="14" fontId="2" fillId="0" borderId="0" xfId="0" applyNumberFormat="1" applyFont="1"/>
    <xf numFmtId="0" fontId="2" fillId="0" borderId="0" xfId="0" applyFont="1"/>
    <xf numFmtId="14" fontId="0" fillId="0" borderId="0" xfId="0" applyNumberFormat="1"/>
    <xf numFmtId="0" fontId="0" fillId="0" borderId="0" xfId="0" applyAlignment="1">
      <alignment horizontal="left"/>
    </xf>
    <xf numFmtId="0" fontId="0" fillId="0" borderId="0" xfId="0" quotePrefix="1"/>
    <xf numFmtId="0" fontId="5" fillId="0" borderId="1" xfId="1" applyFont="1" applyBorder="1" applyAlignment="1">
      <alignment wrapText="1"/>
    </xf>
    <xf numFmtId="0" fontId="5" fillId="0" borderId="2" xfId="1" applyFont="1" applyBorder="1" applyAlignment="1">
      <alignment wrapText="1"/>
    </xf>
    <xf numFmtId="0" fontId="0" fillId="5" borderId="0" xfId="0" applyFill="1"/>
    <xf numFmtId="0" fontId="0" fillId="6" borderId="0" xfId="0" applyFill="1"/>
    <xf numFmtId="0" fontId="0" fillId="7" borderId="0" xfId="0" applyFill="1"/>
    <xf numFmtId="0" fontId="0" fillId="0" borderId="0" xfId="0" applyAlignment="1">
      <alignment horizontal="left" vertical="top"/>
    </xf>
    <xf numFmtId="164" fontId="2" fillId="0" borderId="0" xfId="0" applyNumberFormat="1" applyFont="1" applyAlignment="1">
      <alignment horizontal="right" vertical="top"/>
    </xf>
    <xf numFmtId="0" fontId="0" fillId="0" borderId="0" xfId="0" applyAlignment="1">
      <alignment horizontal="right" vertical="top"/>
    </xf>
    <xf numFmtId="0" fontId="0" fillId="0" borderId="0" xfId="0" applyAlignment="1">
      <alignment horizontal="left" vertical="top" wrapText="1"/>
    </xf>
    <xf numFmtId="0" fontId="2" fillId="0" borderId="0" xfId="0" applyFont="1" applyAlignment="1">
      <alignment horizontal="left" vertical="top"/>
    </xf>
    <xf numFmtId="0" fontId="2" fillId="0" borderId="0" xfId="0" applyFont="1" applyAlignment="1">
      <alignment horizontal="right" vertical="top"/>
    </xf>
    <xf numFmtId="0" fontId="2" fillId="0" borderId="0" xfId="0" applyFont="1" applyAlignment="1">
      <alignment horizontal="left" vertical="top" wrapText="1"/>
    </xf>
    <xf numFmtId="0" fontId="3" fillId="2" borderId="0" xfId="0" applyFont="1" applyFill="1" applyAlignment="1">
      <alignment horizontal="left" vertical="top"/>
    </xf>
    <xf numFmtId="0" fontId="3" fillId="3" borderId="0" xfId="0" applyFont="1" applyFill="1" applyAlignment="1">
      <alignment horizontal="left" vertical="top"/>
    </xf>
    <xf numFmtId="164" fontId="3" fillId="3" borderId="0" xfId="0" applyNumberFormat="1" applyFont="1" applyFill="1" applyAlignment="1">
      <alignment horizontal="left" vertical="top"/>
    </xf>
    <xf numFmtId="0" fontId="3" fillId="2" borderId="0" xfId="0" applyFont="1" applyFill="1" applyAlignment="1">
      <alignment horizontal="left" vertical="top" wrapText="1"/>
    </xf>
    <xf numFmtId="14" fontId="6" fillId="0" borderId="0" xfId="0" applyNumberFormat="1" applyFont="1" applyAlignment="1">
      <alignment horizontal="left" vertical="top"/>
    </xf>
    <xf numFmtId="0" fontId="6" fillId="0" borderId="0" xfId="0" applyFont="1" applyAlignment="1">
      <alignment horizontal="left" vertical="top"/>
    </xf>
    <xf numFmtId="164" fontId="6" fillId="0" borderId="0" xfId="0" applyNumberFormat="1" applyFont="1" applyAlignment="1">
      <alignment horizontal="right" vertical="top"/>
    </xf>
    <xf numFmtId="0" fontId="6" fillId="0" borderId="0" xfId="0" applyFont="1" applyAlignment="1">
      <alignment horizontal="right" vertical="top"/>
    </xf>
    <xf numFmtId="0" fontId="6" fillId="0" borderId="0" xfId="0" applyFont="1" applyAlignment="1">
      <alignment horizontal="left" vertical="top" wrapText="1"/>
    </xf>
    <xf numFmtId="0" fontId="7" fillId="0" borderId="0" xfId="0" applyFont="1" applyAlignment="1">
      <alignment horizontal="left" vertical="top"/>
    </xf>
    <xf numFmtId="0" fontId="8" fillId="0" borderId="0" xfId="0" applyFont="1" applyAlignment="1">
      <alignment horizontal="left" vertical="top"/>
    </xf>
    <xf numFmtId="164" fontId="0" fillId="0" borderId="0" xfId="0" applyNumberFormat="1" applyAlignment="1">
      <alignment horizontal="right" vertical="top"/>
    </xf>
    <xf numFmtId="0" fontId="0" fillId="0" borderId="0" xfId="0" pivotButton="1"/>
    <xf numFmtId="44" fontId="0" fillId="0" borderId="0" xfId="0" applyNumberFormat="1"/>
    <xf numFmtId="14" fontId="0" fillId="0" borderId="0" xfId="0" applyNumberFormat="1" applyAlignment="1">
      <alignment horizontal="left" vertical="top"/>
    </xf>
    <xf numFmtId="14" fontId="2" fillId="0" borderId="0" xfId="0" applyNumberFormat="1" applyFont="1" applyAlignment="1">
      <alignment horizontal="left" vertical="top"/>
    </xf>
    <xf numFmtId="14" fontId="3" fillId="2" borderId="0" xfId="0" applyNumberFormat="1" applyFont="1" applyFill="1" applyAlignment="1">
      <alignment horizontal="left" vertical="top"/>
    </xf>
    <xf numFmtId="0" fontId="0" fillId="8" borderId="0" xfId="0" applyFill="1"/>
    <xf numFmtId="164" fontId="2" fillId="0" borderId="0" xfId="0" applyNumberFormat="1" applyFont="1" applyAlignment="1">
      <alignment horizontal="left" vertical="top"/>
    </xf>
    <xf numFmtId="0" fontId="0" fillId="0" borderId="0" xfId="0" applyAlignment="1">
      <alignment wrapText="1"/>
    </xf>
    <xf numFmtId="0" fontId="0" fillId="9" borderId="0" xfId="0" applyFill="1" applyAlignment="1">
      <alignment horizontal="left" vertical="top"/>
    </xf>
    <xf numFmtId="0" fontId="11" fillId="0" borderId="0" xfId="0" applyFont="1"/>
    <xf numFmtId="0" fontId="2" fillId="0" borderId="0" xfId="0" applyFont="1" applyAlignment="1">
      <alignment vertical="top"/>
    </xf>
    <xf numFmtId="0" fontId="9" fillId="3" borderId="0" xfId="0" applyFont="1" applyFill="1" applyAlignment="1">
      <alignment vertical="top"/>
    </xf>
    <xf numFmtId="0" fontId="6" fillId="9" borderId="0" xfId="0" applyFont="1" applyFill="1" applyAlignment="1">
      <alignment horizontal="left" vertical="top"/>
    </xf>
    <xf numFmtId="1" fontId="0" fillId="0" borderId="0" xfId="0" applyNumberFormat="1"/>
    <xf numFmtId="1" fontId="0" fillId="0" borderId="0" xfId="0" applyNumberFormat="1" applyAlignment="1">
      <alignment horizontal="left" vertical="top"/>
    </xf>
    <xf numFmtId="2" fontId="0" fillId="0" borderId="0" xfId="0" applyNumberFormat="1" applyAlignment="1">
      <alignment horizontal="left" vertical="top"/>
    </xf>
    <xf numFmtId="0" fontId="0" fillId="10" borderId="0" xfId="0" applyFill="1" applyAlignment="1">
      <alignment horizontal="left" vertical="top"/>
    </xf>
    <xf numFmtId="0" fontId="0" fillId="0" borderId="0" xfId="0" applyAlignment="1">
      <alignment vertical="center"/>
    </xf>
    <xf numFmtId="0" fontId="13" fillId="11" borderId="5" xfId="2"/>
    <xf numFmtId="14" fontId="6" fillId="9" borderId="0" xfId="0" applyNumberFormat="1" applyFont="1" applyFill="1" applyAlignment="1">
      <alignment horizontal="left" vertical="top"/>
    </xf>
    <xf numFmtId="0" fontId="6" fillId="9" borderId="0" xfId="0" applyFont="1" applyFill="1" applyAlignment="1">
      <alignment horizontal="left" vertical="top" wrapText="1"/>
    </xf>
    <xf numFmtId="0" fontId="0" fillId="0" borderId="0" xfId="0" applyAlignment="1">
      <alignment horizontal="left" indent="1"/>
    </xf>
    <xf numFmtId="44" fontId="0" fillId="0" borderId="0" xfId="3" applyFont="1"/>
    <xf numFmtId="164" fontId="0" fillId="0" borderId="0" xfId="0" applyNumberFormat="1" applyAlignment="1">
      <alignment horizontal="right"/>
    </xf>
    <xf numFmtId="0" fontId="6" fillId="0" borderId="6" xfId="0" applyFont="1" applyBorder="1" applyAlignment="1">
      <alignment horizontal="left" vertical="top"/>
    </xf>
    <xf numFmtId="0" fontId="16" fillId="0" borderId="0" xfId="0" applyFont="1" applyAlignment="1">
      <alignment horizontal="left" vertical="top"/>
    </xf>
    <xf numFmtId="0" fontId="0" fillId="0" borderId="0" xfId="0" applyAlignment="1">
      <alignment vertical="top"/>
    </xf>
    <xf numFmtId="0" fontId="3" fillId="3" borderId="0" xfId="0" applyFont="1" applyFill="1" applyAlignment="1">
      <alignment horizontal="left" vertical="top" wrapText="1"/>
    </xf>
    <xf numFmtId="0" fontId="6" fillId="0" borderId="4" xfId="0" applyFont="1" applyBorder="1" applyAlignment="1">
      <alignment horizontal="left" vertical="top" wrapText="1"/>
    </xf>
    <xf numFmtId="14" fontId="9" fillId="13" borderId="3" xfId="0" applyNumberFormat="1" applyFont="1" applyFill="1" applyBorder="1" applyAlignment="1">
      <alignment horizontal="left" vertical="top"/>
    </xf>
    <xf numFmtId="0" fontId="2" fillId="13" borderId="0" xfId="0" applyFont="1" applyFill="1" applyAlignment="1">
      <alignment horizontal="left" vertical="top"/>
    </xf>
    <xf numFmtId="0" fontId="2" fillId="13" borderId="0" xfId="0" applyFont="1" applyFill="1" applyAlignment="1">
      <alignment horizontal="left" vertical="top" wrapText="1"/>
    </xf>
    <xf numFmtId="14" fontId="2" fillId="0" borderId="0" xfId="0" applyNumberFormat="1" applyFont="1" applyAlignment="1">
      <alignment vertical="top"/>
    </xf>
    <xf numFmtId="14" fontId="9" fillId="2" borderId="3" xfId="0" applyNumberFormat="1" applyFont="1" applyFill="1" applyBorder="1" applyAlignment="1">
      <alignment horizontal="left" vertical="top"/>
    </xf>
    <xf numFmtId="0" fontId="14" fillId="0" borderId="0" xfId="0" applyFont="1"/>
    <xf numFmtId="0" fontId="2" fillId="16" borderId="0" xfId="0" applyFont="1" applyFill="1" applyAlignment="1">
      <alignment vertical="top"/>
    </xf>
    <xf numFmtId="0" fontId="0" fillId="16" borderId="0" xfId="0" applyFill="1" applyAlignment="1">
      <alignment horizontal="left" vertical="top"/>
    </xf>
    <xf numFmtId="0" fontId="0" fillId="16" borderId="0" xfId="0" applyFill="1" applyAlignment="1">
      <alignment horizontal="left" vertical="top" wrapText="1"/>
    </xf>
    <xf numFmtId="0" fontId="11" fillId="0" borderId="0" xfId="0" applyFont="1" applyAlignment="1">
      <alignment wrapText="1"/>
    </xf>
    <xf numFmtId="14" fontId="6" fillId="0" borderId="0" xfId="0" applyNumberFormat="1" applyFont="1" applyAlignment="1">
      <alignment horizontal="left" vertical="top" wrapText="1"/>
    </xf>
    <xf numFmtId="0" fontId="21" fillId="0" borderId="0" xfId="0" applyFont="1" applyAlignment="1">
      <alignment horizontal="left" vertical="top" wrapText="1"/>
    </xf>
    <xf numFmtId="14" fontId="21" fillId="0" borderId="0" xfId="0" applyNumberFormat="1" applyFont="1" applyAlignment="1">
      <alignment horizontal="left" vertical="top"/>
    </xf>
    <xf numFmtId="0" fontId="6" fillId="0" borderId="4" xfId="0" applyFont="1" applyBorder="1" applyAlignment="1">
      <alignment horizontal="left" vertical="top"/>
    </xf>
    <xf numFmtId="0" fontId="6" fillId="17" borderId="0" xfId="0" applyFont="1" applyFill="1" applyAlignment="1">
      <alignment horizontal="left" vertical="top" wrapText="1"/>
    </xf>
    <xf numFmtId="0" fontId="21" fillId="18" borderId="0" xfId="0" applyFont="1" applyFill="1"/>
    <xf numFmtId="0" fontId="3" fillId="3" borderId="0" xfId="0" applyFont="1" applyFill="1" applyAlignment="1">
      <alignment vertical="top"/>
    </xf>
    <xf numFmtId="164" fontId="9" fillId="6" borderId="0" xfId="0" applyNumberFormat="1" applyFont="1" applyFill="1" applyAlignment="1">
      <alignment horizontal="right" vertical="top" wrapText="1"/>
    </xf>
    <xf numFmtId="164" fontId="2" fillId="6" borderId="0" xfId="0" applyNumberFormat="1" applyFont="1" applyFill="1" applyAlignment="1">
      <alignment horizontal="right" vertical="top" wrapText="1"/>
    </xf>
    <xf numFmtId="0" fontId="6" fillId="14" borderId="0" xfId="0" applyFont="1" applyFill="1" applyAlignment="1">
      <alignment horizontal="left" vertical="top"/>
    </xf>
    <xf numFmtId="0" fontId="0" fillId="0" borderId="0" xfId="0" applyAlignment="1">
      <alignment horizontal="left" indent="2"/>
    </xf>
    <xf numFmtId="0" fontId="6" fillId="0" borderId="0" xfId="0" applyFont="1" applyAlignment="1">
      <alignment horizontal="right" vertical="top" wrapText="1"/>
    </xf>
    <xf numFmtId="164" fontId="0" fillId="0" borderId="0" xfId="0" applyNumberFormat="1" applyAlignment="1">
      <alignment horizontal="right" wrapText="1"/>
    </xf>
    <xf numFmtId="0" fontId="0" fillId="4" borderId="0" xfId="0" applyFill="1" applyAlignment="1">
      <alignment horizontal="left" vertical="top" wrapText="1"/>
    </xf>
    <xf numFmtId="0" fontId="2" fillId="9" borderId="0" xfId="0" applyFont="1" applyFill="1" applyAlignment="1">
      <alignment vertical="top" wrapText="1"/>
    </xf>
    <xf numFmtId="0" fontId="2" fillId="0" borderId="0" xfId="0" applyFont="1" applyAlignment="1">
      <alignment vertical="top" wrapText="1"/>
    </xf>
    <xf numFmtId="0" fontId="6" fillId="14" borderId="0" xfId="0" applyFont="1" applyFill="1" applyAlignment="1">
      <alignment horizontal="left" vertical="top" wrapText="1"/>
    </xf>
    <xf numFmtId="0" fontId="6" fillId="0" borderId="6" xfId="0" applyFont="1" applyBorder="1" applyAlignment="1">
      <alignment horizontal="left" vertical="top" wrapText="1"/>
    </xf>
    <xf numFmtId="164" fontId="6" fillId="14" borderId="0" xfId="0" applyNumberFormat="1" applyFont="1" applyFill="1" applyAlignment="1">
      <alignment horizontal="right" vertical="top"/>
    </xf>
    <xf numFmtId="164" fontId="6" fillId="0" borderId="4" xfId="0" applyNumberFormat="1" applyFont="1" applyBorder="1" applyAlignment="1">
      <alignment horizontal="right" vertical="top"/>
    </xf>
    <xf numFmtId="14" fontId="6" fillId="14" borderId="0" xfId="0" applyNumberFormat="1" applyFont="1" applyFill="1" applyAlignment="1">
      <alignment horizontal="left" vertical="top"/>
    </xf>
    <xf numFmtId="14" fontId="6" fillId="0" borderId="4" xfId="0" applyNumberFormat="1" applyFont="1" applyBorder="1" applyAlignment="1">
      <alignment horizontal="left" vertical="top"/>
    </xf>
    <xf numFmtId="0" fontId="24" fillId="0" borderId="0" xfId="0" applyFont="1"/>
    <xf numFmtId="0" fontId="22" fillId="0" borderId="0" xfId="0" applyFont="1" applyAlignment="1">
      <alignment horizontal="left" vertical="top"/>
    </xf>
    <xf numFmtId="0" fontId="6" fillId="12" borderId="0" xfId="0" applyFont="1" applyFill="1" applyAlignment="1">
      <alignment horizontal="left" vertical="top" wrapText="1"/>
    </xf>
    <xf numFmtId="0" fontId="6" fillId="14" borderId="4" xfId="0" applyFont="1" applyFill="1" applyBorder="1" applyAlignment="1">
      <alignment horizontal="left" vertical="top"/>
    </xf>
    <xf numFmtId="0" fontId="27" fillId="0" borderId="0" xfId="0" applyFont="1"/>
    <xf numFmtId="8" fontId="0" fillId="0" borderId="0" xfId="0" applyNumberFormat="1"/>
    <xf numFmtId="164" fontId="8" fillId="0" borderId="0" xfId="0" applyNumberFormat="1" applyFont="1" applyAlignment="1">
      <alignment horizontal="right" vertical="top"/>
    </xf>
    <xf numFmtId="164" fontId="6" fillId="0" borderId="0" xfId="0" applyNumberFormat="1" applyFont="1" applyAlignment="1">
      <alignment horizontal="right" vertical="top" wrapText="1"/>
    </xf>
    <xf numFmtId="0" fontId="21" fillId="0" borderId="0" xfId="0" applyFont="1" applyAlignment="1">
      <alignment horizontal="right" vertical="top"/>
    </xf>
    <xf numFmtId="2" fontId="0" fillId="0" borderId="0" xfId="0" applyNumberFormat="1" applyAlignment="1">
      <alignment horizontal="right" vertical="top"/>
    </xf>
    <xf numFmtId="0" fontId="6" fillId="14" borderId="0" xfId="0" applyFont="1" applyFill="1" applyAlignment="1">
      <alignment horizontal="right" vertical="top"/>
    </xf>
    <xf numFmtId="0" fontId="0" fillId="14" borderId="4" xfId="0" applyFill="1" applyBorder="1" applyAlignment="1">
      <alignment horizontal="left" vertical="top"/>
    </xf>
    <xf numFmtId="0" fontId="0" fillId="14" borderId="0" xfId="0" applyFill="1" applyAlignment="1">
      <alignment horizontal="left" vertical="top"/>
    </xf>
    <xf numFmtId="0" fontId="6" fillId="14" borderId="6" xfId="0" applyFont="1" applyFill="1" applyBorder="1" applyAlignment="1">
      <alignment horizontal="left" vertical="top"/>
    </xf>
    <xf numFmtId="0" fontId="20" fillId="0" borderId="0" xfId="4" applyAlignment="1">
      <alignment horizontal="left" vertical="top" wrapText="1"/>
    </xf>
    <xf numFmtId="14" fontId="10" fillId="0" borderId="0" xfId="6" applyNumberFormat="1" applyFont="1" applyBorder="1" applyAlignment="1">
      <alignment horizontal="left" vertical="top"/>
    </xf>
    <xf numFmtId="14" fontId="6" fillId="0" borderId="7" xfId="0" applyNumberFormat="1" applyFont="1" applyBorder="1" applyAlignment="1">
      <alignment horizontal="left" vertical="top"/>
    </xf>
    <xf numFmtId="0" fontId="0" fillId="0" borderId="4" xfId="0" applyBorder="1" applyAlignment="1">
      <alignment horizontal="left" vertical="top"/>
    </xf>
    <xf numFmtId="0" fontId="10" fillId="0" borderId="0" xfId="7" applyFont="1" applyBorder="1" applyAlignment="1">
      <alignment horizontal="left" vertical="top"/>
    </xf>
    <xf numFmtId="0" fontId="6" fillId="0" borderId="7" xfId="0" applyFont="1" applyBorder="1" applyAlignment="1">
      <alignment horizontal="left" vertical="top"/>
    </xf>
    <xf numFmtId="0" fontId="11" fillId="0" borderId="0" xfId="8" applyFont="1" applyBorder="1"/>
    <xf numFmtId="0" fontId="6" fillId="0" borderId="7" xfId="0" applyFont="1" applyBorder="1" applyAlignment="1">
      <alignment horizontal="left" vertical="top" wrapText="1"/>
    </xf>
    <xf numFmtId="0" fontId="6" fillId="0" borderId="0" xfId="8" applyFont="1" applyBorder="1" applyAlignment="1">
      <alignment horizontal="left" vertical="top" wrapText="1"/>
    </xf>
    <xf numFmtId="0" fontId="0" fillId="14" borderId="0" xfId="0" applyFill="1"/>
    <xf numFmtId="0" fontId="6" fillId="0" borderId="4" xfId="0" applyFont="1" applyBorder="1" applyAlignment="1">
      <alignment horizontal="right" vertical="top"/>
    </xf>
    <xf numFmtId="0" fontId="0" fillId="0" borderId="6" xfId="0" applyBorder="1" applyAlignment="1">
      <alignment horizontal="left" vertical="top"/>
    </xf>
    <xf numFmtId="0" fontId="6" fillId="17" borderId="0" xfId="0" applyFont="1" applyFill="1" applyAlignment="1">
      <alignment horizontal="left" vertical="top"/>
    </xf>
    <xf numFmtId="0" fontId="28" fillId="0" borderId="0" xfId="0" applyFont="1"/>
    <xf numFmtId="0" fontId="21" fillId="0" borderId="0" xfId="0" applyFont="1" applyAlignment="1">
      <alignment horizontal="left" vertical="top"/>
    </xf>
    <xf numFmtId="164" fontId="21" fillId="0" borderId="0" xfId="0" applyNumberFormat="1" applyFont="1" applyAlignment="1">
      <alignment horizontal="right" vertical="top"/>
    </xf>
    <xf numFmtId="19" fontId="0" fillId="0" borderId="0" xfId="0" applyNumberFormat="1"/>
    <xf numFmtId="0" fontId="6" fillId="14" borderId="6" xfId="0" applyFont="1" applyFill="1" applyBorder="1" applyAlignment="1">
      <alignment horizontal="left" vertical="top" wrapText="1"/>
    </xf>
    <xf numFmtId="0" fontId="26" fillId="0" borderId="0" xfId="0" applyFont="1" applyAlignment="1">
      <alignment horizontal="left" vertical="top"/>
    </xf>
    <xf numFmtId="0" fontId="30" fillId="0" borderId="0" xfId="0" applyFont="1" applyAlignment="1">
      <alignment vertical="top" wrapText="1"/>
    </xf>
    <xf numFmtId="0" fontId="6" fillId="0" borderId="0" xfId="0" applyFont="1"/>
    <xf numFmtId="14" fontId="31" fillId="0" borderId="0" xfId="0" applyNumberFormat="1" applyFont="1" applyAlignment="1">
      <alignment horizontal="left" vertical="top"/>
    </xf>
    <xf numFmtId="0" fontId="31" fillId="14" borderId="0" xfId="0" applyFont="1" applyFill="1" applyAlignment="1">
      <alignment horizontal="left" vertical="top"/>
    </xf>
    <xf numFmtId="0" fontId="31" fillId="0" borderId="0" xfId="0" applyFont="1" applyAlignment="1">
      <alignment horizontal="left" vertical="top"/>
    </xf>
    <xf numFmtId="0" fontId="31" fillId="0" borderId="0" xfId="0" applyFont="1" applyAlignment="1">
      <alignment horizontal="left" vertical="top" wrapText="1"/>
    </xf>
    <xf numFmtId="164" fontId="31" fillId="0" borderId="0" xfId="0" applyNumberFormat="1" applyFont="1" applyAlignment="1">
      <alignment horizontal="right" vertical="top"/>
    </xf>
    <xf numFmtId="0" fontId="31" fillId="0" borderId="0" xfId="0" applyFont="1" applyAlignment="1">
      <alignment horizontal="right" vertical="top"/>
    </xf>
    <xf numFmtId="0" fontId="32" fillId="0" borderId="0" xfId="0" applyFont="1" applyAlignment="1">
      <alignment horizontal="left" vertical="top"/>
    </xf>
    <xf numFmtId="0" fontId="29" fillId="0" borderId="0" xfId="0" applyFont="1"/>
    <xf numFmtId="0" fontId="11" fillId="15" borderId="0" xfId="0" applyFont="1" applyFill="1"/>
    <xf numFmtId="0" fontId="0" fillId="0" borderId="4" xfId="0" applyBorder="1"/>
    <xf numFmtId="0" fontId="0" fillId="0" borderId="6" xfId="0" applyBorder="1" applyAlignment="1">
      <alignment horizontal="left"/>
    </xf>
    <xf numFmtId="0" fontId="0" fillId="14" borderId="6" xfId="0" applyFill="1" applyBorder="1" applyAlignment="1">
      <alignment horizontal="left" vertical="top"/>
    </xf>
    <xf numFmtId="0" fontId="6" fillId="19" borderId="0" xfId="0" applyFont="1" applyFill="1" applyAlignment="1">
      <alignment horizontal="left" vertical="top"/>
    </xf>
    <xf numFmtId="0" fontId="6" fillId="14" borderId="4" xfId="0" applyFont="1" applyFill="1" applyBorder="1" applyAlignment="1">
      <alignment horizontal="left" vertical="top" wrapText="1"/>
    </xf>
    <xf numFmtId="14" fontId="10" fillId="0" borderId="7" xfId="6" applyNumberFormat="1" applyFont="1" applyAlignment="1">
      <alignment horizontal="left" vertical="top"/>
    </xf>
    <xf numFmtId="0" fontId="10" fillId="0" borderId="7" xfId="7" applyFont="1" applyAlignment="1">
      <alignment horizontal="left" vertical="top"/>
    </xf>
    <xf numFmtId="0" fontId="11" fillId="0" borderId="7" xfId="8" applyFont="1"/>
    <xf numFmtId="0" fontId="6" fillId="9" borderId="7" xfId="0" applyFont="1" applyFill="1" applyBorder="1" applyAlignment="1">
      <alignment horizontal="left" vertical="top" wrapText="1"/>
    </xf>
    <xf numFmtId="0" fontId="0" fillId="14" borderId="6" xfId="0" applyFill="1" applyBorder="1"/>
    <xf numFmtId="0" fontId="6" fillId="12" borderId="7" xfId="0" applyFont="1" applyFill="1" applyBorder="1" applyAlignment="1">
      <alignment horizontal="left" vertical="top" wrapText="1"/>
    </xf>
    <xf numFmtId="0" fontId="0" fillId="14" borderId="4" xfId="0" applyFill="1" applyBorder="1"/>
    <xf numFmtId="0" fontId="0" fillId="0" borderId="6" xfId="0" applyBorder="1"/>
    <xf numFmtId="0" fontId="19" fillId="3" borderId="0" xfId="0" applyFont="1" applyFill="1" applyAlignment="1">
      <alignment horizontal="left" vertical="top"/>
    </xf>
    <xf numFmtId="0" fontId="12" fillId="0" borderId="0" xfId="0" applyFont="1" applyAlignment="1">
      <alignment horizontal="left" vertical="top"/>
    </xf>
    <xf numFmtId="0" fontId="6" fillId="0" borderId="0" xfId="0" applyFont="1" applyFill="1" applyAlignment="1">
      <alignment horizontal="left" vertical="top"/>
    </xf>
    <xf numFmtId="0" fontId="6" fillId="0" borderId="0" xfId="0" applyFont="1" applyFill="1" applyAlignment="1">
      <alignment horizontal="left" vertical="top" wrapText="1"/>
    </xf>
    <xf numFmtId="0" fontId="6" fillId="0" borderId="0" xfId="0" applyNumberFormat="1" applyFont="1" applyAlignment="1">
      <alignment horizontal="right" vertical="top"/>
    </xf>
  </cellXfs>
  <cellStyles count="9">
    <cellStyle name="Currency" xfId="3" builtinId="4"/>
    <cellStyle name="data-grid-1718957525063column3" xfId="5" xr:uid="{04818632-479B-40F5-9E12-552B88029168}"/>
    <cellStyle name="data-grid-1726832816682column2" xfId="6" xr:uid="{0DBD7A15-BAA0-442E-9ED2-A3D1A67BE21A}"/>
    <cellStyle name="data-grid-1726832816682column3" xfId="7" xr:uid="{3541E829-4FFE-47D9-B157-FD0780BCDC24}"/>
    <cellStyle name="data-grid-1726832816682column8" xfId="8" xr:uid="{54CF0AC4-2DF9-4275-B67F-27F1892A6A65}"/>
    <cellStyle name="Hyperlink" xfId="4" builtinId="8"/>
    <cellStyle name="Input" xfId="2" builtinId="20"/>
    <cellStyle name="Normal" xfId="0" builtinId="0"/>
    <cellStyle name="Normal_Sheet11" xfId="1" xr:uid="{0B043A21-B8AD-425C-B2E5-91060790D8FF}"/>
  </cellStyles>
  <dxfs count="283">
    <dxf>
      <numFmt numFmtId="19" formatCode="dd/mm/yyyy"/>
    </dxf>
    <dxf>
      <numFmt numFmtId="19" formatCode="dd/mm/yyyy"/>
    </dxf>
    <dxf>
      <numFmt numFmtId="164" formatCode="&quot;£&quot;#,##0.00"/>
    </dxf>
    <dxf>
      <font>
        <color theme="0"/>
      </font>
      <fill>
        <patternFill patternType="solid">
          <bgColor rgb="FFFF0000"/>
        </patternFill>
      </fill>
    </dxf>
    <dxf>
      <font>
        <strike val="0"/>
        <outline val="0"/>
        <shadow val="0"/>
        <u val="none"/>
        <vertAlign val="baseline"/>
        <color auto="1"/>
        <family val="2"/>
      </font>
      <alignment horizontal="left" vertical="top" textRotation="0" wrapText="0" indent="0" justifyLastLine="0" shrinkToFit="0" readingOrder="0"/>
    </dxf>
    <dxf>
      <font>
        <strike val="0"/>
        <outline val="0"/>
        <shadow val="0"/>
        <u val="none"/>
        <vertAlign val="baseline"/>
        <color auto="1"/>
      </font>
      <alignment horizontal="left" vertical="top" textRotation="0" wrapText="0" indent="0" justifyLastLine="0" shrinkToFit="0" readingOrder="0"/>
    </dxf>
    <dxf>
      <font>
        <strike val="0"/>
        <outline val="0"/>
        <shadow val="0"/>
        <u val="none"/>
        <vertAlign val="baseline"/>
        <color auto="1"/>
      </font>
      <alignment horizontal="left" vertical="top" textRotation="0" wrapText="1" indent="0" justifyLastLine="0" shrinkToFit="0" readingOrder="0"/>
    </dxf>
    <dxf>
      <font>
        <strike val="0"/>
        <outline val="0"/>
        <shadow val="0"/>
        <u val="none"/>
        <vertAlign val="baseline"/>
        <color auto="1"/>
      </font>
      <alignment horizontal="left" vertical="top" textRotation="0" wrapText="0" indent="0" justifyLastLine="0" shrinkToFit="0" readingOrder="0"/>
    </dxf>
    <dxf>
      <font>
        <strike val="0"/>
        <outline val="0"/>
        <shadow val="0"/>
        <u val="none"/>
        <vertAlign val="baseline"/>
        <color auto="1"/>
      </font>
      <alignment horizontal="left" vertical="top" textRotation="0" wrapText="0" indent="0" justifyLastLine="0" shrinkToFit="0" readingOrder="0"/>
    </dxf>
    <dxf>
      <font>
        <strike val="0"/>
        <outline val="0"/>
        <shadow val="0"/>
        <u val="none"/>
        <vertAlign val="baseline"/>
        <color auto="1"/>
      </font>
      <numFmt numFmtId="19" formatCode="dd/mm/yyyy"/>
      <alignment horizontal="left" vertical="top" textRotation="0" wrapText="0" indent="0" justifyLastLine="0" shrinkToFit="0" readingOrder="0"/>
    </dxf>
    <dxf>
      <font>
        <strike val="0"/>
        <outline val="0"/>
        <shadow val="0"/>
        <u val="none"/>
        <vertAlign val="baseline"/>
        <color auto="1"/>
      </font>
      <alignment horizontal="left" vertical="top" textRotation="0" wrapText="0" indent="0" justifyLastLine="0" shrinkToFit="0" readingOrder="0"/>
    </dxf>
    <dxf>
      <numFmt numFmtId="0" formatCode="General"/>
      <alignment vertical="top" textRotation="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alignment horizontal="right" vertical="top" textRotation="0" wrapText="0" indent="0" justifyLastLine="0" shrinkToFit="0" readingOrder="0"/>
    </dxf>
    <dxf>
      <font>
        <strike val="0"/>
        <outline val="0"/>
        <shadow val="0"/>
        <u val="none"/>
        <vertAlign val="baseline"/>
        <color auto="1"/>
      </font>
      <numFmt numFmtId="164" formatCode="&quot;£&quot;#,##0.00"/>
      <alignment horizontal="right" vertical="top" textRotation="0" wrapText="0" indent="0" justifyLastLine="0" shrinkToFit="0" readingOrder="0"/>
    </dxf>
    <dxf>
      <font>
        <strike val="0"/>
        <outline val="0"/>
        <shadow val="0"/>
        <u val="none"/>
        <vertAlign val="baseline"/>
        <color auto="1"/>
      </font>
      <numFmt numFmtId="19" formatCode="dd/mm/yyyy"/>
      <alignment horizontal="left" vertical="top" textRotation="0" wrapText="0" indent="0" justifyLastLine="0" shrinkToFit="0" readingOrder="0"/>
    </dxf>
    <dxf>
      <font>
        <strike val="0"/>
        <outline val="0"/>
        <shadow val="0"/>
        <u val="none"/>
        <vertAlign val="baseline"/>
        <color auto="1"/>
      </font>
      <alignment horizontal="left" vertical="top" textRotation="0" wrapText="0" indent="0" justifyLastLine="0" shrinkToFit="0" readingOrder="0"/>
    </dxf>
    <dxf>
      <font>
        <strike val="0"/>
        <outline val="0"/>
        <shadow val="0"/>
        <u val="none"/>
        <vertAlign val="baseline"/>
        <color auto="1"/>
      </font>
      <alignment horizontal="right" vertical="top" textRotation="0" wrapText="0" indent="0" justifyLastLine="0" shrinkToFit="0" readingOrder="0"/>
    </dxf>
    <dxf>
      <font>
        <strike val="0"/>
        <outline val="0"/>
        <shadow val="0"/>
        <u val="none"/>
        <vertAlign val="baseline"/>
        <color auto="1"/>
      </font>
      <numFmt numFmtId="164" formatCode="&quot;£&quot;#,##0.00"/>
      <alignment horizontal="right" vertical="top" textRotation="0" wrapText="0" indent="0" justifyLastLine="0" shrinkToFit="0" readingOrder="0"/>
    </dxf>
    <dxf>
      <font>
        <strike val="0"/>
        <outline val="0"/>
        <shadow val="0"/>
        <u val="none"/>
        <vertAlign val="baseline"/>
        <color auto="1"/>
      </font>
      <alignment horizontal="left" vertical="top" textRotation="0" wrapText="1" indent="0" justifyLastLine="0" shrinkToFit="0" readingOrder="0"/>
    </dxf>
    <dxf>
      <font>
        <strike val="0"/>
        <outline val="0"/>
        <shadow val="0"/>
        <u val="none"/>
        <vertAlign val="baseline"/>
        <color auto="1"/>
      </font>
      <alignment horizontal="left" vertical="top"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1" indent="0" justifyLastLine="0" shrinkToFit="0" readingOrder="0"/>
    </dxf>
    <dxf>
      <font>
        <strike val="0"/>
        <outline val="0"/>
        <shadow val="0"/>
        <u val="none"/>
        <vertAlign val="baseline"/>
        <color auto="1"/>
      </font>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top" textRotation="0" wrapText="1" indent="0" justifyLastLine="0" shrinkToFit="0" readingOrder="0"/>
    </dxf>
    <dxf>
      <font>
        <b val="0"/>
        <strike val="0"/>
        <outline val="0"/>
        <shadow val="0"/>
        <u val="none"/>
        <vertAlign val="baseline"/>
        <color auto="1"/>
      </font>
      <fill>
        <patternFill patternType="none">
          <fgColor indexed="64"/>
          <bgColor auto="1"/>
        </patternFill>
      </fill>
      <alignment horizontal="left" vertical="top" textRotation="0" wrapText="0" indent="0" justifyLastLine="0" shrinkToFit="0" readingOrder="0"/>
    </dxf>
    <dxf>
      <font>
        <b val="0"/>
        <strike val="0"/>
        <outline val="0"/>
        <shadow val="0"/>
        <u val="none"/>
        <vertAlign val="baseline"/>
        <color auto="1"/>
      </font>
      <fill>
        <patternFill patternType="none">
          <fgColor indexed="64"/>
          <bgColor auto="1"/>
        </patternFill>
      </fill>
      <alignment horizontal="left" vertical="top" textRotation="0" wrapText="1" indent="0" justifyLastLine="0" shrinkToFit="0" readingOrder="0"/>
    </dxf>
    <dxf>
      <font>
        <b val="0"/>
        <strike val="0"/>
        <outline val="0"/>
        <shadow val="0"/>
        <u val="none"/>
        <vertAlign val="baseline"/>
        <color auto="1"/>
      </font>
      <fill>
        <patternFill patternType="none">
          <fgColor indexed="64"/>
          <bgColor auto="1"/>
        </patternFill>
      </fill>
      <alignment horizontal="left" vertical="top" textRotation="0" wrapText="0" indent="0" justifyLastLine="0" shrinkToFit="0" readingOrder="0"/>
    </dxf>
    <dxf>
      <font>
        <strike val="0"/>
        <outline val="0"/>
        <shadow val="0"/>
        <u val="none"/>
        <vertAlign val="baseline"/>
        <color auto="1"/>
      </font>
      <alignment horizontal="left" vertical="top" textRotation="0" wrapText="0" indent="0" justifyLastLine="0" shrinkToFit="0" readingOrder="0"/>
    </dxf>
    <dxf>
      <font>
        <strike val="0"/>
        <outline val="0"/>
        <shadow val="0"/>
        <u val="none"/>
        <vertAlign val="baseline"/>
        <color auto="1"/>
      </font>
      <numFmt numFmtId="19" formatCode="dd/mm/yyyy"/>
      <alignment horizontal="left" vertical="top" textRotation="0" wrapText="0" indent="0" justifyLastLine="0" shrinkToFit="0" readingOrder="0"/>
    </dxf>
    <dxf>
      <font>
        <strike val="0"/>
        <outline val="0"/>
        <shadow val="0"/>
        <u val="none"/>
        <vertAlign val="baseline"/>
        <color auto="1"/>
        <family val="2"/>
      </font>
      <alignment horizontal="left" vertical="top"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rgb="FF0070C0"/>
        </patternFill>
      </fill>
      <alignment horizontal="left" vertical="top" textRotation="0" wrapText="0" indent="0" justifyLastLine="0" shrinkToFit="0" readingOrder="0"/>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ill>
        <patternFill>
          <bgColor rgb="FFFF9999"/>
        </patternFill>
      </fill>
    </dxf>
    <dxf>
      <fill>
        <patternFill>
          <bgColor rgb="FFFF9999"/>
        </patternFill>
      </fill>
    </dxf>
    <dxf>
      <fill>
        <patternFill>
          <bgColor rgb="FFFF9999"/>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ont>
        <color theme="0"/>
      </font>
      <fill>
        <patternFill patternType="solid">
          <bgColor rgb="FFFF0000"/>
        </patternFill>
      </fill>
    </dxf>
    <dxf>
      <font>
        <color theme="0"/>
      </font>
      <fill>
        <patternFill patternType="solid">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ont>
        <color theme="0"/>
      </font>
      <fill>
        <patternFill patternType="solid">
          <bgColor rgb="FFFF0000"/>
        </patternFill>
      </fill>
    </dxf>
    <dxf>
      <font>
        <color theme="0"/>
      </font>
      <fill>
        <patternFill patternType="solid">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ont>
        <color theme="0"/>
      </font>
      <fill>
        <patternFill patternType="solid">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00B0F0"/>
        </patternFill>
      </fill>
    </dxf>
    <dxf>
      <fill>
        <patternFill>
          <bgColor rgb="FF00B0F0"/>
        </patternFill>
      </fill>
    </dxf>
    <dxf>
      <fill>
        <patternFill>
          <bgColor rgb="FF92D050"/>
        </patternFill>
      </fill>
    </dxf>
    <dxf>
      <fill>
        <patternFill>
          <bgColor theme="7" tint="0.39994506668294322"/>
        </patternFill>
      </fill>
    </dxf>
    <dxf>
      <fill>
        <patternFill>
          <bgColor theme="7" tint="0.39994506668294322"/>
        </patternFill>
      </fill>
    </dxf>
    <dxf>
      <fill>
        <patternFill>
          <bgColor rgb="FFFF9999"/>
        </patternFill>
      </fill>
    </dxf>
    <dxf>
      <fill>
        <patternFill>
          <bgColor rgb="FFFF9999"/>
        </patternFill>
      </fill>
    </dxf>
    <dxf>
      <font>
        <color theme="0"/>
      </font>
      <fill>
        <patternFill patternType="solid">
          <bgColor rgb="FFFF0000"/>
        </patternFill>
      </fill>
    </dxf>
    <dxf>
      <fill>
        <patternFill>
          <bgColor rgb="FFFF9999"/>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ill>
        <patternFill>
          <bgColor rgb="FFFF9999"/>
        </patternFill>
      </fill>
    </dxf>
    <dxf>
      <fill>
        <patternFill>
          <bgColor rgb="FFFF9999"/>
        </patternFill>
      </fill>
    </dxf>
    <dxf>
      <fill>
        <patternFill>
          <bgColor rgb="FFFF9999"/>
        </patternFill>
      </fill>
    </dxf>
    <dxf>
      <fill>
        <patternFill>
          <bgColor rgb="FFFF9999"/>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font>
        <color theme="0"/>
      </font>
      <fill>
        <patternFill patternType="solid">
          <bgColor rgb="FFFF0000"/>
        </patternFill>
      </fill>
    </dxf>
    <dxf>
      <numFmt numFmtId="34" formatCode="_-&quot;£&quot;* #,##0.00_-;\-&quot;£&quot;* #,##0.00_-;_-&quot;£&quot;* &quot;-&quot;??_-;_-@_-"/>
    </dxf>
    <dxf>
      <numFmt numFmtId="34" formatCode="_-&quot;£&quot;* #,##0.00_-;\-&quot;£&quot;* #,##0.00_-;_-&quot;£&quot;* &quot;-&quot;??_-;_-@_-"/>
    </dxf>
    <dxf>
      <numFmt numFmtId="34" formatCode="_-&quot;£&quot;* #,##0.00_-;\-&quot;£&quot;* #,##0.00_-;_-&quot;£&quot;* &quot;-&quot;??_-;_-@_-"/>
    </dxf>
    <dxf>
      <numFmt numFmtId="34" formatCode="_-&quot;£&quot;* #,##0.00_-;\-&quot;£&quot;* #,##0.00_-;_-&quot;£&quot;* &quot;-&quot;??_-;_-@_-"/>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msteams_50a31b-Commercial/_vti_history/39424/Shared%20Documents/Commercial/MASTERProcurment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itor_Reader_Camera_Revenue "/>
      <sheetName val="Headsets"/>
      <sheetName val="DockingStations"/>
      <sheetName val="Keyboard Mice "/>
      <sheetName val="ISC"/>
      <sheetName val="Replacements"/>
      <sheetName val="High Spec device request"/>
      <sheetName val="Licence Software "/>
      <sheetName val="SSD RAM Stuff"/>
      <sheetName val="Zebra &amp; Scanners "/>
      <sheetName val="Histroical missing equipments "/>
      <sheetName val="Details"/>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Andries" id="{C9F922D5-D240-44CE-9173-DBA232DCC99A}">
    <nsvFilter filterId="{9366A399-DA50-4044-9BAE-36F5FA4F8735}" ref="A5:Z1803" tableId="2"/>
  </namedSheetView>
  <namedSheetView name="Angel" id="{4906AFE7-B443-4F5E-B3A8-ED8A4F2AFC15}">
    <nsvFilter filterId="{9366A399-DA50-4044-9BAE-36F5FA4F8735}" ref="A5:Z1803" tableId="2"/>
  </namedSheetView>
  <namedSheetView name="Johura" id="{B03E93B1-8197-4992-90A5-2F59C9D031C5}">
    <nsvFilter filterId="{9366A399-DA50-4044-9BAE-36F5FA4F8735}" ref="A5:Z1803" tableId="2">
      <sortRules>
        <sortRule colId="0" id="{3BBDD0C4-3E39-4FFF-A458-7C7D7C8C14E6}">
          <sortCondition ref="A5:A1803"/>
        </sortRule>
      </sortRules>
    </nsvFilter>
  </namedSheetView>
  <namedSheetView name="Mashud" id="{5D26ABD2-BCE1-419A-B7DE-CA2A82DC3F37}">
    <nsvFilter filterId="{9366A399-DA50-4044-9BAE-36F5FA4F8735}" ref="A5:Z1803" tableId="2"/>
  </namedSheetView>
  <namedSheetView name="Naz" id="{1F9A995B-49BD-4D89-A5D5-E7A9E7A2DCBE}">
    <nsvFilter filterId="{9366A399-DA50-4044-9BAE-36F5FA4F8735}" ref="A5:Z1803" tableId="2">
      <sortRules>
        <sortRule colId="2" id="{C5A30D75-BA93-4517-B967-18D65CD57B8A}">
          <sortCondition ref="C5:C1803"/>
        </sortRule>
      </sortRules>
    </nsvFilter>
  </namedSheetView>
</namedSheetViews>
</file>

<file path=xl/persons/person.xml><?xml version="1.0" encoding="utf-8"?>
<personList xmlns="http://schemas.microsoft.com/office/spreadsheetml/2018/threadedcomments" xmlns:x="http://schemas.openxmlformats.org/spreadsheetml/2006/main">
  <person displayName="BONDOC, Angel (BARTS HEALTH NHS TRUST)" id="{53B1C3A6-ABB9-482A-95B1-5F51711234F8}" userId="S::angel.bondoc@nhs.net::0e26ed72-b401-49e5-a88e-f6ce690bc005"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62.810176736108" createdVersion="8" refreshedVersion="8" minRefreshableVersion="3" recordCount="1456" xr:uid="{1F6F7532-D235-46F8-9E46-A395B5344DB5}">
  <cacheSource type="worksheet">
    <worksheetSource name="Table2"/>
  </cacheSource>
  <cacheFields count="26">
    <cacheField name="ReqDate " numFmtId="14">
      <sharedItems containsDate="1" containsBlank="1" containsMixedTypes="1" minDate="2020-09-28T00:00:00" maxDate="2054-01-03T00:00:00" count="856">
        <d v="2025-01-22T00:00:00"/>
        <d v="2025-01-30T00:00:00"/>
        <d v="2025-02-25T00:00:00"/>
        <d v="2025-02-04T00:00:00"/>
        <d v="2025-02-05T00:00:00"/>
        <d v="2025-02-07T00:00:00"/>
        <d v="2025-02-10T00:00:00"/>
        <d v="2025-02-12T00:00:00"/>
        <d v="2025-02-14T00:00:00"/>
        <d v="2025-02-19T00:00:00"/>
        <d v="2025-02-21T00:00:00"/>
        <d v="2025-02-24T00:00:00"/>
        <d v="2025-02-27T00:00:00"/>
        <d v="2025-02-28T00:00:00"/>
        <d v="2025-03-07T00:00:00"/>
        <d v="2025-03-10T00:00:00"/>
        <d v="2025-03-11T00:00:00"/>
        <d v="2025-03-14T00:00:00"/>
        <d v="2025-03-17T00:00:00"/>
        <d v="2025-03-20T00:00:00"/>
        <d v="2023-09-08T00:00:00"/>
        <d v="2023-12-21T11:45:46"/>
        <d v="2024-12-28T00:00:00"/>
        <d v="2024-01-02T00:00:00"/>
        <d v="2023-12-07T00:00:00"/>
        <d v="2024-01-07T00:00:00"/>
        <d v="2024-01-17T00:00:00"/>
        <d v="2024-01-18T00:00:00"/>
        <d v="2024-01-19T00:00:00"/>
        <d v="2024-01-24T00:00:00"/>
        <d v="2024-01-25T00:00:00"/>
        <d v="2024-02-19T00:00:00"/>
        <d v="2024-01-31T00:00:00"/>
        <d v="2024-02-01T00:00:00"/>
        <d v="2024-02-06T00:00:00"/>
        <d v="2024-02-07T00:00:00"/>
        <d v="2024-02-13T00:00:00"/>
        <d v="2024-02-21T00:00:00"/>
        <d v="2024-04-18T00:00:00"/>
        <d v="2024-02-23T00:00:00"/>
        <d v="2024-02-28T00:00:00"/>
        <d v="2024-02-29T00:00:00"/>
        <d v="2024-03-01T00:00:00"/>
        <d v="2024-03-05T00:00:00"/>
        <d v="2024-03-07T00:00:00"/>
        <d v="2024-03-08T00:00:00"/>
        <d v="2024-03-12T00:00:00"/>
        <d v="2024-03-13T00:00:00"/>
        <d v="2025-03-13T00:00:00"/>
        <d v="2024-03-14T00:00:00"/>
        <d v="2024-03-15T00:00:00"/>
        <d v="2024-03-18T00:00:00"/>
        <d v="2024-03-19T00:00:00"/>
        <d v="2024-03-20T00:00:00"/>
        <d v="2024-03-23T00:00:00"/>
        <d v="2024-03-25T00:00:00"/>
        <d v="2024-03-27T00:00:00"/>
        <d v="2024-03-26T00:00:00"/>
        <d v="2024-03-28T00:00:00"/>
        <d v="2024-03-29T00:00:00"/>
        <d v="2024-04-02T00:00:00"/>
        <d v="2024-04-03T17:27:00"/>
        <d v="2024-04-04T00:00:00"/>
        <d v="2024-04-05T00:00:00"/>
        <d v="2024-04-08T00:00:00"/>
        <d v="2024-07-01T00:00:00"/>
        <d v="2024-04-09T00:00:00"/>
        <d v="2024-04-10T00:00:00"/>
        <d v="2024-04-01T00:00:00"/>
        <d v="2024-04-11T00:00:00"/>
        <d v="2024-05-21T00:00:00"/>
        <d v="2024-04-12T15:13:00"/>
        <d v="2024-04-14T00:00:00"/>
        <d v="2024-04-25T00:00:00"/>
        <d v="2024-04-16T00:00:00"/>
        <d v="2024-04-17T00:00:00"/>
        <d v="2024-04-17T14:14:00"/>
        <d v="2024-04-19T00:00:00"/>
        <d v="2024-04-22T00:00:00"/>
        <d v="2024-04-22T14:07:00"/>
        <d v="2024-04-24T00:00:00"/>
        <d v="2024-04-22T15:49:00"/>
        <d v="2024-04-23T00:00:00"/>
        <d v="2024-04-26T14:06:00"/>
        <d v="2024-04-29T00:00:00"/>
        <d v="2024-04-30T10:15:00"/>
        <d v="2024-04-30T12:26:00"/>
        <d v="2024-05-01T00:00:00"/>
        <d v="2024-05-03T00:00:00"/>
        <d v="2024-05-07T00:00:00"/>
        <d v="2024-05-08T09:35:00"/>
        <d v="2024-05-08T00:00:00"/>
        <d v="2024-05-09T00:00:00"/>
        <d v="2024-05-10T00:00:00"/>
        <d v="2024-05-13T00:00:00"/>
        <d v="2024-05-14T00:00:00"/>
        <d v="2024-05-15T00:00:00"/>
        <d v="2024-05-16T00:00:00"/>
        <d v="2024-05-16T11:58:00"/>
        <d v="2024-05-17T00:00:00"/>
        <d v="2024-09-18T00:00:00"/>
        <d v="2024-05-20T00:00:00"/>
        <d v="2024-05-22T00:00:00"/>
        <d v="2024-05-20T10:37:00"/>
        <d v="2024-05-23T00:00:00"/>
        <d v="2024-05-24T00:00:00"/>
        <d v="2024-08-19T00:00:00"/>
        <m/>
        <d v="2024-11-14T00:00:00"/>
        <d v="2024-05-28T00:00:00"/>
        <d v="2024-05-29T00:00:00"/>
        <d v="2024-05-30T00:00:00"/>
        <d v="2024-05-31T00:00:00"/>
        <d v="2024-06-03T00:00:00"/>
        <d v="2024-05-31T11:32:00"/>
        <d v="2024-05-31T11:33:00"/>
        <d v="2024-05-31T11:46:00"/>
        <d v="2024-06-04T00:00:00"/>
        <d v="2024-06-05T00:00:00"/>
        <d v="2024-06-06T10:26:53"/>
        <d v="2024-06-06T00:00:00"/>
        <d v="2024-06-07T00:00:00"/>
        <d v="2024-06-07T13:32:00"/>
        <d v="2024-06-11T00:00:00"/>
        <d v="2024-06-10T00:00:00"/>
        <d v="2024-06-12T00:00:00"/>
        <d v="2024-06-12T14:00:00"/>
        <d v="2024-06-13T00:00:00"/>
        <d v="2024-06-14T00:00:00"/>
        <d v="2024-06-19T16:09:00"/>
        <d v="2024-06-17T00:00:00"/>
        <d v="2024-06-18T00:00:00"/>
        <d v="2024-06-24T00:00:00"/>
        <d v="2024-06-19T00:00:00"/>
        <d v="2024-06-21T00:00:00"/>
        <d v="2024-06-25T00:00:00"/>
        <d v="2024-06-27T00:00:00"/>
        <d v="2024-06-28T16:30:09"/>
        <d v="2024-06-26T00:00:00"/>
        <d v="2024-07-02T00:00:00"/>
        <d v="2023-07-02T00:00:00"/>
        <d v="2024-07-02T12:16:23"/>
        <d v="2024-07-03T15:45:00"/>
        <d v="2024-07-03T00:00:00"/>
        <d v="2024-07-04T11:37:00"/>
        <d v="2024-07-04T00:00:00"/>
        <d v="2024-07-09T00:00:00"/>
        <d v="2024-07-05T00:00:00"/>
        <d v="2024-07-05T12:15:00"/>
        <d v="2024-07-08T00:00:00"/>
        <d v="2024-07-11T00:00:00"/>
        <d v="2024-07-16T00:00:00"/>
        <d v="2024-07-13T00:00:00"/>
        <d v="2024-07-15T00:00:00"/>
        <d v="2024-07-17T09:29:00"/>
        <d v="2024-07-17T00:00:00"/>
        <d v="2024-07-17T15:52:13"/>
        <d v="2024-07-18T12:47:00"/>
        <d v="2024-07-22T00:00:00"/>
        <d v="2024-07-18T00:00:00"/>
        <d v="2024-08-27T00:00:00"/>
        <d v="2024-07-19T00:00:00"/>
        <d v="2024-07-23T00:00:00"/>
        <d v="2024-07-24T00:00:00"/>
        <d v="2024-07-25T00:00:00"/>
        <d v="2024-07-30T00:00:00"/>
        <d v="2024-07-29T00:00:00"/>
        <d v="2024-07-31T00:00:00"/>
        <d v="2024-08-01T00:00:00"/>
        <d v="2024-08-01T13:51:48"/>
        <d v="2024-08-01T20:35:00"/>
        <d v="2024-08-02T00:00:00"/>
        <d v="2024-08-05T00:00:00"/>
        <d v="2024-08-06T00:00:00"/>
        <d v="2024-08-08T00:00:00"/>
        <d v="2024-08-07T00:00:00"/>
        <d v="2024-08-08T08:12:00"/>
        <d v="2024-08-09T00:00:00"/>
        <d v="2024-08-12T00:00:00"/>
        <d v="2024-08-12T12:31:26"/>
        <d v="2024-08-12T12:35:08"/>
        <d v="2024-08-13T14:34:00"/>
        <d v="2024-08-14T00:00:00"/>
        <d v="2024-08-13T00:00:00"/>
        <d v="2024-08-15T00:00:00"/>
        <d v="2024-08-15T14:17:00"/>
        <d v="2024-08-15T15:20:17"/>
        <d v="2024-08-16T00:00:00"/>
        <d v="2024-08-20T06:38:11"/>
        <d v="2024-08-20T00:00:00"/>
        <d v="2024-08-21T00:00:00"/>
        <d v="2024-08-22T00:00:00"/>
        <d v="2024-08-23T00:00:00"/>
        <d v="2024-10-22T00:00:00"/>
        <d v="2024-08-28T00:00:00"/>
        <d v="2024-08-29T00:00:00"/>
        <d v="2024-09-03T00:00:00"/>
        <d v="2024-08-30T00:00:00"/>
        <d v="2024-09-05T09:22:00"/>
        <d v="2024-09-04T00:00:00"/>
        <d v="2024-09-02T00:00:00"/>
        <d v="2024-09-05T00:00:00"/>
        <d v="2024-09-06T00:00:00"/>
        <d v="2024-09-06T13:24:00"/>
        <d v="2024-09-09T00:00:00"/>
        <d v="2024-09-07T00:00:00"/>
        <d v="2024-09-10T00:00:00"/>
        <d v="2024-09-11T00:00:00"/>
        <d v="2024-09-12T00:00:00"/>
        <d v="2024-09-13T00:00:00"/>
        <d v="2024-09-16T00:00:00"/>
        <d v="2024-09-17T00:00:00"/>
        <d v="2024-09-19T00:00:00"/>
        <d v="2024-09-20T00:00:00"/>
        <d v="2024-09-23T00:00:00"/>
        <d v="2024-12-02T00:00:00"/>
        <d v="2024-09-24T00:00:00"/>
        <d v="2024-09-25T00:00:00"/>
        <d v="2024-09-26T00:00:00"/>
        <d v="2024-09-27T00:00:00"/>
        <d v="2024-09-30T00:00:00"/>
        <d v="2024-10-01T00:00:00"/>
        <d v="2024-10-03T00:00:00"/>
        <d v="2024-10-02T00:00:00"/>
        <d v="2024-10-17T00:00:00"/>
        <d v="2024-10-04T00:00:00"/>
        <d v="2024-10-07T00:00:00"/>
        <d v="2024-10-09T00:00:00"/>
        <d v="2024-10-08T00:00:00"/>
        <d v="2024-10-11T00:00:00"/>
        <d v="2024-10-10T00:00:00"/>
        <d v="2024-10-15T00:00:00"/>
        <d v="2024-10-14T00:00:00"/>
        <d v="2024-10-16T00:00:00"/>
        <d v="2024-10-18T00:00:00"/>
        <d v="2023-10-18T00:00:00"/>
        <d v="2024-10-21T00:00:00"/>
        <d v="2023-10-21T00:00:00"/>
        <d v="2024-10-24T00:00:00"/>
        <d v="2024-10-23T00:00:00"/>
        <d v="2024-10-25T00:00:00"/>
        <d v="2024-10-28T00:00:00"/>
        <d v="2024-10-29T00:00:00"/>
        <d v="2024-10-30T00:00:00"/>
        <d v="2024-10-31T00:00:00"/>
        <d v="2025-10-31T00:00:00"/>
        <d v="2024-11-01T00:00:00"/>
        <d v="2024-11-06T00:00:00"/>
        <d v="2024-11-04T00:00:00"/>
        <d v="2024-11-05T00:00:00"/>
        <d v="2024-11-08T00:00:00"/>
        <d v="2024-11-11T00:00:00"/>
        <d v="2024-11-07T00:00:00"/>
        <d v="2024-11-28T00:00:00"/>
        <d v="2024-11-12T00:00:00"/>
        <d v="2025-11-11T00:00:00"/>
        <d v="2024-11-13T00:00:00"/>
        <d v="2024-11-15T00:00:00"/>
        <d v="2024-11-19T00:00:00"/>
        <d v="2024-11-18T00:00:00"/>
        <d v="2024-11-20T00:00:00"/>
        <d v="2024-11-21T00:00:00"/>
        <d v="2024-11-22T00:00:00"/>
        <d v="2024-11-26T00:00:00"/>
        <d v="2024-11-25T00:00:00"/>
        <d v="2024-11-27T00:00:00"/>
        <d v="2024-12-03T00:00:00"/>
        <d v="2024-11-02T00:00:00"/>
        <d v="2024-11-03T00:00:00"/>
        <d v="2024-11-29T00:00:00"/>
        <d v="2024-01-03T00:00:00"/>
        <d v="2024-12-04T00:00:00"/>
        <d v="2024-12-09T00:00:00"/>
        <d v="2024-12-10T00:00:00"/>
        <d v="2024-12-11T00:00:00"/>
        <d v="2024-12-06T00:00:00"/>
        <d v="2024-12-13T00:00:00"/>
        <d v="2024-12-12T00:00:00"/>
        <d v="2024-12-17T00:00:00"/>
        <d v="2024-12-16T00:00:00"/>
        <d v="2024-12-27T00:00:00"/>
        <d v="2025-01-16T00:00:00"/>
        <d v="2024-12-31T00:00:00"/>
        <d v="2025-01-02T00:00:00"/>
        <d v="2024-12-19T00:00:00"/>
        <d v="2025-01-06T00:00:00"/>
        <d v="2024-12-18T00:00:00"/>
        <d v="2024-12-20T00:00:00"/>
        <d v="2024-12-24T00:00:00"/>
        <d v="2025-01-03T00:00:00"/>
        <d v="2024-12-30T00:00:00"/>
        <s v="31//12/2024"/>
        <d v="2025-01-07T00:00:00"/>
        <d v="2025-01-08T00:00:00"/>
        <d v="2025-01-10T00:00:00"/>
        <d v="2025-01-14T00:00:00"/>
        <d v="2025-01-05T00:00:00"/>
        <d v="2025-01-15T00:00:00"/>
        <d v="2025-01-17T00:00:00"/>
        <d v="2025-01-20T00:00:00"/>
        <d v="2025-01-21T00:00:00"/>
        <d v="2025-01-24T00:00:00"/>
        <d v="2025-01-23T00:00:00"/>
        <d v="2025-01-27T00:00:00"/>
        <d v="2025-11-28T00:00:00"/>
        <d v="2025-01-28T00:00:00"/>
        <d v="2025-02-13T00:00:00"/>
        <d v="2025-01-31T00:00:00"/>
        <d v="2025-02-03T00:00:00"/>
        <d v="2025-02-06T00:00:00"/>
        <d v="2025-02-26T00:00:00"/>
        <d v="2025-03-03T00:00:00"/>
        <d v="2025-03-04T00:00:00"/>
        <d v="2025-03-05T00:00:00"/>
        <d v="2025-03-24T00:00:00"/>
        <d v="2025-03-26T00:00:00"/>
        <d v="2025-03-21T00:00:00"/>
        <d v="2025-04-09T00:00:00"/>
        <s v=" "/>
        <d v="2024-01-09T00:00:00"/>
        <d v="2025-04-02T00:00:00"/>
        <d v="2025-03-19T00:00:00"/>
        <d v="2025-01-13T00:00:00"/>
        <d v="2025-01-29T00:00:00"/>
        <d v="2025-10-21T00:00:00"/>
        <d v="2025-03-18T00:00:00"/>
        <d v="2025-04-11T00:00:00"/>
        <d v="2025-04-04T00:00:00"/>
        <d v="2025-03-28T00:00:00"/>
        <d v="2025-04-08T00:00:00"/>
        <d v="2020-09-28T00:00:00" u="1"/>
        <d v="2020-10-09T00:00:00" u="1"/>
        <d v="2020-12-10T00:00:00" u="1"/>
        <d v="2021-01-04T00:00:00" u="1"/>
        <d v="2021-01-05T00:00:00" u="1"/>
        <d v="2021-01-17T00:00:00" u="1"/>
        <d v="2021-03-09T00:00:00" u="1"/>
        <d v="2021-03-11T00:00:00" u="1"/>
        <d v="2021-03-17T00:00:00" u="1"/>
        <d v="2021-03-21T00:00:00" u="1"/>
        <d v="2021-03-23T00:00:00" u="1"/>
        <d v="2021-04-09T00:00:00" u="1"/>
        <d v="2021-04-21T00:00:00" u="1"/>
        <d v="2021-05-04T00:00:00" u="1"/>
        <d v="2021-06-06T00:00:00" u="1"/>
        <d v="2021-06-28T00:00:00" u="1"/>
        <d v="2021-07-08T00:00:00" u="1"/>
        <d v="2021-07-09T00:00:00" u="1"/>
        <d v="2021-07-14T00:00:00" u="1"/>
        <d v="2021-07-16T00:00:00" u="1"/>
        <d v="2021-07-22T00:00:00" u="1"/>
        <d v="2021-07-26T00:00:00" u="1"/>
        <d v="2021-07-27T00:00:00" u="1"/>
        <d v="2021-07-28T00:00:00" u="1"/>
        <d v="2021-07-29T00:00:00" u="1"/>
        <d v="2021-07-30T00:00:00" u="1"/>
        <d v="2021-08-02T00:00:00" u="1"/>
        <d v="2021-08-03T00:00:00" u="1"/>
        <d v="2021-08-09T00:00:00" u="1"/>
        <d v="2021-08-12T00:00:00" u="1"/>
        <d v="2021-08-16T00:00:00" u="1"/>
        <d v="2021-08-17T00:00:00" u="1"/>
        <d v="2021-08-19T00:00:00" u="1"/>
        <d v="2021-08-23T00:00:00" u="1"/>
        <d v="2021-09-09T00:00:00" u="1"/>
        <d v="2021-09-10T00:00:00" u="1"/>
        <d v="2021-09-13T00:00:00" u="1"/>
        <d v="2021-09-14T00:00:00" u="1"/>
        <d v="2021-09-16T00:00:00" u="1"/>
        <d v="2021-09-17T00:00:00" u="1"/>
        <d v="2021-09-20T00:00:00" u="1"/>
        <d v="2021-09-21T00:00:00" u="1"/>
        <d v="2021-09-22T00:00:00" u="1"/>
        <d v="2021-09-28T00:00:00" u="1"/>
        <d v="2021-09-29T00:00:00" u="1"/>
        <d v="2021-10-04T00:00:00" u="1"/>
        <d v="2021-10-05T00:00:00" u="1"/>
        <d v="2021-10-06T00:00:00" u="1"/>
        <d v="2021-10-11T00:00:00" u="1"/>
        <d v="2021-10-12T00:00:00" u="1"/>
        <d v="2021-10-13T00:00:00" u="1"/>
        <d v="2021-10-14T00:00:00" u="1"/>
        <d v="2021-10-15T00:00:00" u="1"/>
        <d v="2021-10-18T00:00:00" u="1"/>
        <d v="2021-10-21T00:00:00" u="1"/>
        <d v="2021-10-22T00:00:00" u="1"/>
        <d v="2021-10-26T00:00:00" u="1"/>
        <d v="2021-10-27T00:00:00" u="1"/>
        <d v="2021-11-01T00:00:00" u="1"/>
        <d v="2021-11-03T00:00:00" u="1"/>
        <d v="2021-11-04T00:00:00" u="1"/>
        <d v="2021-11-05T00:00:00" u="1"/>
        <d v="2021-11-12T00:00:00" u="1"/>
        <d v="2021-11-15T00:00:00" u="1"/>
        <d v="2021-11-17T00:00:00" u="1"/>
        <d v="2021-11-21T00:00:00" u="1"/>
        <d v="2021-11-26T00:00:00" u="1"/>
        <d v="2021-11-30T00:00:00" u="1"/>
        <d v="2021-12-08T00:00:00" u="1"/>
        <d v="2021-12-09T00:00:00" u="1"/>
        <d v="2021-12-13T00:00:00" u="1"/>
        <d v="2021-12-14T00:00:00" u="1"/>
        <d v="2021-12-15T00:00:00" u="1"/>
        <d v="2021-12-16T00:00:00" u="1"/>
        <d v="2021-12-17T00:00:00" u="1"/>
        <d v="2021-12-22T00:00:00" u="1"/>
        <d v="2021-12-23T00:00:00" u="1"/>
        <d v="2022-01-06T00:00:00" u="1"/>
        <d v="2022-01-07T00:00:00" u="1"/>
        <d v="2022-01-10T00:00:00" u="1"/>
        <d v="2022-01-11T00:00:00" u="1"/>
        <d v="2022-01-12T00:00:00" u="1"/>
        <d v="2022-01-13T00:00:00" u="1"/>
        <d v="2022-01-14T00:00:00" u="1"/>
        <d v="2022-01-16T00:00:00" u="1"/>
        <d v="2022-01-17T00:00:00" u="1"/>
        <d v="2022-01-18T00:00:00" u="1"/>
        <d v="2022-01-24T00:00:00" u="1"/>
        <d v="2022-01-25T00:00:00" u="1"/>
        <d v="2022-01-26T00:00:00" u="1"/>
        <d v="2022-01-27T00:00:00" u="1"/>
        <d v="2022-01-28T00:00:00" u="1"/>
        <d v="2022-02-01T00:00:00" u="1"/>
        <d v="2022-02-02T00:00:00" u="1"/>
        <d v="2022-02-04T00:00:00" u="1"/>
        <d v="2022-02-08T00:00:00" u="1"/>
        <d v="2022-02-09T00:00:00" u="1"/>
        <d v="2022-02-11T00:00:00" u="1"/>
        <d v="2022-02-14T00:00:00" u="1"/>
        <d v="2022-02-15T00:00:00" u="1"/>
        <d v="2022-02-17T00:00:00" u="1"/>
        <d v="2022-02-21T00:00:00" u="1"/>
        <d v="2022-02-22T00:00:00" u="1"/>
        <d v="2022-02-23T00:00:00" u="1"/>
        <d v="2022-02-24T00:00:00" u="1"/>
        <d v="2022-02-25T00:00:00" u="1"/>
        <d v="2022-02-28T00:00:00" u="1"/>
        <d v="2022-03-01T00:00:00" u="1"/>
        <d v="2022-03-02T00:00:00" u="1"/>
        <d v="2022-03-03T00:00:00" u="1"/>
        <d v="2022-03-04T00:00:00" u="1"/>
        <d v="2022-03-09T00:00:00" u="1"/>
        <d v="2022-03-10T00:00:00" u="1"/>
        <d v="2022-03-14T00:00:00" u="1"/>
        <d v="2022-03-16T00:00:00" u="1"/>
        <d v="2022-03-17T00:00:00" u="1"/>
        <d v="2022-03-18T00:00:00" u="1"/>
        <d v="2022-03-21T00:00:00" u="1"/>
        <d v="2022-03-22T00:00:00" u="1"/>
        <d v="2022-03-23T00:00:00" u="1"/>
        <d v="2022-03-24T00:00:00" u="1"/>
        <d v="2022-03-25T00:00:00" u="1"/>
        <d v="2022-03-28T00:00:00" u="1"/>
        <d v="2022-03-29T00:00:00" u="1"/>
        <d v="2022-04-04T00:00:00" u="1"/>
        <d v="2022-04-08T00:00:00" u="1"/>
        <d v="2022-04-11T00:00:00" u="1"/>
        <d v="2022-04-13T00:00:00" u="1"/>
        <d v="2022-04-19T00:00:00" u="1"/>
        <d v="2022-04-24T00:00:00" u="1"/>
        <d v="2022-04-26T00:00:00" u="1"/>
        <d v="2022-04-28T00:00:00" u="1"/>
        <d v="2022-05-03T00:00:00" u="1"/>
        <d v="2022-05-10T00:00:00" u="1"/>
        <d v="2022-05-12T00:00:00" u="1"/>
        <d v="2022-05-13T00:00:00" u="1"/>
        <d v="2022-05-16T00:00:00" u="1"/>
        <d v="2022-05-20T00:00:00" u="1"/>
        <d v="2022-05-23T00:00:00" u="1"/>
        <d v="2022-05-26T00:00:00" u="1"/>
        <d v="2022-05-27T00:00:00" u="1"/>
        <d v="2022-06-01T00:00:00" u="1"/>
        <d v="2022-06-06T00:00:00" u="1"/>
        <d v="2022-06-07T00:00:00" u="1"/>
        <d v="2022-06-08T00:00:00" u="1"/>
        <d v="2022-06-09T00:00:00" u="1"/>
        <d v="2022-06-10T00:00:00" u="1"/>
        <d v="2022-06-12T00:00:00" u="1"/>
        <d v="2022-06-13T00:00:00" u="1"/>
        <d v="2022-06-14T00:00:00" u="1"/>
        <d v="2022-06-16T00:00:00" u="1"/>
        <d v="2022-06-17T00:00:00" u="1"/>
        <d v="2022-06-20T00:00:00" u="1"/>
        <d v="2022-06-21T00:00:00" u="1"/>
        <d v="2022-06-22T00:00:00" u="1"/>
        <d v="2022-06-23T00:00:00" u="1"/>
        <d v="2022-06-27T00:00:00" u="1"/>
        <d v="2022-06-30T00:00:00" u="1"/>
        <d v="2022-07-05T00:00:00" u="1"/>
        <d v="2022-07-06T00:00:00" u="1"/>
        <d v="2022-07-07T00:00:00" u="1"/>
        <d v="2022-07-08T00:00:00" u="1"/>
        <d v="2022-07-11T00:00:00" u="1"/>
        <d v="2022-07-12T00:00:00" u="1"/>
        <d v="2022-07-13T00:00:00" u="1"/>
        <d v="2022-07-14T00:00:00" u="1"/>
        <d v="2022-07-18T00:00:00" u="1"/>
        <d v="2022-07-19T00:00:00" u="1"/>
        <d v="2022-07-20T00:00:00" u="1"/>
        <d v="2022-07-21T00:00:00" u="1"/>
        <d v="2022-07-22T00:00:00" u="1"/>
        <d v="2022-07-28T00:00:00" u="1"/>
        <d v="2022-07-30T00:00:00" u="1"/>
        <d v="2022-08-01T00:00:00" u="1"/>
        <d v="2022-08-02T00:00:00" u="1"/>
        <d v="2022-08-04T00:00:00" u="1"/>
        <d v="2022-08-05T00:00:00" u="1"/>
        <d v="2022-08-08T00:00:00" u="1"/>
        <d v="2022-08-09T00:00:00" u="1"/>
        <d v="2022-08-10T00:00:00" u="1"/>
        <d v="2022-08-11T00:00:00" u="1"/>
        <d v="2022-08-12T00:00:00" u="1"/>
        <d v="2022-08-15T00:00:00" u="1"/>
        <d v="2022-08-16T00:00:00" u="1"/>
        <d v="2022-08-17T00:00:00" u="1"/>
        <d v="2022-08-18T00:00:00" u="1"/>
        <d v="2022-08-19T00:00:00" u="1"/>
        <d v="2022-08-24T00:00:00" u="1"/>
        <d v="2022-08-25T00:00:00" u="1"/>
        <d v="2022-08-30T00:00:00" u="1"/>
        <d v="2022-08-31T00:00:00" u="1"/>
        <d v="2022-09-01T00:00:00" u="1"/>
        <d v="2022-09-05T00:00:00" u="1"/>
        <d v="2022-09-06T00:00:00" u="1"/>
        <d v="2022-09-07T00:00:00" u="1"/>
        <d v="2022-09-08T00:00:00" u="1"/>
        <d v="2022-09-09T00:00:00" u="1"/>
        <d v="2022-09-11T00:00:00" u="1"/>
        <d v="2022-09-12T00:00:00" u="1"/>
        <d v="2022-09-13T00:00:00" u="1"/>
        <d v="2022-09-14T00:00:00" u="1"/>
        <d v="2022-09-15T00:00:00" u="1"/>
        <d v="2022-09-16T00:00:00" u="1"/>
        <d v="2022-09-20T00:00:00" u="1"/>
        <d v="2022-09-21T00:00:00" u="1"/>
        <d v="2022-09-22T00:00:00" u="1"/>
        <d v="2022-09-23T00:00:00" u="1"/>
        <d v="2022-09-24T00:00:00" u="1"/>
        <d v="2022-09-26T00:00:00" u="1"/>
        <d v="2022-09-28T00:00:00" u="1"/>
        <d v="2022-09-29T00:00:00" u="1"/>
        <d v="2022-10-02T00:00:00" u="1"/>
        <d v="2022-10-03T00:00:00" u="1"/>
        <d v="2022-10-05T00:00:00" u="1"/>
        <d v="2022-10-06T00:00:00" u="1"/>
        <d v="2022-10-07T00:00:00" u="1"/>
        <d v="2022-10-10T00:00:00" u="1"/>
        <d v="2022-10-11T00:00:00" u="1"/>
        <d v="2022-10-13T00:00:00" u="1"/>
        <d v="2022-10-17T00:00:00" u="1"/>
        <d v="2022-10-19T00:00:00" u="1"/>
        <d v="2022-10-20T00:00:00" u="1"/>
        <d v="2022-10-21T00:00:00" u="1"/>
        <d v="2022-10-24T00:00:00" u="1"/>
        <d v="2022-10-25T00:00:00" u="1"/>
        <d v="2022-10-26T00:00:00" u="1"/>
        <d v="2022-10-27T00:00:00" u="1"/>
        <d v="2022-10-28T00:00:00" u="1"/>
        <d v="2022-10-31T00:00:00" u="1"/>
        <d v="2022-11-01T00:00:00" u="1"/>
        <d v="2022-11-02T00:00:00" u="1"/>
        <d v="2022-11-07T00:00:00" u="1"/>
        <d v="2022-11-08T00:00:00" u="1"/>
        <d v="2022-11-09T00:00:00" u="1"/>
        <d v="2022-11-10T00:00:00" u="1"/>
        <d v="2022-11-11T00:00:00" u="1"/>
        <d v="2022-11-15T00:00:00" u="1"/>
        <d v="2022-11-17T00:00:00" u="1"/>
        <d v="2022-11-20T00:00:00" u="1"/>
        <d v="2022-11-21T00:00:00" u="1"/>
        <d v="2022-11-22T00:00:00" u="1"/>
        <d v="2022-11-23T00:00:00" u="1"/>
        <d v="2022-11-24T00:00:00" u="1"/>
        <d v="2022-11-25T00:00:00" u="1"/>
        <d v="2022-11-28T00:00:00" u="1"/>
        <d v="2022-11-29T00:00:00" u="1"/>
        <d v="2022-11-30T00:00:00" u="1"/>
        <d v="2022-12-01T00:00:00" u="1"/>
        <d v="2022-12-05T00:00:00" u="1"/>
        <d v="2022-12-07T00:00:00" u="1"/>
        <d v="2022-12-08T00:00:00" u="1"/>
        <d v="2022-12-09T00:00:00" u="1"/>
        <d v="2022-12-12T00:00:00" u="1"/>
        <d v="2022-12-13T00:00:00" u="1"/>
        <d v="2022-12-14T00:00:00" u="1"/>
        <d v="2022-12-15T00:00:00" u="1"/>
        <d v="2022-12-16T00:00:00" u="1"/>
        <d v="2022-12-19T00:00:00" u="1"/>
        <d v="2022-12-21T00:00:00" u="1"/>
        <d v="2022-12-22T00:00:00" u="1"/>
        <d v="2022-12-23T00:00:00" u="1"/>
        <d v="2022-12-28T00:00:00" u="1"/>
        <d v="2022-12-30T00:00:00" u="1"/>
        <d v="2023-01-03T00:00:00" u="1"/>
        <d v="2023-01-04T00:00:00" u="1"/>
        <d v="2023-01-05T00:00:00" u="1"/>
        <d v="2023-01-06T00:00:00" u="1"/>
        <d v="2023-01-09T00:00:00" u="1"/>
        <d v="2023-01-10T00:00:00" u="1"/>
        <d v="2023-01-11T00:00:00" u="1"/>
        <d v="2023-01-12T00:00:00" u="1"/>
        <d v="2023-01-13T00:00:00" u="1"/>
        <d v="2023-01-14T00:00:00" u="1"/>
        <d v="2023-01-15T00:00:00" u="1"/>
        <d v="2023-01-16T00:00:00" u="1"/>
        <d v="2023-01-17T00:00:00" u="1"/>
        <d v="2023-01-18T00:00:00" u="1"/>
        <d v="2023-01-19T00:00:00" u="1"/>
        <d v="2023-01-20T00:00:00" u="1"/>
        <d v="2023-01-24T00:00:00" u="1"/>
        <d v="2023-01-25T00:00:00" u="1"/>
        <d v="2023-01-27T00:00:00" u="1"/>
        <d v="2023-01-30T00:00:00" u="1"/>
        <d v="2023-01-31T00:00:00" u="1"/>
        <d v="2023-02-01T00:00:00" u="1"/>
        <d v="2023-02-02T00:00:00" u="1"/>
        <d v="2023-02-03T00:00:00" u="1"/>
        <d v="2023-02-06T00:00:00" u="1"/>
        <d v="2023-02-08T00:00:00" u="1"/>
        <d v="2023-02-09T00:00:00" u="1"/>
        <d v="2023-02-10T00:00:00" u="1"/>
        <d v="2023-02-14T00:00:00" u="1"/>
        <d v="2023-02-15T00:00:00" u="1"/>
        <d v="2023-02-16T00:00:00" u="1"/>
        <d v="2023-02-17T00:00:00" u="1"/>
        <d v="2023-02-20T00:00:00" u="1"/>
        <d v="2023-02-21T00:00:00" u="1"/>
        <d v="2023-02-22T00:00:00" u="1"/>
        <d v="2023-02-23T00:00:00" u="1"/>
        <d v="2023-02-24T00:00:00" u="1"/>
        <d v="2023-02-27T00:00:00" u="1"/>
        <d v="2023-02-28T00:00:00" u="1"/>
        <d v="2023-03-01T00:00:00" u="1"/>
        <d v="2023-03-02T00:00:00" u="1"/>
        <d v="2023-03-03T00:00:00" u="1"/>
        <d v="2023-03-06T00:00:00" u="1"/>
        <d v="2023-03-08T00:00:00" u="1"/>
        <d v="2023-03-09T00:00:00" u="1"/>
        <d v="2023-03-10T00:00:00" u="1"/>
        <d v="2023-03-13T00:00:00" u="1"/>
        <d v="2023-03-14T00:00:00" u="1"/>
        <d v="2023-03-15T00:00:00" u="1"/>
        <d v="2023-03-16T00:00:00" u="1"/>
        <d v="2023-03-17T00:00:00" u="1"/>
        <d v="2023-03-20T00:00:00" u="1"/>
        <d v="2023-03-21T00:00:00" u="1"/>
        <d v="2023-03-22T00:00:00" u="1"/>
        <d v="2023-03-23T00:00:00" u="1"/>
        <d v="2023-03-24T00:00:00" u="1"/>
        <d v="2023-03-28T00:00:00" u="1"/>
        <d v="2023-03-29T00:00:00" u="1"/>
        <d v="2023-03-30T00:00:00" u="1"/>
        <d v="2023-03-31T00:00:00" u="1"/>
        <d v="2023-04-04T00:00:00" u="1"/>
        <d v="2023-04-05T00:00:00" u="1"/>
        <d v="2023-04-06T00:00:00" u="1"/>
        <d v="2023-04-07T00:00:00" u="1"/>
        <d v="2023-04-10T00:00:00" u="1"/>
        <d v="2023-04-11T00:00:00" u="1"/>
        <d v="2023-04-12T00:00:00" u="1"/>
        <d v="2023-04-13T00:00:00" u="1"/>
        <d v="2023-04-14T00:00:00" u="1"/>
        <d v="2023-04-17T00:00:00" u="1"/>
        <d v="2023-04-18T00:00:00" u="1"/>
        <d v="2023-04-19T00:00:00" u="1"/>
        <d v="2023-04-20T00:00:00" u="1"/>
        <d v="2023-04-21T00:00:00" u="1"/>
        <d v="2023-04-24T00:00:00" u="1"/>
        <d v="2023-04-25T00:00:00" u="1"/>
        <d v="2023-04-26T00:00:00" u="1"/>
        <d v="2023-04-27T00:00:00" u="1"/>
        <d v="2023-04-28T00:00:00" u="1"/>
        <d v="2023-05-02T00:00:00" u="1"/>
        <d v="2023-05-03T00:00:00" u="1"/>
        <d v="2023-05-04T00:00:00" u="1"/>
        <d v="2023-05-05T00:00:00" u="1"/>
        <d v="2023-05-09T00:00:00" u="1"/>
        <d v="2023-05-10T00:00:00" u="1"/>
        <d v="2023-05-11T00:00:00" u="1"/>
        <d v="2023-05-12T00:00:00" u="1"/>
        <d v="2023-05-15T00:00:00" u="1"/>
        <d v="2023-05-16T00:00:00" u="1"/>
        <d v="2023-05-17T00:00:00" u="1"/>
        <d v="2023-05-18T00:00:00" u="1"/>
        <d v="2023-05-19T00:00:00" u="1"/>
        <d v="2023-05-21T00:00:00" u="1"/>
        <d v="2023-05-22T00:00:00" u="1"/>
        <d v="2023-05-23T00:00:00" u="1"/>
        <d v="2023-05-24T00:00:00" u="1"/>
        <d v="2023-05-25T00:00:00" u="1"/>
        <d v="2023-05-26T00:00:00" u="1"/>
        <d v="2023-05-30T00:00:00" u="1"/>
        <d v="2023-05-31T00:00:00" u="1"/>
        <d v="2023-06-01T00:00:00" u="1"/>
        <d v="2023-06-02T00:00:00" u="1"/>
        <d v="2023-06-05T00:00:00" u="1"/>
        <d v="2023-06-06T00:00:00" u="1"/>
        <d v="2023-06-07T00:00:00" u="1"/>
        <d v="2023-06-08T00:00:00" u="1"/>
        <d v="2023-06-09T00:00:00" u="1"/>
        <d v="2023-06-11T00:00:00" u="1"/>
        <d v="2023-06-12T00:00:00" u="1"/>
        <d v="2023-06-13T00:00:00" u="1"/>
        <d v="2023-06-14T00:00:00" u="1"/>
        <d v="2023-06-16T00:00:00" u="1"/>
        <d v="2023-06-19T00:00:00" u="1"/>
        <d v="2023-06-20T00:00:00" u="1"/>
        <d v="2023-06-21T00:00:00" u="1"/>
        <d v="2023-06-22T00:00:00" u="1"/>
        <d v="2023-06-23T00:00:00" u="1"/>
        <d v="2023-06-26T00:00:00" u="1"/>
        <d v="2023-06-27T00:00:00" u="1"/>
        <d v="2023-06-28T00:00:00" u="1"/>
        <d v="2023-06-29T00:00:00" u="1"/>
        <d v="2023-06-30T00:00:00" u="1"/>
        <d v="2023-07-03T00:00:00" u="1"/>
        <d v="2023-07-04T00:00:00" u="1"/>
        <d v="2023-07-05T00:00:00" u="1"/>
        <d v="2023-07-06T00:00:00" u="1"/>
        <d v="2023-07-07T00:00:00" u="1"/>
        <d v="2023-07-10T00:00:00" u="1"/>
        <d v="2023-07-11T00:00:00" u="1"/>
        <d v="2023-07-12T00:00:00" u="1"/>
        <d v="2023-07-13T00:00:00" u="1"/>
        <d v="2023-07-14T00:00:00" u="1"/>
        <d v="2023-07-17T00:00:00" u="1"/>
        <d v="2023-07-18T00:00:00" u="1"/>
        <d v="2023-07-19T00:00:00" u="1"/>
        <d v="2023-07-20T00:00:00" u="1"/>
        <d v="2023-07-21T00:00:00" u="1"/>
        <d v="2023-07-24T00:00:00" u="1"/>
        <d v="2023-07-25T00:00:00" u="1"/>
        <d v="2023-07-26T00:00:00" u="1"/>
        <d v="2023-07-27T00:00:00" u="1"/>
        <d v="2023-07-28T00:00:00" u="1"/>
        <d v="2023-07-31T00:00:00" u="1"/>
        <d v="2023-08-01T00:00:00" u="1"/>
        <d v="2023-08-02T00:00:00" u="1"/>
        <d v="2023-08-03T00:00:00" u="1"/>
        <d v="2023-08-04T00:00:00" u="1"/>
        <d v="2023-08-05T00:00:00" u="1"/>
        <d v="2023-08-07T00:00:00" u="1"/>
        <d v="2023-08-08T00:00:00" u="1"/>
        <d v="2023-08-09T00:00:00" u="1"/>
        <d v="2023-08-10T00:00:00" u="1"/>
        <d v="2023-08-11T00:00:00" u="1"/>
        <d v="2023-08-14T00:00:00" u="1"/>
        <d v="2023-08-15T00:00:00" u="1"/>
        <d v="2023-08-16T00:00:00" u="1"/>
        <d v="2023-08-17T00:00:00" u="1"/>
        <d v="2023-08-18T00:00:00" u="1"/>
        <d v="2023-08-21T00:00:00" u="1"/>
        <d v="2023-08-22T00:00:00" u="1"/>
        <d v="2023-08-23T00:00:00" u="1"/>
        <d v="2023-08-24T00:00:00" u="1"/>
        <d v="2023-08-25T00:00:00" u="1"/>
        <d v="2023-08-29T00:00:00" u="1"/>
        <d v="2023-08-30T00:00:00" u="1"/>
        <d v="2023-08-31T00:00:00" u="1"/>
        <d v="2023-09-01T00:00:00" u="1"/>
        <d v="2023-09-02T00:00:00" u="1"/>
        <d v="2023-09-04T00:00:00" u="1"/>
        <d v="2023-09-05T00:00:00" u="1"/>
        <d v="2023-09-06T00:00:00" u="1"/>
        <d v="2023-09-07T00:00:00" u="1"/>
        <d v="2023-09-11T00:00:00" u="1"/>
        <d v="2023-09-12T00:00:00" u="1"/>
        <d v="2023-09-13T00:00:00" u="1"/>
        <d v="2023-09-14T00:00:00" u="1"/>
        <d v="2023-09-15T00:00:00" u="1"/>
        <d v="2023-09-18T00:00:00" u="1"/>
        <d v="2023-09-19T00:00:00" u="1"/>
        <d v="2023-09-20T00:00:00" u="1"/>
        <d v="2023-09-21T00:00:00" u="1"/>
        <d v="2023-09-22T00:00:00" u="1"/>
        <d v="2023-09-23T00:00:00" u="1"/>
        <d v="2023-09-25T00:00:00" u="1"/>
        <d v="2023-09-26T00:00:00" u="1"/>
        <d v="2023-09-27T00:00:00" u="1"/>
        <d v="2023-09-28T00:00:00" u="1"/>
        <d v="2023-09-29T00:00:00" u="1"/>
        <d v="2023-10-02T00:00:00" u="1"/>
        <d v="2023-10-03T00:00:00" u="1"/>
        <d v="2023-10-04T00:00:00" u="1"/>
        <d v="2023-10-05T00:00:00" u="1"/>
        <d v="2023-10-09T00:00:00" u="1"/>
        <d v="2023-10-10T00:00:00" u="1"/>
        <d v="2023-10-11T00:00:00" u="1"/>
        <d v="2023-10-12T00:00:00" u="1"/>
        <d v="2023-10-13T00:00:00" u="1"/>
        <d v="2023-10-16T00:00:00" u="1"/>
        <d v="2023-10-17T00:00:00" u="1"/>
        <d v="2023-10-19T00:00:00" u="1"/>
        <d v="2023-10-20T00:00:00" u="1"/>
        <d v="2023-10-23T00:00:00" u="1"/>
        <d v="2023-10-24T00:00:00" u="1"/>
        <d v="2023-10-25T00:00:00" u="1"/>
        <d v="2023-10-26T00:00:00" u="1"/>
        <d v="2023-10-27T00:00:00" u="1"/>
        <d v="2023-10-29T00:00:00" u="1"/>
        <d v="2023-10-30T00:00:00" u="1"/>
        <d v="2023-10-31T00:00:00" u="1"/>
        <d v="2023-11-01T00:00:00" u="1"/>
        <d v="2023-11-02T00:00:00" u="1"/>
        <d v="2023-11-03T00:00:00" u="1"/>
        <d v="2023-11-06T00:00:00" u="1"/>
        <d v="2023-11-07T00:00:00" u="1"/>
        <d v="2023-11-08T00:00:00" u="1"/>
        <d v="2023-11-09T00:00:00" u="1"/>
        <d v="2023-11-10T00:00:00" u="1"/>
        <d v="2023-11-13T00:00:00" u="1"/>
        <d v="2023-11-14T00:00:00" u="1"/>
        <d v="2023-11-15T00:00:00" u="1"/>
        <d v="2023-11-16T00:00:00" u="1"/>
        <d v="2023-11-17T00:00:00" u="1"/>
        <d v="2023-11-20T00:00:00" u="1"/>
        <d v="2023-11-21T00:00:00" u="1"/>
        <d v="2023-11-22T00:00:00" u="1"/>
        <d v="2023-11-23T00:00:00" u="1"/>
        <d v="2023-11-24T00:00:00" u="1"/>
        <d v="2023-11-27T00:00:00" u="1"/>
        <d v="2023-11-28T00:00:00" u="1"/>
        <d v="2023-11-29T00:00:00" u="1"/>
        <d v="2023-11-30T00:00:00" u="1"/>
        <d v="2023-12-01T00:00:00" u="1"/>
        <d v="2023-12-04T00:00:00" u="1"/>
        <d v="2023-12-05T00:00:00" u="1"/>
        <d v="2023-12-06T00:00:00" u="1"/>
        <d v="2023-12-08T00:00:00" u="1"/>
        <d v="2023-12-11T00:00:00" u="1"/>
        <d v="2023-12-12T00:00:00" u="1"/>
        <d v="2023-12-13T00:00:00" u="1"/>
        <d v="2023-12-14T00:00:00" u="1"/>
        <d v="2023-12-18T00:00:00" u="1"/>
        <d v="2023-12-19T00:00:00" u="1"/>
        <d v="2023-12-20T00:00:00" u="1"/>
        <d v="2023-12-21T00:00:00" u="1"/>
        <d v="2023-12-23T00:00:00" u="1"/>
        <d v="2023-12-28T00:00:00" u="1"/>
        <d v="2023-12-29T00:00:00" u="1"/>
        <d v="2024-01-04T00:00:00" u="1"/>
        <d v="2024-01-05T00:00:00" u="1"/>
        <d v="2024-01-08T00:00:00" u="1"/>
        <d v="2024-01-10T00:00:00" u="1"/>
        <d v="2024-01-11T00:00:00" u="1"/>
        <d v="2054-01-02T00:00:00" u="1"/>
        <s v="01/082023" u="1"/>
        <s v="04/07/20223" u="1"/>
        <s v="2/28/2023" u="1"/>
        <s v="24/11/202" u="1"/>
        <s v="26/07/20230" u="1"/>
        <s v="3/13/2023" u="1"/>
        <s v="3/14/2023" u="1"/>
        <s v="3/17/2023" u="1"/>
        <s v="30//08/2023" u="1"/>
        <d v="2022-05-04T00:00:00" u="1"/>
      </sharedItems>
    </cacheField>
    <cacheField name="FY" numFmtId="0">
      <sharedItems containsBlank="1" count="7">
        <s v="24-25"/>
        <s v="25-26"/>
        <s v="21-22" u="1"/>
        <s v="23-24" u="1"/>
        <s v="22-23" u="1"/>
        <m u="1"/>
        <s v="22-24" u="1"/>
      </sharedItems>
    </cacheField>
    <cacheField name="ALEMBA " numFmtId="0">
      <sharedItems containsMixedTypes="1" containsNumber="1" containsInteger="1" minValue="746855" maxValue="60600878" count="2227">
        <n v="2622678"/>
        <n v="2622723"/>
        <n v="2629918"/>
        <n v="2630895"/>
        <n v="2638049"/>
        <n v="2638394"/>
        <n v="2638439"/>
        <n v="2641638"/>
        <n v="2642297"/>
        <n v="2644024"/>
        <n v="2644755"/>
        <n v="2644894"/>
        <n v="2646477"/>
        <n v="2648942"/>
        <n v="2663193"/>
        <n v="2665740"/>
        <n v="2666322"/>
        <n v="2674111"/>
        <n v="2674384"/>
        <n v="2677127"/>
        <n v="2687247"/>
        <n v="2688150"/>
        <n v="2689969"/>
        <n v="2698401"/>
        <n v="2702167"/>
        <n v="2708844"/>
        <n v="2709004"/>
        <n v="2709774"/>
        <n v="2817904"/>
        <n v="7558094"/>
        <n v="7614742"/>
        <n v="7615851"/>
        <n v="7616833"/>
        <n v="7616874"/>
        <n v="7616878"/>
        <n v="7618349"/>
        <n v="7618667"/>
        <n v="7618669"/>
        <n v="7618670"/>
        <n v="7618671"/>
        <n v="7618672"/>
        <n v="7623572"/>
        <n v="7623953"/>
        <n v="7624456"/>
        <n v="7626287"/>
        <n v="7626896"/>
        <n v="7629011"/>
        <n v="7629151"/>
        <n v="7629960"/>
        <n v="7631478"/>
        <n v="7631591"/>
        <n v="7631787"/>
        <n v="7632395"/>
        <n v="7634807"/>
        <n v="7636336"/>
        <n v="7637486"/>
        <n v="7637565"/>
        <n v="7637682"/>
        <n v="7637796"/>
        <n v="7638467"/>
        <n v="7638634"/>
        <n v="7640213"/>
        <n v="7641104"/>
        <n v="7641580"/>
        <n v="7642667"/>
        <n v="7643703"/>
        <n v="7643708"/>
        <n v="7644167"/>
        <n v="7645378"/>
        <n v="7645543"/>
        <n v="7645811"/>
        <n v="7645902"/>
        <n v="7646198"/>
        <n v="7646322"/>
        <n v="7646734"/>
        <n v="7647278"/>
        <n v="7647287"/>
        <n v="7647291"/>
        <n v="7647300"/>
        <n v="7647305"/>
        <n v="7647892"/>
        <n v="7648041"/>
        <n v="7648057"/>
        <n v="7648368"/>
        <n v="7649597"/>
        <n v="7650109"/>
        <n v="7650136"/>
        <n v="7650348"/>
        <n v="7650531"/>
        <n v="7650807"/>
        <n v="7651047"/>
        <n v="7651139"/>
        <n v="7651572"/>
        <n v="7651734"/>
        <n v="7652110"/>
        <n v="7652908"/>
        <n v="7653236"/>
        <n v="7653580"/>
        <n v="7653662"/>
        <n v="7654297"/>
        <n v="7654368"/>
        <n v="7654811"/>
        <n v="7654816"/>
        <n v="7654897"/>
        <n v="7655285"/>
        <n v="7655752"/>
        <n v="7655823"/>
        <n v="7655859"/>
        <n v="7655990"/>
        <n v="7656211"/>
        <n v="7656405"/>
        <n v="7656829"/>
        <n v="7656940"/>
        <n v="7657066"/>
        <n v="7657343"/>
        <n v="7657389"/>
        <n v="7657480"/>
        <n v="7657570"/>
        <n v="7657703"/>
        <n v="7658012"/>
        <n v="7658029"/>
        <n v="7658070"/>
        <n v="7658193"/>
        <n v="7658427"/>
        <n v="7658625"/>
        <n v="7658846"/>
        <n v="7658961"/>
        <n v="7659420"/>
        <n v="7659522"/>
        <n v="7659584"/>
        <n v="7659623"/>
        <n v="7659637"/>
        <n v="7660245"/>
        <n v="7660754"/>
        <n v="7660917"/>
        <n v="7660949"/>
        <n v="7661245"/>
        <n v="7661667"/>
        <n v="7662234"/>
        <n v="7662639"/>
        <n v="7662782"/>
        <n v="7662804"/>
        <n v="7663459"/>
        <n v="7663533"/>
        <n v="7664321"/>
        <n v="7664458"/>
        <n v="7664880"/>
        <n v="7665443"/>
        <n v="7665836"/>
        <n v="7666124"/>
        <n v="7666258"/>
        <n v="7666719"/>
        <n v="7667165"/>
        <n v="7667249"/>
        <n v="7667489"/>
        <n v="7667871"/>
        <n v="7667876"/>
        <n v="7667912"/>
        <n v="7667934"/>
        <n v="7668710"/>
        <n v="7668814"/>
        <n v="7669011"/>
        <n v="7669134"/>
        <n v="7669402"/>
        <n v="7669425"/>
        <n v="7669432"/>
        <n v="7669472"/>
        <n v="7669482"/>
        <n v="7669524"/>
        <n v="7671204"/>
        <n v="7671218"/>
        <n v="7671234"/>
        <n v="7671240"/>
        <n v="7671251"/>
        <n v="7671914"/>
        <n v="7671917"/>
        <n v="7671918"/>
        <n v="7671919"/>
        <n v="7671920"/>
        <n v="7671921"/>
        <n v="7671922"/>
        <n v="7671928"/>
        <n v="7671929"/>
        <n v="7671932"/>
        <n v="7674286"/>
        <n v="7674747"/>
        <n v="7675261"/>
        <n v="7675529"/>
        <n v="7675620"/>
        <n v="7675637"/>
        <n v="7675654"/>
        <n v="7675665"/>
        <n v="7675828"/>
        <n v="7675868"/>
        <n v="7676400"/>
        <n v="7676455"/>
        <n v="7676620"/>
        <n v="7676719"/>
        <n v="7676860"/>
        <n v="7677184"/>
        <n v="7677194"/>
        <n v="7677198"/>
        <n v="7677210"/>
        <n v="7677215"/>
        <n v="7677657"/>
        <n v="7677947"/>
        <n v="7678597"/>
        <n v="7678687"/>
        <n v="7678750"/>
        <n v="7678960"/>
        <n v="7678990"/>
        <n v="7679022"/>
        <n v="7679157"/>
        <n v="7679259"/>
        <n v="7679264"/>
        <n v="7679319"/>
        <n v="7679415"/>
        <n v="7679429"/>
        <n v="7679694"/>
        <n v="7679719"/>
        <n v="7680185"/>
        <n v="7680356"/>
        <n v="7680412"/>
        <n v="7680477"/>
        <n v="7680574"/>
        <n v="7680978"/>
        <n v="7681249"/>
        <n v="7681252"/>
        <n v="7681270"/>
        <n v="7681451"/>
        <n v="7681453"/>
        <n v="7681528"/>
        <n v="7681642"/>
        <n v="7681714"/>
        <n v="7681780"/>
        <n v="7682118"/>
        <n v="7682157"/>
        <n v="7682217"/>
        <n v="7682727"/>
        <n v="7682739"/>
        <n v="7682748"/>
        <n v="7682808"/>
        <n v="7683545"/>
        <n v="7683550"/>
        <n v="7683763"/>
        <n v="7684041"/>
        <n v="7684333"/>
        <n v="7685749"/>
        <n v="7685853"/>
        <n v="7685893"/>
        <n v="7686147"/>
        <n v="7686261"/>
        <n v="7686355"/>
        <n v="7686402"/>
        <n v="7686700"/>
        <n v="7687180"/>
        <n v="7687506"/>
        <n v="7687509"/>
        <n v="7687510"/>
        <n v="7687557"/>
        <n v="7688049"/>
        <n v="7688111"/>
        <n v="7688240"/>
        <n v="7688515"/>
        <n v="7688873"/>
        <n v="7688896"/>
        <n v="7689144"/>
        <n v="7689277"/>
        <n v="7689346"/>
        <n v="7689380"/>
        <n v="7689402"/>
        <n v="7689408"/>
        <n v="7689414"/>
        <n v="7689757"/>
        <n v="7689879"/>
        <n v="7689987"/>
        <n v="7690125"/>
        <n v="7690517"/>
        <n v="7690985"/>
        <n v="7690995"/>
        <n v="7691111"/>
        <n v="7692128"/>
        <n v="7692376"/>
        <n v="7692497"/>
        <n v="7692534"/>
        <n v="7692573"/>
        <n v="7692580"/>
        <n v="7692639"/>
        <n v="7692808"/>
        <n v="7692816"/>
        <n v="7693116"/>
        <n v="7693571"/>
        <n v="7693582"/>
        <n v="7693917"/>
        <n v="7694023"/>
        <n v="7694441"/>
        <n v="7694499"/>
        <n v="7694542"/>
        <n v="7694588"/>
        <n v="7694756"/>
        <n v="7694859"/>
        <n v="7694965"/>
        <n v="7695220"/>
        <n v="7695276"/>
        <n v="7695318"/>
        <n v="7695504"/>
        <n v="7695872"/>
        <n v="7696055"/>
        <n v="7696084"/>
        <n v="7696148"/>
        <n v="7696531"/>
        <n v="7696691"/>
        <n v="7696740"/>
        <n v="7697034"/>
        <n v="7697118"/>
        <n v="7697121"/>
        <n v="7697127"/>
        <n v="7697339"/>
        <n v="7697438"/>
        <n v="7697441"/>
        <n v="7697930"/>
        <n v="7697956"/>
        <n v="7698012"/>
        <n v="7698057"/>
        <n v="7698351"/>
        <n v="7698375"/>
        <n v="7698448"/>
        <n v="7698658"/>
        <n v="7698712"/>
        <n v="7698992"/>
        <n v="7699182"/>
        <n v="7699296"/>
        <n v="7699371"/>
        <n v="7699473"/>
        <n v="7699504"/>
        <n v="7699510"/>
        <n v="7699816"/>
        <n v="7699842"/>
        <n v="7699957"/>
        <n v="7700107"/>
        <n v="7700134"/>
        <n v="7700155"/>
        <n v="7700226"/>
        <n v="7700229"/>
        <n v="7700263"/>
        <n v="7700291"/>
        <n v="7700410"/>
        <n v="7700574"/>
        <n v="7700616"/>
        <n v="7701012"/>
        <n v="7701232"/>
        <n v="7701283"/>
        <n v="7701317"/>
        <n v="7701331"/>
        <n v="7701609"/>
        <n v="7701730"/>
        <n v="7701813"/>
        <n v="7701835"/>
        <n v="7701932"/>
        <n v="7702293"/>
        <n v="7702467"/>
        <n v="7702468"/>
        <n v="7702546"/>
        <n v="7703037"/>
        <n v="7703240"/>
        <n v="7703811"/>
        <n v="7703960"/>
        <n v="7704001"/>
        <n v="7704116"/>
        <n v="7704153"/>
        <n v="7704222"/>
        <n v="7704572"/>
        <n v="7704746"/>
        <n v="7704951"/>
        <n v="7705077"/>
        <n v="7705122"/>
        <n v="7705317"/>
        <n v="7705543"/>
        <n v="7705648"/>
        <n v="7705679"/>
        <n v="7705753"/>
        <n v="7705771"/>
        <n v="7705864"/>
        <n v="7705938"/>
        <n v="7706002"/>
        <n v="7706035"/>
        <n v="7706116"/>
        <n v="7706138"/>
        <n v="7706170"/>
        <n v="7706524"/>
        <n v="7706715"/>
        <n v="7706746"/>
        <n v="7706784"/>
        <n v="7707322"/>
        <n v="7707407"/>
        <n v="7707477"/>
        <n v="7707587"/>
        <n v="7707804"/>
        <n v="7707828"/>
        <n v="7707911"/>
        <n v="7707932"/>
        <n v="7707946"/>
        <n v="7708058"/>
        <n v="7708073"/>
        <n v="7708112"/>
        <n v="7708120"/>
        <n v="7708127"/>
        <n v="7708147"/>
        <n v="7708274"/>
        <n v="7708325"/>
        <n v="7708353"/>
        <n v="7708447"/>
        <n v="7708507"/>
        <n v="7708571"/>
        <n v="7708986"/>
        <n v="7709764"/>
        <n v="7709922"/>
        <n v="7709997"/>
        <n v="7710007"/>
        <n v="7710325"/>
        <n v="7710427"/>
        <n v="7710436"/>
        <n v="7710439"/>
        <n v="7710596"/>
        <n v="7710602"/>
        <n v="7710653"/>
        <n v="7711128"/>
        <n v="7711228"/>
        <n v="7711409"/>
        <n v="7711531"/>
        <n v="7711744"/>
        <n v="7711898"/>
        <n v="7711906"/>
        <n v="7711933"/>
        <n v="7712112"/>
        <n v="7712138"/>
        <n v="7712214"/>
        <n v="7712269"/>
        <n v="7712564"/>
        <n v="7712822"/>
        <n v="7713006"/>
        <n v="7713022"/>
        <n v="7713038"/>
        <n v="7713064"/>
        <n v="7713100"/>
        <n v="7713299"/>
        <n v="7713506"/>
        <n v="7713631"/>
        <n v="7714193"/>
        <n v="7714398"/>
        <n v="7714400"/>
        <n v="7714602"/>
        <n v="7714642"/>
        <n v="7714826"/>
        <n v="7715233"/>
        <n v="7715403"/>
        <n v="7715944"/>
        <n v="7716156"/>
        <n v="7716506"/>
        <n v="7716685"/>
        <n v="7716826"/>
        <n v="7716842"/>
        <n v="7716925"/>
        <n v="7717440"/>
        <n v="7717565"/>
        <n v="7717671"/>
        <n v="7718187"/>
        <n v="7718241"/>
        <n v="7718277"/>
        <n v="7718622"/>
        <n v="7718671"/>
        <n v="7718675"/>
        <n v="7718710"/>
        <n v="7719031"/>
        <n v="7719064"/>
        <n v="7719147"/>
        <n v="7719148"/>
        <n v="7719198"/>
        <n v="7719206"/>
        <n v="7719222"/>
        <n v="7719258"/>
        <n v="7719270"/>
        <n v="7719276"/>
        <n v="7719656"/>
        <n v="7719792"/>
        <n v="7720320"/>
        <n v="7720369"/>
        <n v="7720385"/>
        <n v="7720389"/>
        <n v="7720475"/>
        <n v="7720766"/>
        <n v="7720929"/>
        <n v="7721002"/>
        <n v="7721067"/>
        <n v="7721597"/>
        <n v="7721765"/>
        <n v="7722085"/>
        <n v="7722191"/>
        <n v="7722213"/>
        <n v="7722530"/>
        <n v="7722619"/>
        <n v="7722774"/>
        <n v="7722818"/>
        <n v="7722908"/>
        <n v="7723063"/>
        <n v="7723391"/>
        <n v="7723558"/>
        <n v="7723571"/>
        <n v="7723796"/>
        <n v="7723985"/>
        <n v="7724018"/>
        <n v="7724112"/>
        <n v="7724205"/>
        <n v="7724335"/>
        <n v="7724441"/>
        <n v="7724461"/>
        <n v="7724682"/>
        <n v="7724865"/>
        <n v="7725306"/>
        <n v="7725374"/>
        <n v="7725455"/>
        <n v="7725456"/>
        <n v="7726190"/>
        <n v="7726208"/>
        <n v="7726224"/>
        <n v="7726375"/>
        <n v="7726685"/>
        <n v="7726696"/>
        <n v="7726954"/>
        <n v="7727129"/>
        <n v="7727155"/>
        <n v="7727158"/>
        <n v="7727432"/>
        <n v="7727494"/>
        <n v="7727544"/>
        <n v="7727607"/>
        <n v="7727877"/>
        <n v="7728091"/>
        <n v="7728169"/>
        <n v="7728241"/>
        <n v="7728290"/>
        <n v="7728304"/>
        <n v="7728518"/>
        <n v="7728672"/>
        <n v="7728675"/>
        <n v="7729305"/>
        <n v="7729432"/>
        <n v="7729451"/>
        <n v="7729454"/>
        <n v="7729630"/>
        <n v="7729730"/>
        <n v="7729893"/>
        <n v="7729895"/>
        <n v="7729930"/>
        <n v="7730003"/>
        <n v="7730063"/>
        <n v="7730079"/>
        <n v="7730084"/>
        <n v="7730380"/>
        <n v="7730666"/>
        <n v="7730840"/>
        <n v="7731023"/>
        <n v="7731217"/>
        <n v="7731218"/>
        <n v="7731390"/>
        <n v="7731459"/>
        <n v="7731481"/>
        <n v="7731493"/>
        <n v="7731527"/>
        <n v="7731532"/>
        <n v="7731650"/>
        <n v="7731657"/>
        <n v="7731672"/>
        <n v="7731769"/>
        <n v="7731771"/>
        <n v="7731860"/>
        <n v="7731911"/>
        <n v="7731964"/>
        <n v="7732014"/>
        <n v="7732149"/>
        <n v="7732179"/>
        <n v="7732259"/>
        <n v="7732629"/>
        <n v="7732661"/>
        <n v="7732674"/>
        <n v="7733133"/>
        <n v="7733141"/>
        <n v="7733192"/>
        <n v="7733808"/>
        <n v="7733836"/>
        <n v="7733891"/>
        <n v="7733903"/>
        <n v="7734189"/>
        <n v="7734277"/>
        <n v="7734682"/>
        <n v="7734931"/>
        <n v="7734932"/>
        <n v="7734935"/>
        <n v="7734956"/>
        <n v="7735212"/>
        <n v="7735384"/>
        <n v="7735433"/>
        <n v="7735436"/>
        <n v="7735481"/>
        <n v="7735521"/>
        <n v="7735623"/>
        <n v="7735636"/>
        <n v="7735749"/>
        <n v="7736041"/>
        <n v="7736281"/>
        <n v="7736541"/>
        <n v="7736699"/>
        <n v="7736707"/>
        <n v="7737180"/>
        <n v="7737261"/>
        <n v="7737268"/>
        <n v="7737437"/>
        <n v="7737467"/>
        <n v="7737661"/>
        <n v="7737668"/>
        <n v="7737701"/>
        <n v="7737704"/>
        <n v="7737737"/>
        <n v="7738017"/>
        <n v="7738485"/>
        <n v="7738504"/>
        <n v="7738829"/>
        <n v="7738949"/>
        <n v="7738997"/>
        <n v="7739059"/>
        <n v="7739089"/>
        <n v="7739258"/>
        <n v="7739272"/>
        <n v="7739306"/>
        <n v="7739372"/>
        <n v="7739903"/>
        <n v="7740133"/>
        <n v="7740524"/>
        <n v="7740570"/>
        <n v="7741086"/>
        <n v="7741272"/>
        <n v="7741371"/>
        <n v="7741489"/>
        <n v="7741900"/>
        <n v="7742007"/>
        <n v="7742163"/>
        <n v="7742315"/>
        <n v="7742735"/>
        <n v="7742874"/>
        <n v="7742883"/>
        <n v="7742903"/>
        <n v="7742910"/>
        <n v="7743970"/>
        <n v="7743977"/>
        <n v="7743985"/>
        <n v="7744387"/>
        <n v="7744390"/>
        <n v="7744391"/>
        <n v="7744393"/>
        <n v="7745585"/>
        <n v="7745890"/>
        <n v="7746119"/>
        <n v="7746431"/>
        <n v="7746878"/>
        <n v="7747029"/>
        <n v="7747331"/>
        <n v="7747413"/>
        <n v="7747423"/>
        <n v="7747456"/>
        <n v="7747471"/>
        <n v="7747544"/>
        <n v="7748223"/>
        <n v="7748636"/>
        <n v="7748703"/>
        <n v="7748880"/>
        <n v="7749027"/>
        <n v="7749032"/>
        <n v="7749112"/>
        <n v="7749177"/>
        <n v="7749200"/>
        <n v="7749403"/>
        <n v="7749455"/>
        <n v="7749486"/>
        <n v="7749538"/>
        <n v="7750186"/>
        <n v="7750215"/>
        <n v="7750216"/>
        <n v="7750425"/>
        <n v="7750453"/>
        <n v="7750594"/>
        <n v="7750621"/>
        <n v="7751138"/>
        <n v="7751272"/>
        <n v="7751392"/>
        <n v="7751665"/>
        <n v="7751745"/>
        <n v="7751934"/>
        <n v="7751966"/>
        <n v="7752112"/>
        <n v="7752196"/>
        <n v="7752328"/>
        <n v="7752892"/>
        <n v="7752894"/>
        <n v="7753149"/>
        <n v="7753270"/>
        <n v="7753271"/>
        <n v="7753493"/>
        <n v="7753523"/>
        <n v="7753580"/>
        <n v="7753593"/>
        <n v="7753929"/>
        <n v="7754491"/>
        <n v="7754529"/>
        <n v="7754870"/>
        <n v="7754965"/>
        <n v="7755135"/>
        <n v="7755281"/>
        <n v="7755534"/>
        <n v="7755552"/>
        <n v="7755655"/>
        <n v="7755723"/>
        <n v="7755733"/>
        <n v="7755921"/>
        <n v="7755924"/>
        <n v="7755936"/>
        <n v="7756006"/>
        <n v="7756037"/>
        <n v="7756062"/>
        <n v="7756119"/>
        <n v="7756131"/>
        <n v="7756160"/>
        <n v="7756758"/>
        <n v="7756840"/>
        <n v="7756856"/>
        <n v="7756916"/>
        <n v="7756936"/>
        <n v="7757035"/>
        <n v="7757045"/>
        <n v="7757233"/>
        <n v="7757474"/>
        <n v="7757738"/>
        <n v="7758631"/>
        <n v="7759043"/>
        <n v="7759084"/>
        <n v="7759270"/>
        <n v="7759342"/>
        <n v="7759643"/>
        <n v="7759742"/>
        <n v="7760092"/>
        <n v="7760477"/>
        <n v="7760524"/>
        <n v="7762053"/>
        <n v="7762396"/>
        <n v="7762561"/>
        <n v="7762673"/>
        <n v="7762677"/>
        <n v="7762820"/>
        <n v="7762982"/>
        <n v="7763312"/>
        <n v="7763732"/>
        <n v="7764360"/>
        <n v="7764427"/>
        <n v="7764442"/>
        <n v="7764459"/>
        <n v="7764490"/>
        <n v="7764921"/>
        <n v="7764964"/>
        <n v="7765448"/>
        <n v="7765797"/>
        <n v="7766000"/>
        <n v="7766028"/>
        <n v="7766043"/>
        <n v="7766620"/>
        <n v="7766693"/>
        <n v="7767026"/>
        <n v="7767334"/>
        <n v="7767362"/>
        <n v="7767585"/>
        <n v="7767716"/>
        <n v="7768018"/>
        <n v="7769397"/>
        <n v="7769695"/>
        <n v="7769726"/>
        <n v="7769734"/>
        <n v="7769785"/>
        <n v="7769959"/>
        <n v="7770243"/>
        <n v="7770355"/>
        <n v="7770461"/>
        <n v="7770483"/>
        <n v="7770496"/>
        <n v="7771734"/>
        <n v="7772270"/>
        <n v="7772546"/>
        <n v="7773036"/>
        <n v="7773168"/>
        <n v="7773595"/>
        <n v="7773764"/>
        <n v="7774002"/>
        <n v="7774298"/>
        <n v="7774747"/>
        <n v="7774787"/>
        <n v="7774959"/>
        <n v="7775021"/>
        <n v="7777480"/>
        <n v="7777799"/>
        <n v="7777922"/>
        <n v="7777962"/>
        <n v="7778093"/>
        <n v="7778265"/>
        <n v="7778339"/>
        <n v="7778376"/>
        <n v="7778495"/>
        <n v="7781661"/>
        <n v="7782087"/>
        <n v="7782372"/>
        <n v="7782672"/>
        <n v="7783358"/>
        <n v="7783550"/>
        <n v="7784399"/>
        <n v="7785105"/>
        <n v="7785517"/>
        <n v="7786647"/>
        <n v="7788063"/>
        <n v="7788154"/>
        <n v="7788329"/>
        <n v="7792477"/>
        <n v="7793879"/>
        <n v="7794226"/>
        <n v="7794369"/>
        <n v="7795276"/>
        <n v="7796161"/>
        <n v="7797686"/>
        <s v="7671213_x000a_"/>
        <s v="7671928 "/>
        <s v="7700039_x0009_"/>
        <s v="7700207 _x0009_"/>
        <s v="Abhit Jadav"/>
        <s v="Ahmed Nouri "/>
        <s v="Amir"/>
        <s v="AMIR "/>
        <s v="Amir /Fay"/>
        <s v="Amir /Sarah Jensen"/>
        <s v="Amir deployment "/>
        <s v="Amir/Kamal"/>
        <s v="Bonnie Wingfield "/>
        <s v="Breakfix Kit - Spencer"/>
        <s v="Dave Mooney/Nav"/>
        <s v="Deployment"/>
        <s v="Deployment "/>
        <s v="Deployment - Gytis"/>
        <s v="Deployment - Kamal"/>
        <s v="Deployment - Mametas"/>
        <s v="Deployment Team"/>
        <s v="Deployment Team "/>
        <s v="Deployment/David Rimmer"/>
        <s v="Deskside "/>
        <s v="Director of Clinical Systems"/>
        <s v="FOR DELIVERY ONLY"/>
        <s v="For this"/>
        <s v="Ian Lyon"/>
        <s v="Ian Lyon "/>
        <s v="Joban Putra"/>
        <s v="Kamal Pasha"/>
        <s v="Kamal Pasha "/>
        <s v="Kevin Irikefe"/>
        <s v="N/A"/>
        <s v="Project "/>
        <s v="RLH Deskside Team Oghale"/>
        <s v="SECURITY TEAM"/>
        <s v="Security Team - Ian Lyon"/>
        <s v="Spencer"/>
        <s v="UC"/>
        <s v="WCH Deskside"/>
        <n v="7760817"/>
        <n v="7796309"/>
        <n v="7802652"/>
        <n v="7805202"/>
        <n v="7802090"/>
        <n v="2710203"/>
        <n v="2708600"/>
        <n v="2716750"/>
        <n v="7776247"/>
        <n v="7801630"/>
        <n v="2729441"/>
        <n v="7091268" u="1"/>
        <n v="7095326" u="1"/>
        <n v="7118517" u="1"/>
        <n v="7266755" u="1"/>
        <n v="7124810" u="1"/>
        <n v="7212613" u="1"/>
        <n v="7290675" u="1"/>
        <n v="7149192" u="1"/>
        <n v="7341053" u="1"/>
        <n v="7341057" u="1"/>
        <n v="7153010" u="1"/>
        <n v="7158703" u="1"/>
        <n v="7163195" u="1"/>
        <n v="7163284" u="1"/>
        <n v="7167404" u="1"/>
        <n v="7179687" u="1"/>
        <n v="7185319" u="1"/>
        <n v="7188772" u="1"/>
        <n v="7188112" u="1"/>
        <n v="7188348" u="1"/>
        <n v="7252037" u="1"/>
        <n v="7190606" u="1"/>
        <n v="7192483" u="1"/>
        <n v="7192120" u="1"/>
        <n v="7194458" u="1"/>
        <n v="7194069" u="1"/>
        <n v="60593186" u="1"/>
        <n v="60599500" u="1"/>
        <n v="60599985" u="1"/>
        <n v="60591810" u="1"/>
        <n v="60599180" u="1"/>
        <n v="60597930" u="1"/>
        <n v="60600878" u="1"/>
        <n v="60598007" u="1"/>
        <n v="60593918" u="1"/>
        <n v="60599676" u="1"/>
        <n v="7195512" u="1"/>
        <n v="7195834" u="1"/>
        <n v="7195999" u="1"/>
        <n v="7196006" u="1"/>
        <n v="7199746" u="1"/>
        <n v="7200597" u="1"/>
        <n v="7200248" u="1"/>
        <n v="7202786" u="1"/>
        <n v="7204398" u="1"/>
        <n v="7209974" u="1"/>
        <n v="7209618" u="1"/>
        <n v="7210001" u="1"/>
        <n v="7210689" u="1"/>
        <n v="7212511" u="1"/>
        <n v="7212396" u="1"/>
        <n v="7212767" u="1"/>
        <n v="7212726" u="1"/>
        <n v="7245486" u="1"/>
        <n v="7213725" u="1"/>
        <n v="7214029" u="1"/>
        <n v="7214969" u="1"/>
        <n v="7217538" u="1"/>
        <n v="7217546" u="1"/>
        <n v="7217657" u="1"/>
        <n v="7219646" u="1"/>
        <n v="7219923" u="1"/>
        <n v="7220390" u="1"/>
        <n v="7221460" u="1"/>
        <n v="7223497" u="1"/>
        <n v="7223496" u="1"/>
        <n v="7223507" u="1"/>
        <n v="7223508" u="1"/>
        <n v="7223509" u="1"/>
        <n v="7230699" u="1"/>
        <n v="7223516" u="1"/>
        <n v="7223523" u="1"/>
        <n v="7223532" u="1"/>
        <n v="7223530" u="1"/>
        <n v="7228516" u="1"/>
        <n v="7228409" u="1"/>
        <n v="7229384" u="1"/>
        <n v="7230491" u="1"/>
        <n v="7231043" u="1"/>
        <n v="7232108" u="1"/>
        <n v="7232035" u="1"/>
        <n v="7232712" u="1"/>
        <n v="7232706" u="1"/>
        <n v="7233726" u="1"/>
        <n v="7233841" u="1"/>
        <n v="7233849" u="1"/>
        <n v="7235164" u="1"/>
        <n v="7236171" u="1"/>
        <n v="7241509" u="1"/>
        <n v="7242079" u="1"/>
        <n v="7242924" u="1"/>
        <n v="7245640" u="1"/>
        <n v="7247118" u="1"/>
        <n v="7256947" u="1"/>
        <n v="7251022" u="1"/>
        <n v="7250996" u="1"/>
        <n v="7258897" u="1"/>
        <n v="7258922" u="1"/>
        <n v="7258928" u="1"/>
        <n v="7258936" u="1"/>
        <n v="7258934" u="1"/>
        <n v="7266594" u="1"/>
        <n v="7260458" u="1"/>
        <n v="7260069" u="1"/>
        <n v="7261115" u="1"/>
        <n v="7262306" u="1"/>
        <n v="7267877" u="1"/>
        <n v="7267469" u="1"/>
        <n v="7259034" u="1"/>
        <n v="7265037" u="1"/>
        <n v="7265041" u="1"/>
        <n v="7260668" u="1"/>
        <n v="7267406" u="1"/>
        <n v="7267473" u="1"/>
        <n v="7396227" u="1"/>
        <n v="7269240" u="1"/>
        <n v="7382911" u="1"/>
        <n v="7265838" u="1"/>
        <n v="7270357" u="1"/>
        <n v="7265188" u="1"/>
        <n v="7271635" u="1"/>
        <n v="7268697" u="1"/>
        <n v="7447923" u="1"/>
        <n v="7270079" u="1"/>
        <n v="7271479" u="1"/>
        <n v="7273024" u="1"/>
        <n v="7272920" u="1"/>
        <n v="7280161" u="1"/>
        <n v="7272425" u="1"/>
        <n v="7271813" u="1"/>
        <n v="7276310" u="1"/>
        <n v="7276101" u="1"/>
        <n v="7278079" u="1"/>
        <n v="7279588" u="1"/>
        <n v="7280442" u="1"/>
        <n v="2226756" u="1"/>
        <n v="7287124" u="1"/>
        <n v="7284678" u="1"/>
        <n v="7285824" u="1"/>
        <n v="7303499" u="1"/>
        <n v="2230948" u="1"/>
        <n v="7470605" u="1"/>
        <n v="7284401" u="1"/>
        <n v="7307667" u="1"/>
        <n v="7307916" u="1"/>
        <n v="7447893" u="1"/>
        <n v="7285388" u="1"/>
        <n v="7285390" u="1"/>
        <n v="2090261" u="1"/>
        <n v="7287342" u="1"/>
        <n v="7290541" u="1"/>
        <n v="7287595" u="1"/>
        <n v="7391719" u="1"/>
        <n v="7391577" u="1"/>
        <n v="7290640" u="1"/>
        <n v="7288348" u="1"/>
        <n v="7290557" u="1"/>
        <n v="7290571" u="1"/>
        <n v="7290572" u="1"/>
        <n v="7290573" u="1"/>
        <n v="7290574" u="1"/>
        <n v="7290563" u="1"/>
        <n v="7313660" u="1"/>
        <n v="7290649" u="1"/>
        <n v="7290589" u="1"/>
        <n v="7455540" u="1"/>
        <n v="7290653" u="1"/>
        <n v="7290604" u="1"/>
        <n v="7290620" u="1"/>
        <n v="7290670" u="1"/>
        <n v="7290674" u="1"/>
        <n v="7286652" u="1"/>
        <n v="7395861" u="1"/>
        <n v="7414957" u="1"/>
        <n v="7341092" u="1"/>
        <n v="7419490" u="1"/>
        <n v="7419759" u="1"/>
        <n v="7343694" u="1"/>
        <n v="7340864" u="1"/>
        <n v="7344591" u="1"/>
        <n v="7340877" u="1"/>
        <n v="7340882" u="1"/>
        <n v="7340887" u="1"/>
        <n v="7340890" u="1"/>
        <n v="7331884" u="1"/>
        <n v="7340906" u="1"/>
        <n v="7340903" u="1"/>
        <n v="7341072" u="1"/>
        <n v="7341075" u="1"/>
        <n v="7341076" u="1"/>
        <n v="7341078" u="1"/>
        <n v="7341082" u="1"/>
        <n v="7340938" u="1"/>
        <n v="7340937" u="1"/>
        <n v="7340943" u="1"/>
        <n v="7340952" u="1"/>
        <n v="7341096" u="1"/>
        <n v="7341099" u="1"/>
        <n v="7395706" u="1"/>
        <n v="7341108" u="1"/>
        <n v="7437241" u="1"/>
        <n v="7437237" u="1"/>
        <n v="7435680" u="1"/>
        <n v="2255437" u="1"/>
        <n v="7360815" u="1"/>
        <n v="7341123" u="1"/>
        <n v="7340983" u="1"/>
        <n v="7341141" u="1"/>
        <n v="7407865" u="1"/>
        <n v="7414907" u="1"/>
        <n v="7437709" u="1"/>
        <n v="2333804" u="1"/>
        <n v="7422492" u="1"/>
        <n v="7422167" u="1"/>
        <n v="7422135" u="1"/>
        <n v="7421956" u="1"/>
        <n v="7421920" u="1"/>
        <n v="7448980" u="1"/>
        <n v="7341005" u="1"/>
        <n v="7341010" u="1"/>
        <n v="7341014" u="1"/>
        <n v="7341186" u="1"/>
        <n v="7343768" u="1"/>
        <n v="7347440" u="1"/>
        <n v="7346997" u="1"/>
        <n v="7345697" u="1"/>
        <n v="7348254" u="1"/>
        <n v="7305678" u="1"/>
        <n v="7350149" u="1"/>
        <n v="7353361" u="1"/>
        <n v="7356893" u="1"/>
        <n v="7358263" u="1"/>
        <n v="7356981" u="1"/>
        <n v="7362044" u="1"/>
        <n v="7423317" u="1"/>
        <n v="7422714" u="1"/>
        <n v="7423090" u="1"/>
        <n v="7422996" u="1"/>
        <n v="7423413" u="1"/>
        <n v="7423086" u="1"/>
        <n v="7451225" u="1"/>
        <n v="7449326" u="1"/>
        <n v="7360207" u="1"/>
        <n v="7365200" u="1"/>
        <n v="7374911" u="1"/>
        <n v="7364179" u="1"/>
        <n v="7377104" u="1"/>
        <n v="7368864" u="1"/>
        <n v="7377913" u="1"/>
        <n v="7375223" u="1"/>
        <n v="7378628" u="1"/>
        <n v="7348333" u="1"/>
        <n v="7379436" u="1"/>
        <n v="7381271" u="1"/>
        <n v="7380780" u="1"/>
        <n v="7384211" u="1"/>
        <n v="7383183" u="1"/>
        <n v="7384013" u="1"/>
        <n v="7383860" u="1"/>
        <n v="7383418" u="1"/>
        <n v="7402000" u="1"/>
        <n v="7384725" u="1"/>
        <n v="7384753" u="1"/>
        <n v="7188769" u="1"/>
        <n v="7438011" u="1"/>
        <n v="7384898" u="1"/>
        <n v="7386276" u="1"/>
        <n v="7387058" u="1"/>
        <n v="7386230" u="1"/>
        <n v="7388660" u="1"/>
        <n v="7388825" u="1"/>
        <n v="7190298" u="1"/>
        <n v="7355787" u="1"/>
        <n v="7389502" u="1"/>
        <n v="7389954" u="1"/>
        <n v="7390037" u="1"/>
        <n v="7390067" u="1"/>
        <n v="7388816" u="1"/>
        <n v="7390417" u="1"/>
        <n v="7390498" u="1"/>
        <n v="7389989" u="1"/>
        <n v="7391767" u="1"/>
        <n v="7391563" u="1"/>
        <n v="7393267" u="1"/>
        <n v="7393162" u="1"/>
        <n v="7194731" u="1"/>
        <n v="7393836" u="1"/>
        <n v="7394082" u="1"/>
        <n v="7394000" u="1"/>
        <n v="7392404" u="1"/>
        <n v="7392289" u="1"/>
        <n v="7396407" u="1"/>
        <n v="7396948" u="1"/>
        <n v="7396132" u="1"/>
        <n v="7396009" u="1"/>
        <n v="7396439" u="1"/>
        <n v="7396614" u="1"/>
        <n v="7396882" u="1"/>
        <n v="7396671" u="1"/>
        <n v="7397385" u="1"/>
        <n v="2312577" u="1"/>
        <n v="7397708" u="1"/>
        <n v="7416084" u="1"/>
        <n v="7406500" u="1"/>
        <n v="7406916" u="1"/>
        <n v="7403122" u="1"/>
        <n v="7407342" u="1"/>
        <n v="7403350" u="1"/>
        <n v="7408173" u="1"/>
        <n v="7404099" u="1"/>
        <n v="7403015" u="1"/>
        <n v="7404111" u="1"/>
        <n v="7408393" u="1"/>
        <n v="7406024" u="1"/>
        <n v="7406959" u="1"/>
        <n v="7412055" u="1"/>
        <n v="7408225" u="1"/>
        <n v="7412545" u="1"/>
        <n v="7412751" u="1"/>
        <n v="7408476" u="1"/>
        <n v="7408492" u="1"/>
        <n v="7414635" u="1"/>
        <n v="7414636" u="1"/>
        <n v="7411988" u="1"/>
        <n v="7410530" u="1"/>
        <n v="7424206" u="1"/>
        <n v="7414993" u="1"/>
        <n v="7410959" u="1"/>
        <n v="7424220" u="1"/>
        <n v="7416173" u="1"/>
        <n v="7416082" u="1"/>
        <n v="7438891" u="1"/>
        <n v="7439446" u="1"/>
        <n v="7424229" u="1"/>
        <n v="7424230" u="1"/>
        <n v="7424231" u="1"/>
        <n v="7424233" u="1"/>
        <n v="7412141" u="1"/>
        <n v="7412627" u="1"/>
        <n v="7424244" u="1"/>
        <n v="7424243" u="1"/>
        <n v="7412651" u="1"/>
        <n v="7413522" u="1"/>
        <n v="7414395" u="1"/>
        <n v="7424249" u="1"/>
        <n v="7413645" u="1"/>
        <n v="7414891" u="1"/>
        <n v="7414892" u="1"/>
        <n v="7424256" u="1"/>
        <n v="7418421" u="1"/>
        <n v="7414960" u="1"/>
        <n v="7424262" u="1"/>
        <n v="7429425" u="1"/>
        <n v="7415298" u="1"/>
        <n v="2327081" u="1"/>
        <n v="7424283" u="1"/>
        <n v="7424278" u="1"/>
        <n v="7415967" u="1"/>
        <n v="7416054" u="1"/>
        <n v="7417006" u="1"/>
        <n v="7424287" u="1"/>
        <n v="7418274" u="1"/>
        <n v="7418457" u="1"/>
        <n v="2329112" u="1"/>
        <n v="7418248" u="1"/>
        <n v="7424299" u="1"/>
        <n v="7424304" u="1"/>
        <n v="7418467" u="1"/>
        <n v="7424312" u="1"/>
        <n v="7422176" u="1"/>
        <n v="7284672" u="1"/>
        <n v="7422783" u="1"/>
        <n v="7420156" u="1"/>
        <n v="7425410" u="1"/>
        <n v="7423151" u="1"/>
        <n v="7427504" u="1"/>
        <n v="7427607" u="1"/>
        <n v="7427923" u="1"/>
        <n v="7427998" u="1"/>
        <n v="7427826" u="1"/>
        <n v="7425539" u="1"/>
        <n v="7427772" u="1"/>
        <n v="7438843" u="1"/>
        <n v="7426069" u="1"/>
        <n v="7428816" u="1"/>
        <n v="7426673" u="1"/>
        <n v="7426985" u="1"/>
        <n v="7427265" u="1"/>
        <n v="7426098" u="1"/>
        <n v="7427614" u="1"/>
        <n v="7424852" u="1"/>
        <n v="7429050" u="1"/>
        <n v="7428817" u="1"/>
        <n v="7430397" u="1"/>
        <n v="7431507" u="1"/>
        <n v="7430540" u="1"/>
        <n v="7431036" u="1"/>
        <n v="7431547" u="1"/>
        <n v="7431556" u="1"/>
        <n v="7434048" u="1"/>
        <n v="7434866" u="1"/>
        <n v="7435378" u="1"/>
        <n v="7435500" u="1"/>
        <n v="7435185" u="1"/>
        <n v="7443515" u="1"/>
        <n v="7446347" u="1"/>
        <n v="7435679" u="1"/>
        <n v="7435676" u="1"/>
        <n v="7435549" u="1"/>
        <n v="7435541" u="1"/>
        <n v="7446521" u="1"/>
        <n v="7436083" u="1"/>
        <n v="7435985" u="1"/>
        <n v="7436170" u="1"/>
        <n v="7268483" u="1"/>
        <n v="7447393" u="1"/>
        <n v="7436201" u="1"/>
        <n v="7436715" u="1"/>
        <n v="7436623" u="1"/>
        <n v="7438144" u="1"/>
        <n v="7438689" u="1"/>
        <n v="7439037" u="1"/>
        <n v="7438207" u="1"/>
        <n v="7439199" u="1"/>
        <n v="7440044" u="1"/>
        <n v="7439969" u="1"/>
        <n v="7439485" u="1"/>
        <n v="7439482" u="1"/>
        <n v="7439376" u="1"/>
        <n v="7425912" u="1"/>
        <n v="2335743" u="1"/>
        <n v="7441184" u="1"/>
        <n v="7441332" u="1"/>
        <n v="7441792" u="1"/>
        <n v="7441544" u="1"/>
        <n v="7442526" u="1"/>
        <n v="7443514" u="1"/>
        <n v="7443140" u="1"/>
        <n v="7443146" u="1"/>
        <n v="7454010" u="1"/>
        <n v="7443538" u="1"/>
        <n v="7443624" u="1"/>
        <n v="7444735" u="1"/>
        <n v="7443636" u="1"/>
        <n v="7443712" u="1"/>
        <n v="7444202" u="1"/>
        <n v="7444778" u="1"/>
        <n v="7446314" u="1"/>
        <n v="7446329" u="1"/>
        <n v="7438222" u="1"/>
        <n v="7444962" u="1"/>
        <n v="7445223" u="1"/>
        <n v="7444948" u="1"/>
        <n v="7445311" u="1"/>
        <n v="7446358" u="1"/>
        <n v="7447537" u="1"/>
        <n v="7447321" u="1"/>
        <n v="7447124" u="1"/>
        <n v="7445998" u="1"/>
        <n v="7447749" u="1"/>
        <n v="7446390" u="1"/>
        <n v="7446562" u="1"/>
        <n v="7447123" u="1"/>
        <n v="7449872" u="1"/>
        <n v="7458879" u="1"/>
        <n v="7447844" u="1"/>
        <n v="7451029" u="1"/>
        <n v="7461313" u="1"/>
        <n v="7449613" u="1"/>
        <n v="7449703" u="1"/>
        <n v="7461714" u="1"/>
        <n v="7461641" u="1"/>
        <n v="7451113" u="1"/>
        <n v="7453197" u="1"/>
        <n v="7452889" u="1"/>
        <n v="7449885" u="1"/>
        <n v="7451865" u="1"/>
        <n v="7450678" u="1"/>
        <n v="7446325" u="1"/>
        <n v="7451666" u="1"/>
        <n v="7453233" u="1"/>
        <n v="7454046" u="1"/>
        <n v="7452626" u="1"/>
        <n v="7258875" u="1"/>
        <n v="7453438" u="1"/>
        <n v="7454580" u="1"/>
        <n v="7455445" u="1"/>
        <n v="7454439" u="1"/>
        <n v="7455564" u="1"/>
        <n v="7455757" u="1"/>
        <n v="7455800" u="1"/>
        <n v="7454575" u="1"/>
        <n v="7455011" u="1"/>
        <n v="7455468" u="1"/>
        <n v="7455547" u="1"/>
        <n v="7455671" u="1"/>
        <n v="7437886" u="1"/>
        <n v="7455673" u="1"/>
        <n v="7582946" u="1"/>
        <n v="7457386" u="1"/>
        <n v="7455846" u="1"/>
        <n v="7457500" u="1"/>
        <n v="7439161" u="1"/>
        <n v="7456436" u="1"/>
        <n v="7456031" u="1"/>
        <n v="7457275" u="1"/>
        <n v="7457126" u="1"/>
        <n v="7457733" u="1"/>
        <n v="7457659" u="1"/>
        <n v="7620271" u="1"/>
        <n v="7458455" u="1"/>
        <n v="7470566" u="1"/>
        <n v="7458742" u="1"/>
        <n v="7458876" u="1"/>
        <n v="7458980" u="1"/>
        <n v="7459832" u="1"/>
        <n v="7459759" u="1"/>
        <n v="7459033" u="1"/>
        <n v="7471313" u="1"/>
        <n v="7460747" u="1"/>
        <n v="7460712" u="1"/>
        <n v="7461547" u="1"/>
        <n v="7460822" u="1"/>
        <n v="7460826" u="1"/>
        <n v="7461425" u="1"/>
        <n v="7461076" u="1"/>
        <n v="7461669" u="1"/>
        <n v="7461961" u="1"/>
        <n v="7462375" u="1"/>
        <n v="7462018" u="1"/>
        <n v="7473309" u="1"/>
        <n v="7473241" u="1"/>
        <n v="7474190" u="1"/>
        <n v="7463346" u="1"/>
        <n v="7474171" u="1"/>
        <n v="7463348" u="1"/>
        <n v="7464239" u="1"/>
        <n v="7475458" u="1"/>
        <n v="7463847" u="1"/>
        <n v="7464981" u="1"/>
        <n v="7466629" u="1"/>
        <n v="7476505" u="1"/>
        <n v="7466266" u="1"/>
        <n v="7465527" u="1"/>
        <n v="7466178" u="1"/>
        <n v="7466243" u="1"/>
        <n v="7467194" u="1"/>
        <n v="7466761" u="1"/>
        <n v="7467353" u="1"/>
        <n v="7467932" u="1"/>
        <n v="7468874" u="1"/>
        <n v="7468967" u="1"/>
        <n v="7467882" u="1"/>
        <n v="746855" u="1"/>
        <n v="7468924" u="1"/>
        <n v="7468904" u="1"/>
        <n v="7468605" u="1"/>
        <n v="7469441" u="1"/>
        <n v="7479018" u="1"/>
        <n v="7469945" u="1"/>
        <n v="7469949" u="1"/>
        <n v="7469580" u="1"/>
        <n v="7469990" u="1"/>
        <n v="7470422" u="1"/>
        <n v="7469845" u="1"/>
        <n v="7470164" u="1"/>
        <n v="7470676" u="1"/>
        <n v="7470415" u="1"/>
        <n v="7471455" u="1"/>
        <n v="7471452" u="1"/>
        <n v="7470646" u="1"/>
        <n v="7472203" u="1"/>
        <n v="7472437" u="1"/>
        <n v="7473192" u="1"/>
        <n v="7472951" u="1"/>
        <n v="7472817" u="1"/>
        <n v="7472885" u="1"/>
        <n v="7457395" u="1"/>
        <n v="7473258" u="1"/>
        <n v="7458146" u="1"/>
        <n v="7474068" u="1"/>
        <n v="7474377" u="1"/>
        <n v="7474278" u="1"/>
        <n v="7473423" u="1"/>
        <n v="7474949" u="1"/>
        <n v="7475255" u="1"/>
        <n v="7471195" u="1"/>
        <n v="7475584" u="1"/>
        <n v="7475359" u="1"/>
        <n v="7475623" u="1"/>
        <n v="7475546" u="1"/>
        <n v="7475635" u="1"/>
        <n v="7476039" u="1"/>
        <n v="7476024" u="1"/>
        <n v="7475947" u="1"/>
        <n v="7459783" u="1"/>
        <n v="7476179" u="1"/>
        <n v="7476190" u="1"/>
        <n v="7476591" u="1"/>
        <n v="7476500" u="1"/>
        <n v="7475844" u="1"/>
        <n v="7477425" u="1"/>
        <n v="7478148" u="1"/>
        <n v="7478544" u="1"/>
        <n v="7478449" u="1"/>
        <n v="7478667" u="1"/>
        <n v="7495090" u="1"/>
        <n v="7478418" u="1"/>
        <n v="7479235" u="1"/>
        <n v="7479057" u="1"/>
        <n v="7479453" u="1"/>
        <n v="7465558" u="1"/>
        <n v="7479608" u="1"/>
        <n v="7470452" u="1"/>
        <n v="7480111" u="1"/>
        <n v="7478819" u="1"/>
        <n v="7480785" u="1"/>
        <n v="7499280" u="1"/>
        <n v="7481850" u="1"/>
        <n v="7482229" u="1"/>
        <n v="7470308" u="1"/>
        <n v="7484513" u="1"/>
        <n v="7484765" u="1"/>
        <n v="7484878" u="1"/>
        <n v="7488183" u="1"/>
        <n v="7486031" u="1"/>
        <n v="7489383" u="1"/>
        <n v="7488207" u="1"/>
        <n v="7490971" u="1"/>
        <n v="7491438" u="1"/>
        <n v="7474607" u="1"/>
        <n v="7492039" u="1"/>
        <n v="7491877" u="1"/>
        <n v="7489796" u="1"/>
        <n v="7492744" u="1"/>
        <n v="7492070" u="1"/>
        <n v="7494552" u="1"/>
        <n v="7493582" u="1"/>
        <n v="7489728" u="1"/>
        <n v="2403348" u="1"/>
        <n v="7495568" u="1"/>
        <n v="7475442" u="1"/>
        <n v="7475850" u="1"/>
        <n v="2403926" u="1"/>
        <n v="7506581" u="1"/>
        <n v="7496422" u="1"/>
        <n v="7496232" u="1"/>
        <n v="7476920" u="1"/>
        <n v="7496545" u="1"/>
        <n v="7478475" u="1"/>
        <n v="7478812" u="1"/>
        <n v="7497691" u="1"/>
        <n v="7497793" u="1"/>
        <n v="7478818" u="1"/>
        <n v="7509965" u="1"/>
        <n v="7499949" u="1"/>
        <n v="7500271" u="1"/>
        <n v="7481430" u="1"/>
        <n v="7500416" u="1"/>
        <n v="7502222" u="1"/>
        <n v="7481835" u="1"/>
        <n v="7481928" u="1"/>
        <n v="7512337" u="1"/>
        <n v="7503044" u="1"/>
        <n v="7482974" u="1"/>
        <n v="7482390" u="1"/>
        <n v="7503148" u="1"/>
        <n v="7513285" u="1"/>
        <n v="7465091" u="1"/>
        <n v="7503716" u="1"/>
        <n v="7503767" u="1"/>
        <n v="7484010" u="1"/>
        <n v="7484011" u="1"/>
        <n v="7504149" u="1"/>
        <n v="7485091" u="1"/>
        <n v="7504536" u="1"/>
        <n v="7504584" u="1"/>
        <n v="7504671" u="1"/>
        <n v="7489749" u="1"/>
        <n v="7505255" u="1"/>
        <n v="7490482" u="1"/>
        <n v="7492748" u="1"/>
        <n v="7490617" u="1"/>
        <n v="7491444" u="1"/>
        <n v="7493437" u="1"/>
        <n v="7506082" u="1"/>
        <n v="7506056" u="1"/>
        <n v="7506202" u="1"/>
        <n v="7506242" u="1"/>
        <n v="7506133" u="1"/>
        <n v="7494613" u="1"/>
        <n v="7506130" u="1"/>
        <n v="7506582" u="1"/>
        <n v="7506525" u="1"/>
        <n v="7506706" u="1"/>
        <n v="7517978" u="1"/>
        <n v="7507627" u="1"/>
        <n v="7507572" u="1"/>
        <n v="7507415" u="1"/>
        <n v="7506785" u="1"/>
        <n v="7508496" u="1"/>
        <n v="7518557" u="1"/>
        <n v="7508623" u="1"/>
        <n v="7518562" u="1"/>
        <n v="7518567" u="1"/>
        <n v="7518566" u="1"/>
        <n v="7520477" u="1"/>
        <n v="7510267" u="1"/>
        <n v="7510384" u="1"/>
        <n v="7518576" u="1"/>
        <n v="7518577" u="1"/>
        <n v="7518575" u="1"/>
        <n v="7518580" u="1"/>
        <n v="7510743" u="1"/>
        <n v="7518586" u="1"/>
        <n v="7511234" u="1"/>
        <n v="7518594" u="1"/>
        <n v="7511989" u="1"/>
        <n v="7511895" u="1"/>
        <n v="7518592" u="1"/>
        <n v="7511449" u="1"/>
        <n v="7511717" u="1"/>
        <n v="7518597" u="1"/>
        <n v="7518606" u="1"/>
        <n v="7518600" u="1"/>
        <n v="7518605" u="1"/>
        <n v="7512134" u="1"/>
        <n v="7518610" u="1"/>
        <n v="7518614" u="1"/>
        <n v="7518611" u="1"/>
        <n v="7518608" u="1"/>
        <n v="7518615" u="1"/>
        <n v="7518621" u="1"/>
        <n v="7518622" u="1"/>
        <n v="7518630" u="1"/>
        <n v="7518626" u="1"/>
        <n v="7518629" u="1"/>
        <n v="7518623" u="1"/>
        <n v="7512970" u="1"/>
        <n v="7525185" u="1"/>
        <n v="7518631" u="1"/>
        <n v="7513215" u="1"/>
        <n v="7518638" u="1"/>
        <n v="7518639" u="1"/>
        <n v="7513770" u="1"/>
        <n v="7513802" u="1"/>
        <n v="7518640" u="1"/>
        <n v="7513698" u="1"/>
        <n v="7513930" u="1"/>
        <n v="7518641" u="1"/>
        <n v="7514044" u="1"/>
        <n v="7518643" u="1"/>
        <n v="7518648" u="1"/>
        <n v="7518649" u="1"/>
        <n v="7518656" u="1"/>
        <n v="7518658" u="1"/>
        <n v="7518662" u="1"/>
        <n v="7515523" u="1"/>
        <n v="7518666" u="1"/>
        <n v="7516240" u="1"/>
        <n v="2429390" u="1"/>
        <n v="7516901" u="1"/>
        <n v="7518670" u="1"/>
        <n v="7517322" u="1"/>
        <n v="7518016" u="1"/>
        <n v="7518931" u="1"/>
        <n v="7518050" u="1"/>
        <n v="7518684" u="1"/>
        <n v="7518683" u="1"/>
        <n v="7518682" u="1"/>
        <n v="7518681" u="1"/>
        <n v="7518687" u="1"/>
        <n v="7518688" u="1"/>
        <n v="7518864" u="1"/>
        <n v="7518907" u="1"/>
        <n v="7518926" u="1"/>
        <n v="7518838" u="1"/>
        <n v="7518686" u="1"/>
        <n v="7518982" u="1"/>
        <n v="7519633" u="1"/>
        <n v="7519654" u="1"/>
        <n v="7518692" u="1"/>
        <n v="7531850" u="1"/>
        <n v="7519104" u="1"/>
        <n v="7519088" u="1"/>
        <n v="7519087" u="1"/>
        <n v="7518705" u="1"/>
        <n v="7518707" u="1"/>
        <n v="7518706" u="1"/>
        <n v="7518709" u="1"/>
        <n v="7532653" u="1"/>
        <n v="7518711" u="1"/>
        <n v="7519239" u="1"/>
        <n v="7518951" u="1"/>
        <n v="7518710" u="1"/>
        <n v="7519288" u="1"/>
        <n v="7519131" u="1"/>
        <n v="7518726" u="1"/>
        <n v="7520956" u="1"/>
        <n v="7520781" u="1"/>
        <n v="7519151" u="1"/>
        <n v="7519311" u="1"/>
        <n v="7519310" u="1"/>
        <n v="7521500" u="1"/>
        <n v="7522087" u="1"/>
        <n v="7522274" u="1"/>
        <n v="7522491" u="1"/>
        <n v="7519534" u="1"/>
        <n v="7522671" u="1"/>
        <n v="7518601" u="1"/>
        <n v="7520319" u="1"/>
        <n v="7522970" u="1"/>
        <n v="7523782" u="1"/>
        <n v="7524071" u="1"/>
        <n v="7523852" u="1"/>
        <n v="7519567" u="1"/>
        <n v="7519545" u="1"/>
        <n v="7525159" u="1"/>
        <n v="7525165" u="1"/>
        <n v="7525189" u="1"/>
        <n v="7525932" u="1"/>
        <n v="7526066" u="1"/>
        <n v="7521607" u="1"/>
        <n v="7527424" u="1"/>
        <n v="7527537" u="1"/>
        <n v="7527820" u="1"/>
        <n v="7527718" u="1"/>
        <n v="7521609" u="1"/>
        <n v="7521677" u="1"/>
        <n v="7522402" u="1"/>
        <n v="7521775" u="1"/>
        <n v="7522524" u="1"/>
        <n v="7528593" u="1"/>
        <n v="7523069" u="1"/>
        <n v="7523026" u="1"/>
        <n v="7522998" u="1"/>
        <n v="7523112" u="1"/>
        <n v="7523098" u="1"/>
        <n v="7529815" u="1"/>
        <n v="7540341" u="1"/>
        <n v="7523310" u="1"/>
        <n v="7530778" u="1"/>
        <n v="7523446" u="1"/>
        <n v="7531365" u="1"/>
        <n v="7531909" u="1"/>
        <n v="7530584" u="1"/>
        <n v="7518005" u="1"/>
        <n v="7532153" u="1"/>
        <n v="7523787" u="1"/>
        <n v="7523670" u="1"/>
        <n v="7524014" u="1"/>
        <n v="7523758" u="1"/>
        <n v="7606598" u="1"/>
        <n v="7530855" u="1"/>
        <n v="7524080" u="1"/>
        <n v="7531402" u="1"/>
        <n v="7517856" u="1"/>
        <n v="7532288" u="1"/>
        <n v="7524054" u="1"/>
        <n v="7542526" u="1"/>
        <n v="7531247" u="1"/>
        <n v="7538658" u="1"/>
        <n v="7531888" u="1"/>
        <n v="7524365" u="1"/>
        <n v="7524372" u="1"/>
        <n v="7524381" u="1"/>
        <n v="7532778" u="1"/>
        <n v="7533067" u="1"/>
        <n v="7533191" u="1"/>
        <n v="7533161" u="1"/>
        <n v="7532017" u="1"/>
        <n v="7533566" u="1"/>
        <n v="7533274" u="1"/>
        <n v="7533264" u="1"/>
        <n v="7533335" u="1"/>
        <n v="7533218" u="1"/>
        <n v="7532758" u="1"/>
        <n v="7525031" u="1"/>
        <n v="7525224" u="1"/>
        <n v="7526395" u="1"/>
        <n v="7533872" u="1"/>
        <n v="7526396" u="1"/>
        <n v="7534042" u="1"/>
        <n v="7533383" u="1"/>
        <n v="7534178" u="1"/>
        <n v="7534508" u="1"/>
        <n v="7526399" u="1"/>
        <n v="7526636" u="1"/>
        <n v="7534574" u="1"/>
        <n v="7533473" u="1"/>
        <n v="7527080" u="1"/>
        <n v="7526601" u="1"/>
        <n v="7534753" u="1"/>
        <n v="7534038" u="1"/>
        <n v="7527456" u="1"/>
        <n v="7527566" u="1"/>
        <n v="7536995" u="1"/>
        <n v="7537038" u="1"/>
        <n v="7537194" u="1"/>
        <n v="7537128" u="1"/>
        <n v="7537354" u="1"/>
        <n v="7527660" u="1"/>
        <n v="7534129" u="1"/>
        <n v="7527613" u="1"/>
        <n v="7527573" u="1"/>
        <n v="7537594" u="1"/>
        <n v="7538218" u="1"/>
        <n v="7527700" u="1"/>
        <n v="7536988" u="1"/>
        <n v="7527728" u="1"/>
        <n v="7538202" u="1"/>
        <n v="7534628" u="1"/>
        <n v="7527723" u="1"/>
        <n v="7537002" u="1"/>
        <n v="7527923" u="1"/>
        <n v="7528022" u="1"/>
        <n v="7528365" u="1"/>
        <n v="7538969" u="1"/>
        <n v="7539133" u="1"/>
        <n v="7528822" u="1"/>
        <n v="7529027" u="1"/>
        <n v="7539612" u="1"/>
        <n v="7529107" u="1"/>
        <n v="7539606" u="1"/>
        <n v="7529261" u="1"/>
        <n v="7540275" u="1"/>
        <n v="7539627" u="1"/>
        <n v="7540444" u="1"/>
        <n v="7530816" u="1"/>
        <n v="7530857" u="1"/>
        <n v="7540741" u="1"/>
        <n v="7530304" u="1"/>
        <n v="7531291" u="1"/>
        <n v="7531150" u="1"/>
        <n v="7540501" u="1"/>
        <n v="7531472" u="1"/>
        <n v="7541973" u="1"/>
        <n v="7542016" u="1"/>
        <n v="7552187" u="1"/>
        <n v="7542738" u="1"/>
        <n v="7542584" u="1"/>
        <n v="7531800" u="1"/>
        <n v="7544334" u="1"/>
        <n v="7544138" u="1"/>
        <n v="7542980" u="1"/>
        <n v="7532186" u="1"/>
        <n v="7532151" u="1"/>
        <n v="7532453" u="1"/>
        <n v="7543136" u="1"/>
        <n v="7545646" u="1"/>
        <n v="7554433" u="1"/>
        <n v="7532473" u="1"/>
        <n v="7545900" u="1"/>
        <n v="7546200" u="1"/>
        <n v="7532786" u="1"/>
        <n v="7532756" u="1"/>
        <n v="7532864" u="1"/>
        <n v="7533100" u="1"/>
        <n v="7533200" u="1"/>
        <n v="7547156" u="1"/>
        <n v="7533180" u="1"/>
        <n v="7533520" u="1"/>
        <n v="7533790" u="1"/>
        <n v="7533312" u="1"/>
        <n v="7533971" u="1"/>
        <n v="7534421" u="1"/>
        <n v="7547944" u="1"/>
        <n v="7548771" u="1"/>
        <n v="7548211" u="1"/>
        <n v="7546948" u="1"/>
        <n v="7547422" u="1"/>
        <n v="7549058" u="1"/>
        <n v="7547579" u="1"/>
        <n v="7534676" u="1"/>
        <n v="7549032" u="1"/>
        <n v="7549259" u="1"/>
        <n v="2440403" u="1"/>
        <n v="7534757" u="1"/>
        <n v="7548210" u="1"/>
        <n v="7549643" u="1"/>
        <n v="7549715" u="1"/>
        <n v="7549648" u="1"/>
        <n v="7536994" u="1"/>
        <n v="7549153" u="1"/>
        <n v="7550347" u="1"/>
        <n v="7549372" u="1"/>
        <n v="7537349" u="1"/>
        <n v="7537383" u="1"/>
        <n v="7537530" u="1"/>
        <n v="7537705" u="1"/>
        <n v="7537728" u="1"/>
        <n v="7538244" u="1"/>
        <n v="7537805" u="1"/>
        <n v="7537808" u="1"/>
        <n v="7550644" u="1"/>
        <n v="7538146" u="1"/>
        <n v="7550345" u="1"/>
        <n v="7538871" u="1"/>
        <n v="7551207" u="1"/>
        <n v="7550683" u="1"/>
        <n v="7551697" u="1"/>
        <n v="7551810" u="1"/>
        <n v="7551824" u="1"/>
        <n v="7551334" u="1"/>
        <n v="7551432" u="1"/>
        <n v="7551379" u="1"/>
        <n v="7552463" u="1"/>
        <n v="7552713" u="1"/>
        <n v="7539561" u="1"/>
        <n v="7539564" u="1"/>
        <n v="7553099" u="1"/>
        <n v="7553340" u="1"/>
        <n v="7553980" u="1"/>
        <n v="7581712" u="1"/>
        <n v="7554429" u="1"/>
        <n v="7553995" u="1"/>
        <n v="7555112" u="1"/>
        <n v="7541287" u="1"/>
        <n v="7555113" u="1"/>
        <n v="7554055" u="1"/>
        <n v="7556320" u="1"/>
        <n v="7555580" u="1"/>
        <n v="7555576" u="1"/>
        <n v="7555669" u="1"/>
        <n v="7555699" u="1"/>
        <n v="7556215" u="1"/>
        <n v="7542064" u="1"/>
        <n v="7556273" u="1"/>
        <n v="7566833" u="1"/>
        <n v="7556693" u="1"/>
        <n v="7555611" u="1"/>
        <n v="7543275" u="1"/>
        <n v="7543262" u="1"/>
        <n v="7555666" u="1"/>
        <n v="7542860" u="1"/>
        <n v="7543912" u="1"/>
        <n v="7558964" u="1"/>
        <n v="7543520" u="1"/>
        <n v="7558151" u="1"/>
        <n v="7558167" u="1"/>
        <n v="7543961" u="1"/>
        <n v="7544381" u="1"/>
        <n v="7559448" u="1"/>
        <n v="7559535" u="1"/>
        <n v="7559351" u="1"/>
        <n v="7557802" u="1"/>
        <n v="7560001" u="1"/>
        <n v="7546314" u="1"/>
        <n v="7546295" u="1"/>
        <n v="7546235" u="1"/>
        <n v="7546102" u="1"/>
        <n v="7546077" u="1"/>
        <n v="7546008" u="1"/>
        <n v="7545981" u="1"/>
        <n v="7545282" u="1"/>
        <n v="7545140" u="1"/>
        <n v="7544647" u="1"/>
        <n v="7559774" u="1"/>
        <n v="7561038" u="1"/>
        <n v="7547382" u="1"/>
        <n v="7561890" u="1"/>
        <n v="7561951" u="1"/>
        <n v="7559239" u="1"/>
        <n v="7561984" u="1"/>
        <n v="7562199" u="1"/>
        <n v="7548783" u="1"/>
        <n v="7549015" u="1"/>
        <n v="7562633" u="1"/>
        <n v="7549009" u="1"/>
        <n v="7562909" u="1"/>
        <n v="7549508" u="1"/>
        <n v="7563037" u="1"/>
        <n v="7563143" u="1"/>
        <n v="7577505" u="1"/>
        <n v="7563930" u="1"/>
        <n v="7577737" u="1"/>
        <n v="7563803" u="1"/>
        <n v="7417986" u="1"/>
        <n v="7578726" u="1"/>
        <n v="7578857" u="1"/>
        <n v="7579540" u="1"/>
        <n v="7579390" u="1"/>
        <n v="7579225" u="1"/>
        <n v="7580040" u="1"/>
        <n v="7580041" u="1"/>
        <n v="7580042" u="1"/>
        <n v="7580043" u="1"/>
        <n v="7580045" u="1"/>
        <n v="7580046" u="1"/>
        <n v="7580048" u="1"/>
        <n v="7580049" u="1"/>
        <n v="7557940" u="1"/>
        <n v="7580112" u="1"/>
        <n v="7579778" u="1"/>
        <n v="7580639" u="1"/>
        <n v="7580354" u="1"/>
        <n v="7580517" u="1"/>
        <n v="7580521" u="1"/>
        <n v="7581076" u="1"/>
        <n v="7580813" u="1"/>
        <n v="7581022" u="1"/>
        <n v="7581031" u="1"/>
        <n v="7581125" u="1"/>
        <n v="7581123" u="1"/>
        <n v="7581456" u="1"/>
        <n v="7581287" u="1"/>
        <n v="7581660" u="1"/>
        <n v="7581306" u="1"/>
        <n v="7581492" u="1"/>
        <n v="7582341" u="1"/>
        <n v="7481919" u="1"/>
        <n v="7582428" u="1"/>
        <n v="7481427" u="1"/>
        <n v="7582141" u="1"/>
        <n v="7582289" u="1"/>
        <n v="7480866" u="1"/>
        <n v="7582407" u="1"/>
        <n v="7582848" u="1"/>
        <n v="7583042" u="1"/>
        <n v="7582833" u="1"/>
        <n v="7583080" u="1"/>
        <n v="7583022" u="1"/>
        <n v="7583041" u="1"/>
        <n v="7583047" u="1"/>
        <n v="7582821" u="1"/>
        <n v="7583515" u="1"/>
        <n v="7583755" u="1"/>
        <n v="7583672" u="1"/>
        <n v="7585013" u="1"/>
        <n v="7586598" u="1"/>
        <n v="7584617" u="1"/>
        <n v="7586554" u="1"/>
        <n v="7585687" u="1"/>
        <n v="7585603" u="1"/>
        <n v="7585514" u="1"/>
        <n v="7586578" u="1"/>
        <n v="7586427" u="1"/>
        <n v="7586599" u="1"/>
        <n v="7586597" u="1"/>
        <n v="7586307" u="1"/>
        <n v="7586372" u="1"/>
        <n v="7586416" u="1"/>
        <n v="7587123" u="1"/>
        <n v="7586891" u="1"/>
        <n v="7586869" u="1"/>
        <n v="7587471" u="1"/>
        <n v="7587265" u="1"/>
        <n v="7587617" u="1"/>
        <n v="7587568" u="1"/>
        <n v="7588093" u="1"/>
        <n v="7589640" u="1"/>
        <n v="7589908" u="1"/>
        <n v="7590559" u="1"/>
        <n v="7590553" u="1"/>
        <n v="7459123" u="1"/>
        <n v="7591064" u="1"/>
        <n v="7591151" u="1"/>
        <n v="7591798" u="1"/>
        <n v="7591338" u="1"/>
        <n v="7591788" u="1"/>
        <n v="7591521" u="1"/>
        <n v="7591985" u="1"/>
        <n v="7592114" u="1"/>
        <n v="7592278" u="1"/>
        <n v="7592324" u="1"/>
        <n v="7592564" u="1"/>
        <n v="7592836" u="1"/>
        <n v="7592852" u="1"/>
        <n v="7592560" u="1"/>
        <n v="7592667" u="1"/>
        <n v="7592967" u="1"/>
        <n v="7591309" u="1"/>
        <n v="7592983" u="1"/>
        <n v="7593177" u="1"/>
        <n v="7593718" u="1"/>
        <n v="7593734" u="1"/>
        <n v="7593664" u="1"/>
        <n v="7593890" u="1"/>
        <n v="7593605" u="1"/>
        <n v="7593740" u="1"/>
        <n v="7593923" u="1"/>
        <n v="7594354" u="1"/>
        <n v="7594285" u="1"/>
        <n v="7594537" u="1"/>
        <n v="7595021" u="1"/>
        <n v="7595029" u="1"/>
        <n v="7595130" u="1"/>
        <n v="7595139" u="1"/>
        <n v="7595143" u="1"/>
        <n v="7595144" u="1"/>
        <n v="7595145" u="1"/>
        <n v="7595146" u="1"/>
        <n v="7595147" u="1"/>
        <n v="7595148" u="1"/>
        <n v="7595762" u="1"/>
        <n v="7596744" u="1"/>
        <n v="7596603" u="1"/>
        <n v="7593941" u="1"/>
        <n v="7597241" u="1"/>
        <n v="7597891" u="1"/>
        <n v="7598113" u="1"/>
        <n v="7597938" u="1"/>
        <n v="7598097" u="1"/>
        <n v="7597993" u="1"/>
        <n v="7598437" u="1"/>
        <n v="7598353" u="1"/>
        <n v="7598626" u="1"/>
        <n v="7598642" u="1"/>
        <n v="7598646" u="1"/>
        <n v="7598503" u="1"/>
        <n v="7598407" u="1"/>
        <n v="7598493" u="1"/>
        <n v="7598689" u="1"/>
        <n v="7599125" u="1"/>
        <n v="7599321" u="1"/>
        <n v="7599138" u="1"/>
        <n v="7598888" u="1"/>
        <n v="7599200" u="1"/>
        <n v="7598926" u="1"/>
        <n v="7599791" u="1"/>
        <n v="7600144" u="1"/>
        <n v="7600145" u="1"/>
        <n v="7600146" u="1"/>
        <n v="7600147" u="1"/>
        <n v="7599640" u="1"/>
        <n v="7599888" u="1"/>
        <n v="7599782" u="1"/>
        <n v="7600005" u="1"/>
        <n v="7600724" u="1"/>
        <n v="7600717" u="1"/>
        <n v="7600392" u="1"/>
        <n v="7600704" u="1"/>
        <n v="7601101" u="1"/>
        <n v="7600996" u="1"/>
        <n v="7601250" u="1"/>
        <n v="7601235" u="1"/>
        <n v="7601104" u="1"/>
        <n v="7600768" u="1"/>
        <n v="7600769" u="1"/>
        <n v="7601535" u="1"/>
        <n v="7601689" u="1"/>
        <n v="7602191" u="1"/>
        <n v="7602016" u="1"/>
        <n v="7601841" u="1"/>
        <n v="7602612" u="1"/>
        <n v="7602774" u="1"/>
        <n v="7602935" u="1"/>
        <n v="7603040" u="1"/>
        <n v="7603361" u="1"/>
        <n v="7603193" u="1"/>
        <n v="7603561" u="1"/>
        <n v="7603255" u="1"/>
        <n v="7603494" u="1"/>
        <n v="7603874" u="1"/>
        <n v="7603671" u="1"/>
        <n v="7604013" u="1"/>
        <n v="7604370" u="1"/>
        <n v="7604270" u="1"/>
        <n v="7604470" u="1"/>
        <n v="7604703" u="1"/>
        <n v="7605352" u="1"/>
        <n v="7605485" u="1"/>
        <n v="7605301" u="1"/>
        <n v="7605366" u="1"/>
        <n v="7605685" u="1"/>
        <n v="7605969" u="1"/>
        <n v="7606042" u="1"/>
        <n v="7606630" u="1"/>
        <n v="7606744" u="1"/>
        <n v="7611238" u="1"/>
        <n v="7606996" u="1"/>
        <n v="7607004" u="1"/>
        <n v="7607047" u="1"/>
        <n v="7607039" u="1"/>
        <n v="7606927" u="1"/>
        <n v="7606917" u="1"/>
        <n v="7606741" u="1"/>
        <n v="7607010" u="1"/>
        <n v="7607288" u="1"/>
        <n v="7607018" u="1"/>
        <n v="7606856" u="1"/>
        <n v="7606822" u="1"/>
        <n v="7607453" u="1"/>
        <n v="7448483" u="1"/>
        <n v="7607932" u="1"/>
        <n v="7608034" u="1"/>
        <n v="7608165" u="1"/>
        <n v="7607858" u="1"/>
        <n v="7607906" u="1"/>
        <n v="7605007" u="1"/>
        <n v="7608501" u="1"/>
        <n v="7608707" u="1"/>
        <n v="7608717" u="1"/>
        <n v="7608628" u="1"/>
        <n v="7609409" u="1"/>
        <n v="7586370" u="1"/>
        <n v="7610897" u="1"/>
        <n v="7611298" u="1"/>
        <n v="7612232" u="1"/>
        <n v="7612436" u="1"/>
        <n v="2529326" u="1"/>
        <n v="7612404" u="1"/>
        <n v="7612397" u="1"/>
        <n v="7613592" u="1"/>
        <n v="7613251" u="1"/>
        <n v="7613333" u="1"/>
        <n v="7613835" u="1"/>
        <n v="7614093" u="1"/>
        <n v="7614378" u="1"/>
        <n v="7614503" u="1"/>
        <n v="7614442" u="1"/>
        <n v="7613727" u="1"/>
        <n v="7614357" u="1"/>
        <n v="7614680" u="1"/>
        <n v="7454556" u="1"/>
        <n v="7615764" u="1"/>
        <n v="7454775" u="1"/>
        <n v="7616787" u="1"/>
        <n v="7616553" u="1"/>
        <n v="7617458" u="1"/>
        <n v="7617339" u="1"/>
        <n v="7617055" u="1"/>
        <n v="7617104" u="1"/>
        <n v="7617956" u="1"/>
        <n v="7617677" u="1"/>
        <n v="7618353" u="1"/>
        <n v="7619229" u="1"/>
        <n v="7619830" u="1"/>
        <n v="7620491" u="1"/>
        <n v="7616665" u="1"/>
        <n v="7531899" u="1"/>
        <n v="7524823" u="1"/>
        <n v="7524727" u="1"/>
        <n v="7476545" u="1"/>
        <n v="7604728" u="1"/>
        <n v="7482954" u="1"/>
        <n v="7482525" u="1"/>
        <n v="7484415" u="1"/>
        <n v="7487872" u="1"/>
        <n v="7540348" u="1"/>
        <n v="7618318" u="1"/>
        <n v="7620871" u="1"/>
      </sharedItems>
    </cacheField>
    <cacheField name="BudgetCode" numFmtId="0">
      <sharedItems containsBlank="1" containsMixedTypes="1" containsNumber="1" containsInteger="1" minValue="6121" maxValue="60606573" count="477">
        <s v="CP1511"/>
        <s v="DAJ200"/>
        <s v="CP5001"/>
        <s v="DPB400"/>
        <n v="182550"/>
        <s v="THO100"/>
        <s v="G15745"/>
        <s v="G15321"/>
        <n v="102112"/>
        <s v="CP1501"/>
        <s v="G15146"/>
        <s v="DPD400"/>
        <s v="CMS600"/>
        <s v="CP6043"/>
        <s v="CP6015"/>
        <n v="182700"/>
        <s v="G15262"/>
        <s v="NSL200"/>
        <s v="DVD500"/>
        <s v="G15267"/>
        <s v="CP4002"/>
        <s v="CP1531"/>
        <s v="DAL300"/>
        <s v="CP3021"/>
        <s v="DAF310"/>
        <s v="FPA301"/>
        <s v="HAM300"/>
        <s v="DVD300"/>
        <s v="CM9620"/>
        <s v="CM9245"/>
        <n v="102330"/>
        <s v="Z93495 826200"/>
        <s v="ZG5344 - 826200"/>
        <s v="AMF100"/>
        <s v="ZG5342- 826200"/>
        <s v="ZG5349 - 826200"/>
        <s v="NHD337"/>
        <n v="104201"/>
        <n v="102530"/>
        <s v="CP2033"/>
        <s v="IHD200"/>
        <s v="CP6040"/>
        <s v="AGB201"/>
        <n v="182177"/>
        <s v="FAW200"/>
        <s v="BAE200"/>
        <s v="DMC300"/>
        <s v="DAF300"/>
        <n v="102306"/>
        <n v="104112"/>
        <s v="CM9230"/>
        <n v="183255"/>
        <s v="ZG5349"/>
        <n v="182826"/>
        <s v="dat300"/>
        <s v="DPD600"/>
        <s v="DFF200"/>
        <n v="187200"/>
        <s v="DJD300"/>
        <s v="G15103"/>
        <s v="ZH5366 - 826200"/>
        <s v="ATX300"/>
        <s v="FAF300"/>
        <s v="DMD300"/>
        <s v="FGI200"/>
        <s v="DAZ300"/>
        <s v="CP6204"/>
        <s v="CP6089"/>
        <s v="DDS100"/>
        <s v="GAA100"/>
        <n v="182841"/>
        <s v="DDG300"/>
        <s v="G15299"/>
        <n v="182006"/>
        <s v="DXF400"/>
        <s v="ZH5369"/>
        <s v="CMR100"/>
        <s v="CP2051"/>
        <n v="182470"/>
        <n v="182810"/>
        <s v="HRD300 "/>
        <n v="102301"/>
        <s v="DNB300"/>
        <s v="FMP300"/>
        <n v="182015"/>
        <s v="CP5030"/>
        <n v="182825"/>
        <s v="QUOTE ONLY"/>
        <n v="106322"/>
        <n v="182120"/>
        <n v="182827"/>
        <n v="182710"/>
        <s v="DDH300"/>
        <s v="DDP300"/>
        <s v="ATT300"/>
        <s v="CM9330"/>
        <s v="NHD306"/>
        <s v="ATK300"/>
        <n v="10212"/>
        <s v="ZH5367"/>
        <s v="CP6044"/>
        <s v="CP3017"/>
        <s v="fjh200"/>
        <s v="ZH5369 - 826200"/>
        <s v="DAB200"/>
        <s v="CP6050"/>
        <n v="182615"/>
        <s v="ZH5367-826200"/>
        <s v="ZG3262"/>
        <s v="ZG5349-826200"/>
        <s v="RSD100"/>
        <s v="AHH300"/>
        <n v="182170"/>
        <n v="102122"/>
        <s v="CP6202"/>
        <m/>
        <s v="DPA300"/>
        <s v="CP0503"/>
        <n v="182171"/>
        <s v="AGJ100"/>
        <n v="182125"/>
        <n v="103202"/>
        <s v="Did not follow ISC process FS authorised for LD to raise on oracle"/>
        <s v="CP5005"/>
        <s v="Did not follow ISC process KB advised to follow ICT Procurement (Capital) process"/>
        <s v="AHF200"/>
        <n v="182429"/>
        <s v="EPV200"/>
        <s v="Z85327"/>
        <s v="JDC400"/>
        <n v="106501"/>
        <s v="NNC300"/>
        <s v="BTD200"/>
        <s v="PAC200"/>
        <s v="DSC300"/>
        <s v="CP6042"/>
        <s v="AMJ100"/>
        <s v="DTE500"/>
        <s v="ZH5366"/>
        <s v="AEA400"/>
        <n v="102325"/>
        <s v="EPD300"/>
        <s v="ZH53677 - 826200"/>
        <s v="KGH400"/>
        <s v="26IX34"/>
        <n v="182179"/>
        <s v="ZH5369-826200"/>
        <s v="CP3018"/>
        <s v="HDU300"/>
        <s v="CP1523"/>
        <n v="102117"/>
        <s v="ZH5367 - 826200_x000d_"/>
        <s v="AMG200"/>
        <n v="102710"/>
        <s v="No provided "/>
        <s v="EZX300"/>
        <s v="DHC200"/>
        <s v="CP6120"/>
        <s v="DEV000"/>
        <s v="HFL100"/>
        <s v="GUC200"/>
        <s v="G15010"/>
        <s v="CP6090"/>
        <s v="CP2035"/>
        <n v="102241"/>
        <s v="AML300"/>
        <s v="CP6011"/>
        <s v="G15073"/>
        <s v="CM9340"/>
        <s v="CAR100"/>
        <s v="EPB300"/>
        <s v="CP6112"/>
        <s v="DEZ300"/>
        <s v="ZH5367 - 826200"/>
        <n v="182150"/>
        <s v="CAR200"/>
        <s v="HRD300"/>
        <s v="DNV300"/>
        <s v="IHC200"/>
        <s v="ctg300"/>
        <s v="CM9320"/>
        <s v="GRM600"/>
        <s v="NHD332"/>
        <n v="182820"/>
        <n v="182250"/>
        <s v="AMW100"/>
        <s v="CM9202"/>
        <s v="MAR300"/>
        <n v="104105"/>
        <n v="182023"/>
        <s v="EBQ300"/>
        <n v="182160"/>
        <s v="DTF300"/>
        <s v="ZH7218 - 826200"/>
        <s v="CP6073"/>
        <s v="CM9300"/>
        <s v="ZH5369 -826200"/>
        <n v="182845"/>
        <s v="Soft fm "/>
        <n v="182030"/>
        <s v="21UM25"/>
        <n v="104109"/>
        <s v="CP0501"/>
        <s v="DWD400"/>
        <s v="SCP200"/>
        <n v="104101"/>
        <s v="46AZ97"/>
        <n v="182040"/>
        <s v="FRA300"/>
        <s v="AGX100"/>
        <s v="CWD200"/>
        <n v="182610"/>
        <s v="ODN200"/>
        <s v="HEM300"/>
        <s v="CP3015"/>
        <s v="DSL300"/>
        <s v="BD100"/>
        <s v="FGT200"/>
        <s v="CP2022"/>
        <n v="102504"/>
        <s v="N/A"/>
        <n v="102327"/>
        <s v="HEN300"/>
        <s v="NHD320"/>
        <s v="FML300"/>
        <s v="FSC200"/>
        <n v="103211"/>
        <s v="EPT200"/>
        <s v="SGH100"/>
        <s v="HEW300"/>
        <s v="DWD200"/>
        <n v="182695"/>
        <s v="G15229"/>
        <s v="CP3051"/>
        <s v="Z93495"/>
        <n v="182625"/>
        <s v="30XI14"/>
        <s v="CP3024"/>
        <s v="FRBi00"/>
        <n v="102120"/>
        <s v="GP1531"/>
        <s v="CP6121"/>
        <n v="102531"/>
        <s v="CP5010"/>
        <s v="ZH5366 - 826200_x000d_"/>
        <s v="FRCV00"/>
        <s v="ZH5369- 826200"/>
        <n v="182178"/>
        <n v="104510"/>
        <s v="CM930"/>
        <s v="CAN200"/>
        <s v="CP5524"/>
        <s v="DVE200"/>
        <s v="CP6101"/>
        <s v="ZH5367- 826200"/>
        <s v="G15212"/>
        <n v="107302"/>
        <s v="CM9400"/>
        <s v="CP6002"/>
        <s v="AN1888"/>
        <n v="182075"/>
        <s v="ECH000"/>
        <s v="DDL300"/>
        <s v="FRP200"/>
        <s v="ZH5369 - 826200_x000d_"/>
        <s v="Z93495 - 826200"/>
        <n v="182660"/>
        <s v="DDX300"/>
        <s v="FRC100"/>
        <s v="FRUS00"/>
        <s v="FLA300"/>
        <s v="FLA301"/>
        <s v="NHD301"/>
        <n v="102501"/>
        <s v="G15269"/>
        <s v="DAE200"/>
        <n v="102302"/>
        <n v="102561"/>
        <s v="CTA100"/>
        <s v="CTA100 "/>
        <s v="ACD300"/>
        <s v="HED300"/>
        <n v="183066"/>
        <s v="DMC 300"/>
        <s v="DXG300"/>
        <s v="FWE300"/>
        <n v="182730"/>
        <s v="HMX500"/>
        <s v="DDD400"/>
        <n v="104202"/>
        <s v="DEW300"/>
        <s v="DHC100"/>
        <n v="182600"/>
        <n v="182070"/>
        <s v="Kate Crawford"/>
        <n v="103201"/>
        <s v="CVG200"/>
        <s v="FMD300"/>
        <s v="CM6901"/>
        <s v="FER400"/>
        <s v="CP2017"/>
        <s v="BWA100"/>
        <s v="DPB300"/>
        <s v="CP5003"/>
        <s v="CM9310"/>
        <n v="102711"/>
        <n v="182725"/>
        <n v="182060"/>
        <s v="AMD200"/>
        <n v="102331"/>
        <n v="182169"/>
        <n v="182175"/>
        <s v="EPP300"/>
        <s v="FRD300"/>
        <s v="CP0502"/>
        <s v="CM9200"/>
        <s v="cte300"/>
        <s v="NHD343"/>
        <s v="DWP800"/>
        <s v="RRA300"/>
        <s v="CP6030"/>
        <n v="104111"/>
        <s v="BTD300"/>
        <s v="AMV100"/>
        <n v="182315"/>
        <s v="None "/>
        <n v="182016"/>
        <s v="CP2006"/>
        <s v="ZH5366- 826200"/>
        <s v="KBD300"/>
        <s v="DPC200"/>
        <s v="NHD330"/>
        <s v="ATY400"/>
        <s v="FNH300"/>
        <s v="AWE300"/>
        <s v="EPJ300 "/>
        <n v="102123"/>
        <s v="DXF401 "/>
        <n v="182680"/>
        <s v="AGE100"/>
        <s v="CP 61-21          588200     "/>
        <n v="104601"/>
        <n v="182755"/>
        <n v="182815"/>
        <s v="G15749"/>
        <s v="FJP200"/>
        <s v="CP1512"/>
        <n v="104121"/>
        <s v="G15168"/>
        <s v="CP1520"/>
        <s v="DEZ301"/>
        <s v="DET300"/>
        <n v="182775"/>
        <s v="FMV300"/>
        <s v="CP1512 "/>
        <s v="EEE300"/>
        <s v="CM9206"/>
        <s v="DRF300"/>
        <n v="182320"/>
        <s v="CP5520"/>
        <s v="EHH300"/>
        <s v="23IX35"/>
        <s v="CP2010"/>
        <n v="182230"/>
        <s v="DYJ200"/>
        <s v="DYJ100"/>
        <s v="Z93495 "/>
        <n v="182145"/>
        <n v="182174"/>
        <s v="FHA200"/>
        <s v="OH Stock"/>
        <n v="182460"/>
        <s v="CP6091"/>
        <s v="DYF400"/>
        <s v="ZG5364 – 826200"/>
        <s v="FOR SITE DELIVERY ENTRY ONLY"/>
        <s v="Bushra Akther"/>
        <s v="DAG300"/>
        <n v="182241"/>
        <s v="CP6055"/>
        <s v="CP3016"/>
        <s v="exg300"/>
        <s v="ZH5366 - 826200RNJN"/>
        <s v="CP2036"/>
        <s v="JDJ300"/>
        <s v="EPK200"/>
        <s v="OPT200"/>
        <s v="ZH5364"/>
        <s v="CP6086"/>
        <s v="Z85375 - 826200"/>
        <s v="fgg200"/>
        <s v="Z93711 - 826200"/>
        <n v="103303"/>
        <s v="CP6054"/>
        <s v="Awaiting info from Ahmed"/>
        <n v="104401"/>
        <s v="CM9201"/>
        <s v="JDC401"/>
        <s v="Amir"/>
        <s v="Amir/Fay"/>
        <s v="CP6040 (internal)"/>
        <s v="Amir/Refreash "/>
        <s v="DELIVERY ONLY"/>
        <s v="Spencer Rolls"/>
        <s v="Project"/>
        <s v="CP6045"/>
        <n v="7802652"/>
        <s v="CP6027"/>
        <s v="CM9100"/>
        <n v="182750" u="1"/>
        <n v="182800" u="1"/>
        <n v="40696311" u="1"/>
        <n v="182760" u="1"/>
        <n v="60606573" u="1"/>
        <n v="182318" u="1"/>
        <n v="183150" u="1"/>
        <n v="103222" u="1"/>
        <n v="182005" u="1"/>
        <n v="182110" u="1"/>
        <n v="182560" u="1"/>
        <n v="102510" u="1"/>
        <n v="182895" u="1"/>
        <n v="104103" u="1"/>
        <n v="102520" u="1"/>
        <n v="40699789" u="1"/>
        <n v="182905" u="1"/>
        <n v="215235" u="1"/>
        <n v="102542" u="1"/>
        <n v="182925" u="1"/>
        <n v="182065" u="1"/>
        <n v="101856" u="1"/>
        <n v="182565" u="1"/>
        <n v="182580" u="1"/>
        <n v="183045" u="1"/>
        <n v="7424304" u="1"/>
        <n v="102606" u="1"/>
        <n v="102304" u="1"/>
        <n v="183040" u="1"/>
        <n v="102224" u="1"/>
        <n v="182210" u="1"/>
        <n v="102118" u="1"/>
        <n v="182428" u="1"/>
        <n v="103310" u="1"/>
        <n v="182940" u="1"/>
        <n v="182080" u="1"/>
        <n v="103212" u="1"/>
        <n v="182595" u="1"/>
        <n v="182937" u="1"/>
        <n v="102116" u="1"/>
        <n v="182200" u="1"/>
        <n v="102125" u="1"/>
        <n v="104603" u="1"/>
        <n v="183070" u="1"/>
        <n v="182645" u="1"/>
        <n v="102205" u="1"/>
        <n v="102604" u="1"/>
        <n v="102640" u="1"/>
        <n v="182554" u="1"/>
        <n v="102326" u="1"/>
        <n v="182201" u="1"/>
        <n v="182181" u="1"/>
        <n v="182670" u="1"/>
        <n v="102256" u="1"/>
        <n v="182035" u="1"/>
        <n v="104117" u="1"/>
        <n v="182045" u="1"/>
        <n v="182655" u="1"/>
        <n v="182630" u="1"/>
        <n v="182570" u="1"/>
        <n v="186902" u="1"/>
        <n v="102102" u="1"/>
        <n v="105506" u="1"/>
        <n v="6121" u="1"/>
        <n v="183208" u="1"/>
        <n v="182720" u="1"/>
        <n v="102541" u="1"/>
        <n v="162016" u="1"/>
      </sharedItems>
    </cacheField>
    <cacheField name="FP" numFmtId="0">
      <sharedItems containsBlank="1"/>
    </cacheField>
    <cacheField name="BulkBucket" numFmtId="0">
      <sharedItems containsBlank="1" count="32">
        <m/>
        <s v="Final Bulk Order"/>
        <s v="ICT - SSF Funds All Sites"/>
        <s v="External"/>
        <s v="Final Bulk"/>
        <s v="July bulk "/>
        <s v="SSF"/>
        <s v="Jul 2024 Bulk"/>
        <s v="Break-fix"/>
        <s v="GSS"/>
        <s v="Trust wide IT Devices Funded From External Sources"/>
        <s v="SFF"/>
        <s v="July 2024 Bulk"/>
        <s v="Bonded "/>
        <s v="SIM Sawp"/>
        <s v="Naz Revenue Bulk"/>
        <s v="Stock"/>
        <s v="External "/>
        <s v="Individual"/>
        <s v="Stock "/>
        <s v="External funding"/>
        <s v="individual "/>
        <s v="Barts Charity Grant"/>
        <s v="Trust wide IT Devices Funded From External Sources - BC1416"/>
        <s v="Barts Charity"/>
        <s v="Research and Development Commercial Grant for Study"/>
        <s v="Externally"/>
        <s v="Newham 3T MRI"/>
        <s v="WXH SSF"/>
        <s v="Refresh"/>
        <s v="SFFBulk24" u="1"/>
        <s v="BulkCAP24" u="1"/>
      </sharedItems>
    </cacheField>
    <cacheField name="Funding" numFmtId="0">
      <sharedItems containsBlank="1"/>
    </cacheField>
    <cacheField name="ISC ProjMgr" numFmtId="0">
      <sharedItems containsBlank="1"/>
    </cacheField>
    <cacheField name="Site" numFmtId="0">
      <sharedItems containsBlank="1"/>
    </cacheField>
    <cacheField name="Service User" numFmtId="0">
      <sharedItems containsBlank="1"/>
    </cacheField>
    <cacheField name="Type" numFmtId="0">
      <sharedItems containsBlank="1" containsMixedTypes="1" containsNumber="1" containsInteger="1" minValue="7755552" maxValue="7755552" count="6">
        <s v="Revenue"/>
        <s v="Captial ISC"/>
        <m/>
        <s v="Replacement"/>
        <n v="7755552"/>
        <s v="Spare Parts (break-fix)"/>
      </sharedItems>
    </cacheField>
    <cacheField name="CatalogueItem" numFmtId="0">
      <sharedItems containsBlank="1" count="347">
        <s v="REV Smartphone"/>
        <s v="MDM Annual Subscription"/>
        <s v="REV SIM"/>
        <s v="REV iPhone"/>
        <s v="REV SIM Swop"/>
        <s v="REV Laptop battery "/>
        <s v="REV WOW Clinical White Monitor"/>
        <s v="REV DP to DP Cable 1.5Mtre"/>
        <s v="REV RAM"/>
        <s v="CAP VDI Laptop"/>
        <s v="REV Monitor-ThinkCentre Tiny-in-One 24 Gen5"/>
        <s v="CAP SIM Enabled laptop"/>
        <s v="REV PD 20W Wall Charger"/>
        <s v="REV Zebra ZD510-HC"/>
        <s v="REV Zebra ZD421 (Replaced Zebra TLP2824 Plus and ZD420 and GK420t)"/>
        <s v="CAP iPad"/>
        <s v="CAP VDI Full system"/>
        <s v="CAP VDI desktop only"/>
        <s v="REV SW MindManager"/>
        <s v="REV SW Foxit Pro"/>
        <s v="REV HDMI to VGA Cable Adapter"/>
        <s v="REV Labels for Zebra ZT231"/>
        <s v="REV Laptop Replacement Screen"/>
        <s v="REV Keyboard"/>
        <s v="REV TV/Monitor"/>
        <s v="CAP non standard laptop"/>
        <s v="REV SW Microsoft Project Plan 3"/>
        <s v="REV SW Visio "/>
        <s v="REV SW GitHub Enterprise Sub Per User"/>
        <s v="REV Dell Latitude 3410 AC Adaptor"/>
        <s v="REV Zebra ZD420"/>
        <s v="REV SW Power Pages Anonymous"/>
        <s v="REV SW Power Pages Auth Users"/>
        <s v="REV SW Power Apps Premium Sub"/>
        <s v="REV HP ScanJet Enterprise Flow 7000 s3"/>
        <s v="REV Zebra GK420t"/>
        <s v="REV USB 64GB"/>
        <s v="CAP iPad Air 11 Wifi 128GB M2 11/N"/>
        <s v="REV Laptop Charging Cable"/>
        <s v="REV SW VisioPlan2 ShrdSvr ALNG SubsVL MVL"/>
        <s v="REV Keyboard Lenovo USB Smartcard"/>
        <s v="CAP WOW Cart without lockable cabinet only"/>
        <s v="REV WOW White Antibacterial Keyboard"/>
        <s v="REV WOW Clinical White Mouse"/>
        <s v="REV Replacement Laptop Keyboard"/>
        <s v="REV WiFi Hot Spot (MiFi) Alcatel Link Zone (4G LTE Cat7 Mobile WiFi)"/>
        <s v="REV External hard drive"/>
        <s v="REV iPad Case Cover and Screen Protector"/>
        <s v="Courier"/>
        <s v="REV DisplayPort to DisplayPort Cable 2 Mtre"/>
        <s v="REV External Speakers (Logitech Speakers/S150 Digital 2.0 Speakers - USB OEM - Product code: I/980-000029"/>
        <s v="REV USB-C to Ethernet Adapter"/>
        <s v="REV Mouse"/>
        <s v="REV SW Power BI Premium License "/>
        <s v="Power BI Pro Sub Per User"/>
        <s v="CAP High Spec laptop "/>
        <s v="REV HDMI to HDMI (2 Meter Cable)"/>
        <s v="REV Dell Latitude 5300 Adapter USB Type-C tip"/>
        <s v="REV Battery Dell Latitude 5300"/>
        <s v="REV LINDY 1m IEC C14 to IEC C5 Cloverleaf Extension Cable"/>
        <s v="REV Dell Dock WD19S 180W"/>
        <s v="REV SW Visio App"/>
        <s v="REV USB Stick 64 GB"/>
        <s v="REV  Power Automate "/>
        <s v="REV external speakers"/>
        <s v="REV Camera"/>
        <s v="REV Monitor- ThinkCentre Tiny-in-One 27 "/>
        <s v="REV Jabra Evolve 2 Headset"/>
        <s v="REV Jabra Evolve 20 SE Headset"/>
        <s v="REV SW Foxit Editor Plus"/>
        <s v="REV Docking station"/>
        <s v="USB-C Charging Plug"/>
        <s v="CAP PC device only"/>
        <s v="REV Keyboard and Mouse"/>
        <s v="REV Monitor-ThinkCentre Tiny-in-One 24"/>
        <s v="REV Flatbed scanner - Fujitsu fi-8290"/>
        <s v="REV Edis ec100 webcam"/>
        <s v="REV SW InDesign Renewal"/>
        <s v="REV Displayport cable 2M"/>
        <s v="REV headset"/>
        <s v="REV Zebra ZT231 "/>
        <s v="REV Laptop charger"/>
        <s v="REV iPad Charger"/>
        <m/>
        <s v="REV Battery Dell Latitude 3410"/>
        <s v="REV Zebra Roller Kit for TLP2824 Plus"/>
        <s v="REV Dell Laptop Lock with Key"/>
        <s v="REV DisplayPort to VGA Adapter - Male to Female (DP Source)"/>
        <s v="REV Vision TC-DPVGA/BL Video Cable Adapter DisplayPort VGA (D-Sub)"/>
        <s v="REV 765 Pcs M4 Screws, Machine Screws Stainless Steel Pan Head Bolts Screws with Flat Washers"/>
        <s v="REV Wireless Keyboard and Mouse"/>
        <s v="REV USB 16GB"/>
        <s v="REV Display Port  to VGA Adaptor"/>
        <s v="REV SIM only - Upgrade to 10gb (Remote sites)"/>
        <s v="REV VGA Cable"/>
        <s v="REV Zebra HC100 "/>
        <s v="REV Monitor-ThinkCentre Tiny-in-One 25"/>
        <s v="REV SW Adobe Pro DC"/>
        <s v="REV Monitor-ThinkCentre Tiny-in-One 26"/>
        <s v="REV Smartcard reader"/>
        <s v="REV Zebra DS22 Handheld Wired Scanner"/>
        <s v="REV Zebra Roller Kit"/>
        <s v="REV OH Recommended Mouse"/>
        <s v="REV OH Microsoft Sculpt Keyboard and Mouse"/>
        <s v="REV SSD"/>
        <s v="REV C14 to C5 Mains Cable 1m"/>
        <s v="REV Philips SpeechMike Premium Touch Black"/>
        <s v="REV SW GraphPad Prism License Renewal"/>
        <s v="REV WOW charging cable"/>
        <s v="REV Coiled 2.75m Power Lead UK"/>
        <s v="REV HDMI to Displayport Adapter Cable"/>
        <s v="CAP PC full system"/>
        <s v="REV SW Power BI Pro"/>
        <s v="Out-Of-Warranty NBD onsite Technician with parts - Client Repair"/>
        <s v="Single Incident Support for LCD via Onsite Service After Remote Diagnosis Service Tag: 7DVR6M3"/>
        <s v="REV Samsung A15 5G Matte Silicone Case Navy"/>
        <s v="REV Samsung A15 2D Tempered Glass Screen Protector"/>
        <s v="REV Jabra Evolve 30 SE Headset"/>
        <s v="REV Kneepads Riveted Cap"/>
        <s v="REV Kneepads Polyridged "/>
        <s v="REV Electric Air Duster"/>
        <s v="REV Display Port to Display Port Cable 1 Mtre"/>
        <s v="REV Smartcard reader (Omnikey)"/>
        <s v="REV Smartcard reader (Imprivata)"/>
        <s v="REV Webcam"/>
        <s v="REV SW MS-Office  365 E3 100GB"/>
        <s v="REV Display Port to Display Port Cable"/>
        <s v="REV Dell Latitude 7410 replacment screen"/>
        <s v="REV HP Elite Book 840 charger "/>
        <s v="REV Apple USB-C to Lightning Cable (1m)"/>
        <s v="REV Apple - USB cable - 24 pin"/>
        <s v="REV DELL USB C adapter "/>
        <s v="REV Wall Mount"/>
        <s v="REV Network Cable / Ethernet Cable (5meter)"/>
        <s v="Ethernet Cable - 10m"/>
        <s v="REV 2.0 Metre UK Plug (10 Amp) - C13 High Grade PVC Power Cable in Red (724 Power Cable)"/>
        <s v="REV RDP Monitor for WOW computer"/>
        <s v="REV MDT Room kit "/>
        <s v="REV Laptop Screen"/>
        <s v="REV HDMI to HDMI (1 Meter Cable)"/>
        <s v="REV Samsung A15 5G Case"/>
        <s v="REV N&amp;S Platform Truck Heavy Duty Trolley 350 kg One-Handed Folding Sack Truck on Mute Wheels"/>
        <s v="REV WOW Black Monitor"/>
        <s v="REV Scanner holder"/>
        <s v="REV SW Foxit PDF Editor Plus"/>
        <s v="REV Lenovo combination lock"/>
        <s v="REV Monitor-ThinkCentre Tiny-in-One 24 Gen7"/>
        <s v="REV Monitor-ThinkCentre Tiny-in-One 24 Gen6"/>
        <s v="Kasp Combination Weatherproof Steel Combination Padlock, 8mm Body"/>
        <s v="REV Masterplug Single Socket Long Extension Lead, 10 Metres"/>
        <s v="REV DisplayPort to DisplayPort Cable 10 Mtre"/>
        <s v="REV Zebra Ethernet Module Kit, ZD421D, ZD421T, ZD421C"/>
        <s v="REV HDMI to Displaport Cable (5 Meter)"/>
        <s v="REV Lenovo Power Adapter and Cable for WOW"/>
        <s v="REV Privacy Filter for 24 inch Monitor"/>
        <s v="REV SW Creative Cloud for teams All Apps ALL Multiple Platforms EU English Subscription Renewal Monthly Named"/>
        <s v="REV SW Captivate for teams ALL Multiple Platforms EU English Subscription Renewal Monthly Named"/>
        <s v="REV SW Acrobat Pro for teams ALL Multiple Platforms EU English Subscription Renewal Monthly Named"/>
        <s v="REV 16GB RAM"/>
        <s v="CAP Samsung Galaxy Tab A9 SM-X210 64GB 27.9"/>
        <s v="REV HDMI to HDMI (5 Meter Cable)"/>
        <s v="REV MedRec Scanner "/>
        <s v="REV 1m IEC C14 Plug to 4 Gang Mains Power UK Spcket"/>
        <s v="REV Zebra Upgrade - Ethernet Module, ZD410, ZD420C, ZD420D, ZD420T"/>
        <s v="REV First Aid Box"/>
        <s v="REV Antibacterial Tub"/>
        <s v="REV Antibacterial Refill for Container"/>
        <s v="REV Antibacterial Hand Gel"/>
        <s v="REV Quote Dell diagnostics (out of warranty)"/>
        <s v="REV iPhone 16 Pro Max (exception)"/>
        <s v="REV SIM Name Swop"/>
        <s v="REV Barco MXRT-6700 Graphics Card"/>
        <s v="REV Realtek Wi-Fi 6 Dual Band RTL8852BE NGFF Bluetooth 5.0 Card Warranty"/>
        <s v="REV iPad Case Cover and Screen Protector and Strap for 10th Gen "/>
        <s v="REV Riello HR1234WF2 Battery"/>
        <s v="REV APC Replacement RBC6 Battery Cartridge, VRLA_x000a_battery, 11Ah, 12VDC,"/>
        <s v="REV  APC Battery Replacement Cartridge RBC7_x000a_(Original)"/>
        <s v="REV  Microsoft Project Professional 2013"/>
        <s v="REV SW Microsofts Office Projects Renewal "/>
        <s v="REV Power Pack for AG Neovo LED Monitor Model MX-24"/>
        <s v="REV TP-Link Archer AC600 T2U Nano - Network adapter -USB 2.0"/>
        <s v="REV Combination lock key safe"/>
        <s v="CAP iPad Cellular (SIM enabled)"/>
        <s v="REV Zebra TLP2824 Discounted"/>
        <s v="REV Zebra TLP2844 Discounted"/>
        <s v="REV Elo TouchSystems Inc screen - Model Elo ET2403LM Power Adapter"/>
        <s v="REV Removable USB"/>
        <s v="REV Kingston DataTraveler 128GB USB 302 Gen 1 Exodia Onyx"/>
        <s v="REV TP-Link AC1300 High Gain USB 3.0 Wi-Fi Dongle with Antenna"/>
        <s v="REV Power Pack for AG Neovo LED Monitor Model MX-25"/>
        <s v="REV Jabra Elite 7 Pro In Ear Bluetooth Earbuds"/>
        <s v="REV iPad Pencil (1st Gen)"/>
        <s v="REV  SW MS-Visio Professional 2013"/>
        <s v="REV Dymo Label Manger 160 Cartridge"/>
        <s v="REV Videk Hook &amp; Loop Cable Ties 12mm X 300mm"/>
        <s v="Laptop bag"/>
        <s v="REV Cisco 7811"/>
        <s v="BLANK"/>
        <s v="REV Computing &amp; Peripherals"/>
        <s v="REV Dell Monitor stand "/>
        <s v="CAP VDI Antennas (part of the VDI Desktops)"/>
        <s v="REV APC 160 Smart uPS "/>
        <s v="Lenovo Mouse"/>
        <s v="Inception TLC830 Pro Series 256GB SATA SSD"/>
        <s v="Inception TLC830 Pro Series M.2 SSD"/>
        <s v="Lenovo 65w Power"/>
        <s v="Lenovo 90W Power"/>
        <s v="HDMI to VGA Cable Adapter"/>
        <s v="HDMI to HDMI Lead"/>
        <s v="Startech HDMI to DP Lead 2m"/>
        <s v="DP to DP MM"/>
        <s v="Network Cat6 10m"/>
        <s v="REV Cisco Phone Wall Bracket"/>
        <s v="REV UPS SMX3000"/>
        <s v="REV CISCO 7821 Telephones"/>
        <s v="UPS"/>
        <s v="REV SMT1500IC UPS"/>
        <s v="VOIP"/>
        <s v="REV Network Port Tester"/>
        <s v="Cisco access point"/>
        <s v="Router"/>
        <s v="UPS for SBH"/>
        <s v="REV replacement batteries APCRBC117 "/>
        <s v="REV Protective Face Mask"/>
        <s v="REV TC Stickers"/>
        <s v="REV WS Stickers"/>
        <s v="REV CISCO MX700 65&quot; Monitor (RHS)"/>
        <s v="REV HDMI to Displayport Cable"/>
        <s v="REV RJ45 cables "/>
        <s v="REV UPS Cable"/>
        <s v="REV Fibre Module Network"/>
        <s v="REV Large TV Monitor"/>
        <s v="REV Large TV Monior Wall Mounted Bracket"/>
        <s v="REV Telecoms Kit"/>
        <s v="Hand Sanitiser"/>
        <s v="Antibacterial Wipes"/>
        <s v="REV - IVSHOWCO Lightning to RJ45 Ethernet Lan Network Adapter for iPhone"/>
        <s v="REV - Box of A4 Paper"/>
        <s v="REV - Ream of A3 Paper"/>
        <s v="REV - Examination Gloves - Large"/>
        <s v="REV - Yellow Name Badges"/>
        <s v="PDF editor " u="1"/>
        <s v="REV Zebra HC100" u="1"/>
        <s v="REV Zebra TLP2824" u="1"/>
        <s v="REV Printer desktop " u="1"/>
        <s v="REV SW AutoCad Architecture and AutoCad LT" u="1"/>
        <s v="REV Zebra ZT230" u="1"/>
        <s v="REV SW Microsoft project " u="1"/>
        <s v="REV SW Dragon Medical" u="1"/>
        <s v="CAP WOW" u="1"/>
        <s v="REV SW PDF Adobe Professional License for multiple users" u="1"/>
        <s v="REV Display Port Cable" u="1"/>
        <s v="REV Mice" u="1"/>
        <s v="REV SW VisioStd ALING LicSAPk MVL" u="1"/>
        <s v="REV SW VisioPro ALING LicSAPk MVL" u="1"/>
        <s v="REV Charging Ports" u="1"/>
        <s v="REV HP ScanJet Enterprise Flow 7000 s3 -" u="1"/>
        <s v="HDMI to HDMI " u="1"/>
        <s v="MedRec Scanner " u="1"/>
        <s v="REV SW GraphPad Prism Group Academic 5 Activations Licence" u="1"/>
        <s v="REV Zebra-LS2208-Laser-Black/14690874" u="1"/>
        <s v="REV SW Assurance (1 Year)" u="1"/>
        <s v="Network Cable / Ethernet Cable" u="1"/>
        <s v="REV HP ScanJet Enterprise Flow 7000 s3 -_x000a_Document scanner - Duplex" u="1"/>
        <s v="USB C-USB C" u="1"/>
        <s v="REV Labels for Zebra ZT230" u="1"/>
        <s v="CAP High spec PC " u="1"/>
        <s v="RDP Monitor for WOW computer" u="1"/>
        <s v="REV Battery Dell Latitude 7490" u="1"/>
        <s v="Basic mobile phone (exception)" u="1"/>
        <s v="REV Security Cable " u="1"/>
        <s v="REV HDTV 52&quot; (Monitor) + Mobile rolling TV Stand + HDMI cable" u="1"/>
        <s v="REV AirWatch" u="1"/>
        <s v="REV Ethernet port cable" u="1"/>
        <s v="REV WOW Mouse" u="1"/>
        <s v="REV DV to VGA" u="1"/>
        <s v="REV Display port to HDMI" u="1"/>
        <s v="REV USB-C Hub with 4 USB 3.0 Ports" u="1"/>
        <s v="REV Zebra ZD421D" u="1"/>
        <s v="REV Soft Keyboard - BakkerElkhuizen UltraBoard 960 keyboard USB_x000a_QWERTY UK English Grey" u="1"/>
        <s v="REV 8BG RAM (DDR4 SD RAM)" u="1"/>
        <s v="REV Zebra TLP2824 Discounted New ZD411T" u="1"/>
        <s v="REV Zebra Spare Battery LS/DS81XX" u="1"/>
        <s v="Laptop screen Dell Latitude 5300 serial number: 8H1NPW2" u="1"/>
        <s v="REV HDMI to HDMI " u="1"/>
        <s v="REV Dell Latitude 5300 Adapter round tip" u="1"/>
        <s v="REV SW Power Automate Premium connector licence" u="1"/>
        <s v="REV I-tech docking station " u="1"/>
        <s v="REV Nokia 105 (4 edition) charger" u="1"/>
        <s v="REV SVJA Cable (blue ends)" u="1"/>
        <s v="REV Sterile Antibacterial Keyboard" u="1"/>
        <s v="REV Zebra ZD421T (Replaced Zebra TLP2824 Plus and ZD420)" u="1"/>
        <s v="SW Kinseed Swiftcare" u="1"/>
        <s v="HDMI Switch" u="1"/>
        <s v="REV DVI cable " u="1"/>
        <s v="REV SW Dragon PRO" u="1"/>
        <s v="REV  SIM only - iPad" u="1"/>
        <s v="REV Ethernet Cable (5 Meter)" u="1"/>
        <s v="REV USB 2.0 A to B Printer Cable" u="1"/>
        <s v="Brother Black on Yellow Label Printer Tape, 8 m Length, 24 mm Width" u="1"/>
        <s v="Fokru Miah" u="1"/>
        <s v="REV Network Cable / Ethernet Cable (2meter)" u="1"/>
        <s v="REV e-SIM" u="1"/>
        <s v="REV Pocket Wifi / Data Dongle" u="1"/>
        <s v="REV SIM only - Laptop" u="1"/>
        <s v="REV Large Heavy Duty Digital Screen" u="1"/>
        <s v="REV Bracket for Large Heavy Duty Digital Screen" u="1"/>
        <s v="REV Displayport to HDMI Cable (2 Meter)" u="1"/>
        <s v="The Egg Ergo Mouse Pad" u="1"/>
        <s v="Rev Lenovo 4Y50R20863 USB Optical 1600DPI_x000a_Ambidextrous Black mice" u="1"/>
        <s v="Lenovo ThinkCentre Monitor for WOW Machine" u="1"/>
        <s v="USB-C Charging Plug (Nokia/Motorola)" u="1"/>
        <s v="REV USB-C to USB-A Adapter (enables Samsung Mobile Charging)" u="1"/>
        <s v="CAP PC Bespoke" u="1"/>
        <s v="REV Zebra ZD421D (Replaced Zebra ZD420)" u="1"/>
        <s v="REV Network Cable / Ethernet Cable (3meter)" u="1"/>
        <s v="UPS SMT1000RMI2U" u="1"/>
        <s v="Fujitsu Smart-UPS 1500" u="1"/>
        <s v="Display port to USB-C connectors/cables" u="1"/>
        <s v="Non Standard Laptop" u="1"/>
        <s v="REV USB-C to Displayport Adapter" u="1"/>
        <s v="REV MX700 Cisco screen MDT room " u="1"/>
        <s v="White Washable Keyboard" u="1"/>
        <s v="REV HDMI to HDMI (3 Meter Cable)" u="1"/>
        <s v="REV Zebra DS8178-HC 1D/2D LED White Handheld_x000a_bar code reader + cable and cradle" u="1"/>
        <s v="Dell Monitor 27in" u="1"/>
        <s v="REV SW Teams Rooms Pro 1 Year" u="1"/>
        <s v="REV WOW Screen" u="1"/>
        <s v="REV DELL laptop keyed locks " u="1"/>
        <s v="REV DisplayPort to DisplayPort Cable 5 Mtre" u="1"/>
        <s v="REV Lenovo ThinkVision T24i-30 LED display 60.5 cm(23.8&quot;) " u="1"/>
        <s v="REV 3M 6 Way Power Extension Lead UK Plug to 6 UK Sockets Mains Block" u="1"/>
        <s v="REV Kensington MicroSaver 2.0 Keyed Laptop Lock" u="1"/>
        <s v="REV Projector - Model provided by user as adhoc" u="1"/>
        <s v="REV SIM Barred" u="1"/>
        <s v="REV USB-C to USB-C" u="1"/>
        <s v="Laptop" u="1"/>
        <s v="REV Marpac Dohm Classic White Noise Sound Machine" u="1"/>
        <s v="REV SW Dragon Professional v16" u="1"/>
        <s v="REV SW Dragon Professional v16 Techical Training Session Half Day (3 hours)" u="1"/>
        <s v="REV Display Port to VGA Cable (2 Meter)" u="1"/>
        <s v="REV HP Elitebook 840 G2 Battery" u="1"/>
        <s v="REV Dymo LabelManager 160 Handheld Thermal LabelPrinter" u="1"/>
        <s v="REV Compatible Dymo 40913 S0720680 D1 Black on White Labelling Tape 9mm x 7m Labels" u="1"/>
        <s v="REV Card readers" u="1"/>
        <s v="CAP RDP Monitor for WOW computer" u="1"/>
        <s v="REV Canon DR C225 Image Scanner " u="1"/>
      </sharedItems>
    </cacheField>
    <cacheField name="CostPerUnit" numFmtId="0">
      <sharedItems containsString="0" containsBlank="1" containsNumber="1" minValue="0" maxValue="8000"/>
    </cacheField>
    <cacheField name="QTY" numFmtId="0">
      <sharedItems containsString="0" containsBlank="1" containsNumber="1" containsInteger="1" minValue="0" maxValue="200"/>
    </cacheField>
    <cacheField name="Status" numFmtId="0">
      <sharedItems containsBlank="1" count="21">
        <s v="Completed"/>
        <s v="In progress "/>
        <s v="Awaiting collection "/>
        <s v="On hold"/>
        <s v="Rejected "/>
        <s v="Returned"/>
        <s v="Procured"/>
        <s v="Outstanding"/>
        <s v="Duplicate"/>
        <m/>
        <s v="ICT Build"/>
        <s v="Reverse"/>
        <s v="Site Delivery"/>
        <s v="Awaiting quote"/>
        <s v="Loaned"/>
        <s v="ICT Stockroom " u="1"/>
        <s v="Quote Received" u="1"/>
        <s v="Upcycled ICT Stock" u="1"/>
        <s v="ICT Stockroom" u="1"/>
        <s v="Picked for delivery" u="1"/>
        <s v="Awaiting supplier" u="1"/>
      </sharedItems>
    </cacheField>
    <cacheField name="CollDate DD/MM/YYYY" numFmtId="0">
      <sharedItems containsDate="1" containsBlank="1" containsMixedTypes="1" minDate="2024-01-06T00:00:00" maxDate="2025-12-17T00:00:00"/>
    </cacheField>
    <cacheField name="Total cost" numFmtId="164">
      <sharedItems containsBlank="1" containsMixedTypes="1" containsNumber="1" minValue="0" maxValue="41600"/>
    </cacheField>
    <cacheField name="Requisition No:" numFmtId="0">
      <sharedItems containsBlank="1" containsMixedTypes="1" containsNumber="1" containsInteger="1" minValue="0" maxValue="60858679"/>
    </cacheField>
    <cacheField name="BPS Analyst " numFmtId="0">
      <sharedItems containsBlank="1"/>
    </cacheField>
    <cacheField name="Recharged" numFmtId="0">
      <sharedItems containsBlank="1" count="22">
        <s v="Procured"/>
        <m/>
        <s v="Outstanding"/>
        <s v="Procured "/>
        <s v="Recharged"/>
        <s v="Reverse"/>
        <s v="Rejected "/>
        <s v="Upcycled ICT Stock"/>
        <s v="Returned"/>
        <s v="Returned "/>
        <s v="Loaned"/>
        <s v="On hold"/>
        <s v="Awaiting collection "/>
        <s v="Refresh Stock Used"/>
        <s v="Outstanding "/>
        <s v="SFF bulk "/>
        <s v="Completed"/>
        <s v="Site Delivery"/>
        <s v="Loan "/>
        <s v="Replacement" u="1"/>
        <s v="Lost/Stolen" u="1"/>
        <s v="Rejected" u="1"/>
      </sharedItems>
    </cacheField>
    <cacheField name="RechgDate" numFmtId="0">
      <sharedItems containsNonDate="0" containsDate="1" containsString="0" containsBlank="1" minDate="2024-03-25T00:00:00" maxDate="2024-08-30T00:00:00"/>
    </cacheField>
    <cacheField name="RechargedBy" numFmtId="0">
      <sharedItems containsBlank="1"/>
    </cacheField>
    <cacheField name="Funded" numFmtId="0">
      <sharedItems containsBlank="1"/>
    </cacheField>
    <cacheField name="Notes" numFmtId="0">
      <sharedItems containsBlank="1" longText="1"/>
    </cacheField>
    <cacheField name="Requisition/PO" numFmtId="0">
      <sharedItems containsBlank="1" containsMixedTypes="1" containsNumber="1" containsInteger="1" minValue="41001696" maxValue="41001696"/>
    </cacheField>
    <cacheField name="Temp - Item details to be added in to Master Telephony Track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56">
  <r>
    <x v="0"/>
    <x v="0"/>
    <x v="0"/>
    <x v="0"/>
    <m/>
    <x v="0"/>
    <m/>
    <m/>
    <s v="CW"/>
    <s v="Bethany Brown"/>
    <x v="0"/>
    <x v="0"/>
    <n v="195"/>
    <n v="1"/>
    <x v="0"/>
    <d v="2025-02-19T00:00:00"/>
    <n v="195"/>
    <m/>
    <s v="Angel"/>
    <x v="0"/>
    <m/>
    <m/>
    <m/>
    <m/>
    <m/>
    <m/>
  </r>
  <r>
    <x v="0"/>
    <x v="0"/>
    <x v="0"/>
    <x v="0"/>
    <m/>
    <x v="0"/>
    <m/>
    <m/>
    <s v="CW"/>
    <s v="Bethany Brown"/>
    <x v="0"/>
    <x v="1"/>
    <n v="11"/>
    <n v="1"/>
    <x v="0"/>
    <d v="2025-02-19T00:00:00"/>
    <n v="11"/>
    <m/>
    <s v="Angel"/>
    <x v="0"/>
    <m/>
    <m/>
    <m/>
    <m/>
    <m/>
    <m/>
  </r>
  <r>
    <x v="0"/>
    <x v="0"/>
    <x v="0"/>
    <x v="0"/>
    <m/>
    <x v="0"/>
    <m/>
    <m/>
    <s v="CW"/>
    <s v="Bethany Brown"/>
    <x v="0"/>
    <x v="2"/>
    <n v="66"/>
    <n v="1"/>
    <x v="0"/>
    <d v="2025-02-19T00:00:00"/>
    <n v="66"/>
    <m/>
    <s v="Angel"/>
    <x v="0"/>
    <m/>
    <m/>
    <m/>
    <m/>
    <m/>
    <m/>
  </r>
  <r>
    <x v="0"/>
    <x v="0"/>
    <x v="1"/>
    <x v="0"/>
    <m/>
    <x v="0"/>
    <m/>
    <m/>
    <s v="CW"/>
    <s v="Bethany Brown"/>
    <x v="0"/>
    <x v="0"/>
    <n v="195"/>
    <n v="1"/>
    <x v="0"/>
    <d v="2025-02-19T00:00:00"/>
    <n v="195"/>
    <m/>
    <s v="Angel"/>
    <x v="0"/>
    <m/>
    <m/>
    <m/>
    <m/>
    <m/>
    <m/>
  </r>
  <r>
    <x v="0"/>
    <x v="0"/>
    <x v="1"/>
    <x v="0"/>
    <m/>
    <x v="0"/>
    <m/>
    <m/>
    <s v="CW"/>
    <s v="Bethany Brown"/>
    <x v="0"/>
    <x v="1"/>
    <n v="11"/>
    <n v="1"/>
    <x v="0"/>
    <d v="2025-02-19T00:00:00"/>
    <n v="11"/>
    <m/>
    <s v="Angel"/>
    <x v="0"/>
    <m/>
    <m/>
    <m/>
    <m/>
    <m/>
    <m/>
  </r>
  <r>
    <x v="0"/>
    <x v="0"/>
    <x v="1"/>
    <x v="0"/>
    <m/>
    <x v="0"/>
    <m/>
    <m/>
    <s v="CW"/>
    <s v="Bethany Brown"/>
    <x v="0"/>
    <x v="2"/>
    <n v="66"/>
    <n v="1"/>
    <x v="0"/>
    <d v="2025-02-19T00:00:00"/>
    <n v="66"/>
    <m/>
    <s v="Angel"/>
    <x v="0"/>
    <m/>
    <m/>
    <m/>
    <m/>
    <m/>
    <m/>
  </r>
  <r>
    <x v="1"/>
    <x v="0"/>
    <x v="2"/>
    <x v="1"/>
    <m/>
    <x v="0"/>
    <m/>
    <m/>
    <s v="RLH"/>
    <s v="Natalie Wragg for Red Cell CNS"/>
    <x v="0"/>
    <x v="0"/>
    <n v="195"/>
    <n v="1"/>
    <x v="0"/>
    <d v="2025-02-21T00:00:00"/>
    <n v="195"/>
    <n v="60843379"/>
    <s v="Johura"/>
    <x v="1"/>
    <m/>
    <m/>
    <m/>
    <m/>
    <m/>
    <m/>
  </r>
  <r>
    <x v="2"/>
    <x v="0"/>
    <x v="3"/>
    <x v="2"/>
    <m/>
    <x v="0"/>
    <m/>
    <m/>
    <s v="RLH"/>
    <s v="Astha Bajoria"/>
    <x v="0"/>
    <x v="3"/>
    <n v="385"/>
    <n v="1"/>
    <x v="0"/>
    <d v="2025-03-07T00:00:00"/>
    <n v="385"/>
    <m/>
    <s v="Angel"/>
    <x v="2"/>
    <m/>
    <m/>
    <m/>
    <m/>
    <m/>
    <m/>
  </r>
  <r>
    <x v="2"/>
    <x v="0"/>
    <x v="3"/>
    <x v="2"/>
    <m/>
    <x v="0"/>
    <m/>
    <m/>
    <s v="RLH"/>
    <s v="Astha Bajoria"/>
    <x v="0"/>
    <x v="2"/>
    <n v="66"/>
    <n v="1"/>
    <x v="0"/>
    <d v="2025-03-07T00:00:00"/>
    <n v="66"/>
    <m/>
    <s v="Angel"/>
    <x v="2"/>
    <m/>
    <m/>
    <m/>
    <m/>
    <m/>
    <m/>
  </r>
  <r>
    <x v="2"/>
    <x v="0"/>
    <x v="3"/>
    <x v="2"/>
    <m/>
    <x v="0"/>
    <m/>
    <m/>
    <s v="RLH"/>
    <s v="Astha Bajoria"/>
    <x v="0"/>
    <x v="1"/>
    <n v="11"/>
    <n v="1"/>
    <x v="0"/>
    <d v="2025-03-07T00:00:00"/>
    <n v="11"/>
    <m/>
    <s v="Angel"/>
    <x v="2"/>
    <m/>
    <m/>
    <m/>
    <m/>
    <m/>
    <m/>
  </r>
  <r>
    <x v="3"/>
    <x v="0"/>
    <x v="4"/>
    <x v="3"/>
    <m/>
    <x v="0"/>
    <m/>
    <m/>
    <s v="RLH"/>
    <s v="Anhar Ali"/>
    <x v="0"/>
    <x v="0"/>
    <n v="195"/>
    <n v="1"/>
    <x v="0"/>
    <d v="2025-02-12T00:00:00"/>
    <n v="195"/>
    <m/>
    <s v="Mashud"/>
    <x v="0"/>
    <m/>
    <m/>
    <m/>
    <m/>
    <m/>
    <m/>
  </r>
  <r>
    <x v="3"/>
    <x v="0"/>
    <x v="4"/>
    <x v="3"/>
    <m/>
    <x v="0"/>
    <m/>
    <m/>
    <s v="RLH"/>
    <s v="Anhar Ali"/>
    <x v="0"/>
    <x v="1"/>
    <n v="11"/>
    <n v="1"/>
    <x v="0"/>
    <d v="2025-02-12T00:00:00"/>
    <n v="11"/>
    <m/>
    <s v="Mashud"/>
    <x v="2"/>
    <m/>
    <m/>
    <m/>
    <m/>
    <m/>
    <m/>
  </r>
  <r>
    <x v="3"/>
    <x v="0"/>
    <x v="4"/>
    <x v="3"/>
    <m/>
    <x v="0"/>
    <m/>
    <m/>
    <s v="RLH"/>
    <s v="Anhar Ali"/>
    <x v="0"/>
    <x v="2"/>
    <n v="66"/>
    <n v="1"/>
    <x v="0"/>
    <d v="2025-02-12T00:00:00"/>
    <n v="66"/>
    <m/>
    <s v="Mashud"/>
    <x v="2"/>
    <m/>
    <m/>
    <m/>
    <m/>
    <m/>
    <m/>
  </r>
  <r>
    <x v="4"/>
    <x v="0"/>
    <x v="5"/>
    <x v="4"/>
    <m/>
    <x v="0"/>
    <m/>
    <m/>
    <s v="WCH"/>
    <s v="Joe Curmi"/>
    <x v="0"/>
    <x v="1"/>
    <n v="11"/>
    <n v="1"/>
    <x v="0"/>
    <d v="2025-03-13T00:00:00"/>
    <m/>
    <m/>
    <s v="Naz"/>
    <x v="1"/>
    <m/>
    <m/>
    <m/>
    <m/>
    <m/>
    <m/>
  </r>
  <r>
    <x v="4"/>
    <x v="0"/>
    <x v="5"/>
    <x v="4"/>
    <m/>
    <x v="0"/>
    <m/>
    <m/>
    <s v="WCH"/>
    <s v="Joe Curmi"/>
    <x v="0"/>
    <x v="2"/>
    <n v="5.5"/>
    <n v="1"/>
    <x v="0"/>
    <d v="2025-03-13T00:00:00"/>
    <m/>
    <m/>
    <s v="Naz"/>
    <x v="1"/>
    <m/>
    <m/>
    <m/>
    <m/>
    <m/>
    <m/>
  </r>
  <r>
    <x v="4"/>
    <x v="0"/>
    <x v="5"/>
    <x v="4"/>
    <m/>
    <x v="0"/>
    <m/>
    <m/>
    <s v="WCH"/>
    <s v="Joe Curmi"/>
    <x v="0"/>
    <x v="0"/>
    <n v="195"/>
    <n v="1"/>
    <x v="0"/>
    <d v="2025-03-13T00:00:00"/>
    <n v="195"/>
    <n v="60846511"/>
    <s v="Naz"/>
    <x v="1"/>
    <m/>
    <m/>
    <m/>
    <m/>
    <m/>
    <m/>
  </r>
  <r>
    <x v="4"/>
    <x v="0"/>
    <x v="6"/>
    <x v="4"/>
    <m/>
    <x v="0"/>
    <m/>
    <m/>
    <s v="WCH"/>
    <s v="Joe Curmi"/>
    <x v="0"/>
    <x v="0"/>
    <n v="195"/>
    <n v="1"/>
    <x v="0"/>
    <d v="2025-02-20T00:00:00"/>
    <n v="195"/>
    <n v="60846745"/>
    <s v="Naz"/>
    <x v="1"/>
    <m/>
    <m/>
    <m/>
    <m/>
    <m/>
    <m/>
  </r>
  <r>
    <x v="5"/>
    <x v="0"/>
    <x v="7"/>
    <x v="5"/>
    <m/>
    <x v="0"/>
    <m/>
    <m/>
    <s v="SBH"/>
    <s v="Fatima Begum"/>
    <x v="0"/>
    <x v="0"/>
    <n v="195"/>
    <n v="1"/>
    <x v="0"/>
    <d v="2025-02-10T00:00:00"/>
    <n v="195"/>
    <m/>
    <s v="Naz"/>
    <x v="2"/>
    <m/>
    <m/>
    <m/>
    <m/>
    <m/>
    <m/>
  </r>
  <r>
    <x v="5"/>
    <x v="0"/>
    <x v="7"/>
    <x v="5"/>
    <m/>
    <x v="0"/>
    <m/>
    <m/>
    <s v="SBH"/>
    <s v="Fatima Begum"/>
    <x v="0"/>
    <x v="2"/>
    <n v="66"/>
    <n v="1"/>
    <x v="0"/>
    <d v="2025-02-10T00:00:00"/>
    <n v="66"/>
    <m/>
    <s v="Naz"/>
    <x v="2"/>
    <m/>
    <m/>
    <m/>
    <m/>
    <m/>
    <m/>
  </r>
  <r>
    <x v="5"/>
    <x v="0"/>
    <x v="7"/>
    <x v="5"/>
    <m/>
    <x v="0"/>
    <m/>
    <m/>
    <s v="SBH"/>
    <s v="Fatima Begum"/>
    <x v="0"/>
    <x v="1"/>
    <n v="11"/>
    <n v="1"/>
    <x v="0"/>
    <d v="2025-02-10T00:00:00"/>
    <n v="11"/>
    <m/>
    <s v="Naz"/>
    <x v="2"/>
    <m/>
    <m/>
    <m/>
    <m/>
    <m/>
    <m/>
  </r>
  <r>
    <x v="5"/>
    <x v="0"/>
    <x v="8"/>
    <x v="6"/>
    <m/>
    <x v="0"/>
    <m/>
    <m/>
    <s v="RLH"/>
    <s v="Jo Webster"/>
    <x v="0"/>
    <x v="0"/>
    <n v="195"/>
    <n v="1"/>
    <x v="0"/>
    <d v="2025-02-17T00:00:00"/>
    <n v="195"/>
    <n v="60846086"/>
    <s v="Naz"/>
    <x v="3"/>
    <m/>
    <m/>
    <m/>
    <m/>
    <m/>
    <m/>
  </r>
  <r>
    <x v="6"/>
    <x v="0"/>
    <x v="9"/>
    <x v="7"/>
    <m/>
    <x v="0"/>
    <m/>
    <m/>
    <s v="MEH"/>
    <s v="Catherine Corbishley"/>
    <x v="0"/>
    <x v="2"/>
    <n v="119.28"/>
    <n v="1"/>
    <x v="0"/>
    <m/>
    <n v="119.28"/>
    <m/>
    <s v="Mashud"/>
    <x v="2"/>
    <m/>
    <m/>
    <m/>
    <m/>
    <m/>
    <m/>
  </r>
  <r>
    <x v="6"/>
    <x v="0"/>
    <x v="10"/>
    <x v="8"/>
    <m/>
    <x v="0"/>
    <m/>
    <m/>
    <s v="NUH"/>
    <s v="Romena Neeshat"/>
    <x v="0"/>
    <x v="2"/>
    <n v="66"/>
    <n v="1"/>
    <x v="0"/>
    <d v="2025-03-20T00:00:00"/>
    <n v="66"/>
    <m/>
    <s v="Mashud"/>
    <x v="2"/>
    <m/>
    <m/>
    <m/>
    <m/>
    <m/>
    <m/>
  </r>
  <r>
    <x v="6"/>
    <x v="0"/>
    <x v="11"/>
    <x v="9"/>
    <m/>
    <x v="0"/>
    <m/>
    <m/>
    <s v="RLH"/>
    <s v="Catherine Larner"/>
    <x v="0"/>
    <x v="1"/>
    <n v="11"/>
    <n v="1"/>
    <x v="0"/>
    <d v="2025-03-06T00:00:00"/>
    <n v="11"/>
    <m/>
    <s v="Angel"/>
    <x v="2"/>
    <m/>
    <m/>
    <m/>
    <m/>
    <m/>
    <m/>
  </r>
  <r>
    <x v="6"/>
    <x v="0"/>
    <x v="11"/>
    <x v="9"/>
    <m/>
    <x v="0"/>
    <m/>
    <m/>
    <s v="RLH"/>
    <s v="Catherine Larner"/>
    <x v="0"/>
    <x v="2"/>
    <n v="66"/>
    <n v="1"/>
    <x v="0"/>
    <d v="2025-03-06T00:00:00"/>
    <n v="66"/>
    <m/>
    <s v="Angel"/>
    <x v="2"/>
    <m/>
    <m/>
    <m/>
    <m/>
    <m/>
    <m/>
  </r>
  <r>
    <x v="6"/>
    <x v="0"/>
    <x v="11"/>
    <x v="9"/>
    <m/>
    <x v="0"/>
    <m/>
    <m/>
    <s v="RLH"/>
    <s v="Catherine Larner"/>
    <x v="0"/>
    <x v="0"/>
    <n v="195"/>
    <n v="1"/>
    <x v="0"/>
    <d v="2025-03-06T00:00:00"/>
    <n v="195"/>
    <m/>
    <s v="Angel"/>
    <x v="0"/>
    <m/>
    <m/>
    <m/>
    <m/>
    <m/>
    <m/>
  </r>
  <r>
    <x v="7"/>
    <x v="0"/>
    <x v="12"/>
    <x v="10"/>
    <m/>
    <x v="0"/>
    <m/>
    <m/>
    <s v="MEH"/>
    <s v="Mariella Henderson"/>
    <x v="0"/>
    <x v="2"/>
    <n v="66"/>
    <n v="1"/>
    <x v="0"/>
    <d v="2025-03-10T00:00:00"/>
    <n v="66"/>
    <m/>
    <s v="Johura"/>
    <x v="2"/>
    <m/>
    <m/>
    <m/>
    <s v="Hi Lottie, please recharge this annual cost for SIM.  Many thanks"/>
    <m/>
    <m/>
  </r>
  <r>
    <x v="8"/>
    <x v="0"/>
    <x v="13"/>
    <x v="11"/>
    <m/>
    <x v="0"/>
    <m/>
    <m/>
    <s v="RLH"/>
    <s v="Canan Ozcan"/>
    <x v="0"/>
    <x v="0"/>
    <n v="195"/>
    <n v="1"/>
    <x v="0"/>
    <d v="2025-02-26T00:00:00"/>
    <n v="195"/>
    <m/>
    <s v="Angel"/>
    <x v="0"/>
    <m/>
    <m/>
    <m/>
    <m/>
    <m/>
    <m/>
  </r>
  <r>
    <x v="8"/>
    <x v="0"/>
    <x v="13"/>
    <x v="11"/>
    <m/>
    <x v="0"/>
    <m/>
    <m/>
    <s v="RLH"/>
    <s v="Canan Ozcan"/>
    <x v="0"/>
    <x v="1"/>
    <n v="11"/>
    <n v="1"/>
    <x v="0"/>
    <d v="2025-02-26T00:00:00"/>
    <n v="11"/>
    <m/>
    <s v="Angel"/>
    <x v="2"/>
    <m/>
    <m/>
    <m/>
    <m/>
    <m/>
    <m/>
  </r>
  <r>
    <x v="9"/>
    <x v="0"/>
    <x v="14"/>
    <x v="12"/>
    <m/>
    <x v="0"/>
    <m/>
    <m/>
    <s v="SBH"/>
    <s v="Sergio Rodrigues"/>
    <x v="0"/>
    <x v="0"/>
    <n v="195"/>
    <n v="1"/>
    <x v="0"/>
    <d v="2025-04-03T00:00:00"/>
    <n v="195"/>
    <n v="60848566"/>
    <s v="Johura"/>
    <x v="0"/>
    <m/>
    <m/>
    <m/>
    <m/>
    <m/>
    <m/>
  </r>
  <r>
    <x v="10"/>
    <x v="0"/>
    <x v="15"/>
    <x v="13"/>
    <m/>
    <x v="0"/>
    <m/>
    <m/>
    <s v="RLH"/>
    <s v="Agnieszka Partyka"/>
    <x v="0"/>
    <x v="0"/>
    <n v="195"/>
    <n v="1"/>
    <x v="0"/>
    <m/>
    <n v="195"/>
    <m/>
    <s v="Mashud"/>
    <x v="0"/>
    <m/>
    <m/>
    <m/>
    <m/>
    <m/>
    <m/>
  </r>
  <r>
    <x v="11"/>
    <x v="0"/>
    <x v="16"/>
    <x v="14"/>
    <m/>
    <x v="0"/>
    <m/>
    <m/>
    <s v="MEH"/>
    <s v="Robbie Cook for Samad Ahmed"/>
    <x v="0"/>
    <x v="0"/>
    <n v="195"/>
    <n v="1"/>
    <x v="0"/>
    <d v="2025-03-14T00:00:00"/>
    <n v="195"/>
    <n v="60850281"/>
    <s v="Johura"/>
    <x v="0"/>
    <m/>
    <m/>
    <m/>
    <s v="14/03/2025 - Collected by Michael Collins from Estates"/>
    <m/>
    <m/>
  </r>
  <r>
    <x v="11"/>
    <x v="0"/>
    <x v="16"/>
    <x v="14"/>
    <m/>
    <x v="0"/>
    <m/>
    <m/>
    <s v="MEH"/>
    <s v="Robbie Cook for Samad Ahmed"/>
    <x v="0"/>
    <x v="2"/>
    <n v="66"/>
    <n v="1"/>
    <x v="0"/>
    <d v="2025-03-14T00:00:00"/>
    <n v="66"/>
    <m/>
    <s v="Johura"/>
    <x v="2"/>
    <m/>
    <m/>
    <m/>
    <s v="14/03/2025 - Hi Lottie, this is for annual recharge please."/>
    <m/>
    <m/>
  </r>
  <r>
    <x v="12"/>
    <x v="0"/>
    <x v="17"/>
    <x v="15"/>
    <m/>
    <x v="0"/>
    <m/>
    <m/>
    <s v="WCH"/>
    <s v="Pearl Safo-Sobre"/>
    <x v="0"/>
    <x v="0"/>
    <n v="195"/>
    <n v="1"/>
    <x v="1"/>
    <m/>
    <n v="195"/>
    <m/>
    <s v="Angel"/>
    <x v="0"/>
    <m/>
    <m/>
    <m/>
    <m/>
    <m/>
    <m/>
  </r>
  <r>
    <x v="12"/>
    <x v="0"/>
    <x v="17"/>
    <x v="15"/>
    <m/>
    <x v="0"/>
    <m/>
    <m/>
    <s v="WCH"/>
    <s v="Pearl Safo-Sobre"/>
    <x v="0"/>
    <x v="1"/>
    <n v="11"/>
    <n v="1"/>
    <x v="1"/>
    <m/>
    <n v="11"/>
    <m/>
    <s v="Angel"/>
    <x v="2"/>
    <m/>
    <m/>
    <m/>
    <m/>
    <m/>
    <m/>
  </r>
  <r>
    <x v="12"/>
    <x v="0"/>
    <x v="17"/>
    <x v="15"/>
    <m/>
    <x v="0"/>
    <m/>
    <m/>
    <s v="WCH"/>
    <s v="Pearl Safo-Sobre"/>
    <x v="0"/>
    <x v="2"/>
    <n v="66"/>
    <n v="1"/>
    <x v="1"/>
    <m/>
    <n v="66"/>
    <m/>
    <s v="Angel"/>
    <x v="2"/>
    <m/>
    <m/>
    <m/>
    <m/>
    <m/>
    <m/>
  </r>
  <r>
    <x v="12"/>
    <x v="0"/>
    <x v="18"/>
    <x v="15"/>
    <m/>
    <x v="0"/>
    <m/>
    <m/>
    <s v="WCH"/>
    <s v="Pearl Safo-Sobre for Maryem Waseem"/>
    <x v="0"/>
    <x v="0"/>
    <n v="195"/>
    <n v="1"/>
    <x v="0"/>
    <d v="2025-03-14T00:00:00"/>
    <n v="195"/>
    <n v="60849624"/>
    <s v="Johura"/>
    <x v="0"/>
    <m/>
    <m/>
    <m/>
    <s v="12/03/2025 - For site delivery on 13/02/2025"/>
    <m/>
    <m/>
  </r>
  <r>
    <x v="12"/>
    <x v="0"/>
    <x v="18"/>
    <x v="15"/>
    <m/>
    <x v="0"/>
    <m/>
    <m/>
    <s v="WCH"/>
    <s v="Pearl Safo-Sobre for Maryem Waseem"/>
    <x v="0"/>
    <x v="2"/>
    <n v="66"/>
    <n v="1"/>
    <x v="0"/>
    <d v="2025-03-14T00:00:00"/>
    <n v="66"/>
    <m/>
    <s v="Johura"/>
    <x v="2"/>
    <m/>
    <m/>
    <m/>
    <s v="14/03/2025 - Hi Lottie, this is for annual recharge please."/>
    <m/>
    <m/>
  </r>
  <r>
    <x v="13"/>
    <x v="0"/>
    <x v="19"/>
    <x v="16"/>
    <m/>
    <x v="0"/>
    <m/>
    <m/>
    <s v="MEH"/>
    <s v="Matthew Ramsey"/>
    <x v="0"/>
    <x v="0"/>
    <n v="195"/>
    <n v="1"/>
    <x v="0"/>
    <d v="2025-03-12T00:00:00"/>
    <n v="195"/>
    <m/>
    <s v="Mashud"/>
    <x v="0"/>
    <m/>
    <m/>
    <m/>
    <m/>
    <m/>
    <m/>
  </r>
  <r>
    <x v="13"/>
    <x v="0"/>
    <x v="19"/>
    <x v="16"/>
    <m/>
    <x v="0"/>
    <m/>
    <m/>
    <s v="MEH"/>
    <s v="Matthew Ramsey"/>
    <x v="0"/>
    <x v="2"/>
    <n v="66"/>
    <n v="1"/>
    <x v="0"/>
    <d v="2025-03-12T00:00:00"/>
    <n v="66"/>
    <m/>
    <s v="Mashud"/>
    <x v="2"/>
    <m/>
    <m/>
    <m/>
    <m/>
    <m/>
    <m/>
  </r>
  <r>
    <x v="13"/>
    <x v="0"/>
    <x v="19"/>
    <x v="16"/>
    <m/>
    <x v="0"/>
    <m/>
    <m/>
    <s v="MEH"/>
    <s v="Matthew Ramsey"/>
    <x v="0"/>
    <x v="1"/>
    <n v="11"/>
    <n v="1"/>
    <x v="0"/>
    <d v="2025-03-12T00:00:00"/>
    <n v="11"/>
    <m/>
    <s v="Mashud"/>
    <x v="2"/>
    <m/>
    <m/>
    <m/>
    <m/>
    <m/>
    <m/>
  </r>
  <r>
    <x v="14"/>
    <x v="0"/>
    <x v="20"/>
    <x v="17"/>
    <m/>
    <x v="0"/>
    <m/>
    <m/>
    <s v="SBH"/>
    <s v="Richard Schorstein"/>
    <x v="0"/>
    <x v="0"/>
    <n v="195"/>
    <n v="1"/>
    <x v="2"/>
    <m/>
    <n v="195"/>
    <m/>
    <s v="Johura"/>
    <x v="2"/>
    <m/>
    <m/>
    <m/>
    <s v="09/04/2025 - Hi Lottie please recharge as used ICT Stock to fulfil this replacement device for a lost and stolen mobile."/>
    <m/>
    <m/>
  </r>
  <r>
    <x v="15"/>
    <x v="0"/>
    <x v="21"/>
    <x v="18"/>
    <m/>
    <x v="0"/>
    <m/>
    <m/>
    <s v="RLH"/>
    <s v="Olivia Jane Farrant for Laboratory Liaison"/>
    <x v="0"/>
    <x v="4"/>
    <n v="66"/>
    <n v="1"/>
    <x v="0"/>
    <d v="2025-03-17T00:00:00"/>
    <n v="66"/>
    <m/>
    <s v="Johura"/>
    <x v="2"/>
    <m/>
    <m/>
    <m/>
    <s v="02/04/2025 - Hi Lottie please can you do an annual recharge."/>
    <m/>
    <m/>
  </r>
  <r>
    <x v="16"/>
    <x v="0"/>
    <x v="22"/>
    <x v="15"/>
    <m/>
    <x v="0"/>
    <m/>
    <m/>
    <s v="WCH"/>
    <s v="Raj Seeboo"/>
    <x v="0"/>
    <x v="2"/>
    <n v="119.28"/>
    <n v="1"/>
    <x v="0"/>
    <d v="2025-04-03T00:00:00"/>
    <n v="119.28"/>
    <m/>
    <s v="Angel"/>
    <x v="2"/>
    <m/>
    <m/>
    <m/>
    <m/>
    <m/>
    <m/>
  </r>
  <r>
    <x v="17"/>
    <x v="0"/>
    <x v="23"/>
    <x v="19"/>
    <m/>
    <x v="0"/>
    <m/>
    <m/>
    <s v="MEH"/>
    <s v="Kate Perry"/>
    <x v="0"/>
    <x v="0"/>
    <n v="195"/>
    <n v="1"/>
    <x v="0"/>
    <d v="2025-04-01T00:00:00"/>
    <n v="195"/>
    <m/>
    <s v="Angel"/>
    <x v="0"/>
    <m/>
    <m/>
    <m/>
    <m/>
    <m/>
    <m/>
  </r>
  <r>
    <x v="17"/>
    <x v="0"/>
    <x v="23"/>
    <x v="19"/>
    <m/>
    <x v="0"/>
    <m/>
    <m/>
    <s v="MEH"/>
    <s v="Kate Perry"/>
    <x v="0"/>
    <x v="1"/>
    <n v="11"/>
    <n v="1"/>
    <x v="0"/>
    <d v="2025-04-01T00:00:00"/>
    <n v="11"/>
    <m/>
    <s v="Angel"/>
    <x v="2"/>
    <m/>
    <m/>
    <m/>
    <m/>
    <m/>
    <m/>
  </r>
  <r>
    <x v="17"/>
    <x v="0"/>
    <x v="23"/>
    <x v="19"/>
    <m/>
    <x v="0"/>
    <m/>
    <m/>
    <s v="MEH"/>
    <s v="Kate Perry"/>
    <x v="0"/>
    <x v="2"/>
    <n v="66"/>
    <n v="1"/>
    <x v="0"/>
    <d v="2025-04-01T00:00:00"/>
    <n v="66"/>
    <m/>
    <s v="Angel"/>
    <x v="2"/>
    <m/>
    <m/>
    <m/>
    <m/>
    <m/>
    <m/>
  </r>
  <r>
    <x v="18"/>
    <x v="0"/>
    <x v="24"/>
    <x v="20"/>
    <m/>
    <x v="0"/>
    <m/>
    <m/>
    <s v="CW"/>
    <s v="Sarah Wenham for George Davies"/>
    <x v="0"/>
    <x v="2"/>
    <n v="66"/>
    <n v="1"/>
    <x v="2"/>
    <m/>
    <n v="66"/>
    <m/>
    <s v="Johura"/>
    <x v="1"/>
    <m/>
    <m/>
    <m/>
    <m/>
    <m/>
    <m/>
  </r>
  <r>
    <x v="19"/>
    <x v="0"/>
    <x v="25"/>
    <x v="21"/>
    <m/>
    <x v="0"/>
    <m/>
    <m/>
    <s v="RLH"/>
    <s v="ALEISTER GRIFFIN"/>
    <x v="0"/>
    <x v="0"/>
    <n v="195"/>
    <n v="1"/>
    <x v="0"/>
    <d v="2025-04-14T00:00:00"/>
    <n v="195"/>
    <m/>
    <s v="Angel"/>
    <x v="0"/>
    <m/>
    <m/>
    <m/>
    <m/>
    <m/>
    <m/>
  </r>
  <r>
    <x v="19"/>
    <x v="0"/>
    <x v="25"/>
    <x v="21"/>
    <m/>
    <x v="0"/>
    <m/>
    <m/>
    <s v="RLH"/>
    <s v="ALEISTER GRIFFIN"/>
    <x v="0"/>
    <x v="2"/>
    <n v="66"/>
    <n v="1"/>
    <x v="0"/>
    <d v="2025-04-14T00:00:00"/>
    <n v="66"/>
    <m/>
    <s v="Angel"/>
    <x v="2"/>
    <m/>
    <m/>
    <m/>
    <m/>
    <m/>
    <m/>
  </r>
  <r>
    <x v="19"/>
    <x v="0"/>
    <x v="25"/>
    <x v="21"/>
    <m/>
    <x v="0"/>
    <m/>
    <m/>
    <s v="RLH"/>
    <s v="ALEISTER GRIFFIN"/>
    <x v="0"/>
    <x v="1"/>
    <n v="11"/>
    <n v="1"/>
    <x v="0"/>
    <d v="2025-04-14T00:00:00"/>
    <n v="11"/>
    <m/>
    <s v="Angel"/>
    <x v="2"/>
    <m/>
    <m/>
    <m/>
    <m/>
    <m/>
    <m/>
  </r>
  <r>
    <x v="19"/>
    <x v="0"/>
    <x v="26"/>
    <x v="22"/>
    <m/>
    <x v="0"/>
    <m/>
    <m/>
    <s v="RLH"/>
    <s v="Natalie Wragg"/>
    <x v="0"/>
    <x v="2"/>
    <n v="66"/>
    <n v="1"/>
    <x v="0"/>
    <m/>
    <n v="66"/>
    <m/>
    <s v="Mashud"/>
    <x v="2"/>
    <m/>
    <m/>
    <m/>
    <m/>
    <m/>
    <m/>
  </r>
  <r>
    <x v="19"/>
    <x v="0"/>
    <x v="27"/>
    <x v="22"/>
    <m/>
    <x v="0"/>
    <m/>
    <m/>
    <s v="RLH"/>
    <s v="Natalie Wragg"/>
    <x v="0"/>
    <x v="2"/>
    <n v="66"/>
    <n v="1"/>
    <x v="0"/>
    <m/>
    <n v="66"/>
    <m/>
    <s v="Mashud"/>
    <x v="2"/>
    <m/>
    <m/>
    <m/>
    <m/>
    <m/>
    <m/>
  </r>
  <r>
    <x v="14"/>
    <x v="0"/>
    <x v="28"/>
    <x v="17"/>
    <m/>
    <x v="0"/>
    <m/>
    <m/>
    <s v="SBH"/>
    <s v="Richard Schorstein"/>
    <x v="0"/>
    <x v="4"/>
    <n v="66"/>
    <n v="1"/>
    <x v="0"/>
    <d v="2025-03-17T00:00:00"/>
    <n v="66"/>
    <m/>
    <s v="Johura"/>
    <x v="2"/>
    <m/>
    <m/>
    <m/>
    <s v="02/04/2025 - Hi Lottie please can you do an annual recharge._x000a_13/03/2025 - Lost and stolen SIM Swop from Ahmed"/>
    <m/>
    <m/>
  </r>
  <r>
    <x v="20"/>
    <x v="0"/>
    <x v="29"/>
    <x v="23"/>
    <m/>
    <x v="0"/>
    <m/>
    <m/>
    <s v="CW"/>
    <s v="Evette Osafo/Riah Mousumi"/>
    <x v="0"/>
    <x v="5"/>
    <n v="79.95"/>
    <n v="1"/>
    <x v="2"/>
    <m/>
    <n v="79.95"/>
    <n v="60797610"/>
    <s v="Johura"/>
    <x v="0"/>
    <m/>
    <m/>
    <m/>
    <m/>
    <m/>
    <m/>
  </r>
  <r>
    <x v="21"/>
    <x v="0"/>
    <x v="30"/>
    <x v="24"/>
    <m/>
    <x v="0"/>
    <m/>
    <m/>
    <s v="SBH"/>
    <s v="Kate Earwicker"/>
    <x v="0"/>
    <x v="2"/>
    <n v="0"/>
    <n v="1"/>
    <x v="3"/>
    <m/>
    <n v="0"/>
    <m/>
    <s v="Naz"/>
    <x v="1"/>
    <m/>
    <m/>
    <m/>
    <m/>
    <m/>
    <m/>
  </r>
  <r>
    <x v="22"/>
    <x v="0"/>
    <x v="31"/>
    <x v="25"/>
    <m/>
    <x v="0"/>
    <m/>
    <m/>
    <s v="RLH"/>
    <s v="Joeanne Alvarez"/>
    <x v="0"/>
    <x v="6"/>
    <n v="477"/>
    <n v="2"/>
    <x v="0"/>
    <d v="2024-04-30T00:00:00"/>
    <n v="954"/>
    <m/>
    <s v="Mashud"/>
    <x v="0"/>
    <m/>
    <m/>
    <m/>
    <s v="7615841 linked "/>
    <m/>
    <m/>
  </r>
  <r>
    <x v="23"/>
    <x v="0"/>
    <x v="32"/>
    <x v="26"/>
    <m/>
    <x v="0"/>
    <m/>
    <m/>
    <s v="RLH"/>
    <s v="Joanne Graves"/>
    <x v="0"/>
    <x v="2"/>
    <n v="0"/>
    <n v="1"/>
    <x v="0"/>
    <d v="2024-04-16T00:00:00"/>
    <n v="0"/>
    <m/>
    <s v="Angel"/>
    <x v="0"/>
    <m/>
    <m/>
    <m/>
    <m/>
    <m/>
    <m/>
  </r>
  <r>
    <x v="23"/>
    <x v="0"/>
    <x v="32"/>
    <x v="26"/>
    <m/>
    <x v="0"/>
    <m/>
    <m/>
    <s v="RLH"/>
    <s v="Joanne Graves"/>
    <x v="0"/>
    <x v="0"/>
    <n v="195"/>
    <n v="1"/>
    <x v="0"/>
    <d v="2024-04-16T00:00:00"/>
    <n v="195"/>
    <m/>
    <s v="Angel"/>
    <x v="0"/>
    <m/>
    <m/>
    <m/>
    <m/>
    <m/>
    <m/>
  </r>
  <r>
    <x v="23"/>
    <x v="0"/>
    <x v="33"/>
    <x v="26"/>
    <m/>
    <x v="0"/>
    <m/>
    <m/>
    <s v="RLH"/>
    <s v="Joanne Graves"/>
    <x v="0"/>
    <x v="0"/>
    <n v="195"/>
    <n v="1"/>
    <x v="0"/>
    <d v="2024-03-11T00:00:00"/>
    <n v="195"/>
    <m/>
    <s v="Angel"/>
    <x v="0"/>
    <m/>
    <m/>
    <m/>
    <m/>
    <m/>
    <m/>
  </r>
  <r>
    <x v="23"/>
    <x v="0"/>
    <x v="34"/>
    <x v="26"/>
    <m/>
    <x v="0"/>
    <m/>
    <m/>
    <s v="RLH"/>
    <s v="Joanne Graves"/>
    <x v="0"/>
    <x v="2"/>
    <n v="0"/>
    <n v="1"/>
    <x v="0"/>
    <d v="2024-04-16T00:00:00"/>
    <n v="0"/>
    <m/>
    <s v="Angel"/>
    <x v="0"/>
    <m/>
    <m/>
    <m/>
    <m/>
    <m/>
    <m/>
  </r>
  <r>
    <x v="23"/>
    <x v="0"/>
    <x v="34"/>
    <x v="26"/>
    <m/>
    <x v="0"/>
    <m/>
    <m/>
    <s v="RLH"/>
    <s v="Joanne Graves"/>
    <x v="0"/>
    <x v="0"/>
    <n v="195"/>
    <n v="1"/>
    <x v="0"/>
    <d v="2024-04-16T00:00:00"/>
    <n v="195"/>
    <m/>
    <s v="Angel"/>
    <x v="0"/>
    <m/>
    <m/>
    <m/>
    <m/>
    <m/>
    <m/>
  </r>
  <r>
    <x v="24"/>
    <x v="0"/>
    <x v="35"/>
    <x v="27"/>
    <m/>
    <x v="0"/>
    <m/>
    <m/>
    <s v="RLH"/>
    <s v="Nathan North"/>
    <x v="0"/>
    <x v="7"/>
    <n v="7.95"/>
    <n v="7"/>
    <x v="0"/>
    <d v="2024-04-18T00:00:00"/>
    <n v="55.65"/>
    <m/>
    <s v="Naz"/>
    <x v="0"/>
    <m/>
    <m/>
    <m/>
    <m/>
    <m/>
    <m/>
  </r>
  <r>
    <x v="25"/>
    <x v="0"/>
    <x v="36"/>
    <x v="28"/>
    <m/>
    <x v="0"/>
    <m/>
    <m/>
    <s v="WCH"/>
    <s v="Michael Hung"/>
    <x v="0"/>
    <x v="0"/>
    <n v="195"/>
    <n v="1"/>
    <x v="0"/>
    <d v="2025-02-13T00:00:00"/>
    <n v="195"/>
    <m/>
    <s v="Angel"/>
    <x v="0"/>
    <m/>
    <m/>
    <m/>
    <s v="To be sent via site delivery to WCH Feb 13 2025"/>
    <m/>
    <m/>
  </r>
  <r>
    <x v="25"/>
    <x v="0"/>
    <x v="36"/>
    <x v="28"/>
    <m/>
    <x v="0"/>
    <m/>
    <m/>
    <s v="WCH"/>
    <s v="Michael Hung"/>
    <x v="0"/>
    <x v="2"/>
    <n v="66"/>
    <n v="1"/>
    <x v="0"/>
    <d v="2025-02-13T00:00:00"/>
    <n v="66"/>
    <m/>
    <s v="Angel"/>
    <x v="2"/>
    <m/>
    <m/>
    <m/>
    <s v="To be sent via site delivery to WCH Feb 13 2025"/>
    <m/>
    <m/>
  </r>
  <r>
    <x v="25"/>
    <x v="0"/>
    <x v="36"/>
    <x v="28"/>
    <m/>
    <x v="0"/>
    <m/>
    <m/>
    <s v="WCH"/>
    <s v="Michael Hung"/>
    <x v="0"/>
    <x v="1"/>
    <n v="11"/>
    <n v="1"/>
    <x v="0"/>
    <d v="2025-02-13T00:00:00"/>
    <n v="11"/>
    <m/>
    <s v="Angel"/>
    <x v="2"/>
    <m/>
    <m/>
    <m/>
    <s v="To be sent via site delivery to WCH Feb 13 2025"/>
    <m/>
    <m/>
  </r>
  <r>
    <x v="25"/>
    <x v="0"/>
    <x v="37"/>
    <x v="28"/>
    <m/>
    <x v="0"/>
    <m/>
    <m/>
    <s v="WCH"/>
    <s v="Michael Hung"/>
    <x v="0"/>
    <x v="0"/>
    <n v="0"/>
    <n v="1"/>
    <x v="4"/>
    <m/>
    <n v="0"/>
    <m/>
    <s v="Angel"/>
    <x v="1"/>
    <m/>
    <m/>
    <m/>
    <m/>
    <m/>
    <m/>
  </r>
  <r>
    <x v="25"/>
    <x v="0"/>
    <x v="37"/>
    <x v="28"/>
    <m/>
    <x v="0"/>
    <m/>
    <m/>
    <s v="WCH"/>
    <s v="Michael Hung"/>
    <x v="0"/>
    <x v="2"/>
    <n v="0"/>
    <n v="1"/>
    <x v="4"/>
    <m/>
    <n v="0"/>
    <m/>
    <s v="Angel"/>
    <x v="1"/>
    <m/>
    <m/>
    <m/>
    <m/>
    <m/>
    <m/>
  </r>
  <r>
    <x v="25"/>
    <x v="0"/>
    <x v="38"/>
    <x v="28"/>
    <m/>
    <x v="0"/>
    <m/>
    <m/>
    <s v="WCH"/>
    <s v="Michael Hung"/>
    <x v="0"/>
    <x v="0"/>
    <n v="195"/>
    <n v="1"/>
    <x v="0"/>
    <d v="2025-01-30T00:00:00"/>
    <n v="195"/>
    <m/>
    <s v="Angel"/>
    <x v="1"/>
    <m/>
    <m/>
    <m/>
    <s v="15/01/2025 - for reverse recharge, no managerial approval"/>
    <m/>
    <m/>
  </r>
  <r>
    <x v="25"/>
    <x v="0"/>
    <x v="38"/>
    <x v="28"/>
    <m/>
    <x v="0"/>
    <m/>
    <m/>
    <s v="WCH"/>
    <s v="Michael Hung"/>
    <x v="0"/>
    <x v="1"/>
    <n v="11"/>
    <n v="1"/>
    <x v="0"/>
    <d v="2025-01-30T00:00:00"/>
    <n v="11"/>
    <m/>
    <s v="Angel"/>
    <x v="1"/>
    <m/>
    <m/>
    <m/>
    <m/>
    <m/>
    <m/>
  </r>
  <r>
    <x v="25"/>
    <x v="0"/>
    <x v="38"/>
    <x v="28"/>
    <m/>
    <x v="0"/>
    <m/>
    <m/>
    <s v="WCH"/>
    <s v="Michael Hung"/>
    <x v="0"/>
    <x v="2"/>
    <n v="66"/>
    <n v="1"/>
    <x v="0"/>
    <d v="2025-01-30T00:00:00"/>
    <n v="66"/>
    <m/>
    <s v="Angel"/>
    <x v="1"/>
    <m/>
    <m/>
    <m/>
    <m/>
    <m/>
    <m/>
  </r>
  <r>
    <x v="25"/>
    <x v="0"/>
    <x v="38"/>
    <x v="28"/>
    <m/>
    <x v="0"/>
    <m/>
    <m/>
    <m/>
    <s v="Michael Hung"/>
    <x v="0"/>
    <x v="0"/>
    <n v="195"/>
    <n v="1"/>
    <x v="5"/>
    <m/>
    <n v="195"/>
    <m/>
    <s v="Angel"/>
    <x v="1"/>
    <m/>
    <m/>
    <m/>
    <s v="20/01/2025 - For lottie to recharge back to budget code"/>
    <m/>
    <m/>
  </r>
  <r>
    <x v="25"/>
    <x v="0"/>
    <x v="38"/>
    <x v="28"/>
    <m/>
    <x v="0"/>
    <m/>
    <m/>
    <m/>
    <s v="Michael Hung"/>
    <x v="0"/>
    <x v="1"/>
    <n v="11"/>
    <n v="1"/>
    <x v="5"/>
    <m/>
    <n v="11"/>
    <m/>
    <s v="Angel"/>
    <x v="1"/>
    <m/>
    <m/>
    <m/>
    <s v="20/01/2025 - For lottie to recharge back to budget code"/>
    <m/>
    <m/>
  </r>
  <r>
    <x v="25"/>
    <x v="0"/>
    <x v="38"/>
    <x v="28"/>
    <m/>
    <x v="0"/>
    <m/>
    <m/>
    <m/>
    <s v="Michael Hung"/>
    <x v="0"/>
    <x v="2"/>
    <n v="66"/>
    <n v="1"/>
    <x v="5"/>
    <m/>
    <n v="66"/>
    <m/>
    <s v="Angel"/>
    <x v="1"/>
    <m/>
    <m/>
    <m/>
    <s v="20/01/2025 - For lottie to recharge back to budget code"/>
    <m/>
    <m/>
  </r>
  <r>
    <x v="25"/>
    <x v="0"/>
    <x v="39"/>
    <x v="28"/>
    <m/>
    <x v="0"/>
    <m/>
    <m/>
    <s v="WCH"/>
    <s v="Michael Hung"/>
    <x v="0"/>
    <x v="0"/>
    <n v="195"/>
    <n v="1"/>
    <x v="4"/>
    <m/>
    <n v="0"/>
    <m/>
    <s v="Angel"/>
    <x v="1"/>
    <m/>
    <m/>
    <m/>
    <s v="19/12/2024 - no managerial approval after last reminder chase email - closed"/>
    <m/>
    <m/>
  </r>
  <r>
    <x v="25"/>
    <x v="0"/>
    <x v="39"/>
    <x v="28"/>
    <m/>
    <x v="0"/>
    <m/>
    <m/>
    <s v="WCH"/>
    <s v="Michael Hung"/>
    <x v="0"/>
    <x v="2"/>
    <n v="0"/>
    <n v="1"/>
    <x v="4"/>
    <m/>
    <n v="0"/>
    <m/>
    <s v="Angel"/>
    <x v="1"/>
    <m/>
    <m/>
    <m/>
    <s v="19/12/2024 - no managerial approval after last reminder chase email - closed"/>
    <m/>
    <m/>
  </r>
  <r>
    <x v="25"/>
    <x v="0"/>
    <x v="40"/>
    <x v="28"/>
    <m/>
    <x v="0"/>
    <m/>
    <m/>
    <s v="WCH"/>
    <s v="Michael Hung"/>
    <x v="0"/>
    <x v="0"/>
    <n v="195"/>
    <n v="1"/>
    <x v="0"/>
    <d v="2025-01-30T00:00:00"/>
    <n v="195"/>
    <m/>
    <s v="Angel"/>
    <x v="1"/>
    <m/>
    <m/>
    <m/>
    <s v="15/01/2025 - for reverse recharge, no managerial approval"/>
    <m/>
    <m/>
  </r>
  <r>
    <x v="25"/>
    <x v="0"/>
    <x v="40"/>
    <x v="28"/>
    <m/>
    <x v="0"/>
    <m/>
    <m/>
    <s v="WCH"/>
    <s v="Michael Hung"/>
    <x v="0"/>
    <x v="1"/>
    <n v="11"/>
    <n v="1"/>
    <x v="0"/>
    <d v="2025-01-30T00:00:00"/>
    <n v="11"/>
    <m/>
    <s v="Angel"/>
    <x v="1"/>
    <m/>
    <m/>
    <m/>
    <m/>
    <m/>
    <m/>
  </r>
  <r>
    <x v="25"/>
    <x v="0"/>
    <x v="40"/>
    <x v="28"/>
    <m/>
    <x v="0"/>
    <m/>
    <m/>
    <s v="WCH"/>
    <s v="Michael Hung"/>
    <x v="0"/>
    <x v="2"/>
    <n v="66"/>
    <n v="1"/>
    <x v="0"/>
    <d v="2025-01-30T00:00:00"/>
    <n v="66"/>
    <m/>
    <s v="Angel"/>
    <x v="1"/>
    <m/>
    <m/>
    <m/>
    <m/>
    <m/>
    <m/>
  </r>
  <r>
    <x v="25"/>
    <x v="0"/>
    <x v="40"/>
    <x v="28"/>
    <m/>
    <x v="0"/>
    <m/>
    <m/>
    <m/>
    <s v="Michael Hung"/>
    <x v="0"/>
    <x v="0"/>
    <n v="195"/>
    <n v="1"/>
    <x v="5"/>
    <m/>
    <n v="195"/>
    <m/>
    <s v="Angel"/>
    <x v="1"/>
    <m/>
    <m/>
    <m/>
    <s v="20/01/2025 - For lottie to recharge back to budget code"/>
    <m/>
    <m/>
  </r>
  <r>
    <x v="25"/>
    <x v="0"/>
    <x v="40"/>
    <x v="28"/>
    <m/>
    <x v="0"/>
    <m/>
    <m/>
    <m/>
    <s v="Michael Hung"/>
    <x v="0"/>
    <x v="1"/>
    <n v="11"/>
    <n v="1"/>
    <x v="5"/>
    <m/>
    <n v="11"/>
    <m/>
    <s v="Angel"/>
    <x v="1"/>
    <m/>
    <m/>
    <m/>
    <s v="20/01/2025 - For lottie to recharge back to budget code"/>
    <m/>
    <m/>
  </r>
  <r>
    <x v="25"/>
    <x v="0"/>
    <x v="40"/>
    <x v="28"/>
    <m/>
    <x v="0"/>
    <m/>
    <m/>
    <m/>
    <s v="Michael Hung"/>
    <x v="0"/>
    <x v="2"/>
    <n v="66"/>
    <n v="1"/>
    <x v="5"/>
    <m/>
    <n v="66"/>
    <m/>
    <s v="Angel"/>
    <x v="1"/>
    <m/>
    <m/>
    <m/>
    <s v="20/01/2025 - For lottie to recharge back to budget code"/>
    <m/>
    <m/>
  </r>
  <r>
    <x v="26"/>
    <x v="0"/>
    <x v="41"/>
    <x v="29"/>
    <m/>
    <x v="0"/>
    <m/>
    <m/>
    <s v="MEH"/>
    <s v="Shah Ahmed"/>
    <x v="0"/>
    <x v="8"/>
    <n v="79.95"/>
    <n v="1"/>
    <x v="0"/>
    <d v="2024-04-08T00:00:00"/>
    <n v="79.95"/>
    <m/>
    <s v="Angel"/>
    <x v="0"/>
    <m/>
    <m/>
    <m/>
    <m/>
    <m/>
    <m/>
  </r>
  <r>
    <x v="27"/>
    <x v="0"/>
    <x v="42"/>
    <x v="30"/>
    <m/>
    <x v="0"/>
    <m/>
    <m/>
    <s v="NUH"/>
    <s v="Hinesh Jobanputra"/>
    <x v="0"/>
    <x v="0"/>
    <n v="195"/>
    <n v="1"/>
    <x v="0"/>
    <d v="2024-03-12T00:00:00"/>
    <n v="195"/>
    <m/>
    <s v="Angel"/>
    <x v="0"/>
    <m/>
    <m/>
    <m/>
    <m/>
    <m/>
    <m/>
  </r>
  <r>
    <x v="27"/>
    <x v="0"/>
    <x v="42"/>
    <x v="30"/>
    <m/>
    <x v="0"/>
    <m/>
    <m/>
    <s v="NUH"/>
    <s v="Hinesh Jobanputra"/>
    <x v="0"/>
    <x v="2"/>
    <n v="0"/>
    <n v="1"/>
    <x v="0"/>
    <d v="2024-03-12T00:00:00"/>
    <n v="0"/>
    <m/>
    <s v="Angel"/>
    <x v="0"/>
    <m/>
    <m/>
    <m/>
    <m/>
    <m/>
    <m/>
  </r>
  <r>
    <x v="28"/>
    <x v="0"/>
    <x v="43"/>
    <x v="31"/>
    <s v="NO FP NUMBER IN ALEMBA"/>
    <x v="0"/>
    <m/>
    <s v="Simon Dawes"/>
    <s v="WCH"/>
    <s v="Simon Dawes"/>
    <x v="1"/>
    <x v="9"/>
    <n v="478.75"/>
    <n v="4"/>
    <x v="0"/>
    <d v="2024-03-14T00:00:00"/>
    <n v="1915"/>
    <n v="60766969"/>
    <s v="Angel"/>
    <x v="0"/>
    <m/>
    <m/>
    <m/>
    <s v="03/06/2024 - Checked request in Alemba, there is no info. about what is the FP number for this request"/>
    <m/>
    <m/>
  </r>
  <r>
    <x v="29"/>
    <x v="0"/>
    <x v="44"/>
    <x v="32"/>
    <s v="FP1249"/>
    <x v="0"/>
    <m/>
    <s v="Stephen Lowe"/>
    <s v="RLH"/>
    <s v="Eniola Agbeti"/>
    <x v="1"/>
    <x v="9"/>
    <n v="479"/>
    <n v="1"/>
    <x v="0"/>
    <d v="2024-04-04T00:00:00"/>
    <n v="479"/>
    <n v="60766944"/>
    <s v="Angel"/>
    <x v="0"/>
    <m/>
    <m/>
    <m/>
    <s v="04/04/2024 - Jason Harris collected item and will deliver to service user."/>
    <m/>
    <m/>
  </r>
  <r>
    <x v="30"/>
    <x v="0"/>
    <x v="45"/>
    <x v="33"/>
    <m/>
    <x v="0"/>
    <m/>
    <m/>
    <s v="SBH"/>
    <s v="Hannah Hylton"/>
    <x v="0"/>
    <x v="10"/>
    <n v="190"/>
    <n v="1"/>
    <x v="0"/>
    <d v="2024-03-04T00:00:00"/>
    <n v="190"/>
    <m/>
    <s v="Angel"/>
    <x v="2"/>
    <m/>
    <m/>
    <m/>
    <m/>
    <m/>
    <m/>
  </r>
  <r>
    <x v="31"/>
    <x v="0"/>
    <x v="46"/>
    <x v="34"/>
    <m/>
    <x v="1"/>
    <m/>
    <s v="KAREN BAGNALL"/>
    <s v="WCH"/>
    <s v="Anastasia Lawrence"/>
    <x v="1"/>
    <x v="11"/>
    <n v="805"/>
    <n v="2"/>
    <x v="0"/>
    <d v="2024-05-10T00:00:00"/>
    <n v="1610"/>
    <n v="40987690"/>
    <s v="Mashud"/>
    <x v="0"/>
    <m/>
    <m/>
    <m/>
    <m/>
    <m/>
    <m/>
  </r>
  <r>
    <x v="32"/>
    <x v="0"/>
    <x v="47"/>
    <x v="35"/>
    <s v="FP1298"/>
    <x v="2"/>
    <m/>
    <s v="Karen Bagnall/Stephen Lowe"/>
    <s v="RLH"/>
    <s v="Peter Spink"/>
    <x v="1"/>
    <x v="9"/>
    <n v="481.25"/>
    <n v="4"/>
    <x v="0"/>
    <d v="2024-06-11T00:00:00"/>
    <n v="1925"/>
    <s v="NOT INCLUDED IN SSF bulk from JB"/>
    <s v="Angel"/>
    <x v="0"/>
    <m/>
    <m/>
    <m/>
    <s v="Part of SFF bulk order "/>
    <m/>
    <m/>
  </r>
  <r>
    <x v="33"/>
    <x v="0"/>
    <x v="48"/>
    <x v="36"/>
    <m/>
    <x v="0"/>
    <m/>
    <m/>
    <s v="MEH"/>
    <s v="Mel Crawford"/>
    <x v="0"/>
    <x v="0"/>
    <n v="195"/>
    <n v="1"/>
    <x v="0"/>
    <d v="2024-04-09T00:00:00"/>
    <n v="195"/>
    <m/>
    <s v="Angel"/>
    <x v="4"/>
    <d v="2024-04-26T00:00:00"/>
    <s v="Lottie"/>
    <m/>
    <m/>
    <m/>
    <m/>
  </r>
  <r>
    <x v="33"/>
    <x v="0"/>
    <x v="48"/>
    <x v="36"/>
    <m/>
    <x v="0"/>
    <m/>
    <m/>
    <s v="MEH"/>
    <s v="Mel Crawford"/>
    <x v="0"/>
    <x v="2"/>
    <n v="0"/>
    <n v="0"/>
    <x v="0"/>
    <d v="2024-04-09T00:00:00"/>
    <n v="0"/>
    <m/>
    <s v="Angel"/>
    <x v="0"/>
    <m/>
    <m/>
    <m/>
    <m/>
    <m/>
    <m/>
  </r>
  <r>
    <x v="34"/>
    <x v="0"/>
    <x v="49"/>
    <x v="37"/>
    <m/>
    <x v="0"/>
    <m/>
    <m/>
    <s v="NUH"/>
    <s v="Muna Ward"/>
    <x v="0"/>
    <x v="0"/>
    <n v="195"/>
    <n v="5"/>
    <x v="0"/>
    <d v="2024-04-03T00:00:00"/>
    <n v="975"/>
    <m/>
    <s v="Angel"/>
    <x v="0"/>
    <m/>
    <m/>
    <m/>
    <m/>
    <m/>
    <m/>
  </r>
  <r>
    <x v="34"/>
    <x v="0"/>
    <x v="49"/>
    <x v="37"/>
    <m/>
    <x v="0"/>
    <m/>
    <m/>
    <s v="NUH"/>
    <s v="Muna Ward"/>
    <x v="0"/>
    <x v="12"/>
    <n v="15"/>
    <n v="5"/>
    <x v="0"/>
    <d v="2024-04-03T00:00:00"/>
    <n v="75"/>
    <m/>
    <s v="Angel"/>
    <x v="4"/>
    <d v="2024-04-26T00:00:00"/>
    <s v="Lottie"/>
    <m/>
    <m/>
    <m/>
    <m/>
  </r>
  <r>
    <x v="34"/>
    <x v="0"/>
    <x v="50"/>
    <x v="38"/>
    <m/>
    <x v="0"/>
    <m/>
    <m/>
    <s v="NUH"/>
    <s v="Barbara Dennis"/>
    <x v="0"/>
    <x v="13"/>
    <n v="528"/>
    <n v="4"/>
    <x v="0"/>
    <d v="2024-04-02T00:00:00"/>
    <n v="2112"/>
    <m/>
    <s v="Angel"/>
    <x v="0"/>
    <m/>
    <m/>
    <m/>
    <m/>
    <m/>
    <m/>
  </r>
  <r>
    <x v="34"/>
    <x v="0"/>
    <x v="51"/>
    <x v="38"/>
    <m/>
    <x v="0"/>
    <m/>
    <m/>
    <s v="NUH"/>
    <s v="Barbara Dennis"/>
    <x v="0"/>
    <x v="14"/>
    <n v="335"/>
    <n v="1"/>
    <x v="0"/>
    <d v="2024-03-04T00:00:00"/>
    <n v="335"/>
    <m/>
    <s v="Angel"/>
    <x v="0"/>
    <m/>
    <m/>
    <m/>
    <m/>
    <m/>
    <m/>
  </r>
  <r>
    <x v="35"/>
    <x v="0"/>
    <x v="52"/>
    <x v="34"/>
    <m/>
    <x v="1"/>
    <m/>
    <s v="KAREN BAGNALL"/>
    <s v="SBH"/>
    <s v="Abida Khan"/>
    <x v="1"/>
    <x v="15"/>
    <n v="281.25"/>
    <n v="2"/>
    <x v="0"/>
    <d v="2024-05-14T00:00:00"/>
    <n v="562.5"/>
    <n v="40987690"/>
    <s v="Mashud"/>
    <x v="0"/>
    <m/>
    <m/>
    <m/>
    <m/>
    <m/>
    <m/>
  </r>
  <r>
    <x v="35"/>
    <x v="0"/>
    <x v="52"/>
    <x v="34"/>
    <m/>
    <x v="1"/>
    <m/>
    <s v="KAREN BAGNALL"/>
    <s v="SBH"/>
    <s v="Abida Khan"/>
    <x v="1"/>
    <x v="16"/>
    <n v="607.44000000000005"/>
    <n v="2"/>
    <x v="0"/>
    <d v="2024-05-14T00:00:00"/>
    <n v="1214.8800000000001"/>
    <n v="40987690"/>
    <s v="Mashud"/>
    <x v="0"/>
    <m/>
    <m/>
    <m/>
    <m/>
    <m/>
    <m/>
  </r>
  <r>
    <x v="35"/>
    <x v="0"/>
    <x v="52"/>
    <x v="34"/>
    <m/>
    <x v="1"/>
    <m/>
    <s v="KAREN BAGNALL"/>
    <s v="SBH"/>
    <s v="Abida Khan"/>
    <x v="1"/>
    <x v="17"/>
    <n v="357.4"/>
    <n v="2"/>
    <x v="0"/>
    <d v="2024-05-14T00:00:00"/>
    <n v="714.8"/>
    <n v="40987690"/>
    <s v="Mashud"/>
    <x v="0"/>
    <m/>
    <m/>
    <m/>
    <m/>
    <m/>
    <m/>
  </r>
  <r>
    <x v="36"/>
    <x v="0"/>
    <x v="53"/>
    <x v="39"/>
    <m/>
    <x v="0"/>
    <m/>
    <m/>
    <s v="CW"/>
    <s v="Mita Pandya"/>
    <x v="0"/>
    <x v="5"/>
    <n v="75"/>
    <n v="1"/>
    <x v="0"/>
    <d v="2024-03-06T00:00:00"/>
    <n v="75"/>
    <m/>
    <s v="Angel"/>
    <x v="0"/>
    <m/>
    <m/>
    <m/>
    <m/>
    <m/>
    <m/>
  </r>
  <r>
    <x v="31"/>
    <x v="0"/>
    <x v="54"/>
    <x v="34"/>
    <m/>
    <x v="1"/>
    <m/>
    <s v="KAREN BAGNALL"/>
    <s v="WCH"/>
    <s v="Anastasia Lawrence"/>
    <x v="1"/>
    <x v="11"/>
    <n v="805"/>
    <n v="4"/>
    <x v="0"/>
    <d v="2024-05-10T00:00:00"/>
    <n v="3220"/>
    <n v="40987690"/>
    <s v="Mashud"/>
    <x v="0"/>
    <m/>
    <m/>
    <m/>
    <m/>
    <m/>
    <m/>
  </r>
  <r>
    <x v="37"/>
    <x v="0"/>
    <x v="55"/>
    <x v="40"/>
    <m/>
    <x v="0"/>
    <m/>
    <m/>
    <s v="SBH"/>
    <s v="Nicola Champion"/>
    <x v="0"/>
    <x v="10"/>
    <n v="190"/>
    <n v="1"/>
    <x v="0"/>
    <d v="2024-03-04T00:00:00"/>
    <n v="190"/>
    <m/>
    <s v="Angel"/>
    <x v="4"/>
    <d v="2024-04-26T00:00:00"/>
    <s v="Lottie"/>
    <m/>
    <m/>
    <m/>
    <m/>
  </r>
  <r>
    <x v="37"/>
    <x v="0"/>
    <x v="56"/>
    <x v="41"/>
    <m/>
    <x v="0"/>
    <m/>
    <m/>
    <s v="RLH"/>
    <s v="Andries VanDerWatt"/>
    <x v="0"/>
    <x v="18"/>
    <n v="145.69999999999999"/>
    <n v="1"/>
    <x v="0"/>
    <d v="2024-03-27T00:00:00"/>
    <n v="145.69999999999999"/>
    <n v="40991803"/>
    <s v="Angel"/>
    <x v="0"/>
    <m/>
    <m/>
    <m/>
    <m/>
    <m/>
    <m/>
  </r>
  <r>
    <x v="37"/>
    <x v="0"/>
    <x v="57"/>
    <x v="42"/>
    <m/>
    <x v="0"/>
    <m/>
    <m/>
    <s v="CW"/>
    <s v="Vanessa Walsh"/>
    <x v="0"/>
    <x v="19"/>
    <n v="181.76"/>
    <n v="2"/>
    <x v="0"/>
    <d v="2024-04-02T00:00:00"/>
    <n v="363.52"/>
    <n v="40990828"/>
    <s v="Angel"/>
    <x v="0"/>
    <m/>
    <m/>
    <m/>
    <m/>
    <m/>
    <m/>
  </r>
  <r>
    <x v="37"/>
    <x v="0"/>
    <x v="58"/>
    <x v="43"/>
    <m/>
    <x v="0"/>
    <m/>
    <m/>
    <s v="WCH"/>
    <s v="Qasim Hussain"/>
    <x v="0"/>
    <x v="10"/>
    <n v="190"/>
    <n v="1"/>
    <x v="0"/>
    <d v="2024-02-26T00:00:00"/>
    <n v="190"/>
    <m/>
    <s v="Angel"/>
    <x v="4"/>
    <d v="2024-04-26T00:00:00"/>
    <s v="Lottie"/>
    <m/>
    <m/>
    <m/>
    <m/>
  </r>
  <r>
    <x v="38"/>
    <x v="0"/>
    <x v="59"/>
    <x v="11"/>
    <m/>
    <x v="0"/>
    <m/>
    <m/>
    <s v="RLH"/>
    <s v="Paul Wilson"/>
    <x v="0"/>
    <x v="0"/>
    <n v="195"/>
    <n v="1"/>
    <x v="0"/>
    <d v="2024-04-19T00:00:00"/>
    <n v="195"/>
    <m/>
    <s v="Mashud"/>
    <x v="0"/>
    <m/>
    <m/>
    <m/>
    <m/>
    <m/>
    <m/>
  </r>
  <r>
    <x v="38"/>
    <x v="0"/>
    <x v="59"/>
    <x v="11"/>
    <m/>
    <x v="0"/>
    <m/>
    <m/>
    <s v="RLH"/>
    <s v="Paul Wilson"/>
    <x v="0"/>
    <x v="2"/>
    <n v="0"/>
    <n v="1"/>
    <x v="0"/>
    <d v="2024-04-19T00:00:00"/>
    <n v="0"/>
    <m/>
    <s v="Mashud"/>
    <x v="2"/>
    <m/>
    <m/>
    <m/>
    <m/>
    <m/>
    <m/>
  </r>
  <r>
    <x v="39"/>
    <x v="0"/>
    <x v="60"/>
    <x v="44"/>
    <m/>
    <x v="0"/>
    <m/>
    <m/>
    <s v="SBH"/>
    <s v="Vivian Punzalan"/>
    <x v="0"/>
    <x v="14"/>
    <n v="335"/>
    <n v="1"/>
    <x v="0"/>
    <d v="2024-03-27T00:00:00"/>
    <n v="335"/>
    <m/>
    <s v="Angel"/>
    <x v="0"/>
    <m/>
    <m/>
    <m/>
    <m/>
    <m/>
    <m/>
  </r>
  <r>
    <x v="40"/>
    <x v="0"/>
    <x v="61"/>
    <x v="45"/>
    <m/>
    <x v="0"/>
    <m/>
    <m/>
    <s v="RLH"/>
    <s v="Michael Shaw"/>
    <x v="0"/>
    <x v="0"/>
    <n v="195"/>
    <n v="1"/>
    <x v="0"/>
    <d v="2024-04-08T00:00:00"/>
    <n v="195"/>
    <m/>
    <s v="Angel"/>
    <x v="4"/>
    <d v="2024-03-25T00:00:00"/>
    <s v="Lottie"/>
    <m/>
    <m/>
    <m/>
    <m/>
  </r>
  <r>
    <x v="40"/>
    <x v="0"/>
    <x v="61"/>
    <x v="45"/>
    <m/>
    <x v="0"/>
    <m/>
    <m/>
    <s v="RLH"/>
    <s v="Michael Shaw"/>
    <x v="0"/>
    <x v="2"/>
    <n v="0"/>
    <n v="1"/>
    <x v="0"/>
    <d v="2024-04-08T00:00:00"/>
    <n v="0"/>
    <m/>
    <s v="Angel"/>
    <x v="0"/>
    <m/>
    <m/>
    <m/>
    <m/>
    <m/>
    <m/>
  </r>
  <r>
    <x v="41"/>
    <x v="0"/>
    <x v="62"/>
    <x v="46"/>
    <m/>
    <x v="0"/>
    <m/>
    <m/>
    <s v="RLH"/>
    <s v="Marie Drake"/>
    <x v="0"/>
    <x v="20"/>
    <n v="30"/>
    <n v="2"/>
    <x v="0"/>
    <d v="2024-05-10T00:00:00"/>
    <n v="60"/>
    <m/>
    <s v="Johura"/>
    <x v="4"/>
    <d v="2024-05-28T00:00:00"/>
    <s v="Lottie"/>
    <m/>
    <m/>
    <m/>
    <m/>
  </r>
  <r>
    <x v="42"/>
    <x v="0"/>
    <x v="63"/>
    <x v="47"/>
    <m/>
    <x v="0"/>
    <m/>
    <m/>
    <s v="SBH"/>
    <s v="Alison Thompson"/>
    <x v="0"/>
    <x v="0"/>
    <n v="195"/>
    <n v="1"/>
    <x v="1"/>
    <m/>
    <n v="195"/>
    <m/>
    <s v="Naz"/>
    <x v="2"/>
    <m/>
    <m/>
    <m/>
    <m/>
    <m/>
    <m/>
  </r>
  <r>
    <x v="42"/>
    <x v="0"/>
    <x v="63"/>
    <x v="47"/>
    <m/>
    <x v="0"/>
    <m/>
    <m/>
    <s v="SBH"/>
    <s v="Alison Thompson"/>
    <x v="0"/>
    <x v="2"/>
    <n v="0"/>
    <n v="1"/>
    <x v="1"/>
    <m/>
    <n v="0"/>
    <m/>
    <s v="Naz"/>
    <x v="2"/>
    <m/>
    <m/>
    <m/>
    <m/>
    <m/>
    <m/>
  </r>
  <r>
    <x v="43"/>
    <x v="0"/>
    <x v="64"/>
    <x v="48"/>
    <m/>
    <x v="0"/>
    <m/>
    <m/>
    <s v="NUH"/>
    <s v="Shelley Doorbeejan"/>
    <x v="0"/>
    <x v="21"/>
    <n v="539"/>
    <n v="1"/>
    <x v="0"/>
    <d v="2024-04-02T00:00:00"/>
    <n v="539"/>
    <m/>
    <s v="Angel"/>
    <x v="0"/>
    <m/>
    <m/>
    <m/>
    <m/>
    <m/>
    <m/>
  </r>
  <r>
    <x v="44"/>
    <x v="0"/>
    <x v="65"/>
    <x v="49"/>
    <m/>
    <x v="0"/>
    <m/>
    <m/>
    <s v="NUH"/>
    <s v="Shetal Parmar"/>
    <x v="0"/>
    <x v="0"/>
    <n v="195"/>
    <n v="1"/>
    <x v="0"/>
    <d v="2024-05-30T00:00:00"/>
    <n v="0"/>
    <m/>
    <s v="Angel"/>
    <x v="0"/>
    <m/>
    <m/>
    <m/>
    <m/>
    <m/>
    <m/>
  </r>
  <r>
    <x v="44"/>
    <x v="0"/>
    <x v="66"/>
    <x v="49"/>
    <m/>
    <x v="0"/>
    <m/>
    <m/>
    <s v="NUH"/>
    <s v="Shetal Parmar"/>
    <x v="0"/>
    <x v="0"/>
    <n v="195"/>
    <n v="3"/>
    <x v="5"/>
    <m/>
    <n v="585"/>
    <m/>
    <s v="Angel"/>
    <x v="5"/>
    <m/>
    <m/>
    <m/>
    <s v="20/01/2025 - Hi Lottie, this is for reverse recharge as the mobile phones request is cancelled by their ICT approver"/>
    <m/>
    <m/>
  </r>
  <r>
    <x v="44"/>
    <x v="0"/>
    <x v="66"/>
    <x v="49"/>
    <m/>
    <x v="0"/>
    <m/>
    <m/>
    <s v="NUH"/>
    <s v="Shetal Parmar"/>
    <x v="0"/>
    <x v="2"/>
    <n v="0"/>
    <n v="3"/>
    <x v="5"/>
    <m/>
    <n v="0"/>
    <m/>
    <s v="Angel"/>
    <x v="5"/>
    <m/>
    <m/>
    <m/>
    <s v="20/01/2025 - Hi Lottie, this is for reverse recharge as the mobile phones request is cancelled by their ICT approver"/>
    <m/>
    <m/>
  </r>
  <r>
    <x v="45"/>
    <x v="0"/>
    <x v="67"/>
    <x v="50"/>
    <m/>
    <x v="0"/>
    <m/>
    <m/>
    <s v="RLH"/>
    <s v="Robert Hammond"/>
    <x v="0"/>
    <x v="10"/>
    <n v="190"/>
    <n v="1"/>
    <x v="0"/>
    <d v="2024-03-18T00:00:00"/>
    <n v="190"/>
    <m/>
    <s v="Angel"/>
    <x v="4"/>
    <d v="2024-03-25T00:00:00"/>
    <s v="Lottie"/>
    <m/>
    <m/>
    <m/>
    <m/>
  </r>
  <r>
    <x v="46"/>
    <x v="0"/>
    <x v="68"/>
    <x v="51"/>
    <m/>
    <x v="0"/>
    <m/>
    <m/>
    <s v="CW"/>
    <s v="Sheuly Chowdhury"/>
    <x v="0"/>
    <x v="0"/>
    <n v="195"/>
    <n v="1"/>
    <x v="4"/>
    <d v="2025-12-16T00:00:00"/>
    <n v="195"/>
    <m/>
    <s v="Angel"/>
    <x v="0"/>
    <m/>
    <m/>
    <m/>
    <m/>
    <m/>
    <m/>
  </r>
  <r>
    <x v="46"/>
    <x v="0"/>
    <x v="69"/>
    <x v="52"/>
    <s v="NO FP NUMBER IN ALEMBA"/>
    <x v="0"/>
    <m/>
    <s v="NO DETAILS AVAILABLE IN ALEMBA"/>
    <s v="SBH"/>
    <s v="Angela Baker"/>
    <x v="1"/>
    <x v="9"/>
    <n v="481.25"/>
    <n v="2"/>
    <x v="0"/>
    <d v="2024-05-03T00:00:00"/>
    <n v="962.5"/>
    <s v="Part of SFF Bulk order under JB"/>
    <s v="Angel"/>
    <x v="0"/>
    <m/>
    <m/>
    <m/>
    <s v="03/06/2024 - Checked request in Alemba, there is no info. about what is the FP number for this request"/>
    <m/>
    <m/>
  </r>
  <r>
    <x v="47"/>
    <x v="0"/>
    <x v="70"/>
    <x v="53"/>
    <m/>
    <x v="0"/>
    <m/>
    <m/>
    <s v="RLH"/>
    <s v="Catherine Philpott"/>
    <x v="0"/>
    <x v="5"/>
    <n v="75"/>
    <n v="1"/>
    <x v="0"/>
    <d v="2024-03-27T00:00:00"/>
    <n v="75"/>
    <m/>
    <s v="Angel"/>
    <x v="0"/>
    <m/>
    <m/>
    <m/>
    <m/>
    <m/>
    <m/>
  </r>
  <r>
    <x v="48"/>
    <x v="0"/>
    <x v="71"/>
    <x v="54"/>
    <m/>
    <x v="0"/>
    <m/>
    <m/>
    <s v="RLH"/>
    <s v="Holly Eastlake"/>
    <x v="0"/>
    <x v="0"/>
    <n v="195"/>
    <n v="1"/>
    <x v="2"/>
    <m/>
    <n v="195"/>
    <m/>
    <s v="Mashud"/>
    <x v="0"/>
    <m/>
    <m/>
    <m/>
    <m/>
    <m/>
    <m/>
  </r>
  <r>
    <x v="48"/>
    <x v="0"/>
    <x v="71"/>
    <x v="54"/>
    <m/>
    <x v="0"/>
    <m/>
    <m/>
    <s v="RLH"/>
    <s v="Holly Eastlake"/>
    <x v="0"/>
    <x v="1"/>
    <n v="11"/>
    <n v="1"/>
    <x v="2"/>
    <m/>
    <n v="11"/>
    <m/>
    <s v="Mashud"/>
    <x v="2"/>
    <m/>
    <m/>
    <m/>
    <m/>
    <m/>
    <m/>
  </r>
  <r>
    <x v="48"/>
    <x v="0"/>
    <x v="71"/>
    <x v="54"/>
    <m/>
    <x v="0"/>
    <m/>
    <m/>
    <s v="RLH"/>
    <s v="Holly Eastlake"/>
    <x v="0"/>
    <x v="2"/>
    <n v="66"/>
    <n v="1"/>
    <x v="2"/>
    <m/>
    <n v="66"/>
    <m/>
    <s v="Mashud"/>
    <x v="2"/>
    <m/>
    <m/>
    <m/>
    <m/>
    <m/>
    <m/>
  </r>
  <r>
    <x v="49"/>
    <x v="0"/>
    <x v="72"/>
    <x v="11"/>
    <m/>
    <x v="0"/>
    <m/>
    <m/>
    <s v="RLH"/>
    <s v="Anna Nolan"/>
    <x v="0"/>
    <x v="0"/>
    <n v="195"/>
    <n v="1"/>
    <x v="0"/>
    <d v="2024-05-03T00:00:00"/>
    <n v="195"/>
    <m/>
    <s v="Angel"/>
    <x v="0"/>
    <m/>
    <m/>
    <m/>
    <m/>
    <m/>
    <m/>
  </r>
  <r>
    <x v="49"/>
    <x v="0"/>
    <x v="73"/>
    <x v="55"/>
    <m/>
    <x v="0"/>
    <m/>
    <m/>
    <s v="RLH"/>
    <s v="Michael Shaw"/>
    <x v="0"/>
    <x v="10"/>
    <n v="190"/>
    <n v="10"/>
    <x v="0"/>
    <d v="2024-04-08T00:00:00"/>
    <n v="1900"/>
    <m/>
    <s v="Angel"/>
    <x v="4"/>
    <d v="2024-04-26T00:00:00"/>
    <s v="Lottie"/>
    <m/>
    <m/>
    <m/>
    <m/>
  </r>
  <r>
    <x v="50"/>
    <x v="0"/>
    <x v="74"/>
    <x v="56"/>
    <m/>
    <x v="0"/>
    <m/>
    <m/>
    <s v="RLH"/>
    <s v="Rukshana Begum"/>
    <x v="0"/>
    <x v="22"/>
    <n v="89.95"/>
    <n v="1"/>
    <x v="0"/>
    <d v="2024-04-09T00:00:00"/>
    <n v="89.95"/>
    <m/>
    <s v="Angel"/>
    <x v="0"/>
    <m/>
    <m/>
    <m/>
    <m/>
    <m/>
    <m/>
  </r>
  <r>
    <x v="51"/>
    <x v="0"/>
    <x v="75"/>
    <x v="57"/>
    <m/>
    <x v="0"/>
    <m/>
    <m/>
    <s v="WCH"/>
    <s v="Emily Mitchell"/>
    <x v="0"/>
    <x v="0"/>
    <n v="195"/>
    <n v="1"/>
    <x v="4"/>
    <m/>
    <n v="195"/>
    <m/>
    <s v="Angel"/>
    <x v="6"/>
    <m/>
    <m/>
    <m/>
    <m/>
    <m/>
    <m/>
  </r>
  <r>
    <x v="51"/>
    <x v="0"/>
    <x v="75"/>
    <x v="57"/>
    <m/>
    <x v="0"/>
    <m/>
    <m/>
    <s v="WCH"/>
    <s v="Emily Mitchell"/>
    <x v="0"/>
    <x v="1"/>
    <n v="11"/>
    <n v="1"/>
    <x v="4"/>
    <m/>
    <n v="11"/>
    <m/>
    <s v="Angel"/>
    <x v="6"/>
    <m/>
    <m/>
    <m/>
    <m/>
    <m/>
    <m/>
  </r>
  <r>
    <x v="51"/>
    <x v="0"/>
    <x v="75"/>
    <x v="57"/>
    <m/>
    <x v="0"/>
    <m/>
    <m/>
    <s v="WCH"/>
    <s v="Emily Mitchell"/>
    <x v="0"/>
    <x v="2"/>
    <n v="0"/>
    <n v="1"/>
    <x v="4"/>
    <m/>
    <n v="0"/>
    <m/>
    <s v="Angel"/>
    <x v="6"/>
    <m/>
    <m/>
    <m/>
    <m/>
    <m/>
    <m/>
  </r>
  <r>
    <x v="51"/>
    <x v="0"/>
    <x v="76"/>
    <x v="57"/>
    <m/>
    <x v="0"/>
    <m/>
    <m/>
    <s v="WCH"/>
    <s v="Emily Mitchell"/>
    <x v="0"/>
    <x v="0"/>
    <n v="195"/>
    <n v="1"/>
    <x v="0"/>
    <d v="2024-06-06T00:00:00"/>
    <n v="195"/>
    <m/>
    <s v="Angel"/>
    <x v="2"/>
    <m/>
    <m/>
    <m/>
    <m/>
    <m/>
    <m/>
  </r>
  <r>
    <x v="51"/>
    <x v="0"/>
    <x v="77"/>
    <x v="15"/>
    <m/>
    <x v="0"/>
    <m/>
    <m/>
    <s v="WCH"/>
    <s v="Emily Mitchell"/>
    <x v="0"/>
    <x v="0"/>
    <n v="195"/>
    <n v="1"/>
    <x v="0"/>
    <d v="2024-05-03T00:00:00"/>
    <n v="195"/>
    <m/>
    <s v="Angel"/>
    <x v="4"/>
    <d v="2024-07-23T00:00:00"/>
    <s v="Lottie"/>
    <m/>
    <m/>
    <m/>
    <m/>
  </r>
  <r>
    <x v="51"/>
    <x v="0"/>
    <x v="78"/>
    <x v="15"/>
    <m/>
    <x v="0"/>
    <m/>
    <m/>
    <s v="WCH"/>
    <s v="Emily Mitchell"/>
    <x v="0"/>
    <x v="0"/>
    <n v="195"/>
    <n v="1"/>
    <x v="0"/>
    <d v="2024-05-22T00:00:00"/>
    <n v="195"/>
    <m/>
    <s v="Angel"/>
    <x v="4"/>
    <d v="2024-07-23T00:00:00"/>
    <s v="Lottie"/>
    <m/>
    <m/>
    <m/>
    <m/>
  </r>
  <r>
    <x v="51"/>
    <x v="0"/>
    <x v="79"/>
    <x v="15"/>
    <m/>
    <x v="0"/>
    <m/>
    <m/>
    <s v="WCH"/>
    <s v="Emily Mitchell"/>
    <x v="0"/>
    <x v="0"/>
    <n v="195"/>
    <n v="1"/>
    <x v="0"/>
    <d v="2024-05-22T00:00:00"/>
    <n v="195"/>
    <m/>
    <s v="Angel"/>
    <x v="4"/>
    <d v="2024-07-23T00:00:00"/>
    <s v="Lottie"/>
    <m/>
    <m/>
    <m/>
    <m/>
  </r>
  <r>
    <x v="52"/>
    <x v="0"/>
    <x v="80"/>
    <x v="25"/>
    <m/>
    <x v="0"/>
    <m/>
    <m/>
    <s v="RLH"/>
    <s v="Joeanne Alvarez"/>
    <x v="0"/>
    <x v="23"/>
    <n v="20"/>
    <n v="2"/>
    <x v="0"/>
    <d v="2024-05-07T00:00:00"/>
    <n v="40"/>
    <m/>
    <s v="Naz"/>
    <x v="6"/>
    <m/>
    <m/>
    <m/>
    <m/>
    <m/>
    <m/>
  </r>
  <r>
    <x v="52"/>
    <x v="0"/>
    <x v="81"/>
    <x v="58"/>
    <m/>
    <x v="0"/>
    <m/>
    <m/>
    <s v="RLH"/>
    <s v="Cayley Saunders"/>
    <x v="0"/>
    <x v="0"/>
    <n v="195"/>
    <n v="1"/>
    <x v="4"/>
    <d v="2025-02-20T00:00:00"/>
    <n v="195"/>
    <m/>
    <s v="Angel"/>
    <x v="6"/>
    <m/>
    <m/>
    <m/>
    <m/>
    <m/>
    <m/>
  </r>
  <r>
    <x v="52"/>
    <x v="0"/>
    <x v="81"/>
    <x v="58"/>
    <m/>
    <x v="0"/>
    <m/>
    <m/>
    <s v="RLH"/>
    <s v="Cayley Saunders"/>
    <x v="0"/>
    <x v="2"/>
    <n v="0"/>
    <n v="1"/>
    <x v="4"/>
    <d v="2025-02-20T00:00:00"/>
    <n v="0"/>
    <m/>
    <s v="Angel"/>
    <x v="6"/>
    <m/>
    <m/>
    <m/>
    <m/>
    <m/>
    <m/>
  </r>
  <r>
    <x v="52"/>
    <x v="0"/>
    <x v="82"/>
    <x v="16"/>
    <m/>
    <x v="0"/>
    <m/>
    <m/>
    <s v="MEH"/>
    <s v="Mohammed Awal "/>
    <x v="0"/>
    <x v="0"/>
    <n v="195"/>
    <n v="1"/>
    <x v="0"/>
    <d v="2024-09-27T00:00:00"/>
    <n v="195"/>
    <n v="60790443"/>
    <s v="Naz"/>
    <x v="0"/>
    <m/>
    <m/>
    <m/>
    <m/>
    <m/>
    <m/>
  </r>
  <r>
    <x v="53"/>
    <x v="0"/>
    <x v="83"/>
    <x v="59"/>
    <m/>
    <x v="0"/>
    <m/>
    <m/>
    <s v="RLH"/>
    <s v="Marc Rodriguera"/>
    <x v="0"/>
    <x v="10"/>
    <n v="190"/>
    <n v="6"/>
    <x v="0"/>
    <d v="2024-05-01T00:00:00"/>
    <n v="1140"/>
    <m/>
    <s v="Angel"/>
    <x v="0"/>
    <m/>
    <m/>
    <m/>
    <m/>
    <m/>
    <m/>
  </r>
  <r>
    <x v="53"/>
    <x v="0"/>
    <x v="83"/>
    <x v="59"/>
    <m/>
    <x v="0"/>
    <m/>
    <m/>
    <s v="RLH"/>
    <s v="Marc Rodriguera"/>
    <x v="0"/>
    <x v="24"/>
    <n v="793.77"/>
    <n v="1"/>
    <x v="0"/>
    <d v="2024-05-01T00:00:00"/>
    <n v="793.77"/>
    <m/>
    <s v="Angel"/>
    <x v="0"/>
    <m/>
    <m/>
    <m/>
    <m/>
    <m/>
    <m/>
  </r>
  <r>
    <x v="54"/>
    <x v="0"/>
    <x v="84"/>
    <x v="52"/>
    <s v="NO FP NUMBER IN ALEMBA"/>
    <x v="0"/>
    <m/>
    <s v="NO DETAILS AVAILABLE IN ALEMBA"/>
    <s v="WCH"/>
    <s v="Elizabeth Torks-Jones"/>
    <x v="1"/>
    <x v="16"/>
    <n v="592.61"/>
    <n v="1"/>
    <x v="0"/>
    <d v="2024-04-29T00:00:00"/>
    <n v="592.61"/>
    <s v="Part of SFF Bulk order under JB"/>
    <s v="Angel"/>
    <x v="0"/>
    <m/>
    <m/>
    <m/>
    <s v="03/06/2024 - Checked request in Alemba, there is no info. about what is the FP number for this request_x000a_Part of David Pilkington bulk order, see request history"/>
    <m/>
    <m/>
  </r>
  <r>
    <x v="55"/>
    <x v="0"/>
    <x v="85"/>
    <x v="54"/>
    <m/>
    <x v="0"/>
    <m/>
    <m/>
    <s v="Community"/>
    <s v="Holly Eastlake"/>
    <x v="0"/>
    <x v="0"/>
    <n v="195"/>
    <n v="9"/>
    <x v="1"/>
    <m/>
    <n v="1755"/>
    <m/>
    <s v="Mashud"/>
    <x v="1"/>
    <m/>
    <m/>
    <m/>
    <m/>
    <m/>
    <m/>
  </r>
  <r>
    <x v="56"/>
    <x v="0"/>
    <x v="85"/>
    <x v="54"/>
    <m/>
    <x v="0"/>
    <m/>
    <m/>
    <s v="Community"/>
    <s v="Holly Eastlake"/>
    <x v="0"/>
    <x v="2"/>
    <n v="0"/>
    <n v="9"/>
    <x v="1"/>
    <m/>
    <n v="0"/>
    <m/>
    <s v="Mashud"/>
    <x v="1"/>
    <m/>
    <m/>
    <m/>
    <m/>
    <m/>
    <m/>
  </r>
  <r>
    <x v="55"/>
    <x v="0"/>
    <x v="86"/>
    <x v="60"/>
    <m/>
    <x v="3"/>
    <s v="Macmillan Cancer Support "/>
    <s v="KAREN BAGNALL"/>
    <s v="SBH"/>
    <s v="Caroline Dancyger"/>
    <x v="1"/>
    <x v="15"/>
    <n v="271.45"/>
    <n v="4"/>
    <x v="0"/>
    <d v="2024-08-22T00:00:00"/>
    <n v="1085.8"/>
    <m/>
    <s v="Mashud"/>
    <x v="0"/>
    <m/>
    <m/>
    <m/>
    <m/>
    <m/>
    <m/>
  </r>
  <r>
    <x v="55"/>
    <x v="0"/>
    <x v="86"/>
    <x v="60"/>
    <m/>
    <x v="3"/>
    <s v="Macmillan Cancer Support "/>
    <s v="KAREN BAGNALL"/>
    <s v="SBH"/>
    <s v="Caroline Dancyger"/>
    <x v="1"/>
    <x v="25"/>
    <n v="756"/>
    <n v="1"/>
    <x v="0"/>
    <d v="2024-08-22T00:00:00"/>
    <n v="756"/>
    <m/>
    <s v="Mashud"/>
    <x v="0"/>
    <m/>
    <m/>
    <m/>
    <m/>
    <m/>
    <m/>
  </r>
  <r>
    <x v="57"/>
    <x v="0"/>
    <x v="87"/>
    <x v="61"/>
    <m/>
    <x v="0"/>
    <m/>
    <m/>
    <s v="RLH"/>
    <s v="Eniola Agbeti"/>
    <x v="0"/>
    <x v="26"/>
    <n v="73.8"/>
    <n v="2"/>
    <x v="0"/>
    <d v="2024-08-06T00:00:00"/>
    <n v="147.6"/>
    <n v="41001696"/>
    <s v="Angel"/>
    <x v="0"/>
    <m/>
    <m/>
    <m/>
    <m/>
    <n v="41001696"/>
    <m/>
  </r>
  <r>
    <x v="57"/>
    <x v="0"/>
    <x v="88"/>
    <x v="62"/>
    <m/>
    <x v="0"/>
    <m/>
    <m/>
    <s v="RLH"/>
    <s v="Prescilla Cutinha"/>
    <x v="0"/>
    <x v="10"/>
    <n v="0"/>
    <n v="2"/>
    <x v="4"/>
    <d v="2024-04-10T00:00:00"/>
    <n v="0"/>
    <m/>
    <s v="Angel"/>
    <x v="1"/>
    <m/>
    <m/>
    <m/>
    <m/>
    <m/>
    <m/>
  </r>
  <r>
    <x v="56"/>
    <x v="0"/>
    <x v="89"/>
    <x v="15"/>
    <m/>
    <x v="0"/>
    <m/>
    <m/>
    <s v="WCH"/>
    <s v="Pearl Safo-Sobre"/>
    <x v="0"/>
    <x v="0"/>
    <n v="0"/>
    <n v="1"/>
    <x v="4"/>
    <m/>
    <n v="0"/>
    <m/>
    <s v="Angel"/>
    <x v="1"/>
    <m/>
    <m/>
    <m/>
    <m/>
    <m/>
    <m/>
  </r>
  <r>
    <x v="56"/>
    <x v="0"/>
    <x v="89"/>
    <x v="15"/>
    <m/>
    <x v="0"/>
    <m/>
    <m/>
    <s v="WCH"/>
    <s v="Pearl Safo-Sobre"/>
    <x v="0"/>
    <x v="2"/>
    <n v="0"/>
    <n v="1"/>
    <x v="4"/>
    <m/>
    <n v="0"/>
    <m/>
    <s v="Angel"/>
    <x v="1"/>
    <m/>
    <m/>
    <m/>
    <m/>
    <m/>
    <m/>
  </r>
  <r>
    <x v="56"/>
    <x v="0"/>
    <x v="90"/>
    <x v="63"/>
    <m/>
    <x v="0"/>
    <m/>
    <m/>
    <s v="RLH"/>
    <s v="Clare Singh"/>
    <x v="0"/>
    <x v="22"/>
    <n v="109"/>
    <n v="1"/>
    <x v="0"/>
    <d v="2024-04-24T00:00:00"/>
    <n v="109"/>
    <m/>
    <s v="Angel"/>
    <x v="0"/>
    <m/>
    <m/>
    <m/>
    <m/>
    <m/>
    <m/>
  </r>
  <r>
    <x v="58"/>
    <x v="0"/>
    <x v="91"/>
    <x v="64"/>
    <m/>
    <x v="0"/>
    <m/>
    <m/>
    <s v="RLH"/>
    <s v="Patrick Torres"/>
    <x v="0"/>
    <x v="6"/>
    <n v="528"/>
    <n v="2"/>
    <x v="0"/>
    <d v="2024-07-02T00:00:00"/>
    <n v="1056"/>
    <n v="60798810"/>
    <s v="Naz"/>
    <x v="0"/>
    <m/>
    <m/>
    <m/>
    <s v="Re with deployment has we have a wow refresh happening "/>
    <m/>
    <m/>
  </r>
  <r>
    <x v="59"/>
    <x v="0"/>
    <x v="92"/>
    <x v="65"/>
    <m/>
    <x v="0"/>
    <m/>
    <m/>
    <s v="RLH"/>
    <s v="Hussainatu Sesay"/>
    <x v="0"/>
    <x v="0"/>
    <n v="195"/>
    <n v="1"/>
    <x v="4"/>
    <d v="2025-02-20T00:00:00"/>
    <n v="195"/>
    <m/>
    <s v="Angel"/>
    <x v="6"/>
    <m/>
    <m/>
    <m/>
    <m/>
    <m/>
    <m/>
  </r>
  <r>
    <x v="59"/>
    <x v="0"/>
    <x v="92"/>
    <x v="65"/>
    <m/>
    <x v="0"/>
    <m/>
    <m/>
    <s v="RLH"/>
    <s v="Hussainatu Sesay"/>
    <x v="0"/>
    <x v="2"/>
    <n v="0"/>
    <n v="1"/>
    <x v="4"/>
    <d v="2025-02-20T00:00:00"/>
    <n v="0"/>
    <m/>
    <s v="Angel"/>
    <x v="6"/>
    <m/>
    <m/>
    <m/>
    <m/>
    <m/>
    <m/>
  </r>
  <r>
    <x v="60"/>
    <x v="0"/>
    <x v="93"/>
    <x v="66"/>
    <m/>
    <x v="0"/>
    <m/>
    <m/>
    <s v="CW"/>
    <s v="Clyde Castelino"/>
    <x v="0"/>
    <x v="2"/>
    <n v="0"/>
    <n v="1"/>
    <x v="3"/>
    <m/>
    <n v="0"/>
    <m/>
    <s v="Naz"/>
    <x v="1"/>
    <m/>
    <m/>
    <m/>
    <m/>
    <m/>
    <m/>
  </r>
  <r>
    <x v="60"/>
    <x v="0"/>
    <x v="94"/>
    <x v="61"/>
    <m/>
    <x v="0"/>
    <m/>
    <m/>
    <s v="RLH"/>
    <s v="Ann-Margaret McTighe-Clary"/>
    <x v="0"/>
    <x v="27"/>
    <n v="0"/>
    <n v="1"/>
    <x v="4"/>
    <m/>
    <n v="0"/>
    <s v="N/A"/>
    <s v="Angel"/>
    <x v="1"/>
    <m/>
    <m/>
    <m/>
    <s v="10/04/2024 - User requested to cancel the request - request closed"/>
    <m/>
    <m/>
  </r>
  <r>
    <x v="61"/>
    <x v="0"/>
    <x v="95"/>
    <x v="65"/>
    <m/>
    <x v="0"/>
    <m/>
    <m/>
    <m/>
    <s v="Hussainatu Sesay"/>
    <x v="0"/>
    <x v="0"/>
    <n v="195"/>
    <n v="1"/>
    <x v="3"/>
    <m/>
    <n v="195"/>
    <m/>
    <s v="Mashud"/>
    <x v="1"/>
    <m/>
    <m/>
    <m/>
    <m/>
    <m/>
    <m/>
  </r>
  <r>
    <x v="61"/>
    <x v="0"/>
    <x v="95"/>
    <x v="65"/>
    <m/>
    <x v="0"/>
    <m/>
    <m/>
    <m/>
    <s v="Hussainatu Sesay"/>
    <x v="0"/>
    <x v="2"/>
    <n v="0"/>
    <n v="1"/>
    <x v="3"/>
    <m/>
    <n v="0"/>
    <m/>
    <s v="Mashud"/>
    <x v="1"/>
    <m/>
    <m/>
    <m/>
    <m/>
    <m/>
    <m/>
  </r>
  <r>
    <x v="62"/>
    <x v="0"/>
    <x v="96"/>
    <x v="67"/>
    <m/>
    <x v="0"/>
    <m/>
    <m/>
    <s v="RLH"/>
    <s v="Steven Newhouse"/>
    <x v="0"/>
    <x v="28"/>
    <n v="186.48"/>
    <n v="15"/>
    <x v="0"/>
    <d v="2024-07-16T00:00:00"/>
    <n v="2797.2"/>
    <n v="40982901"/>
    <s v="Naz"/>
    <x v="1"/>
    <m/>
    <m/>
    <m/>
    <m/>
    <m/>
    <m/>
  </r>
  <r>
    <x v="63"/>
    <x v="0"/>
    <x v="97"/>
    <x v="34"/>
    <m/>
    <x v="4"/>
    <m/>
    <s v="KAREN BAGNALL"/>
    <s v="WCH"/>
    <s v="Samantha Moffat"/>
    <x v="1"/>
    <x v="16"/>
    <n v="592.61"/>
    <n v="2"/>
    <x v="0"/>
    <d v="2024-05-16T00:00:00"/>
    <n v="1185.22"/>
    <n v="40987690"/>
    <s v="Mashud"/>
    <x v="0"/>
    <m/>
    <m/>
    <m/>
    <s v="7653571 linked"/>
    <m/>
    <m/>
  </r>
  <r>
    <x v="63"/>
    <x v="0"/>
    <x v="98"/>
    <x v="68"/>
    <m/>
    <x v="0"/>
    <m/>
    <m/>
    <s v="RLH"/>
    <s v="Patricia Payne"/>
    <x v="0"/>
    <x v="0"/>
    <n v="195"/>
    <n v="1"/>
    <x v="4"/>
    <d v="2025-02-20T00:00:00"/>
    <n v="195"/>
    <m/>
    <s v="Angel"/>
    <x v="2"/>
    <m/>
    <m/>
    <m/>
    <m/>
    <m/>
    <m/>
  </r>
  <r>
    <x v="63"/>
    <x v="0"/>
    <x v="98"/>
    <x v="68"/>
    <m/>
    <x v="0"/>
    <m/>
    <m/>
    <s v="RLH"/>
    <s v="Patricia Payne"/>
    <x v="0"/>
    <x v="2"/>
    <n v="0"/>
    <n v="1"/>
    <x v="4"/>
    <d v="2025-02-20T00:00:00"/>
    <n v="0"/>
    <m/>
    <s v="Angel"/>
    <x v="2"/>
    <m/>
    <m/>
    <m/>
    <m/>
    <m/>
    <m/>
  </r>
  <r>
    <x v="64"/>
    <x v="0"/>
    <x v="99"/>
    <x v="69"/>
    <m/>
    <x v="0"/>
    <m/>
    <m/>
    <s v="CW"/>
    <s v="Sheuly Chowdhury"/>
    <x v="0"/>
    <x v="29"/>
    <n v="35"/>
    <n v="1"/>
    <x v="0"/>
    <d v="2024-05-08T00:00:00"/>
    <n v="35"/>
    <n v="60786638"/>
    <s v="Johura"/>
    <x v="0"/>
    <m/>
    <m/>
    <m/>
    <m/>
    <m/>
    <m/>
  </r>
  <r>
    <x v="64"/>
    <x v="0"/>
    <x v="100"/>
    <x v="70"/>
    <m/>
    <x v="0"/>
    <m/>
    <m/>
    <s v="WCH"/>
    <s v="Rumbidzai Mutema for Comfort Ennimful"/>
    <x v="0"/>
    <x v="0"/>
    <n v="195"/>
    <n v="1"/>
    <x v="0"/>
    <d v="2024-04-25T00:00:00"/>
    <n v="195"/>
    <n v="60785629"/>
    <s v="Johura"/>
    <x v="1"/>
    <m/>
    <m/>
    <m/>
    <s v="Replacement mobile only"/>
    <m/>
    <m/>
  </r>
  <r>
    <x v="65"/>
    <x v="0"/>
    <x v="101"/>
    <x v="71"/>
    <m/>
    <x v="0"/>
    <m/>
    <m/>
    <s v="RLH"/>
    <s v="Jacqui Bassi"/>
    <x v="0"/>
    <x v="0"/>
    <n v="195"/>
    <n v="1"/>
    <x v="0"/>
    <d v="2024-07-01T00:00:00"/>
    <n v="195"/>
    <m/>
    <s v="Mashud"/>
    <x v="0"/>
    <m/>
    <m/>
    <m/>
    <m/>
    <m/>
    <m/>
  </r>
  <r>
    <x v="66"/>
    <x v="0"/>
    <x v="102"/>
    <x v="11"/>
    <m/>
    <x v="0"/>
    <m/>
    <m/>
    <s v="RLH"/>
    <s v="Sarah Otoole"/>
    <x v="0"/>
    <x v="0"/>
    <n v="195"/>
    <n v="1"/>
    <x v="0"/>
    <d v="2024-06-03T00:00:00"/>
    <n v="195"/>
    <m/>
    <s v="Angel"/>
    <x v="4"/>
    <d v="2024-06-24T00:00:00"/>
    <s v="Lottie"/>
    <m/>
    <m/>
    <m/>
    <m/>
  </r>
  <r>
    <x v="66"/>
    <x v="0"/>
    <x v="103"/>
    <x v="72"/>
    <m/>
    <x v="0"/>
    <m/>
    <m/>
    <s v="MEH"/>
    <s v="Matthew Ramsey "/>
    <x v="0"/>
    <x v="0"/>
    <n v="195"/>
    <n v="1"/>
    <x v="0"/>
    <d v="2025-01-14T00:00:00"/>
    <n v="195"/>
    <n v="60831700"/>
    <s v="Naz"/>
    <x v="1"/>
    <m/>
    <m/>
    <m/>
    <m/>
    <m/>
    <m/>
  </r>
  <r>
    <x v="66"/>
    <x v="0"/>
    <x v="103"/>
    <x v="72"/>
    <m/>
    <x v="0"/>
    <m/>
    <m/>
    <s v="MEH"/>
    <s v="Matthew Ramsey "/>
    <x v="0"/>
    <x v="2"/>
    <n v="0"/>
    <n v="1"/>
    <x v="0"/>
    <d v="2025-01-14T00:00:00"/>
    <n v="0"/>
    <m/>
    <s v="Naz"/>
    <x v="1"/>
    <m/>
    <m/>
    <m/>
    <m/>
    <m/>
    <m/>
  </r>
  <r>
    <x v="67"/>
    <x v="0"/>
    <x v="104"/>
    <x v="73"/>
    <m/>
    <x v="0"/>
    <m/>
    <m/>
    <s v="WCH"/>
    <s v="Samantha Moffat"/>
    <x v="0"/>
    <x v="30"/>
    <n v="260"/>
    <n v="5"/>
    <x v="0"/>
    <d v="2024-04-26T00:00:00"/>
    <n v="1300"/>
    <m/>
    <s v="Mashud"/>
    <x v="2"/>
    <m/>
    <m/>
    <m/>
    <s v="Not a valid cost centre"/>
    <m/>
    <m/>
  </r>
  <r>
    <x v="68"/>
    <x v="0"/>
    <x v="105"/>
    <x v="67"/>
    <m/>
    <x v="0"/>
    <m/>
    <m/>
    <s v="RLH"/>
    <s v="Steven Newhouse"/>
    <x v="0"/>
    <x v="31"/>
    <n v="221.76"/>
    <n v="1"/>
    <x v="0"/>
    <d v="2024-06-17T00:00:00"/>
    <n v="221.76"/>
    <n v="41001832"/>
    <s v="Angel"/>
    <x v="0"/>
    <m/>
    <m/>
    <m/>
    <m/>
    <m/>
    <m/>
  </r>
  <r>
    <x v="68"/>
    <x v="0"/>
    <x v="105"/>
    <x v="67"/>
    <m/>
    <x v="0"/>
    <m/>
    <m/>
    <s v="RLH"/>
    <s v="Steven Newhouse"/>
    <x v="0"/>
    <x v="32"/>
    <n v="590.79999999999995"/>
    <n v="1"/>
    <x v="0"/>
    <d v="2024-06-17T00:00:00"/>
    <n v="590.79999999999995"/>
    <n v="41001832"/>
    <s v="Angel"/>
    <x v="0"/>
    <m/>
    <m/>
    <m/>
    <m/>
    <m/>
    <m/>
  </r>
  <r>
    <x v="68"/>
    <x v="0"/>
    <x v="105"/>
    <x v="67"/>
    <m/>
    <x v="0"/>
    <m/>
    <m/>
    <s v="RLH"/>
    <s v="Steven Newhouse"/>
    <x v="0"/>
    <x v="33"/>
    <n v="23.76"/>
    <n v="10"/>
    <x v="0"/>
    <d v="2024-06-17T00:00:00"/>
    <n v="237.60000000000002"/>
    <n v="41001832"/>
    <s v="Angel"/>
    <x v="0"/>
    <m/>
    <m/>
    <m/>
    <m/>
    <m/>
    <m/>
  </r>
  <r>
    <x v="69"/>
    <x v="0"/>
    <x v="106"/>
    <x v="65"/>
    <m/>
    <x v="0"/>
    <m/>
    <m/>
    <s v="RLH"/>
    <s v="Kauren Miller"/>
    <x v="0"/>
    <x v="14"/>
    <n v="254.65"/>
    <n v="4"/>
    <x v="0"/>
    <d v="2024-06-26T00:00:00"/>
    <n v="1018.6"/>
    <n v="60789215"/>
    <s v="Naz"/>
    <x v="0"/>
    <m/>
    <m/>
    <m/>
    <m/>
    <m/>
    <m/>
  </r>
  <r>
    <x v="69"/>
    <x v="0"/>
    <x v="107"/>
    <x v="74"/>
    <m/>
    <x v="0"/>
    <m/>
    <m/>
    <s v="RLH"/>
    <s v="Zoe Tribble for Holly Killick"/>
    <x v="0"/>
    <x v="0"/>
    <n v="195"/>
    <n v="1"/>
    <x v="0"/>
    <d v="2024-05-13T00:00:00"/>
    <n v="195"/>
    <n v="60785625"/>
    <s v="Johura"/>
    <x v="0"/>
    <m/>
    <m/>
    <m/>
    <s v="Replacement device and SIM as bag stolen containing mobile and SIM"/>
    <m/>
    <m/>
  </r>
  <r>
    <x v="69"/>
    <x v="0"/>
    <x v="107"/>
    <x v="74"/>
    <m/>
    <x v="0"/>
    <m/>
    <m/>
    <s v="RLH"/>
    <s v="Zoe Tribble for Holly Killick"/>
    <x v="0"/>
    <x v="2"/>
    <n v="0"/>
    <n v="1"/>
    <x v="0"/>
    <d v="2024-05-13T00:00:00"/>
    <n v="0"/>
    <m/>
    <s v="Johura"/>
    <x v="1"/>
    <m/>
    <m/>
    <m/>
    <s v="Replacement device and SIM as bag stolen containing mobile and SIM"/>
    <m/>
    <m/>
  </r>
  <r>
    <x v="70"/>
    <x v="0"/>
    <x v="108"/>
    <x v="75"/>
    <m/>
    <x v="5"/>
    <m/>
    <s v="KAREN BAGNALL"/>
    <s v="RLH"/>
    <s v="Theresa Velarde_x0009_"/>
    <x v="1"/>
    <x v="16"/>
    <m/>
    <n v="1"/>
    <x v="0"/>
    <d v="2024-08-13T00:00:00"/>
    <n v="0"/>
    <s v="refresh"/>
    <s v="Naz"/>
    <x v="1"/>
    <m/>
    <m/>
    <m/>
    <m/>
    <m/>
    <m/>
  </r>
  <r>
    <x v="71"/>
    <x v="0"/>
    <x v="109"/>
    <x v="76"/>
    <m/>
    <x v="0"/>
    <m/>
    <m/>
    <m/>
    <s v="Marcia Laycy"/>
    <x v="0"/>
    <x v="0"/>
    <n v="195"/>
    <n v="1"/>
    <x v="3"/>
    <m/>
    <n v="195"/>
    <m/>
    <s v="Mashud"/>
    <x v="1"/>
    <m/>
    <m/>
    <m/>
    <m/>
    <m/>
    <m/>
  </r>
  <r>
    <x v="71"/>
    <x v="0"/>
    <x v="109"/>
    <x v="76"/>
    <m/>
    <x v="0"/>
    <m/>
    <m/>
    <m/>
    <s v="Marcia Laycy"/>
    <x v="0"/>
    <x v="2"/>
    <n v="0"/>
    <n v="1"/>
    <x v="3"/>
    <m/>
    <n v="0"/>
    <m/>
    <s v="Mashud"/>
    <x v="1"/>
    <m/>
    <m/>
    <m/>
    <m/>
    <m/>
    <m/>
  </r>
  <r>
    <x v="72"/>
    <x v="0"/>
    <x v="110"/>
    <x v="54"/>
    <m/>
    <x v="0"/>
    <m/>
    <m/>
    <s v="RLH"/>
    <s v="Mirian Gomez"/>
    <x v="0"/>
    <x v="0"/>
    <n v="195"/>
    <n v="1"/>
    <x v="0"/>
    <d v="2024-04-30T00:00:00"/>
    <n v="195"/>
    <m/>
    <s v="Angel"/>
    <x v="4"/>
    <d v="2024-05-28T00:00:00"/>
    <s v="Lottie"/>
    <m/>
    <m/>
    <m/>
    <m/>
  </r>
  <r>
    <x v="38"/>
    <x v="0"/>
    <x v="111"/>
    <x v="77"/>
    <m/>
    <x v="0"/>
    <m/>
    <m/>
    <s v="CW"/>
    <s v="Sammy Ogunji"/>
    <x v="0"/>
    <x v="0"/>
    <n v="195"/>
    <n v="1"/>
    <x v="0"/>
    <d v="2024-05-16T00:00:00"/>
    <n v="195"/>
    <m/>
    <s v="Mashud"/>
    <x v="0"/>
    <m/>
    <m/>
    <m/>
    <m/>
    <m/>
    <m/>
  </r>
  <r>
    <x v="38"/>
    <x v="0"/>
    <x v="111"/>
    <x v="77"/>
    <m/>
    <x v="0"/>
    <m/>
    <m/>
    <s v="CW"/>
    <s v="Sammy Ogunji"/>
    <x v="0"/>
    <x v="2"/>
    <n v="0"/>
    <n v="1"/>
    <x v="0"/>
    <d v="2024-05-16T00:00:00"/>
    <n v="0"/>
    <m/>
    <s v="Mashud"/>
    <x v="2"/>
    <m/>
    <m/>
    <m/>
    <m/>
    <m/>
    <m/>
  </r>
  <r>
    <x v="73"/>
    <x v="0"/>
    <x v="112"/>
    <x v="41"/>
    <m/>
    <x v="0"/>
    <m/>
    <m/>
    <s v="RLH"/>
    <s v="Spencer Rolls"/>
    <x v="0"/>
    <x v="0"/>
    <n v="195"/>
    <n v="1"/>
    <x v="0"/>
    <d v="2024-04-16T00:00:00"/>
    <n v="195"/>
    <m/>
    <s v="Naz"/>
    <x v="4"/>
    <d v="2024-04-26T00:00:00"/>
    <s v="Lottie"/>
    <m/>
    <m/>
    <m/>
    <m/>
  </r>
  <r>
    <x v="74"/>
    <x v="0"/>
    <x v="113"/>
    <x v="78"/>
    <m/>
    <x v="0"/>
    <m/>
    <m/>
    <s v="WCH"/>
    <s v="John Jefford"/>
    <x v="0"/>
    <x v="34"/>
    <n v="689"/>
    <n v="2"/>
    <x v="0"/>
    <d v="2024-05-03T00:00:00"/>
    <n v="1378"/>
    <m/>
    <s v="Angel"/>
    <x v="0"/>
    <m/>
    <m/>
    <m/>
    <m/>
    <m/>
    <m/>
  </r>
  <r>
    <x v="74"/>
    <x v="0"/>
    <x v="114"/>
    <x v="52"/>
    <s v="Private Patients Development"/>
    <x v="6"/>
    <m/>
    <m/>
    <s v="RLH"/>
    <s v="Sonia Younis"/>
    <x v="1"/>
    <x v="25"/>
    <n v="1019.7"/>
    <n v="2"/>
    <x v="0"/>
    <d v="2024-05-16T00:00:00"/>
    <n v="2039.4"/>
    <m/>
    <s v="Johura"/>
    <x v="0"/>
    <m/>
    <m/>
    <m/>
    <s v="Site delivered x35 Cap device to be allocated from 7653717, finance, Jason Britchford.  To use x2 of x35 to fulfil this request.  Jason/Karen will email Sonia about this."/>
    <m/>
    <m/>
  </r>
  <r>
    <x v="74"/>
    <x v="0"/>
    <x v="115"/>
    <x v="79"/>
    <m/>
    <x v="0"/>
    <m/>
    <m/>
    <s v="WCH"/>
    <s v="Raj Seeboo for Omrana Malik"/>
    <x v="0"/>
    <x v="0"/>
    <n v="195"/>
    <n v="1"/>
    <x v="0"/>
    <d v="2024-05-10T00:00:00"/>
    <n v="195"/>
    <n v="60785667"/>
    <s v="Johura"/>
    <x v="1"/>
    <m/>
    <m/>
    <m/>
    <s v="10/05/2024 - Site Delivery"/>
    <m/>
    <m/>
  </r>
  <r>
    <x v="74"/>
    <x v="0"/>
    <x v="116"/>
    <x v="80"/>
    <m/>
    <x v="0"/>
    <m/>
    <m/>
    <s v="RLH"/>
    <s v="Cherie Vieites-Wright"/>
    <x v="0"/>
    <x v="13"/>
    <n v="528"/>
    <n v="1"/>
    <x v="0"/>
    <d v="2024-06-07T00:00:00"/>
    <n v="528"/>
    <m/>
    <s v="Angel"/>
    <x v="2"/>
    <m/>
    <m/>
    <m/>
    <s v="23/04/2024 - Used ICT stock to reallocate to this user need to recharge"/>
    <m/>
    <m/>
  </r>
  <r>
    <x v="74"/>
    <x v="0"/>
    <x v="116"/>
    <x v="80"/>
    <m/>
    <x v="0"/>
    <m/>
    <m/>
    <s v="RLH"/>
    <s v="Cherie Vieites-Wright"/>
    <x v="0"/>
    <x v="14"/>
    <n v="335"/>
    <n v="2"/>
    <x v="0"/>
    <d v="2024-06-07T00:00:00"/>
    <n v="670"/>
    <m/>
    <s v="Angel"/>
    <x v="2"/>
    <m/>
    <m/>
    <m/>
    <s v="23/04/2024 - Used stock for Zebra ZD420, using the old stock to issue and recharge"/>
    <m/>
    <m/>
  </r>
  <r>
    <x v="74"/>
    <x v="0"/>
    <x v="117"/>
    <x v="81"/>
    <m/>
    <x v="0"/>
    <m/>
    <m/>
    <s v="NUH"/>
    <s v="Memory Martelly"/>
    <x v="0"/>
    <x v="0"/>
    <n v="195"/>
    <n v="1"/>
    <x v="0"/>
    <d v="2025-01-07T00:00:00"/>
    <n v="195"/>
    <m/>
    <s v="Naz"/>
    <x v="1"/>
    <m/>
    <m/>
    <m/>
    <m/>
    <m/>
    <m/>
  </r>
  <r>
    <x v="74"/>
    <x v="0"/>
    <x v="117"/>
    <x v="81"/>
    <m/>
    <x v="0"/>
    <m/>
    <m/>
    <s v="NUH"/>
    <s v="Memory Martelly"/>
    <x v="0"/>
    <x v="2"/>
    <n v="0"/>
    <n v="1"/>
    <x v="0"/>
    <d v="2025-01-07T00:00:00"/>
    <n v="0"/>
    <m/>
    <s v="Naz"/>
    <x v="1"/>
    <m/>
    <m/>
    <m/>
    <m/>
    <m/>
    <m/>
  </r>
  <r>
    <x v="75"/>
    <x v="0"/>
    <x v="118"/>
    <x v="82"/>
    <m/>
    <x v="0"/>
    <m/>
    <m/>
    <s v="RLH"/>
    <s v="Anna Murphy"/>
    <x v="0"/>
    <x v="0"/>
    <n v="195"/>
    <n v="1"/>
    <x v="0"/>
    <d v="2024-05-24T00:00:00"/>
    <n v="195"/>
    <m/>
    <s v="Angel"/>
    <x v="4"/>
    <d v="2024-05-28T00:00:00"/>
    <s v="Lottie"/>
    <m/>
    <m/>
    <m/>
    <m/>
  </r>
  <r>
    <x v="76"/>
    <x v="0"/>
    <x v="119"/>
    <x v="83"/>
    <m/>
    <x v="0"/>
    <m/>
    <m/>
    <m/>
    <s v="Ajir Khan"/>
    <x v="0"/>
    <x v="0"/>
    <n v="195"/>
    <n v="1"/>
    <x v="3"/>
    <m/>
    <n v="195"/>
    <m/>
    <s v="Mashud"/>
    <x v="0"/>
    <m/>
    <m/>
    <m/>
    <m/>
    <m/>
    <m/>
  </r>
  <r>
    <x v="76"/>
    <x v="0"/>
    <x v="119"/>
    <x v="83"/>
    <m/>
    <x v="0"/>
    <m/>
    <m/>
    <m/>
    <s v="Ajir Khan"/>
    <x v="0"/>
    <x v="2"/>
    <n v="79.2"/>
    <n v="1"/>
    <x v="3"/>
    <m/>
    <n v="79.2"/>
    <m/>
    <s v="Mashud"/>
    <x v="2"/>
    <m/>
    <m/>
    <m/>
    <m/>
    <m/>
    <m/>
  </r>
  <r>
    <x v="76"/>
    <x v="0"/>
    <x v="119"/>
    <x v="83"/>
    <m/>
    <x v="0"/>
    <m/>
    <m/>
    <m/>
    <s v="Ajir Khan"/>
    <x v="0"/>
    <x v="1"/>
    <n v="11"/>
    <n v="1"/>
    <x v="3"/>
    <m/>
    <n v="11"/>
    <m/>
    <s v="Mashud"/>
    <x v="2"/>
    <m/>
    <m/>
    <m/>
    <m/>
    <m/>
    <m/>
  </r>
  <r>
    <x v="75"/>
    <x v="0"/>
    <x v="119"/>
    <x v="83"/>
    <m/>
    <x v="0"/>
    <m/>
    <m/>
    <s v="RLH"/>
    <s v="Ajir Khan"/>
    <x v="0"/>
    <x v="0"/>
    <n v="195"/>
    <n v="1"/>
    <x v="0"/>
    <m/>
    <n v="195"/>
    <m/>
    <s v="Mashud"/>
    <x v="2"/>
    <m/>
    <m/>
    <m/>
    <m/>
    <m/>
    <m/>
  </r>
  <r>
    <x v="75"/>
    <x v="0"/>
    <x v="119"/>
    <x v="83"/>
    <m/>
    <x v="0"/>
    <m/>
    <m/>
    <s v="RLH"/>
    <s v="Ajir Khan"/>
    <x v="0"/>
    <x v="2"/>
    <n v="66"/>
    <n v="1"/>
    <x v="0"/>
    <m/>
    <n v="66"/>
    <m/>
    <s v="Mashud"/>
    <x v="2"/>
    <m/>
    <m/>
    <m/>
    <m/>
    <m/>
    <m/>
  </r>
  <r>
    <x v="75"/>
    <x v="0"/>
    <x v="119"/>
    <x v="83"/>
    <m/>
    <x v="0"/>
    <m/>
    <m/>
    <s v="RLH"/>
    <s v="Ajir Khan"/>
    <x v="0"/>
    <x v="1"/>
    <n v="11"/>
    <n v="1"/>
    <x v="0"/>
    <m/>
    <n v="11"/>
    <m/>
    <s v="Mashud"/>
    <x v="2"/>
    <m/>
    <m/>
    <m/>
    <m/>
    <m/>
    <m/>
  </r>
  <r>
    <x v="75"/>
    <x v="0"/>
    <x v="120"/>
    <x v="77"/>
    <m/>
    <x v="0"/>
    <m/>
    <m/>
    <s v="CW"/>
    <s v="Fabien Affonso for Edem Agbenu"/>
    <x v="0"/>
    <x v="0"/>
    <n v="195"/>
    <n v="1"/>
    <x v="0"/>
    <d v="2025-02-26T00:00:00"/>
    <n v="195"/>
    <m/>
    <s v="Johura"/>
    <x v="2"/>
    <m/>
    <m/>
    <m/>
    <s v="20/12/2024 - Hi Lottie - please recharge as we used ICT stock.  Many thanks"/>
    <m/>
    <m/>
  </r>
  <r>
    <x v="75"/>
    <x v="0"/>
    <x v="120"/>
    <x v="77"/>
    <m/>
    <x v="0"/>
    <m/>
    <m/>
    <s v="CW"/>
    <s v="Fabien Affonso for Edem Agbenu"/>
    <x v="0"/>
    <x v="2"/>
    <n v="66"/>
    <n v="1"/>
    <x v="0"/>
    <d v="2025-02-26T00:00:00"/>
    <n v="66"/>
    <m/>
    <s v="Johura"/>
    <x v="2"/>
    <m/>
    <m/>
    <m/>
    <s v="10/03/2025 - Hi Lottie, this is an annual recharge please."/>
    <m/>
    <m/>
  </r>
  <r>
    <x v="75"/>
    <x v="0"/>
    <x v="121"/>
    <x v="84"/>
    <m/>
    <x v="0"/>
    <m/>
    <m/>
    <s v="WCH"/>
    <s v="Patrick Williams"/>
    <x v="0"/>
    <x v="6"/>
    <n v="528"/>
    <n v="1"/>
    <x v="0"/>
    <d v="2024-04-12T00:00:00"/>
    <n v="528"/>
    <n v="60800633"/>
    <s v="Johura"/>
    <x v="6"/>
    <m/>
    <m/>
    <m/>
    <s v="12/08/2024 - Requisition not approved."/>
    <m/>
    <m/>
  </r>
  <r>
    <x v="38"/>
    <x v="0"/>
    <x v="122"/>
    <x v="85"/>
    <m/>
    <x v="0"/>
    <m/>
    <m/>
    <s v="RLH"/>
    <s v="Aidan Bohan-Avery"/>
    <x v="0"/>
    <x v="0"/>
    <n v="0"/>
    <n v="1"/>
    <x v="4"/>
    <m/>
    <n v="0"/>
    <m/>
    <s v="Angel"/>
    <x v="6"/>
    <m/>
    <m/>
    <m/>
    <m/>
    <m/>
    <m/>
  </r>
  <r>
    <x v="38"/>
    <x v="0"/>
    <x v="122"/>
    <x v="85"/>
    <m/>
    <x v="0"/>
    <m/>
    <m/>
    <s v="RLH"/>
    <s v="Aidan Bohan-Avery"/>
    <x v="0"/>
    <x v="2"/>
    <n v="0"/>
    <n v="1"/>
    <x v="4"/>
    <m/>
    <n v="0"/>
    <m/>
    <s v="Angel"/>
    <x v="6"/>
    <m/>
    <m/>
    <m/>
    <m/>
    <m/>
    <m/>
  </r>
  <r>
    <x v="38"/>
    <x v="0"/>
    <x v="123"/>
    <x v="86"/>
    <m/>
    <x v="0"/>
    <m/>
    <m/>
    <s v="WCH"/>
    <s v="Rumbidzai Mutema"/>
    <x v="0"/>
    <x v="0"/>
    <n v="195"/>
    <n v="1"/>
    <x v="0"/>
    <d v="2024-05-17T00:00:00"/>
    <n v="195"/>
    <m/>
    <s v="Mashud"/>
    <x v="0"/>
    <m/>
    <m/>
    <m/>
    <m/>
    <m/>
    <m/>
  </r>
  <r>
    <x v="77"/>
    <x v="0"/>
    <x v="124"/>
    <x v="7"/>
    <m/>
    <x v="0"/>
    <m/>
    <m/>
    <s v="MEH"/>
    <s v="Matthew Ramsey"/>
    <x v="0"/>
    <x v="0"/>
    <n v="195"/>
    <n v="1"/>
    <x v="0"/>
    <d v="2024-08-09T00:00:00"/>
    <n v="195"/>
    <m/>
    <s v="Naz"/>
    <x v="0"/>
    <m/>
    <m/>
    <m/>
    <m/>
    <m/>
    <m/>
  </r>
  <r>
    <x v="77"/>
    <x v="0"/>
    <x v="125"/>
    <x v="87"/>
    <m/>
    <x v="0"/>
    <m/>
    <m/>
    <s v="WCH"/>
    <s v="Rubina Butt"/>
    <x v="0"/>
    <x v="35"/>
    <n v="0"/>
    <n v="1"/>
    <x v="0"/>
    <d v="2024-04-30T00:00:00"/>
    <n v="0"/>
    <m/>
    <s v="Angel"/>
    <x v="1"/>
    <m/>
    <m/>
    <m/>
    <s v="Quote only"/>
    <m/>
    <m/>
  </r>
  <r>
    <x v="77"/>
    <x v="0"/>
    <x v="126"/>
    <x v="88"/>
    <m/>
    <x v="0"/>
    <m/>
    <m/>
    <s v="CW"/>
    <s v="Sonia Younis"/>
    <x v="0"/>
    <x v="0"/>
    <n v="195"/>
    <n v="1"/>
    <x v="0"/>
    <d v="2024-06-06T00:00:00"/>
    <n v="195"/>
    <m/>
    <s v="Angel"/>
    <x v="4"/>
    <d v="2024-05-28T00:00:00"/>
    <s v="Lottie"/>
    <m/>
    <m/>
    <m/>
    <m/>
  </r>
  <r>
    <x v="78"/>
    <x v="0"/>
    <x v="127"/>
    <x v="87"/>
    <m/>
    <x v="0"/>
    <m/>
    <m/>
    <s v="RLH"/>
    <s v="Shakeel Shahdad"/>
    <x v="1"/>
    <x v="25"/>
    <n v="0"/>
    <n v="1"/>
    <x v="0"/>
    <d v="2024-04-25T00:00:00"/>
    <n v="0"/>
    <s v="QUOTE ONLY"/>
    <s v="Angel"/>
    <x v="1"/>
    <m/>
    <m/>
    <m/>
    <s v="Quotation request only"/>
    <m/>
    <m/>
  </r>
  <r>
    <x v="79"/>
    <x v="0"/>
    <x v="128"/>
    <x v="82"/>
    <m/>
    <x v="0"/>
    <m/>
    <m/>
    <m/>
    <s v="Anna Murphy"/>
    <x v="0"/>
    <x v="0"/>
    <n v="195"/>
    <n v="1"/>
    <x v="0"/>
    <d v="2025-01-22T00:00:00"/>
    <n v="195"/>
    <m/>
    <s v="Mashud"/>
    <x v="1"/>
    <m/>
    <m/>
    <m/>
    <m/>
    <m/>
    <m/>
  </r>
  <r>
    <x v="79"/>
    <x v="0"/>
    <x v="128"/>
    <x v="82"/>
    <m/>
    <x v="0"/>
    <m/>
    <m/>
    <m/>
    <s v="Anna Murphy"/>
    <x v="0"/>
    <x v="2"/>
    <n v="66"/>
    <n v="1"/>
    <x v="0"/>
    <d v="2025-01-22T00:00:00"/>
    <n v="66"/>
    <m/>
    <s v="Mashud"/>
    <x v="1"/>
    <m/>
    <m/>
    <m/>
    <m/>
    <m/>
    <m/>
  </r>
  <r>
    <x v="79"/>
    <x v="0"/>
    <x v="128"/>
    <x v="82"/>
    <m/>
    <x v="0"/>
    <m/>
    <m/>
    <m/>
    <s v="Anna Murphy"/>
    <x v="0"/>
    <x v="1"/>
    <n v="11"/>
    <n v="1"/>
    <x v="0"/>
    <d v="2025-01-22T00:00:00"/>
    <n v="11"/>
    <m/>
    <s v="Mashud"/>
    <x v="1"/>
    <m/>
    <m/>
    <m/>
    <m/>
    <m/>
    <m/>
  </r>
  <r>
    <x v="78"/>
    <x v="0"/>
    <x v="129"/>
    <x v="89"/>
    <m/>
    <x v="0"/>
    <m/>
    <m/>
    <s v="WCH"/>
    <s v="Sarah Walsh"/>
    <x v="0"/>
    <x v="0"/>
    <n v="195"/>
    <n v="1"/>
    <x v="3"/>
    <m/>
    <n v="195"/>
    <m/>
    <s v="Naz"/>
    <x v="1"/>
    <m/>
    <m/>
    <m/>
    <m/>
    <m/>
    <m/>
  </r>
  <r>
    <x v="80"/>
    <x v="0"/>
    <x v="129"/>
    <x v="89"/>
    <m/>
    <x v="0"/>
    <m/>
    <m/>
    <s v="WCH"/>
    <s v="Sarah Walsh"/>
    <x v="0"/>
    <x v="2"/>
    <n v="0"/>
    <n v="1"/>
    <x v="3"/>
    <m/>
    <n v="0"/>
    <m/>
    <s v="Naz"/>
    <x v="1"/>
    <m/>
    <m/>
    <m/>
    <m/>
    <m/>
    <m/>
  </r>
  <r>
    <x v="81"/>
    <x v="0"/>
    <x v="130"/>
    <x v="90"/>
    <m/>
    <x v="0"/>
    <m/>
    <m/>
    <s v="WCH"/>
    <s v="Kerry-Ann Dwyer"/>
    <x v="0"/>
    <x v="0"/>
    <n v="195"/>
    <n v="1"/>
    <x v="0"/>
    <d v="2025-01-09T00:00:00"/>
    <n v="195"/>
    <m/>
    <s v="Mashud"/>
    <x v="2"/>
    <m/>
    <m/>
    <m/>
    <m/>
    <m/>
    <m/>
  </r>
  <r>
    <x v="81"/>
    <x v="0"/>
    <x v="130"/>
    <x v="90"/>
    <m/>
    <x v="0"/>
    <m/>
    <m/>
    <s v="WCH"/>
    <s v="Kerry-Ann Dwyer"/>
    <x v="0"/>
    <x v="2"/>
    <n v="79.2"/>
    <n v="1"/>
    <x v="0"/>
    <d v="2025-01-09T00:00:00"/>
    <n v="79.2"/>
    <m/>
    <s v="Mashud"/>
    <x v="2"/>
    <m/>
    <m/>
    <m/>
    <m/>
    <m/>
    <m/>
  </r>
  <r>
    <x v="81"/>
    <x v="0"/>
    <x v="130"/>
    <x v="90"/>
    <m/>
    <x v="0"/>
    <m/>
    <m/>
    <s v="WCH"/>
    <s v="Kerry-Ann Dwyer"/>
    <x v="0"/>
    <x v="1"/>
    <n v="11"/>
    <n v="1"/>
    <x v="0"/>
    <d v="2025-01-09T00:00:00"/>
    <n v="11"/>
    <m/>
    <s v="Mashud"/>
    <x v="2"/>
    <m/>
    <m/>
    <m/>
    <m/>
    <m/>
    <m/>
  </r>
  <r>
    <x v="78"/>
    <x v="0"/>
    <x v="131"/>
    <x v="91"/>
    <m/>
    <x v="0"/>
    <m/>
    <m/>
    <s v="WCH"/>
    <s v="Elizabeth Torks-Jones"/>
    <x v="0"/>
    <x v="0"/>
    <n v="195"/>
    <n v="1"/>
    <x v="0"/>
    <d v="2024-06-11T00:00:00"/>
    <n v="195"/>
    <m/>
    <s v="Mashud"/>
    <x v="0"/>
    <m/>
    <m/>
    <m/>
    <m/>
    <m/>
    <m/>
  </r>
  <r>
    <x v="82"/>
    <x v="0"/>
    <x v="132"/>
    <x v="92"/>
    <m/>
    <x v="0"/>
    <m/>
    <m/>
    <s v="RLH"/>
    <s v="Mahmood Rashid"/>
    <x v="0"/>
    <x v="30"/>
    <n v="190"/>
    <n v="4"/>
    <x v="0"/>
    <d v="2024-05-29T00:00:00"/>
    <n v="760"/>
    <m/>
    <s v="Angel"/>
    <x v="4"/>
    <d v="2024-06-24T00:00:00"/>
    <s v="Lottie"/>
    <m/>
    <s v="Old ICT stock oif ZD420 with box, recharged at £190"/>
    <m/>
    <m/>
  </r>
  <r>
    <x v="82"/>
    <x v="0"/>
    <x v="132"/>
    <x v="92"/>
    <m/>
    <x v="0"/>
    <m/>
    <m/>
    <s v="RLH"/>
    <s v="Mahmood Rashid"/>
    <x v="0"/>
    <x v="30"/>
    <n v="0"/>
    <n v="2"/>
    <x v="0"/>
    <d v="2024-05-29T00:00:00"/>
    <n v="0"/>
    <m/>
    <s v="Angel"/>
    <x v="7"/>
    <m/>
    <m/>
    <m/>
    <s v="NO NEED to RECHARGE - unboxed ZD420 from ICT stock "/>
    <m/>
    <m/>
  </r>
  <r>
    <x v="80"/>
    <x v="0"/>
    <x v="133"/>
    <x v="65"/>
    <m/>
    <x v="0"/>
    <m/>
    <m/>
    <s v="RLH"/>
    <s v="Alice Kyei"/>
    <x v="0"/>
    <x v="0"/>
    <n v="195"/>
    <n v="1"/>
    <x v="3"/>
    <m/>
    <n v="195"/>
    <m/>
    <s v="Naz"/>
    <x v="1"/>
    <m/>
    <m/>
    <m/>
    <m/>
    <m/>
    <m/>
  </r>
  <r>
    <x v="80"/>
    <x v="0"/>
    <x v="133"/>
    <x v="65"/>
    <m/>
    <x v="0"/>
    <m/>
    <m/>
    <s v="RLH"/>
    <s v="Alice Kyei"/>
    <x v="0"/>
    <x v="2"/>
    <n v="0"/>
    <n v="1"/>
    <x v="3"/>
    <m/>
    <n v="0"/>
    <m/>
    <s v="Naz"/>
    <x v="1"/>
    <m/>
    <m/>
    <m/>
    <m/>
    <m/>
    <m/>
  </r>
  <r>
    <x v="73"/>
    <x v="0"/>
    <x v="134"/>
    <x v="89"/>
    <m/>
    <x v="0"/>
    <m/>
    <m/>
    <s v="WCH"/>
    <s v="Sarah Walsh"/>
    <x v="0"/>
    <x v="14"/>
    <n v="254.65"/>
    <n v="1"/>
    <x v="0"/>
    <d v="2024-10-04T00:00:00"/>
    <n v="254.65"/>
    <n v="41008184"/>
    <s v="Naz"/>
    <x v="0"/>
    <m/>
    <m/>
    <m/>
    <m/>
    <m/>
    <m/>
  </r>
  <r>
    <x v="73"/>
    <x v="0"/>
    <x v="134"/>
    <x v="89"/>
    <m/>
    <x v="0"/>
    <m/>
    <m/>
    <s v="WCH"/>
    <s v="Sarah Walsh"/>
    <x v="0"/>
    <x v="14"/>
    <n v="474"/>
    <n v="1"/>
    <x v="0"/>
    <m/>
    <n v="474"/>
    <s v="Replacement"/>
    <s v="Naz"/>
    <x v="0"/>
    <m/>
    <m/>
    <m/>
    <m/>
    <m/>
    <m/>
  </r>
  <r>
    <x v="73"/>
    <x v="0"/>
    <x v="135"/>
    <x v="93"/>
    <m/>
    <x v="0"/>
    <m/>
    <m/>
    <s v="RLH"/>
    <s v="Catherine Bilbrough"/>
    <x v="0"/>
    <x v="14"/>
    <n v="254.65"/>
    <n v="5"/>
    <x v="0"/>
    <d v="2024-07-17T00:00:00"/>
    <n v="1273.25"/>
    <n v="60789197"/>
    <s v="Naz"/>
    <x v="0"/>
    <m/>
    <m/>
    <m/>
    <m/>
    <m/>
    <m/>
  </r>
  <r>
    <x v="73"/>
    <x v="0"/>
    <x v="136"/>
    <x v="94"/>
    <m/>
    <x v="0"/>
    <m/>
    <m/>
    <s v="RLH"/>
    <s v="Jolene Lapslie"/>
    <x v="0"/>
    <x v="0"/>
    <n v="195"/>
    <n v="1"/>
    <x v="3"/>
    <m/>
    <n v="195"/>
    <m/>
    <s v="Naz"/>
    <x v="1"/>
    <m/>
    <m/>
    <m/>
    <m/>
    <m/>
    <m/>
  </r>
  <r>
    <x v="73"/>
    <x v="0"/>
    <x v="136"/>
    <x v="94"/>
    <m/>
    <x v="0"/>
    <m/>
    <m/>
    <s v="RLH"/>
    <s v="Jolene Lapslie"/>
    <x v="0"/>
    <x v="2"/>
    <n v="0"/>
    <n v="1"/>
    <x v="3"/>
    <m/>
    <n v="0"/>
    <m/>
    <s v="Naz"/>
    <x v="1"/>
    <m/>
    <m/>
    <m/>
    <m/>
    <m/>
    <m/>
  </r>
  <r>
    <x v="83"/>
    <x v="0"/>
    <x v="137"/>
    <x v="95"/>
    <m/>
    <x v="0"/>
    <m/>
    <m/>
    <s v="WCH"/>
    <s v="Ruta Ali"/>
    <x v="0"/>
    <x v="0"/>
    <n v="195"/>
    <n v="1"/>
    <x v="0"/>
    <d v="2024-01-09T00:00:00"/>
    <n v="195"/>
    <m/>
    <s v="Mashud"/>
    <x v="2"/>
    <m/>
    <m/>
    <m/>
    <m/>
    <m/>
    <m/>
  </r>
  <r>
    <x v="83"/>
    <x v="0"/>
    <x v="137"/>
    <x v="95"/>
    <m/>
    <x v="0"/>
    <m/>
    <m/>
    <s v="WCH"/>
    <s v="Ruta Ali"/>
    <x v="0"/>
    <x v="2"/>
    <n v="79.2"/>
    <n v="1"/>
    <x v="0"/>
    <d v="2024-01-09T00:00:00"/>
    <n v="79.2"/>
    <m/>
    <s v="Mashud"/>
    <x v="2"/>
    <m/>
    <m/>
    <m/>
    <m/>
    <m/>
    <m/>
  </r>
  <r>
    <x v="83"/>
    <x v="0"/>
    <x v="137"/>
    <x v="95"/>
    <m/>
    <x v="0"/>
    <m/>
    <m/>
    <s v="WCH"/>
    <s v="Ruta Ali"/>
    <x v="0"/>
    <x v="1"/>
    <n v="11"/>
    <n v="1"/>
    <x v="0"/>
    <d v="2024-01-09T00:00:00"/>
    <n v="11"/>
    <m/>
    <s v="Mashud"/>
    <x v="2"/>
    <m/>
    <m/>
    <m/>
    <m/>
    <m/>
    <m/>
  </r>
  <r>
    <x v="84"/>
    <x v="0"/>
    <x v="138"/>
    <x v="96"/>
    <m/>
    <x v="0"/>
    <m/>
    <m/>
    <s v="CW"/>
    <s v="Rhys Stevens"/>
    <x v="0"/>
    <x v="0"/>
    <n v="195"/>
    <n v="3"/>
    <x v="0"/>
    <d v="2024-08-23T00:00:00"/>
    <n v="585"/>
    <m/>
    <s v="Mashud"/>
    <x v="0"/>
    <m/>
    <m/>
    <m/>
    <m/>
    <m/>
    <m/>
  </r>
  <r>
    <x v="85"/>
    <x v="0"/>
    <x v="139"/>
    <x v="97"/>
    <m/>
    <x v="0"/>
    <m/>
    <m/>
    <s v="WCH"/>
    <s v="George Patnelli"/>
    <x v="0"/>
    <x v="0"/>
    <n v="195"/>
    <n v="1"/>
    <x v="3"/>
    <m/>
    <n v="195"/>
    <m/>
    <s v="Mashud"/>
    <x v="2"/>
    <m/>
    <m/>
    <m/>
    <m/>
    <m/>
    <m/>
  </r>
  <r>
    <x v="85"/>
    <x v="0"/>
    <x v="139"/>
    <x v="97"/>
    <m/>
    <x v="0"/>
    <m/>
    <m/>
    <s v="WCH"/>
    <s v="George Patnelli"/>
    <x v="0"/>
    <x v="2"/>
    <n v="0"/>
    <n v="1"/>
    <x v="3"/>
    <m/>
    <n v="0"/>
    <m/>
    <s v="Mashud"/>
    <x v="2"/>
    <m/>
    <m/>
    <m/>
    <m/>
    <m/>
    <m/>
  </r>
  <r>
    <x v="86"/>
    <x v="0"/>
    <x v="140"/>
    <x v="98"/>
    <m/>
    <x v="0"/>
    <m/>
    <m/>
    <s v="WCH"/>
    <s v="Nusrat Urmi"/>
    <x v="0"/>
    <x v="0"/>
    <n v="195"/>
    <n v="1"/>
    <x v="3"/>
    <m/>
    <n v="195"/>
    <m/>
    <s v="Mashud"/>
    <x v="2"/>
    <m/>
    <m/>
    <m/>
    <m/>
    <m/>
    <m/>
  </r>
  <r>
    <x v="86"/>
    <x v="0"/>
    <x v="140"/>
    <x v="98"/>
    <m/>
    <x v="0"/>
    <m/>
    <m/>
    <s v="WCH"/>
    <s v="Nusrat Urmi"/>
    <x v="0"/>
    <x v="2"/>
    <n v="0"/>
    <n v="1"/>
    <x v="3"/>
    <m/>
    <n v="0"/>
    <m/>
    <s v="Mashud"/>
    <x v="2"/>
    <m/>
    <m/>
    <m/>
    <m/>
    <m/>
    <m/>
  </r>
  <r>
    <x v="63"/>
    <x v="0"/>
    <x v="141"/>
    <x v="35"/>
    <m/>
    <x v="6"/>
    <m/>
    <m/>
    <s v="WCH"/>
    <s v="Anastasia Lawrence"/>
    <x v="1"/>
    <x v="16"/>
    <n v="592.61"/>
    <n v="1"/>
    <x v="0"/>
    <d v="2024-05-09T00:00:00"/>
    <n v="592.61"/>
    <m/>
    <s v="Johura"/>
    <x v="0"/>
    <m/>
    <m/>
    <m/>
    <s v="Item already allocated to David Pilkington at WXH and David is happy to allocate asset TC39054.  Service user contacted David Pilkington regarding picking up item.  "/>
    <m/>
    <m/>
  </r>
  <r>
    <x v="87"/>
    <x v="0"/>
    <x v="142"/>
    <x v="99"/>
    <m/>
    <x v="7"/>
    <m/>
    <s v="KAREN BAGNALL"/>
    <s v="CW"/>
    <s v="Robert OShea"/>
    <x v="1"/>
    <x v="25"/>
    <n v="868"/>
    <n v="3"/>
    <x v="0"/>
    <d v="2024-07-17T00:00:00"/>
    <n v="2604"/>
    <m/>
    <s v="Angel"/>
    <x v="0"/>
    <m/>
    <m/>
    <m/>
    <s v="16/07/2024 - Added in Deployment tracker to keep track"/>
    <m/>
    <m/>
  </r>
  <r>
    <x v="87"/>
    <x v="0"/>
    <x v="143"/>
    <x v="85"/>
    <m/>
    <x v="0"/>
    <m/>
    <m/>
    <s v="RLH"/>
    <s v="Aidan Bohan-Avery"/>
    <x v="0"/>
    <x v="0"/>
    <n v="195"/>
    <n v="1"/>
    <x v="3"/>
    <m/>
    <n v="195"/>
    <m/>
    <s v="Naz"/>
    <x v="1"/>
    <m/>
    <m/>
    <m/>
    <m/>
    <m/>
    <m/>
  </r>
  <r>
    <x v="87"/>
    <x v="0"/>
    <x v="143"/>
    <x v="85"/>
    <m/>
    <x v="0"/>
    <m/>
    <m/>
    <s v="RLH"/>
    <s v="Aidan Bohan-Avery"/>
    <x v="0"/>
    <x v="2"/>
    <n v="0"/>
    <n v="1"/>
    <x v="3"/>
    <m/>
    <n v="0"/>
    <m/>
    <s v="Naz"/>
    <x v="1"/>
    <m/>
    <m/>
    <m/>
    <m/>
    <m/>
    <m/>
  </r>
  <r>
    <x v="88"/>
    <x v="0"/>
    <x v="144"/>
    <x v="100"/>
    <m/>
    <x v="0"/>
    <m/>
    <m/>
    <s v="RLH"/>
    <s v="Chinwe Iheanacho"/>
    <x v="0"/>
    <x v="36"/>
    <n v="6.5"/>
    <n v="6"/>
    <x v="0"/>
    <d v="2024-05-03T00:00:00"/>
    <n v="39"/>
    <m/>
    <s v="Mashud"/>
    <x v="0"/>
    <m/>
    <m/>
    <m/>
    <m/>
    <m/>
    <m/>
  </r>
  <r>
    <x v="88"/>
    <x v="0"/>
    <x v="145"/>
    <x v="101"/>
    <m/>
    <x v="0"/>
    <m/>
    <m/>
    <s v="WCH"/>
    <s v="Dhrupsha Kara"/>
    <x v="0"/>
    <x v="0"/>
    <n v="195"/>
    <n v="1"/>
    <x v="0"/>
    <d v="2024-06-05T00:00:00"/>
    <n v="195"/>
    <n v="60789860"/>
    <s v="Naz"/>
    <x v="0"/>
    <m/>
    <m/>
    <m/>
    <m/>
    <m/>
    <m/>
  </r>
  <r>
    <x v="89"/>
    <x v="0"/>
    <x v="146"/>
    <x v="64"/>
    <m/>
    <x v="0"/>
    <m/>
    <m/>
    <s v="SBH"/>
    <s v="Patrick Torres"/>
    <x v="0"/>
    <x v="30"/>
    <n v="190"/>
    <n v="1"/>
    <x v="0"/>
    <d v="2024-05-13T00:00:00"/>
    <n v="190"/>
    <m/>
    <s v="Mashud"/>
    <x v="4"/>
    <d v="2024-05-28T00:00:00"/>
    <s v="Lottie"/>
    <m/>
    <m/>
    <m/>
    <m/>
  </r>
  <r>
    <x v="90"/>
    <x v="0"/>
    <x v="147"/>
    <x v="102"/>
    <m/>
    <x v="0"/>
    <m/>
    <m/>
    <s v="WCH"/>
    <s v="Marlene LopesMoreira"/>
    <x v="0"/>
    <x v="0"/>
    <n v="195"/>
    <n v="1"/>
    <x v="3"/>
    <m/>
    <n v="195"/>
    <m/>
    <s v="Mashud"/>
    <x v="2"/>
    <m/>
    <m/>
    <m/>
    <m/>
    <m/>
    <m/>
  </r>
  <r>
    <x v="90"/>
    <x v="0"/>
    <x v="147"/>
    <x v="102"/>
    <m/>
    <x v="0"/>
    <m/>
    <m/>
    <s v="WCH"/>
    <s v="Marlene LopesMoreira"/>
    <x v="0"/>
    <x v="2"/>
    <n v="0"/>
    <n v="1"/>
    <x v="3"/>
    <m/>
    <n v="0"/>
    <m/>
    <s v="Mashud"/>
    <x v="2"/>
    <m/>
    <m/>
    <m/>
    <m/>
    <m/>
    <m/>
  </r>
  <r>
    <x v="91"/>
    <x v="0"/>
    <x v="148"/>
    <x v="103"/>
    <m/>
    <x v="0"/>
    <m/>
    <m/>
    <s v="RLH"/>
    <s v="Diana Velazquez-Pimentel"/>
    <x v="1"/>
    <x v="37"/>
    <n v="499"/>
    <n v="2"/>
    <x v="0"/>
    <d v="2024-11-05T00:00:00"/>
    <n v="998"/>
    <n v="60800557"/>
    <s v="Johura"/>
    <x v="0"/>
    <m/>
    <m/>
    <m/>
    <s v="Karen agreed for x1 iPad Air to be procured for testing and if successful to purchase a 2nd one. "/>
    <m/>
    <m/>
  </r>
  <r>
    <x v="92"/>
    <x v="0"/>
    <x v="149"/>
    <x v="104"/>
    <m/>
    <x v="0"/>
    <m/>
    <m/>
    <s v="SBH"/>
    <s v="Nigel Rose for Dobromira Gineva"/>
    <x v="0"/>
    <x v="0"/>
    <n v="195"/>
    <n v="1"/>
    <x v="4"/>
    <d v="2024-05-14T00:00:00"/>
    <n v="195"/>
    <n v="60790441"/>
    <s v="Johura"/>
    <x v="6"/>
    <m/>
    <m/>
    <m/>
    <s v="Requisition was rejected by SBH site lead"/>
    <m/>
    <m/>
  </r>
  <r>
    <x v="92"/>
    <x v="0"/>
    <x v="150"/>
    <x v="1"/>
    <m/>
    <x v="0"/>
    <m/>
    <m/>
    <s v="RLH"/>
    <s v="Greta Harper"/>
    <x v="0"/>
    <x v="30"/>
    <n v="254.65"/>
    <n v="1"/>
    <x v="0"/>
    <d v="2024-08-27T00:00:00"/>
    <n v="254.65"/>
    <n v="60790436"/>
    <s v="Naz"/>
    <x v="0"/>
    <m/>
    <m/>
    <m/>
    <m/>
    <m/>
    <m/>
  </r>
  <r>
    <x v="93"/>
    <x v="0"/>
    <x v="151"/>
    <x v="105"/>
    <m/>
    <x v="0"/>
    <m/>
    <m/>
    <s v="RLH"/>
    <s v="Dita Krainerova"/>
    <x v="0"/>
    <x v="38"/>
    <n v="42"/>
    <n v="1"/>
    <x v="0"/>
    <d v="2024-05-20T00:00:00"/>
    <n v="42"/>
    <m/>
    <s v="Naz"/>
    <x v="4"/>
    <d v="2024-05-28T00:00:00"/>
    <s v="Lottie"/>
    <m/>
    <m/>
    <m/>
    <m/>
  </r>
  <r>
    <x v="94"/>
    <x v="0"/>
    <x v="152"/>
    <x v="97"/>
    <m/>
    <x v="0"/>
    <m/>
    <m/>
    <s v="RLH"/>
    <s v="Katy Williams"/>
    <x v="0"/>
    <x v="39"/>
    <n v="25.38"/>
    <n v="1"/>
    <x v="2"/>
    <m/>
    <n v="25.38"/>
    <n v="41018923"/>
    <s v="Johura"/>
    <x v="0"/>
    <m/>
    <m/>
    <m/>
    <s v="On hold as service wants to procure a WS laptop for this software"/>
    <m/>
    <m/>
  </r>
  <r>
    <x v="94"/>
    <x v="0"/>
    <x v="153"/>
    <x v="106"/>
    <m/>
    <x v="0"/>
    <m/>
    <m/>
    <s v="WCH"/>
    <s v="Anastasia Lawrence for Anastasia Lawrence"/>
    <x v="0"/>
    <x v="2"/>
    <n v="119.28"/>
    <n v="1"/>
    <x v="0"/>
    <d v="2025-01-09T00:00:00"/>
    <n v="119.28"/>
    <m/>
    <s v="Johura"/>
    <x v="2"/>
    <m/>
    <m/>
    <m/>
    <s v="07/01/2025 - Hi Lottie - this is an annual recharge for SIM for laptop.  For SIM-enabled laptop"/>
    <m/>
    <m/>
  </r>
  <r>
    <x v="94"/>
    <x v="0"/>
    <x v="153"/>
    <x v="106"/>
    <m/>
    <x v="0"/>
    <m/>
    <m/>
    <s v="WCH"/>
    <s v="Anastasia Lawrence for Nina Marcus"/>
    <x v="0"/>
    <x v="2"/>
    <n v="119.28"/>
    <n v="1"/>
    <x v="0"/>
    <d v="2025-01-09T00:00:00"/>
    <n v="119.28"/>
    <m/>
    <s v="Johura"/>
    <x v="2"/>
    <m/>
    <m/>
    <m/>
    <s v="07/01/2025 - Hi Lottie - this is an annual recharge for SIM for laptop. For SIM-enabled laptop"/>
    <m/>
    <m/>
  </r>
  <r>
    <x v="94"/>
    <x v="0"/>
    <x v="153"/>
    <x v="106"/>
    <m/>
    <x v="0"/>
    <m/>
    <m/>
    <s v="WCH"/>
    <s v="Anastasia Lawrence for Laura Grant"/>
    <x v="0"/>
    <x v="2"/>
    <n v="119.28"/>
    <n v="1"/>
    <x v="0"/>
    <d v="2025-01-09T00:00:00"/>
    <n v="119.28"/>
    <m/>
    <s v="Johura"/>
    <x v="2"/>
    <m/>
    <m/>
    <m/>
    <s v="07/01/2025 - Hi Lottie - this is an annual recharge for SIM for laptop. For SIM-enabled laptop"/>
    <m/>
    <m/>
  </r>
  <r>
    <x v="95"/>
    <x v="0"/>
    <x v="154"/>
    <x v="107"/>
    <m/>
    <x v="7"/>
    <m/>
    <m/>
    <s v="RLH"/>
    <s v="Afzol Hussain"/>
    <x v="1"/>
    <x v="25"/>
    <n v="920.6"/>
    <n v="1"/>
    <x v="0"/>
    <d v="2024-09-04T00:00:00"/>
    <n v="920.6"/>
    <m/>
    <s v="Johura"/>
    <x v="1"/>
    <m/>
    <m/>
    <m/>
    <s v="Using ICT Refresh Stock but this item will be purchased out of Angel's Jul 2024 Bulk and item will go back into ICT Refresh stock"/>
    <m/>
    <m/>
  </r>
  <r>
    <x v="95"/>
    <x v="0"/>
    <x v="155"/>
    <x v="108"/>
    <m/>
    <x v="0"/>
    <m/>
    <m/>
    <s v="RLH"/>
    <s v="Hannah Finney"/>
    <x v="1"/>
    <x v="17"/>
    <n v="355"/>
    <n v="9"/>
    <x v="3"/>
    <m/>
    <n v="3195"/>
    <n v="60797607"/>
    <s v="Naz"/>
    <x v="1"/>
    <m/>
    <m/>
    <m/>
    <s v="On hold till 25 _x000a_due to roof damaged "/>
    <m/>
    <m/>
  </r>
  <r>
    <x v="95"/>
    <x v="0"/>
    <x v="155"/>
    <x v="108"/>
    <m/>
    <x v="0"/>
    <m/>
    <m/>
    <s v="RLH"/>
    <s v="Hannah Finney"/>
    <x v="1"/>
    <x v="40"/>
    <n v="16.25"/>
    <n v="6"/>
    <x v="3"/>
    <m/>
    <n v="97.5"/>
    <n v="60797607"/>
    <s v="Naz"/>
    <x v="1"/>
    <m/>
    <m/>
    <m/>
    <s v="On hold till 25 _x000a_due to roof damaged "/>
    <m/>
    <m/>
  </r>
  <r>
    <x v="95"/>
    <x v="0"/>
    <x v="155"/>
    <x v="108"/>
    <m/>
    <x v="0"/>
    <m/>
    <m/>
    <s v="RLH"/>
    <s v="Hannah Finney"/>
    <x v="1"/>
    <x v="10"/>
    <n v="202"/>
    <n v="6"/>
    <x v="3"/>
    <m/>
    <n v="1212"/>
    <n v="60797607"/>
    <s v="Naz"/>
    <x v="1"/>
    <m/>
    <m/>
    <m/>
    <s v="On hold till 25 _x000a_due to roof damaged "/>
    <m/>
    <m/>
  </r>
  <r>
    <x v="95"/>
    <x v="0"/>
    <x v="155"/>
    <x v="108"/>
    <m/>
    <x v="0"/>
    <s v="External"/>
    <m/>
    <s v="RLH"/>
    <s v="Hannah Finney"/>
    <x v="1"/>
    <x v="41"/>
    <n v="1887.5"/>
    <n v="3"/>
    <x v="3"/>
    <m/>
    <n v="5662.5"/>
    <n v="60797607"/>
    <s v="Naz"/>
    <x v="1"/>
    <m/>
    <m/>
    <m/>
    <s v="On hold till 25 _x000a_due to roof damaged "/>
    <m/>
    <m/>
  </r>
  <r>
    <x v="95"/>
    <x v="0"/>
    <x v="155"/>
    <x v="108"/>
    <m/>
    <x v="0"/>
    <m/>
    <m/>
    <s v="RLH"/>
    <s v="Hannah Finney"/>
    <x v="1"/>
    <x v="6"/>
    <n v="528"/>
    <n v="3"/>
    <x v="3"/>
    <m/>
    <n v="1584"/>
    <n v="60797607"/>
    <s v="Naz"/>
    <x v="1"/>
    <m/>
    <m/>
    <m/>
    <s v="On hold till 25 _x000a_due to roof damaged "/>
    <m/>
    <m/>
  </r>
  <r>
    <x v="95"/>
    <x v="0"/>
    <x v="155"/>
    <x v="108"/>
    <m/>
    <x v="0"/>
    <m/>
    <m/>
    <s v="RLH"/>
    <s v="Hannah Finney"/>
    <x v="1"/>
    <x v="42"/>
    <n v="130"/>
    <n v="3"/>
    <x v="3"/>
    <m/>
    <n v="390"/>
    <n v="60797607"/>
    <s v="Naz"/>
    <x v="1"/>
    <m/>
    <m/>
    <m/>
    <s v="On hold till 25 _x000a_due to roof damaged "/>
    <m/>
    <m/>
  </r>
  <r>
    <x v="95"/>
    <x v="0"/>
    <x v="155"/>
    <x v="108"/>
    <m/>
    <x v="0"/>
    <m/>
    <m/>
    <s v="RLH"/>
    <s v="Hannah Finney"/>
    <x v="1"/>
    <x v="43"/>
    <n v="59.95"/>
    <n v="3"/>
    <x v="3"/>
    <m/>
    <n v="179.85000000000002"/>
    <n v="60797607"/>
    <s v="Naz"/>
    <x v="1"/>
    <m/>
    <m/>
    <m/>
    <s v="On hold till 25 _x000a_due to roof damaged "/>
    <m/>
    <m/>
  </r>
  <r>
    <x v="95"/>
    <x v="0"/>
    <x v="155"/>
    <x v="108"/>
    <m/>
    <x v="0"/>
    <m/>
    <m/>
    <s v="RLH"/>
    <s v="Hannah Finney"/>
    <x v="1"/>
    <x v="14"/>
    <n v="335"/>
    <n v="1"/>
    <x v="3"/>
    <m/>
    <n v="335"/>
    <n v="60797607"/>
    <s v="Naz"/>
    <x v="1"/>
    <m/>
    <m/>
    <m/>
    <s v="On hold till 25 _x000a_due to roof damaged "/>
    <m/>
    <m/>
  </r>
  <r>
    <x v="96"/>
    <x v="0"/>
    <x v="156"/>
    <x v="109"/>
    <m/>
    <x v="6"/>
    <m/>
    <m/>
    <s v="RLH"/>
    <s v="Joanne Andrews for Natalie Acheson"/>
    <x v="0"/>
    <x v="25"/>
    <n v="1019.7"/>
    <n v="1"/>
    <x v="0"/>
    <d v="2024-05-17T00:00:00"/>
    <n v="1019.7"/>
    <m/>
    <s v="Johura"/>
    <x v="0"/>
    <m/>
    <m/>
    <m/>
    <s v="Note added to request for Jason Britchford/Karen to advise when item is ready for collection from Jason."/>
    <m/>
    <m/>
  </r>
  <r>
    <x v="95"/>
    <x v="0"/>
    <x v="157"/>
    <x v="110"/>
    <m/>
    <x v="0"/>
    <m/>
    <m/>
    <s v="MEH"/>
    <s v="Hannah Finney"/>
    <x v="0"/>
    <x v="30"/>
    <n v="190"/>
    <n v="1"/>
    <x v="0"/>
    <d v="2024-06-20T00:00:00"/>
    <n v="190"/>
    <m/>
    <s v="Mashud"/>
    <x v="4"/>
    <d v="2024-07-23T00:00:00"/>
    <s v="Lottie"/>
    <m/>
    <m/>
    <m/>
    <m/>
  </r>
  <r>
    <x v="95"/>
    <x v="0"/>
    <x v="158"/>
    <x v="41"/>
    <m/>
    <x v="8"/>
    <m/>
    <m/>
    <s v="RLH"/>
    <s v="Joanne Andrews for Natalie Acheson"/>
    <x v="0"/>
    <x v="44"/>
    <n v="95"/>
    <n v="1"/>
    <x v="0"/>
    <d v="2024-05-29T00:00:00"/>
    <n v="95"/>
    <n v="60792090"/>
    <s v="Johura"/>
    <x v="0"/>
    <m/>
    <m/>
    <m/>
    <s v="Checked with Spencer to procure from Breakfix budget"/>
    <m/>
    <m/>
  </r>
  <r>
    <x v="97"/>
    <x v="0"/>
    <x v="159"/>
    <x v="79"/>
    <m/>
    <x v="0"/>
    <m/>
    <m/>
    <s v="WCH"/>
    <s v="Ruta Ali"/>
    <x v="0"/>
    <x v="30"/>
    <n v="190"/>
    <n v="1"/>
    <x v="0"/>
    <d v="2024-06-07T00:00:00"/>
    <n v="190"/>
    <m/>
    <s v="Mashud"/>
    <x v="4"/>
    <d v="2024-06-24T00:00:00"/>
    <s v="Lottie"/>
    <m/>
    <m/>
    <m/>
    <m/>
  </r>
  <r>
    <x v="98"/>
    <x v="0"/>
    <x v="160"/>
    <x v="111"/>
    <m/>
    <x v="0"/>
    <m/>
    <m/>
    <s v="WCH"/>
    <s v="Sean Orefuwa"/>
    <x v="0"/>
    <x v="0"/>
    <n v="195"/>
    <n v="1"/>
    <x v="3"/>
    <m/>
    <n v="195"/>
    <m/>
    <s v="Mashud"/>
    <x v="2"/>
    <m/>
    <m/>
    <m/>
    <m/>
    <m/>
    <m/>
  </r>
  <r>
    <x v="97"/>
    <x v="0"/>
    <x v="161"/>
    <x v="112"/>
    <m/>
    <x v="0"/>
    <m/>
    <m/>
    <s v="WCH"/>
    <s v="Karina Gardner"/>
    <x v="0"/>
    <x v="6"/>
    <n v="528"/>
    <n v="2"/>
    <x v="0"/>
    <d v="2024-07-11T00:00:00"/>
    <n v="1056"/>
    <n v="60794340"/>
    <s v="Johura"/>
    <x v="0"/>
    <m/>
    <m/>
    <m/>
    <s v="11/07/2024 - Site delivered"/>
    <m/>
    <m/>
  </r>
  <r>
    <x v="99"/>
    <x v="0"/>
    <x v="162"/>
    <x v="113"/>
    <m/>
    <x v="0"/>
    <m/>
    <m/>
    <s v="NUH"/>
    <s v="Adam Farish"/>
    <x v="0"/>
    <x v="30"/>
    <n v="190"/>
    <n v="1"/>
    <x v="0"/>
    <d v="2024-07-12T00:00:00"/>
    <n v="190"/>
    <m/>
    <s v="Mashud"/>
    <x v="4"/>
    <d v="2024-06-24T00:00:00"/>
    <s v="Lottie"/>
    <m/>
    <m/>
    <m/>
    <m/>
  </r>
  <r>
    <x v="99"/>
    <x v="0"/>
    <x v="163"/>
    <x v="56"/>
    <m/>
    <x v="0"/>
    <m/>
    <m/>
    <s v="RLH"/>
    <s v="Lamisha Ahmad for Rukshana Begum and Nurse"/>
    <x v="0"/>
    <x v="0"/>
    <n v="195"/>
    <n v="2"/>
    <x v="4"/>
    <m/>
    <n v="390"/>
    <m/>
    <s v="Johura"/>
    <x v="6"/>
    <m/>
    <m/>
    <m/>
    <s v="19/11/2024 - Service no longer require mobiles as they have them.  New SIM swop requested against 7732012 with Service Desk"/>
    <m/>
    <m/>
  </r>
  <r>
    <x v="99"/>
    <x v="0"/>
    <x v="163"/>
    <x v="56"/>
    <m/>
    <x v="0"/>
    <m/>
    <m/>
    <s v="RLH"/>
    <s v="Lamisha Ahmad for Rukshana Begum and Nurse"/>
    <x v="0"/>
    <x v="2"/>
    <n v="0"/>
    <n v="2"/>
    <x v="4"/>
    <m/>
    <n v="0"/>
    <m/>
    <s v="Johura"/>
    <x v="6"/>
    <m/>
    <m/>
    <m/>
    <s v="19/11/2024 - Service no longer require mobiles as they have them.  New SIM swop requested against 7732012 with Service Desk"/>
    <m/>
    <m/>
  </r>
  <r>
    <x v="99"/>
    <x v="0"/>
    <x v="164"/>
    <x v="101"/>
    <m/>
    <x v="0"/>
    <m/>
    <m/>
    <s v="WCH"/>
    <s v="Grainne O'Driscoll"/>
    <x v="0"/>
    <x v="0"/>
    <n v="190"/>
    <n v="1"/>
    <x v="0"/>
    <d v="2024-05-29T00:00:00"/>
    <n v="190"/>
    <n v="60792136"/>
    <s v="Naz"/>
    <x v="0"/>
    <m/>
    <m/>
    <m/>
    <m/>
    <m/>
    <m/>
  </r>
  <r>
    <x v="99"/>
    <x v="0"/>
    <x v="165"/>
    <x v="92"/>
    <m/>
    <x v="0"/>
    <m/>
    <m/>
    <s v="RLH"/>
    <s v="Hayley Willie"/>
    <x v="0"/>
    <x v="19"/>
    <n v="214.21"/>
    <n v="1"/>
    <x v="0"/>
    <d v="2024-07-25T00:00:00"/>
    <n v="214.21"/>
    <m/>
    <s v="Mashud"/>
    <x v="0"/>
    <m/>
    <m/>
    <m/>
    <m/>
    <m/>
    <m/>
  </r>
  <r>
    <x v="99"/>
    <x v="0"/>
    <x v="166"/>
    <x v="92"/>
    <m/>
    <x v="0"/>
    <m/>
    <m/>
    <s v="RLH"/>
    <s v="Hayley Willie"/>
    <x v="0"/>
    <x v="0"/>
    <n v="195"/>
    <n v="1"/>
    <x v="0"/>
    <d v="2024-06-04T00:00:00"/>
    <n v="195"/>
    <m/>
    <s v="Mashud"/>
    <x v="0"/>
    <m/>
    <m/>
    <m/>
    <m/>
    <m/>
    <m/>
  </r>
  <r>
    <x v="99"/>
    <x v="0"/>
    <x v="167"/>
    <x v="114"/>
    <m/>
    <x v="0"/>
    <m/>
    <m/>
    <s v="CW"/>
    <s v="Emma Saunders "/>
    <x v="0"/>
    <x v="2"/>
    <n v="0"/>
    <n v="1"/>
    <x v="3"/>
    <m/>
    <n v="0"/>
    <m/>
    <s v="Naz"/>
    <x v="1"/>
    <m/>
    <m/>
    <m/>
    <m/>
    <m/>
    <m/>
  </r>
  <r>
    <x v="99"/>
    <x v="0"/>
    <x v="168"/>
    <x v="41"/>
    <m/>
    <x v="0"/>
    <m/>
    <m/>
    <s v="RLH"/>
    <s v="Oghale Efue (Service Desk WHS)"/>
    <x v="0"/>
    <x v="45"/>
    <n v="0"/>
    <n v="1"/>
    <x v="0"/>
    <d v="2024-05-31T00:00:00"/>
    <n v="0"/>
    <m/>
    <s v="Johura"/>
    <x v="7"/>
    <m/>
    <m/>
    <m/>
    <m/>
    <m/>
    <m/>
  </r>
  <r>
    <x v="100"/>
    <x v="0"/>
    <x v="169"/>
    <x v="115"/>
    <m/>
    <x v="0"/>
    <m/>
    <m/>
    <s v="RLH"/>
    <s v="Saheed Shabbir"/>
    <x v="1"/>
    <x v="9"/>
    <n v="0"/>
    <n v="1"/>
    <x v="4"/>
    <d v="2024-11-21T00:00:00"/>
    <n v="0"/>
    <s v="N/A"/>
    <s v="Johura"/>
    <x v="6"/>
    <m/>
    <m/>
    <m/>
    <s v="Lost and stolen from service.  Advised on the correct process to follow."/>
    <m/>
    <m/>
  </r>
  <r>
    <x v="70"/>
    <x v="0"/>
    <x v="170"/>
    <x v="75"/>
    <m/>
    <x v="0"/>
    <m/>
    <s v="Karen Bagnall "/>
    <s v="RLH"/>
    <s v="Emma Staddon_x0009_"/>
    <x v="1"/>
    <x v="16"/>
    <m/>
    <n v="1"/>
    <x v="0"/>
    <d v="2024-07-23T00:00:00"/>
    <n v="0"/>
    <s v="refresh"/>
    <s v="Naz"/>
    <x v="1"/>
    <m/>
    <m/>
    <m/>
    <m/>
    <m/>
    <m/>
  </r>
  <r>
    <x v="101"/>
    <x v="0"/>
    <x v="171"/>
    <x v="41"/>
    <m/>
    <x v="0"/>
    <m/>
    <m/>
    <s v="WCH"/>
    <s v="Charmaine McGhie"/>
    <x v="0"/>
    <x v="44"/>
    <n v="95"/>
    <n v="1"/>
    <x v="0"/>
    <d v="2024-06-18T00:00:00"/>
    <n v="95"/>
    <n v="60795498"/>
    <s v="Naz"/>
    <x v="0"/>
    <m/>
    <m/>
    <m/>
    <m/>
    <m/>
    <m/>
  </r>
  <r>
    <x v="70"/>
    <x v="0"/>
    <x v="172"/>
    <x v="116"/>
    <m/>
    <x v="0"/>
    <m/>
    <m/>
    <s v="RLH"/>
    <s v="Lindsay Lovell"/>
    <x v="0"/>
    <x v="46"/>
    <n v="179.95"/>
    <n v="1"/>
    <x v="0"/>
    <d v="2024-06-03T00:00:00"/>
    <n v="179.95"/>
    <m/>
    <s v="Mashud"/>
    <x v="0"/>
    <m/>
    <m/>
    <m/>
    <m/>
    <m/>
    <m/>
  </r>
  <r>
    <x v="102"/>
    <x v="0"/>
    <x v="173"/>
    <x v="117"/>
    <m/>
    <x v="0"/>
    <m/>
    <m/>
    <s v="CW"/>
    <s v="Salima Khan"/>
    <x v="0"/>
    <x v="22"/>
    <n v="79.95"/>
    <n v="1"/>
    <x v="0"/>
    <d v="2024-06-25T00:00:00"/>
    <n v="79.95"/>
    <n v="60794286"/>
    <s v="Johura"/>
    <x v="0"/>
    <m/>
    <m/>
    <m/>
    <m/>
    <m/>
    <m/>
  </r>
  <r>
    <x v="103"/>
    <x v="0"/>
    <x v="174"/>
    <x v="79"/>
    <m/>
    <x v="0"/>
    <m/>
    <m/>
    <s v="WCH"/>
    <s v="Raj Seeboo"/>
    <x v="0"/>
    <x v="0"/>
    <n v="195"/>
    <n v="1"/>
    <x v="3"/>
    <m/>
    <n v="195"/>
    <m/>
    <s v="Mashud"/>
    <x v="2"/>
    <m/>
    <m/>
    <m/>
    <m/>
    <m/>
    <m/>
  </r>
  <r>
    <x v="103"/>
    <x v="0"/>
    <x v="174"/>
    <x v="79"/>
    <m/>
    <x v="0"/>
    <m/>
    <m/>
    <s v="WCH"/>
    <s v="Raj Seeboo"/>
    <x v="0"/>
    <x v="2"/>
    <n v="0"/>
    <n v="1"/>
    <x v="3"/>
    <m/>
    <n v="0"/>
    <m/>
    <s v="Mashud"/>
    <x v="2"/>
    <m/>
    <m/>
    <m/>
    <m/>
    <m/>
    <m/>
  </r>
  <r>
    <x v="103"/>
    <x v="0"/>
    <x v="174"/>
    <x v="79"/>
    <m/>
    <x v="0"/>
    <m/>
    <m/>
    <s v="WCH"/>
    <s v="Raj Seeboo"/>
    <x v="0"/>
    <x v="1"/>
    <n v="11"/>
    <n v="1"/>
    <x v="3"/>
    <m/>
    <n v="11"/>
    <m/>
    <s v="Mashud"/>
    <x v="2"/>
    <m/>
    <m/>
    <m/>
    <m/>
    <m/>
    <m/>
  </r>
  <r>
    <x v="70"/>
    <x v="0"/>
    <x v="175"/>
    <x v="15"/>
    <m/>
    <x v="0"/>
    <m/>
    <m/>
    <s v="WCH"/>
    <s v="Pearl Safo-Sobre for Matilda Agyemang"/>
    <x v="0"/>
    <x v="0"/>
    <n v="195"/>
    <n v="1"/>
    <x v="4"/>
    <m/>
    <n v="195"/>
    <m/>
    <s v="Johura"/>
    <x v="1"/>
    <m/>
    <m/>
    <m/>
    <s v="30/09/2024 - Duplicate request"/>
    <m/>
    <m/>
  </r>
  <r>
    <x v="70"/>
    <x v="0"/>
    <x v="176"/>
    <x v="15"/>
    <m/>
    <x v="0"/>
    <m/>
    <m/>
    <s v="WCH"/>
    <s v="Pearl Safo-Sobre for Benigna Ofoma"/>
    <x v="0"/>
    <x v="0"/>
    <n v="195"/>
    <n v="1"/>
    <x v="0"/>
    <d v="2024-07-11T00:00:00"/>
    <n v="195"/>
    <n v="60800788"/>
    <s v="Johura"/>
    <x v="0"/>
    <m/>
    <m/>
    <m/>
    <s v="Using ICT Stock and will backfill ICT stock when item comes in. 11/07/2024 - Site delivered"/>
    <m/>
    <m/>
  </r>
  <r>
    <x v="70"/>
    <x v="0"/>
    <x v="177"/>
    <x v="15"/>
    <m/>
    <x v="0"/>
    <m/>
    <m/>
    <s v="WCH"/>
    <s v="Pearl Safo-Sobre for Mattie Boateng"/>
    <x v="0"/>
    <x v="0"/>
    <n v="195"/>
    <n v="1"/>
    <x v="0"/>
    <d v="2024-07-11T00:00:00"/>
    <n v="195"/>
    <n v="60800779"/>
    <s v="Johura"/>
    <x v="0"/>
    <m/>
    <m/>
    <m/>
    <s v="Using ICT Stock and will backfill ICT stock when item comes in.  11/07/2024 - Site delivered"/>
    <m/>
    <m/>
  </r>
  <r>
    <x v="70"/>
    <x v="0"/>
    <x v="178"/>
    <x v="15"/>
    <m/>
    <x v="0"/>
    <m/>
    <m/>
    <s v="WCH"/>
    <s v="Pearl Safo-Sobre for Adetutu Ogundele"/>
    <x v="0"/>
    <x v="0"/>
    <n v="195"/>
    <n v="1"/>
    <x v="0"/>
    <d v="2024-07-11T00:00:00"/>
    <n v="195"/>
    <n v="60797590"/>
    <s v="Johura"/>
    <x v="0"/>
    <m/>
    <m/>
    <m/>
    <s v="11/07/2024 - Site delivered"/>
    <m/>
    <m/>
  </r>
  <r>
    <x v="70"/>
    <x v="0"/>
    <x v="179"/>
    <x v="15"/>
    <m/>
    <x v="0"/>
    <m/>
    <m/>
    <s v="WCH"/>
    <s v="Pearl Safo-Sobre for Aze Bilgin"/>
    <x v="0"/>
    <x v="0"/>
    <n v="195"/>
    <n v="1"/>
    <x v="0"/>
    <d v="2025-01-09T00:00:00"/>
    <n v="195"/>
    <m/>
    <s v="Johura"/>
    <x v="2"/>
    <m/>
    <m/>
    <m/>
    <s v="20/12/2024 - Hi Lottie please recharge as used ICT stock to fulfil this request.  Many thanks. Site delivery on 07/01/2025"/>
    <m/>
    <m/>
  </r>
  <r>
    <x v="70"/>
    <x v="0"/>
    <x v="179"/>
    <x v="15"/>
    <m/>
    <x v="0"/>
    <m/>
    <m/>
    <s v="WCH"/>
    <s v="Pearl Safo-Sobre for Aze Bilgin"/>
    <x v="0"/>
    <x v="2"/>
    <n v="66"/>
    <n v="1"/>
    <x v="0"/>
    <d v="2025-01-09T00:00:00"/>
    <n v="66"/>
    <m/>
    <s v="Johura"/>
    <x v="2"/>
    <m/>
    <m/>
    <m/>
    <s v="20/12/2024 - Hi Lottie, annual recharge. Site delivery on 07/01/2025"/>
    <m/>
    <m/>
  </r>
  <r>
    <x v="70"/>
    <x v="0"/>
    <x v="179"/>
    <x v="15"/>
    <m/>
    <x v="0"/>
    <m/>
    <m/>
    <s v="WCH"/>
    <s v="Pearl Safo-Sobre for Aze Bilgin"/>
    <x v="0"/>
    <x v="1"/>
    <n v="11"/>
    <n v="1"/>
    <x v="0"/>
    <d v="2025-01-09T00:00:00"/>
    <n v="11"/>
    <m/>
    <s v="Johura"/>
    <x v="2"/>
    <m/>
    <m/>
    <m/>
    <s v="20/12/2024 - Hi Lottie, annual recharge. Site delivery on 07/01/2025"/>
    <m/>
    <m/>
  </r>
  <r>
    <x v="102"/>
    <x v="0"/>
    <x v="180"/>
    <x v="118"/>
    <m/>
    <x v="0"/>
    <m/>
    <m/>
    <s v="WCH"/>
    <s v="Karina Gardner"/>
    <x v="0"/>
    <x v="0"/>
    <n v="0"/>
    <n v="1"/>
    <x v="4"/>
    <m/>
    <n v="0"/>
    <m/>
    <s v="Angel"/>
    <x v="1"/>
    <m/>
    <m/>
    <m/>
    <m/>
    <m/>
    <m/>
  </r>
  <r>
    <x v="102"/>
    <x v="0"/>
    <x v="180"/>
    <x v="118"/>
    <m/>
    <x v="0"/>
    <m/>
    <m/>
    <s v="WCH"/>
    <s v="Karina Gardner"/>
    <x v="0"/>
    <x v="2"/>
    <n v="0"/>
    <n v="1"/>
    <x v="4"/>
    <m/>
    <n v="0"/>
    <m/>
    <s v="Angel"/>
    <x v="1"/>
    <m/>
    <m/>
    <m/>
    <m/>
    <m/>
    <m/>
  </r>
  <r>
    <x v="104"/>
    <x v="0"/>
    <x v="181"/>
    <x v="119"/>
    <m/>
    <x v="0"/>
    <m/>
    <m/>
    <s v="RLH"/>
    <s v="Vivian Akoto Mensah"/>
    <x v="0"/>
    <x v="0"/>
    <n v="195"/>
    <n v="1"/>
    <x v="3"/>
    <m/>
    <n v="195"/>
    <m/>
    <s v="Naz"/>
    <x v="1"/>
    <m/>
    <m/>
    <m/>
    <m/>
    <m/>
    <m/>
  </r>
  <r>
    <x v="105"/>
    <x v="0"/>
    <x v="182"/>
    <x v="120"/>
    <m/>
    <x v="0"/>
    <m/>
    <m/>
    <s v="WCH"/>
    <s v="Brian Coleman for Nathalie Glover"/>
    <x v="0"/>
    <x v="0"/>
    <n v="195"/>
    <n v="1"/>
    <x v="4"/>
    <d v="2025-03-17T00:00:00"/>
    <n v="195"/>
    <s v="N/A"/>
    <s v="Johura"/>
    <x v="6"/>
    <m/>
    <m/>
    <m/>
    <s v="17/03/2025 - Management decision to request this request"/>
    <m/>
    <m/>
  </r>
  <r>
    <x v="105"/>
    <x v="0"/>
    <x v="182"/>
    <x v="120"/>
    <m/>
    <x v="0"/>
    <m/>
    <m/>
    <s v="WCH"/>
    <s v="Brian Coleman for Nathalie Glover"/>
    <x v="0"/>
    <x v="2"/>
    <n v="0"/>
    <n v="1"/>
    <x v="4"/>
    <d v="2025-03-17T00:00:00"/>
    <n v="0"/>
    <s v="N/A"/>
    <s v="Johura"/>
    <x v="6"/>
    <m/>
    <m/>
    <m/>
    <s v="17/03/2025 - Management decision to request this request"/>
    <m/>
    <m/>
  </r>
  <r>
    <x v="105"/>
    <x v="0"/>
    <x v="183"/>
    <x v="121"/>
    <m/>
    <x v="0"/>
    <m/>
    <m/>
    <s v="NUH"/>
    <s v="Vidhya Mohanasundaram"/>
    <x v="0"/>
    <x v="0"/>
    <n v="195"/>
    <n v="1"/>
    <x v="0"/>
    <d v="2024-06-19T00:00:00"/>
    <n v="195"/>
    <m/>
    <s v="Angel"/>
    <x v="0"/>
    <m/>
    <m/>
    <m/>
    <m/>
    <m/>
    <m/>
  </r>
  <r>
    <x v="101"/>
    <x v="0"/>
    <x v="184"/>
    <x v="122"/>
    <m/>
    <x v="0"/>
    <m/>
    <m/>
    <s v="CW"/>
    <s v="Katy Williams for e-consent"/>
    <x v="1"/>
    <x v="15"/>
    <n v="271.45"/>
    <n v="54"/>
    <x v="2"/>
    <m/>
    <n v="14658.3"/>
    <n v="40994699"/>
    <s v="Johura"/>
    <x v="0"/>
    <m/>
    <m/>
    <m/>
    <s v="09/08/2024 - x1 test device ready for collection only currently. PO: raised by Leonard for Fay for e-consent and received"/>
    <m/>
    <m/>
  </r>
  <r>
    <x v="106"/>
    <x v="0"/>
    <x v="184"/>
    <x v="123"/>
    <m/>
    <x v="0"/>
    <m/>
    <m/>
    <s v="CW"/>
    <s v="Katy Williams for e-consent"/>
    <x v="0"/>
    <x v="47"/>
    <n v="44"/>
    <n v="54"/>
    <x v="6"/>
    <m/>
    <n v="2376"/>
    <n v="60812876"/>
    <s v="Johura"/>
    <x v="0"/>
    <m/>
    <m/>
    <m/>
    <m/>
    <m/>
    <m/>
  </r>
  <r>
    <x v="101"/>
    <x v="0"/>
    <x v="184"/>
    <x v="2"/>
    <m/>
    <x v="0"/>
    <m/>
    <m/>
    <s v="CW"/>
    <s v="Katy Williams for e-consent"/>
    <x v="0"/>
    <x v="1"/>
    <n v="20"/>
    <n v="54"/>
    <x v="7"/>
    <m/>
    <n v="1080"/>
    <m/>
    <s v="Johura"/>
    <x v="2"/>
    <m/>
    <m/>
    <m/>
    <s v="13/06/2024 - Hi Lottie this will be an annual subscription charge to this budget"/>
    <m/>
    <m/>
  </r>
  <r>
    <x v="101"/>
    <x v="0"/>
    <x v="184"/>
    <x v="124"/>
    <m/>
    <x v="0"/>
    <m/>
    <m/>
    <s v="CW"/>
    <s v="Katy Williams for e-consent"/>
    <x v="1"/>
    <x v="9"/>
    <n v="0"/>
    <n v="3"/>
    <x v="4"/>
    <m/>
    <n v="0"/>
    <s v="N/A"/>
    <s v="Johura"/>
    <x v="1"/>
    <m/>
    <m/>
    <m/>
    <s v="Not processed by FS"/>
    <m/>
    <m/>
  </r>
  <r>
    <x v="107"/>
    <x v="0"/>
    <x v="184"/>
    <x v="123"/>
    <m/>
    <x v="0"/>
    <m/>
    <m/>
    <s v="SBH"/>
    <s v="Katy Williams/Leslie Rose"/>
    <x v="0"/>
    <x v="48"/>
    <m/>
    <n v="1"/>
    <x v="7"/>
    <m/>
    <n v="0"/>
    <m/>
    <s v="Johura"/>
    <x v="2"/>
    <m/>
    <m/>
    <m/>
    <s v="14/11/2024 - Hi Lottie please can you recharge for the courier booking as service users budget code is not on e-courier system but service user has been advised that they will be recharged for the courier."/>
    <m/>
    <m/>
  </r>
  <r>
    <x v="108"/>
    <x v="0"/>
    <x v="184"/>
    <x v="123"/>
    <m/>
    <x v="0"/>
    <m/>
    <m/>
    <s v="NUH"/>
    <s v="Katy Williams/Paul O'Meara/Cecilia "/>
    <x v="0"/>
    <x v="48"/>
    <n v="85"/>
    <n v="1"/>
    <x v="7"/>
    <m/>
    <n v="85"/>
    <m/>
    <s v="Johura"/>
    <x v="2"/>
    <m/>
    <m/>
    <m/>
    <s v="14/11/2024 - Hi Lottie please can you recharge for the courier booking as service users budget code is not on e-courier system but service user has been advised that they will be recharged for the courier."/>
    <m/>
    <m/>
  </r>
  <r>
    <x v="109"/>
    <x v="0"/>
    <x v="185"/>
    <x v="125"/>
    <m/>
    <x v="0"/>
    <m/>
    <m/>
    <s v="RLH"/>
    <s v="Kellymarie Bexfield"/>
    <x v="0"/>
    <x v="8"/>
    <n v="23.95"/>
    <n v="1"/>
    <x v="0"/>
    <d v="2024-06-17T00:00:00"/>
    <n v="23.95"/>
    <m/>
    <s v="Angel"/>
    <x v="0"/>
    <m/>
    <m/>
    <m/>
    <m/>
    <m/>
    <m/>
  </r>
  <r>
    <x v="109"/>
    <x v="0"/>
    <x v="186"/>
    <x v="126"/>
    <m/>
    <x v="0"/>
    <m/>
    <m/>
    <s v="WCH"/>
    <s v="Emily Beddoes"/>
    <x v="0"/>
    <x v="49"/>
    <n v="8.43"/>
    <n v="1"/>
    <x v="0"/>
    <d v="2024-06-27T00:00:00"/>
    <n v="8.43"/>
    <m/>
    <s v="Angel"/>
    <x v="4"/>
    <d v="2024-06-24T00:00:00"/>
    <s v="Lottie"/>
    <m/>
    <s v="used ICT stock for recharge"/>
    <m/>
    <m/>
  </r>
  <r>
    <x v="109"/>
    <x v="0"/>
    <x v="187"/>
    <x v="127"/>
    <m/>
    <x v="0"/>
    <m/>
    <m/>
    <s v="RLH"/>
    <s v="Luis Vitug"/>
    <x v="0"/>
    <x v="13"/>
    <n v="528"/>
    <n v="1"/>
    <x v="0"/>
    <d v="2024-07-11T00:00:00"/>
    <n v="528"/>
    <m/>
    <s v="Angel"/>
    <x v="4"/>
    <d v="2024-06-24T00:00:00"/>
    <s v="Lottie"/>
    <m/>
    <s v="04/06/2024 - ICT stock used to recharge via user budget code"/>
    <m/>
    <m/>
  </r>
  <r>
    <x v="109"/>
    <x v="0"/>
    <x v="188"/>
    <x v="128"/>
    <m/>
    <x v="3"/>
    <m/>
    <m/>
    <s v="NUH"/>
    <s v="Eleanor Williamson"/>
    <x v="0"/>
    <x v="16"/>
    <n v="573.25"/>
    <n v="14"/>
    <x v="0"/>
    <d v="2024-09-26T00:00:00"/>
    <n v="8025.5"/>
    <n v="60797744"/>
    <s v="Angel"/>
    <x v="0"/>
    <m/>
    <m/>
    <m/>
    <m/>
    <m/>
    <m/>
  </r>
  <r>
    <x v="109"/>
    <x v="0"/>
    <x v="189"/>
    <x v="129"/>
    <m/>
    <x v="0"/>
    <m/>
    <m/>
    <s v="CW"/>
    <s v="Matthew Chobbah"/>
    <x v="0"/>
    <x v="0"/>
    <n v="195"/>
    <n v="1"/>
    <x v="0"/>
    <d v="2024-07-18T00:00:00"/>
    <n v="195"/>
    <m/>
    <s v="Angel"/>
    <x v="4"/>
    <d v="2024-07-23T00:00:00"/>
    <s v="Lottie"/>
    <m/>
    <s v="18/07/2024 - End user confirmed they have collected the items"/>
    <m/>
    <m/>
  </r>
  <r>
    <x v="110"/>
    <x v="0"/>
    <x v="190"/>
    <x v="130"/>
    <m/>
    <x v="0"/>
    <m/>
    <m/>
    <s v="NUH"/>
    <s v="Malika Atoussi for Lul-Abdullahi Ali"/>
    <x v="0"/>
    <x v="0"/>
    <n v="195"/>
    <n v="1"/>
    <x v="0"/>
    <d v="2024-06-19T00:00:00"/>
    <n v="195"/>
    <n v="60795255"/>
    <s v="Johura"/>
    <x v="0"/>
    <m/>
    <m/>
    <m/>
    <m/>
    <m/>
    <m/>
  </r>
  <r>
    <x v="109"/>
    <x v="0"/>
    <x v="191"/>
    <x v="131"/>
    <m/>
    <x v="0"/>
    <m/>
    <m/>
    <s v="RLH"/>
    <s v="Luis Vitug"/>
    <x v="0"/>
    <x v="13"/>
    <n v="528"/>
    <n v="1"/>
    <x v="0"/>
    <d v="2024-07-15T00:00:00"/>
    <n v="528"/>
    <m/>
    <s v="Angel"/>
    <x v="0"/>
    <m/>
    <m/>
    <m/>
    <m/>
    <m/>
    <m/>
  </r>
  <r>
    <x v="110"/>
    <x v="0"/>
    <x v="192"/>
    <x v="99"/>
    <m/>
    <x v="0"/>
    <m/>
    <s v="Karen Bagnall "/>
    <s v="RLH"/>
    <s v="Rukshana Begum"/>
    <x v="1"/>
    <x v="9"/>
    <n v="491.65"/>
    <n v="2"/>
    <x v="0"/>
    <d v="2024-07-03T00:00:00"/>
    <n v="983.3"/>
    <m/>
    <s v="Naz"/>
    <x v="1"/>
    <m/>
    <m/>
    <m/>
    <m/>
    <m/>
    <m/>
  </r>
  <r>
    <x v="107"/>
    <x v="0"/>
    <x v="193"/>
    <x v="130"/>
    <m/>
    <x v="0"/>
    <m/>
    <m/>
    <s v="NUH"/>
    <s v="Malika Atoussi_x0009_"/>
    <x v="0"/>
    <x v="0"/>
    <n v="195"/>
    <n v="1"/>
    <x v="0"/>
    <d v="2024-07-31T00:00:00"/>
    <n v="195"/>
    <n v="60799422"/>
    <s v="Naz"/>
    <x v="1"/>
    <m/>
    <m/>
    <m/>
    <m/>
    <m/>
    <m/>
  </r>
  <r>
    <x v="111"/>
    <x v="0"/>
    <x v="194"/>
    <x v="132"/>
    <m/>
    <x v="0"/>
    <m/>
    <m/>
    <s v="RLH"/>
    <s v="Emma Rothwell"/>
    <x v="0"/>
    <x v="0"/>
    <n v="195"/>
    <n v="1"/>
    <x v="0"/>
    <d v="2024-07-17T00:00:00"/>
    <n v="195"/>
    <n v="60795326"/>
    <s v="Naz"/>
    <x v="0"/>
    <m/>
    <m/>
    <m/>
    <m/>
    <m/>
    <m/>
  </r>
  <r>
    <x v="110"/>
    <x v="0"/>
    <x v="195"/>
    <x v="133"/>
    <m/>
    <x v="0"/>
    <m/>
    <m/>
    <s v="SBH"/>
    <s v="Sarah Way"/>
    <x v="0"/>
    <x v="50"/>
    <n v="17"/>
    <n v="15"/>
    <x v="4"/>
    <d v="2024-08-02T00:00:00"/>
    <n v="255"/>
    <m/>
    <s v="Johura"/>
    <x v="6"/>
    <m/>
    <m/>
    <m/>
    <m/>
    <m/>
    <m/>
  </r>
  <r>
    <x v="111"/>
    <x v="0"/>
    <x v="196"/>
    <x v="130"/>
    <m/>
    <x v="0"/>
    <m/>
    <m/>
    <s v="NUH"/>
    <s v="Malika Atoussi"/>
    <x v="0"/>
    <x v="0"/>
    <n v="195"/>
    <n v="1"/>
    <x v="0"/>
    <d v="2024-06-17T00:00:00"/>
    <n v="195"/>
    <m/>
    <s v="Angel"/>
    <x v="4"/>
    <d v="2024-06-24T00:00:00"/>
    <s v="Lottie"/>
    <m/>
    <m/>
    <m/>
    <m/>
  </r>
  <r>
    <x v="111"/>
    <x v="0"/>
    <x v="197"/>
    <x v="134"/>
    <m/>
    <x v="0"/>
    <m/>
    <m/>
    <s v="RLH"/>
    <s v="Patricia Richards for Tosin Kelani"/>
    <x v="0"/>
    <x v="0"/>
    <n v="195"/>
    <n v="1"/>
    <x v="4"/>
    <d v="2025-01-29T00:00:00"/>
    <n v="195"/>
    <m/>
    <s v="Johura"/>
    <x v="1"/>
    <m/>
    <m/>
    <m/>
    <s v="29/01/2025 - Request has been closed as no approval by second approver in 30 days."/>
    <m/>
    <m/>
  </r>
  <r>
    <x v="111"/>
    <x v="0"/>
    <x v="197"/>
    <x v="134"/>
    <m/>
    <x v="0"/>
    <m/>
    <m/>
    <s v="RLH"/>
    <s v="Patricia Richards for Tosin Kelani"/>
    <x v="0"/>
    <x v="2"/>
    <n v="0"/>
    <n v="1"/>
    <x v="4"/>
    <d v="2025-01-29T00:00:00"/>
    <n v="0"/>
    <m/>
    <s v="Johura"/>
    <x v="1"/>
    <m/>
    <m/>
    <m/>
    <s v="29/01/2025 - Request has been closed as no approval by second approver in 30 days."/>
    <m/>
    <m/>
  </r>
  <r>
    <x v="112"/>
    <x v="0"/>
    <x v="198"/>
    <x v="135"/>
    <m/>
    <x v="0"/>
    <m/>
    <m/>
    <s v="RLH"/>
    <s v="Oghale Efue"/>
    <x v="0"/>
    <x v="51"/>
    <n v="9.9499999999999993"/>
    <n v="3"/>
    <x v="0"/>
    <d v="2024-07-08T00:00:00"/>
    <n v="29.849999999999998"/>
    <n v="60800631"/>
    <s v="Johura"/>
    <x v="0"/>
    <m/>
    <m/>
    <m/>
    <m/>
    <m/>
    <m/>
  </r>
  <r>
    <x v="113"/>
    <x v="0"/>
    <x v="199"/>
    <x v="136"/>
    <m/>
    <x v="0"/>
    <m/>
    <m/>
    <s v="SBH"/>
    <s v="Carol Rossell"/>
    <x v="0"/>
    <x v="52"/>
    <n v="69.95"/>
    <n v="1"/>
    <x v="0"/>
    <d v="2024-07-26T00:00:00"/>
    <n v="69.95"/>
    <m/>
    <s v="Mashud"/>
    <x v="0"/>
    <m/>
    <m/>
    <m/>
    <s v="OH reccomended mouse, contour"/>
    <m/>
    <m/>
  </r>
  <r>
    <x v="112"/>
    <x v="0"/>
    <x v="200"/>
    <x v="95"/>
    <m/>
    <x v="0"/>
    <m/>
    <m/>
    <s v="WCH"/>
    <s v="Ruta Ali"/>
    <x v="0"/>
    <x v="2"/>
    <n v="0"/>
    <n v="1"/>
    <x v="0"/>
    <d v="2025-01-14T00:00:00"/>
    <n v="0"/>
    <m/>
    <s v="Naz"/>
    <x v="1"/>
    <m/>
    <m/>
    <m/>
    <m/>
    <m/>
    <m/>
  </r>
  <r>
    <x v="112"/>
    <x v="0"/>
    <x v="200"/>
    <x v="95"/>
    <m/>
    <x v="0"/>
    <m/>
    <m/>
    <s v="WCH"/>
    <s v="Ruta Ali"/>
    <x v="0"/>
    <x v="0"/>
    <n v="195"/>
    <n v="1"/>
    <x v="0"/>
    <d v="2025-01-14T00:00:00"/>
    <n v="195"/>
    <m/>
    <s v="Naz"/>
    <x v="1"/>
    <m/>
    <m/>
    <m/>
    <m/>
    <m/>
    <m/>
  </r>
  <r>
    <x v="114"/>
    <x v="0"/>
    <x v="201"/>
    <x v="71"/>
    <m/>
    <x v="0"/>
    <m/>
    <m/>
    <m/>
    <s v="Catherine McFarlane"/>
    <x v="0"/>
    <x v="0"/>
    <n v="195"/>
    <n v="1"/>
    <x v="3"/>
    <m/>
    <n v="195"/>
    <m/>
    <s v="Mashud"/>
    <x v="1"/>
    <m/>
    <m/>
    <m/>
    <m/>
    <m/>
    <m/>
  </r>
  <r>
    <x v="114"/>
    <x v="0"/>
    <x v="201"/>
    <x v="71"/>
    <m/>
    <x v="0"/>
    <m/>
    <m/>
    <m/>
    <s v="Catherine McFarlane"/>
    <x v="0"/>
    <x v="2"/>
    <n v="0"/>
    <n v="1"/>
    <x v="3"/>
    <m/>
    <n v="0"/>
    <m/>
    <s v="Mashud"/>
    <x v="1"/>
    <m/>
    <m/>
    <m/>
    <m/>
    <m/>
    <m/>
  </r>
  <r>
    <x v="115"/>
    <x v="0"/>
    <x v="202"/>
    <x v="137"/>
    <m/>
    <x v="0"/>
    <m/>
    <m/>
    <m/>
    <s v="Catherine McFarlane"/>
    <x v="0"/>
    <x v="0"/>
    <n v="195"/>
    <n v="1"/>
    <x v="3"/>
    <m/>
    <n v="195"/>
    <m/>
    <s v="Mashud"/>
    <x v="1"/>
    <m/>
    <m/>
    <m/>
    <m/>
    <m/>
    <m/>
  </r>
  <r>
    <x v="115"/>
    <x v="0"/>
    <x v="202"/>
    <x v="137"/>
    <m/>
    <x v="0"/>
    <m/>
    <m/>
    <m/>
    <s v="Catherine McFarlane"/>
    <x v="0"/>
    <x v="2"/>
    <n v="0"/>
    <n v="1"/>
    <x v="3"/>
    <m/>
    <n v="0"/>
    <m/>
    <s v="Mashud"/>
    <x v="1"/>
    <m/>
    <m/>
    <m/>
    <m/>
    <m/>
    <m/>
  </r>
  <r>
    <x v="116"/>
    <x v="0"/>
    <x v="203"/>
    <x v="71"/>
    <m/>
    <x v="0"/>
    <m/>
    <m/>
    <m/>
    <s v="Catherine McFarlane"/>
    <x v="0"/>
    <x v="0"/>
    <n v="195"/>
    <n v="1"/>
    <x v="3"/>
    <m/>
    <n v="195"/>
    <m/>
    <s v="Mashud"/>
    <x v="1"/>
    <m/>
    <m/>
    <m/>
    <m/>
    <m/>
    <m/>
  </r>
  <r>
    <x v="116"/>
    <x v="0"/>
    <x v="203"/>
    <x v="71"/>
    <m/>
    <x v="0"/>
    <m/>
    <m/>
    <m/>
    <s v="Catherine McFarlane"/>
    <x v="0"/>
    <x v="2"/>
    <n v="0"/>
    <n v="1"/>
    <x v="3"/>
    <m/>
    <n v="0"/>
    <m/>
    <s v="Mashud"/>
    <x v="1"/>
    <m/>
    <m/>
    <m/>
    <m/>
    <m/>
    <m/>
  </r>
  <r>
    <x v="117"/>
    <x v="0"/>
    <x v="204"/>
    <x v="23"/>
    <m/>
    <x v="0"/>
    <m/>
    <m/>
    <s v="CW"/>
    <s v="Chris Hewitt"/>
    <x v="0"/>
    <x v="53"/>
    <n v="136.56"/>
    <n v="1"/>
    <x v="0"/>
    <d v="2024-12-18T00:00:00"/>
    <n v="136.56"/>
    <n v="41059662"/>
    <s v="Mashud"/>
    <x v="0"/>
    <m/>
    <m/>
    <m/>
    <s v="Bytes processed"/>
    <m/>
    <m/>
  </r>
  <r>
    <x v="117"/>
    <x v="0"/>
    <x v="204"/>
    <x v="23"/>
    <m/>
    <x v="0"/>
    <m/>
    <m/>
    <s v="CW"/>
    <s v="Chris Hewitt"/>
    <x v="0"/>
    <x v="54"/>
    <n v="68.22"/>
    <n v="1"/>
    <x v="1"/>
    <m/>
    <n v="68.22"/>
    <n v="41059662"/>
    <s v="Mashud"/>
    <x v="0"/>
    <m/>
    <m/>
    <m/>
    <s v="Bytes processed"/>
    <m/>
    <m/>
  </r>
  <r>
    <x v="117"/>
    <x v="0"/>
    <x v="205"/>
    <x v="18"/>
    <m/>
    <x v="0"/>
    <m/>
    <m/>
    <s v="RLH"/>
    <s v="Caryn Rosmarin"/>
    <x v="0"/>
    <x v="0"/>
    <n v="195"/>
    <n v="1"/>
    <x v="0"/>
    <d v="2024-07-24T00:00:00"/>
    <n v="195"/>
    <m/>
    <s v="Angel"/>
    <x v="4"/>
    <d v="2024-06-24T00:00:00"/>
    <s v="Lottie"/>
    <m/>
    <m/>
    <m/>
    <m/>
  </r>
  <r>
    <x v="117"/>
    <x v="0"/>
    <x v="206"/>
    <x v="138"/>
    <s v="BC1416"/>
    <x v="0"/>
    <m/>
    <m/>
    <s v="RLH"/>
    <s v="Jahanara Ahmed"/>
    <x v="1"/>
    <x v="25"/>
    <n v="885"/>
    <n v="1"/>
    <x v="0"/>
    <d v="2024-07-11T00:00:00"/>
    <n v="885"/>
    <n v="60797751"/>
    <s v="Naz"/>
    <x v="0"/>
    <m/>
    <m/>
    <m/>
    <s v="Awaiting delivery"/>
    <m/>
    <m/>
  </r>
  <r>
    <x v="118"/>
    <x v="0"/>
    <x v="207"/>
    <x v="97"/>
    <m/>
    <x v="0"/>
    <m/>
    <m/>
    <s v="RLH"/>
    <s v="Kevin Taylor"/>
    <x v="0"/>
    <x v="2"/>
    <n v="0"/>
    <n v="1"/>
    <x v="3"/>
    <m/>
    <n v="0"/>
    <m/>
    <s v="Naz"/>
    <x v="1"/>
    <m/>
    <m/>
    <m/>
    <m/>
    <m/>
    <m/>
  </r>
  <r>
    <x v="118"/>
    <x v="0"/>
    <x v="207"/>
    <x v="97"/>
    <m/>
    <x v="0"/>
    <m/>
    <m/>
    <s v="RLH"/>
    <s v="Kevin Taylor"/>
    <x v="0"/>
    <x v="0"/>
    <n v="195"/>
    <n v="1"/>
    <x v="3"/>
    <m/>
    <n v="195"/>
    <m/>
    <s v="Naz"/>
    <x v="1"/>
    <m/>
    <m/>
    <m/>
    <m/>
    <m/>
    <m/>
  </r>
  <r>
    <x v="118"/>
    <x v="0"/>
    <x v="208"/>
    <x v="139"/>
    <m/>
    <x v="0"/>
    <m/>
    <m/>
    <s v="RLH"/>
    <s v="AEA400"/>
    <x v="0"/>
    <x v="13"/>
    <n v="453.74"/>
    <n v="1"/>
    <x v="0"/>
    <d v="2024-06-05T00:00:00"/>
    <n v="453.74"/>
    <m/>
    <s v="Mashud"/>
    <x v="4"/>
    <d v="2024-06-24T00:00:00"/>
    <s v="Lottie"/>
    <m/>
    <s v="Collected and isntalled by Ola"/>
    <m/>
    <m/>
  </r>
  <r>
    <x v="118"/>
    <x v="0"/>
    <x v="209"/>
    <x v="97"/>
    <m/>
    <x v="0"/>
    <m/>
    <m/>
    <s v="RLH"/>
    <s v="Kevin Taylor"/>
    <x v="0"/>
    <x v="2"/>
    <n v="0"/>
    <n v="1"/>
    <x v="3"/>
    <m/>
    <n v="0"/>
    <m/>
    <s v="Naz"/>
    <x v="1"/>
    <m/>
    <m/>
    <m/>
    <m/>
    <m/>
    <m/>
  </r>
  <r>
    <x v="118"/>
    <x v="0"/>
    <x v="209"/>
    <x v="97"/>
    <m/>
    <x v="0"/>
    <m/>
    <m/>
    <s v="RLH"/>
    <s v="Kevin Taylor"/>
    <x v="0"/>
    <x v="0"/>
    <n v="195"/>
    <n v="1"/>
    <x v="3"/>
    <m/>
    <n v="195"/>
    <m/>
    <s v="Naz"/>
    <x v="1"/>
    <m/>
    <m/>
    <m/>
    <m/>
    <m/>
    <m/>
  </r>
  <r>
    <x v="119"/>
    <x v="0"/>
    <x v="210"/>
    <x v="7"/>
    <m/>
    <x v="0"/>
    <m/>
    <m/>
    <s v="MEH"/>
    <s v="Matthew Ramsey"/>
    <x v="0"/>
    <x v="0"/>
    <n v="195"/>
    <n v="2"/>
    <x v="0"/>
    <d v="2025-01-14T00:00:00"/>
    <n v="390"/>
    <m/>
    <s v="Naz"/>
    <x v="2"/>
    <m/>
    <m/>
    <m/>
    <m/>
    <m/>
    <m/>
  </r>
  <r>
    <x v="119"/>
    <x v="0"/>
    <x v="210"/>
    <x v="7"/>
    <m/>
    <x v="0"/>
    <m/>
    <m/>
    <s v="MEH"/>
    <s v="Matthew Ramsey"/>
    <x v="0"/>
    <x v="2"/>
    <n v="0"/>
    <n v="2"/>
    <x v="0"/>
    <d v="2025-01-14T00:00:00"/>
    <n v="0"/>
    <m/>
    <s v="Naz"/>
    <x v="2"/>
    <m/>
    <m/>
    <m/>
    <m/>
    <m/>
    <m/>
  </r>
  <r>
    <x v="120"/>
    <x v="0"/>
    <x v="210"/>
    <x v="7"/>
    <m/>
    <x v="0"/>
    <m/>
    <m/>
    <s v="RLH"/>
    <s v="Matthew Ramsey"/>
    <x v="0"/>
    <x v="0"/>
    <n v="195"/>
    <n v="2"/>
    <x v="8"/>
    <m/>
    <n v="390"/>
    <m/>
    <s v="Naz"/>
    <x v="1"/>
    <m/>
    <m/>
    <m/>
    <m/>
    <m/>
    <m/>
  </r>
  <r>
    <x v="120"/>
    <x v="0"/>
    <x v="210"/>
    <x v="7"/>
    <m/>
    <x v="0"/>
    <m/>
    <m/>
    <s v="RLH"/>
    <s v="Matthew Ramsey"/>
    <x v="0"/>
    <x v="2"/>
    <n v="0"/>
    <n v="2"/>
    <x v="8"/>
    <m/>
    <n v="0"/>
    <m/>
    <s v="Naz"/>
    <x v="1"/>
    <m/>
    <m/>
    <m/>
    <m/>
    <m/>
    <m/>
  </r>
  <r>
    <x v="118"/>
    <x v="0"/>
    <x v="211"/>
    <x v="60"/>
    <m/>
    <x v="9"/>
    <m/>
    <s v="KAREN BAGNALL"/>
    <s v="CW"/>
    <s v="Zarah Bhoyroo"/>
    <x v="1"/>
    <x v="55"/>
    <n v="1295"/>
    <n v="1"/>
    <x v="0"/>
    <d v="2024-06-05T00:00:00"/>
    <n v="1295"/>
    <m/>
    <s v="Angel"/>
    <x v="0"/>
    <m/>
    <m/>
    <m/>
    <m/>
    <m/>
    <m/>
  </r>
  <r>
    <x v="120"/>
    <x v="0"/>
    <x v="212"/>
    <x v="52"/>
    <m/>
    <x v="6"/>
    <m/>
    <s v="KAREN BAGNALL"/>
    <s v="CW"/>
    <s v="Pat Ajibode"/>
    <x v="1"/>
    <x v="9"/>
    <n v="462.77"/>
    <n v="3"/>
    <x v="0"/>
    <d v="2024-06-19T00:00:00"/>
    <n v="1388.31"/>
    <m/>
    <s v="Johura"/>
    <x v="0"/>
    <m/>
    <m/>
    <m/>
    <m/>
    <m/>
    <m/>
  </r>
  <r>
    <x v="120"/>
    <x v="0"/>
    <x v="213"/>
    <x v="33"/>
    <m/>
    <x v="0"/>
    <m/>
    <m/>
    <s v="SBH"/>
    <s v="William Roose "/>
    <x v="0"/>
    <x v="0"/>
    <n v="195"/>
    <n v="1"/>
    <x v="0"/>
    <d v="2024-06-27T00:00:00"/>
    <n v="195"/>
    <n v="60796709"/>
    <s v="Naz"/>
    <x v="1"/>
    <m/>
    <m/>
    <m/>
    <m/>
    <m/>
    <m/>
  </r>
  <r>
    <x v="120"/>
    <x v="0"/>
    <x v="214"/>
    <x v="15"/>
    <m/>
    <x v="0"/>
    <m/>
    <m/>
    <s v="WCH"/>
    <s v="Tara O'sullivan for Hajera Rahman"/>
    <x v="0"/>
    <x v="0"/>
    <n v="195"/>
    <n v="1"/>
    <x v="0"/>
    <d v="2024-12-20T00:00:00"/>
    <n v="195"/>
    <m/>
    <s v="Johura"/>
    <x v="2"/>
    <m/>
    <m/>
    <m/>
    <s v="06/12/2024 - Hi Lottie - please recharge as we used ICT Stock. Many thanks"/>
    <m/>
    <m/>
  </r>
  <r>
    <x v="120"/>
    <x v="0"/>
    <x v="214"/>
    <x v="15"/>
    <m/>
    <x v="0"/>
    <m/>
    <m/>
    <s v="WCH"/>
    <s v="Tara O'sullivan for Hajera Rahman"/>
    <x v="0"/>
    <x v="2"/>
    <n v="66"/>
    <n v="1"/>
    <x v="0"/>
    <d v="2024-12-20T00:00:00"/>
    <n v="66"/>
    <m/>
    <s v="Johura"/>
    <x v="2"/>
    <m/>
    <m/>
    <m/>
    <s v="06/12/2024 - Hi Lottie - this is a annual recharge charge. Many thanks"/>
    <m/>
    <m/>
  </r>
  <r>
    <x v="120"/>
    <x v="0"/>
    <x v="215"/>
    <x v="138"/>
    <m/>
    <x v="10"/>
    <s v="Barts Health Charity"/>
    <s v="KAREN BAGNALL"/>
    <s v="RLH"/>
    <s v="Eniola Agbeti"/>
    <x v="1"/>
    <x v="25"/>
    <m/>
    <n v="1"/>
    <x v="0"/>
    <d v="2024-09-06T00:00:00"/>
    <n v="0"/>
    <m/>
    <s v="Mashud"/>
    <x v="1"/>
    <m/>
    <m/>
    <m/>
    <m/>
    <m/>
    <m/>
  </r>
  <r>
    <x v="121"/>
    <x v="0"/>
    <x v="216"/>
    <x v="140"/>
    <m/>
    <x v="0"/>
    <m/>
    <m/>
    <s v="NUH"/>
    <s v="Romena Neeshat"/>
    <x v="0"/>
    <x v="0"/>
    <n v="190"/>
    <n v="1"/>
    <x v="0"/>
    <d v="2024-07-15T00:00:00"/>
    <n v="190"/>
    <m/>
    <s v="Mashud"/>
    <x v="0"/>
    <m/>
    <m/>
    <m/>
    <m/>
    <m/>
    <m/>
  </r>
  <r>
    <x v="122"/>
    <x v="0"/>
    <x v="217"/>
    <x v="140"/>
    <m/>
    <x v="0"/>
    <m/>
    <m/>
    <s v="NUH"/>
    <s v="Romena Neeshat"/>
    <x v="0"/>
    <x v="0"/>
    <n v="195"/>
    <n v="1"/>
    <x v="0"/>
    <d v="2025-01-09T00:00:00"/>
    <n v="195"/>
    <m/>
    <s v="Mashud"/>
    <x v="2"/>
    <m/>
    <m/>
    <m/>
    <m/>
    <m/>
    <m/>
  </r>
  <r>
    <x v="122"/>
    <x v="0"/>
    <x v="217"/>
    <x v="140"/>
    <m/>
    <x v="0"/>
    <m/>
    <m/>
    <s v="NUH"/>
    <s v="Romena Neeshat"/>
    <x v="0"/>
    <x v="2"/>
    <n v="79.2"/>
    <n v="1"/>
    <x v="0"/>
    <d v="2025-01-09T00:00:00"/>
    <n v="79.2"/>
    <m/>
    <s v="Mashud"/>
    <x v="2"/>
    <m/>
    <m/>
    <m/>
    <m/>
    <m/>
    <m/>
  </r>
  <r>
    <x v="122"/>
    <x v="0"/>
    <x v="217"/>
    <x v="140"/>
    <m/>
    <x v="0"/>
    <m/>
    <m/>
    <s v="NUH"/>
    <s v="Romena Neeshat"/>
    <x v="0"/>
    <x v="1"/>
    <n v="11"/>
    <n v="1"/>
    <x v="0"/>
    <d v="2025-01-09T00:00:00"/>
    <n v="11"/>
    <m/>
    <s v="Mashud"/>
    <x v="2"/>
    <m/>
    <m/>
    <m/>
    <m/>
    <m/>
    <m/>
  </r>
  <r>
    <x v="121"/>
    <x v="0"/>
    <x v="218"/>
    <x v="105"/>
    <m/>
    <x v="0"/>
    <m/>
    <m/>
    <s v="RLH"/>
    <s v="Dita Krainerova"/>
    <x v="0"/>
    <x v="56"/>
    <n v="5.95"/>
    <n v="6"/>
    <x v="0"/>
    <d v="2024-07-25T00:00:00"/>
    <n v="35.700000000000003"/>
    <m/>
    <s v="Johura"/>
    <x v="0"/>
    <m/>
    <m/>
    <m/>
    <m/>
    <m/>
    <m/>
  </r>
  <r>
    <x v="121"/>
    <x v="0"/>
    <x v="218"/>
    <x v="105"/>
    <m/>
    <x v="0"/>
    <m/>
    <m/>
    <s v="RLH"/>
    <s v="Dita Krainerova"/>
    <x v="0"/>
    <x v="20"/>
    <n v="13.95"/>
    <n v="6"/>
    <x v="0"/>
    <d v="2024-07-25T00:00:00"/>
    <n v="83.699999999999989"/>
    <m/>
    <s v="Johura"/>
    <x v="0"/>
    <m/>
    <m/>
    <m/>
    <m/>
    <m/>
    <m/>
  </r>
  <r>
    <x v="121"/>
    <x v="0"/>
    <x v="218"/>
    <x v="105"/>
    <m/>
    <x v="0"/>
    <m/>
    <m/>
    <s v="RLH"/>
    <s v="Dita Krainerova"/>
    <x v="0"/>
    <x v="57"/>
    <n v="49.95"/>
    <n v="2"/>
    <x v="0"/>
    <d v="2024-07-25T00:00:00"/>
    <n v="99.9"/>
    <m/>
    <s v="Johura"/>
    <x v="0"/>
    <m/>
    <m/>
    <m/>
    <m/>
    <m/>
    <m/>
  </r>
  <r>
    <x v="121"/>
    <x v="0"/>
    <x v="218"/>
    <x v="105"/>
    <m/>
    <x v="0"/>
    <m/>
    <m/>
    <s v="RLH"/>
    <s v="Dita Krainerova"/>
    <x v="0"/>
    <x v="58"/>
    <n v="89.95"/>
    <n v="3"/>
    <x v="0"/>
    <d v="2024-07-25T00:00:00"/>
    <n v="269.85000000000002"/>
    <n v="60799065"/>
    <s v="Johura"/>
    <x v="0"/>
    <m/>
    <m/>
    <m/>
    <m/>
    <m/>
    <m/>
  </r>
  <r>
    <x v="121"/>
    <x v="0"/>
    <x v="219"/>
    <x v="99"/>
    <m/>
    <x v="11"/>
    <m/>
    <s v="Karen Bagnall "/>
    <s v="CW"/>
    <s v="Martin Clarke"/>
    <x v="1"/>
    <x v="9"/>
    <n v="578"/>
    <n v="3"/>
    <x v="0"/>
    <d v="2024-10-01T00:00:00"/>
    <n v="1734"/>
    <s v="bulk to replace refresh kit"/>
    <s v="Naz"/>
    <x v="1"/>
    <m/>
    <m/>
    <m/>
    <m/>
    <m/>
    <m/>
  </r>
  <r>
    <x v="121"/>
    <x v="0"/>
    <x v="219"/>
    <x v="99"/>
    <m/>
    <x v="11"/>
    <m/>
    <s v="Karen Bagnall "/>
    <s v="CW"/>
    <s v="Martin Clarke"/>
    <x v="1"/>
    <x v="15"/>
    <m/>
    <n v="3"/>
    <x v="3"/>
    <m/>
    <n v="0"/>
    <m/>
    <s v="Naz"/>
    <x v="1"/>
    <m/>
    <m/>
    <m/>
    <m/>
    <m/>
    <m/>
  </r>
  <r>
    <x v="123"/>
    <x v="0"/>
    <x v="220"/>
    <x v="141"/>
    <m/>
    <x v="0"/>
    <m/>
    <m/>
    <s v="RLH"/>
    <s v="Nik Boshkoski"/>
    <x v="0"/>
    <x v="2"/>
    <n v="0"/>
    <n v="1"/>
    <x v="4"/>
    <d v="2025-04-08T00:00:00"/>
    <n v="0"/>
    <m/>
    <s v="Angel"/>
    <x v="6"/>
    <m/>
    <m/>
    <m/>
    <m/>
    <m/>
    <m/>
  </r>
  <r>
    <x v="121"/>
    <x v="0"/>
    <x v="221"/>
    <x v="41"/>
    <m/>
    <x v="0"/>
    <m/>
    <m/>
    <s v="WCH"/>
    <s v="Abhit Jadav"/>
    <x v="0"/>
    <x v="59"/>
    <n v="3.95"/>
    <n v="4"/>
    <x v="0"/>
    <d v="2024-07-02T00:00:00"/>
    <n v="15.8"/>
    <n v="60797572"/>
    <s v="Naz"/>
    <x v="0"/>
    <m/>
    <m/>
    <m/>
    <m/>
    <m/>
    <m/>
  </r>
  <r>
    <x v="124"/>
    <x v="0"/>
    <x v="222"/>
    <x v="135"/>
    <m/>
    <x v="0"/>
    <m/>
    <m/>
    <s v="RLH"/>
    <s v="Oghale Efue"/>
    <x v="0"/>
    <x v="60"/>
    <n v="159.94999999999999"/>
    <n v="2"/>
    <x v="0"/>
    <d v="2024-07-17T00:00:00"/>
    <n v="319.89999999999998"/>
    <s v="60800589 &amp; 60804587"/>
    <s v="Johura"/>
    <x v="0"/>
    <m/>
    <m/>
    <m/>
    <m/>
    <m/>
    <m/>
  </r>
  <r>
    <x v="123"/>
    <x v="0"/>
    <x v="223"/>
    <x v="65"/>
    <m/>
    <x v="0"/>
    <m/>
    <m/>
    <s v="RLH"/>
    <s v="Alice Kyei"/>
    <x v="0"/>
    <x v="0"/>
    <n v="195"/>
    <n v="1"/>
    <x v="2"/>
    <m/>
    <n v="195"/>
    <m/>
    <s v="Angel"/>
    <x v="2"/>
    <m/>
    <m/>
    <m/>
    <m/>
    <m/>
    <m/>
  </r>
  <r>
    <x v="123"/>
    <x v="0"/>
    <x v="223"/>
    <x v="65"/>
    <m/>
    <x v="0"/>
    <m/>
    <m/>
    <s v="RLH"/>
    <s v="Alice Kyei"/>
    <x v="0"/>
    <x v="1"/>
    <n v="11"/>
    <n v="1"/>
    <x v="2"/>
    <m/>
    <n v="11"/>
    <m/>
    <s v="Angel"/>
    <x v="2"/>
    <m/>
    <m/>
    <m/>
    <m/>
    <m/>
    <m/>
  </r>
  <r>
    <x v="123"/>
    <x v="0"/>
    <x v="223"/>
    <x v="65"/>
    <m/>
    <x v="0"/>
    <m/>
    <m/>
    <s v="RLH"/>
    <s v="Alice Kyei"/>
    <x v="0"/>
    <x v="2"/>
    <n v="66"/>
    <n v="1"/>
    <x v="2"/>
    <m/>
    <n v="66"/>
    <m/>
    <s v="Angel"/>
    <x v="2"/>
    <m/>
    <m/>
    <m/>
    <m/>
    <m/>
    <m/>
  </r>
  <r>
    <x v="123"/>
    <x v="0"/>
    <x v="224"/>
    <x v="142"/>
    <m/>
    <x v="7"/>
    <m/>
    <s v="KAREN BAGNALL"/>
    <s v="RLH"/>
    <s v="Ashraf Ghahani"/>
    <x v="1"/>
    <x v="17"/>
    <n v="363"/>
    <n v="1"/>
    <x v="0"/>
    <d v="2024-07-16T00:00:00"/>
    <n v="363"/>
    <m/>
    <s v="Mashud"/>
    <x v="0"/>
    <m/>
    <m/>
    <m/>
    <m/>
    <m/>
    <m/>
  </r>
  <r>
    <x v="123"/>
    <x v="0"/>
    <x v="225"/>
    <x v="143"/>
    <m/>
    <x v="0"/>
    <m/>
    <m/>
    <s v="KGH"/>
    <s v="Fahmina Begum"/>
    <x v="0"/>
    <x v="14"/>
    <n v="335"/>
    <n v="1"/>
    <x v="0"/>
    <d v="2024-09-19T00:00:00"/>
    <n v="335"/>
    <n v="60797690"/>
    <s v="Naz"/>
    <x v="0"/>
    <m/>
    <m/>
    <m/>
    <m/>
    <m/>
    <m/>
  </r>
  <r>
    <x v="125"/>
    <x v="0"/>
    <x v="226"/>
    <x v="66"/>
    <m/>
    <x v="0"/>
    <m/>
    <m/>
    <s v="CW"/>
    <s v="Martin Clarke"/>
    <x v="0"/>
    <x v="2"/>
    <n v="0"/>
    <n v="1"/>
    <x v="3"/>
    <m/>
    <n v="0"/>
    <m/>
    <s v="Naz"/>
    <x v="1"/>
    <m/>
    <m/>
    <m/>
    <m/>
    <m/>
    <m/>
  </r>
  <r>
    <x v="125"/>
    <x v="0"/>
    <x v="226"/>
    <x v="66"/>
    <m/>
    <x v="0"/>
    <m/>
    <m/>
    <s v="CW"/>
    <s v="Martin Clarke"/>
    <x v="0"/>
    <x v="3"/>
    <n v="195"/>
    <n v="1"/>
    <x v="3"/>
    <m/>
    <n v="195"/>
    <m/>
    <s v="Naz"/>
    <x v="1"/>
    <m/>
    <m/>
    <m/>
    <m/>
    <m/>
    <m/>
  </r>
  <r>
    <x v="125"/>
    <x v="0"/>
    <x v="226"/>
    <x v="66"/>
    <m/>
    <x v="0"/>
    <m/>
    <m/>
    <s v="CW"/>
    <s v="Martin Clarke"/>
    <x v="0"/>
    <x v="0"/>
    <n v="195"/>
    <n v="3"/>
    <x v="3"/>
    <m/>
    <n v="585"/>
    <m/>
    <s v="Naz"/>
    <x v="1"/>
    <m/>
    <m/>
    <m/>
    <m/>
    <m/>
    <m/>
  </r>
  <r>
    <x v="125"/>
    <x v="0"/>
    <x v="226"/>
    <x v="66"/>
    <m/>
    <x v="0"/>
    <m/>
    <m/>
    <s v="CW"/>
    <s v="Martin Clarke"/>
    <x v="0"/>
    <x v="2"/>
    <n v="0"/>
    <n v="3"/>
    <x v="3"/>
    <m/>
    <n v="0"/>
    <m/>
    <s v="Naz"/>
    <x v="1"/>
    <m/>
    <m/>
    <m/>
    <m/>
    <m/>
    <m/>
  </r>
  <r>
    <x v="126"/>
    <x v="0"/>
    <x v="227"/>
    <x v="144"/>
    <m/>
    <x v="0"/>
    <m/>
    <m/>
    <m/>
    <s v="Rebecca Wood"/>
    <x v="0"/>
    <x v="0"/>
    <n v="195"/>
    <n v="1"/>
    <x v="0"/>
    <d v="2025-01-24T00:00:00"/>
    <n v="195"/>
    <m/>
    <s v="Mashud"/>
    <x v="2"/>
    <m/>
    <m/>
    <m/>
    <m/>
    <m/>
    <m/>
  </r>
  <r>
    <x v="126"/>
    <x v="0"/>
    <x v="227"/>
    <x v="144"/>
    <m/>
    <x v="0"/>
    <m/>
    <m/>
    <m/>
    <s v="Rebecca Wood"/>
    <x v="0"/>
    <x v="2"/>
    <n v="66"/>
    <n v="1"/>
    <x v="0"/>
    <d v="2025-01-24T00:00:00"/>
    <n v="66"/>
    <m/>
    <s v="Mashud"/>
    <x v="2"/>
    <m/>
    <m/>
    <m/>
    <m/>
    <m/>
    <m/>
  </r>
  <r>
    <x v="126"/>
    <x v="0"/>
    <x v="227"/>
    <x v="144"/>
    <m/>
    <x v="0"/>
    <m/>
    <m/>
    <m/>
    <s v="Rebecca Wood"/>
    <x v="0"/>
    <x v="1"/>
    <n v="11"/>
    <n v="1"/>
    <x v="0"/>
    <d v="2025-01-24T00:00:00"/>
    <n v="11"/>
    <m/>
    <s v="Mashud"/>
    <x v="2"/>
    <m/>
    <m/>
    <m/>
    <m/>
    <m/>
    <m/>
  </r>
  <r>
    <x v="125"/>
    <x v="0"/>
    <x v="228"/>
    <x v="90"/>
    <m/>
    <x v="0"/>
    <m/>
    <m/>
    <s v="WCH"/>
    <s v="Shama Ahmed for Imogen Davies"/>
    <x v="0"/>
    <x v="0"/>
    <n v="195"/>
    <n v="1"/>
    <x v="0"/>
    <d v="2025-01-09T00:00:00"/>
    <n v="195"/>
    <m/>
    <s v="Johura"/>
    <x v="2"/>
    <m/>
    <m/>
    <m/>
    <s v="20/12/2024 - Hi Lottie - please recharge as we used ICT stock.  Many thanks"/>
    <m/>
    <m/>
  </r>
  <r>
    <x v="125"/>
    <x v="0"/>
    <x v="228"/>
    <x v="90"/>
    <m/>
    <x v="0"/>
    <m/>
    <m/>
    <s v="WCH"/>
    <s v="Shama Ahmed for Imogen Davies"/>
    <x v="0"/>
    <x v="2"/>
    <n v="66"/>
    <n v="1"/>
    <x v="0"/>
    <d v="2025-01-09T00:00:00"/>
    <n v="66"/>
    <m/>
    <s v="Johura"/>
    <x v="2"/>
    <m/>
    <m/>
    <m/>
    <s v="20/12/2024 - Hi Lottie - please can we do an annual recharge for this new SIM.  Many thanks"/>
    <m/>
    <m/>
  </r>
  <r>
    <x v="125"/>
    <x v="0"/>
    <x v="228"/>
    <x v="90"/>
    <m/>
    <x v="0"/>
    <m/>
    <m/>
    <s v="WCH"/>
    <s v="Shama Ahmed for Imogen Davies"/>
    <x v="0"/>
    <x v="1"/>
    <n v="11"/>
    <n v="1"/>
    <x v="0"/>
    <d v="2025-01-09T00:00:00"/>
    <n v="11"/>
    <m/>
    <s v="Johura"/>
    <x v="2"/>
    <m/>
    <m/>
    <m/>
    <s v="20/12/2024 - Hi Lottie - please can we do an annual recharge for this new SIM.  Many thanks"/>
    <m/>
    <m/>
  </r>
  <r>
    <x v="125"/>
    <x v="0"/>
    <x v="229"/>
    <x v="145"/>
    <m/>
    <x v="0"/>
    <m/>
    <m/>
    <s v="WCH"/>
    <s v="Qasim Hussain"/>
    <x v="0"/>
    <x v="30"/>
    <n v="190"/>
    <n v="1"/>
    <x v="0"/>
    <d v="2024-07-08T00:00:00"/>
    <n v="190"/>
    <m/>
    <s v="Mashud"/>
    <x v="4"/>
    <d v="2024-06-24T00:00:00"/>
    <s v="Lottie"/>
    <m/>
    <m/>
    <m/>
    <m/>
  </r>
  <r>
    <x v="125"/>
    <x v="0"/>
    <x v="230"/>
    <x v="146"/>
    <m/>
    <x v="7"/>
    <m/>
    <s v="KAREN BAGNALL"/>
    <s v="WCH"/>
    <s v="Arnneth Escondo"/>
    <x v="1"/>
    <x v="17"/>
    <n v="369.2"/>
    <n v="2"/>
    <x v="0"/>
    <d v="2024-10-04T00:00:00"/>
    <n v="738.4"/>
    <m/>
    <s v="Mashud"/>
    <x v="0"/>
    <m/>
    <m/>
    <m/>
    <s v="deployment stock used to be repalced "/>
    <m/>
    <m/>
  </r>
  <r>
    <x v="125"/>
    <x v="0"/>
    <x v="231"/>
    <x v="90"/>
    <m/>
    <x v="0"/>
    <m/>
    <m/>
    <s v="WCH"/>
    <s v="Shama Ahmed for Sara Chaudhry"/>
    <x v="0"/>
    <x v="0"/>
    <n v="195"/>
    <n v="1"/>
    <x v="4"/>
    <m/>
    <n v="195"/>
    <m/>
    <s v="Johura"/>
    <x v="1"/>
    <m/>
    <m/>
    <m/>
    <s v="16/12/2024 - Service no longer requires this."/>
    <m/>
    <m/>
  </r>
  <r>
    <x v="125"/>
    <x v="0"/>
    <x v="231"/>
    <x v="90"/>
    <m/>
    <x v="0"/>
    <m/>
    <m/>
    <s v="WCH"/>
    <s v="Shama Ahmed for Sara Chaudhry"/>
    <x v="0"/>
    <x v="2"/>
    <n v="0"/>
    <n v="1"/>
    <x v="4"/>
    <m/>
    <n v="0"/>
    <m/>
    <s v="Johura"/>
    <x v="1"/>
    <m/>
    <m/>
    <m/>
    <s v="16/12/2024 - Service no longer requires this."/>
    <m/>
    <m/>
  </r>
  <r>
    <x v="127"/>
    <x v="0"/>
    <x v="232"/>
    <x v="88"/>
    <m/>
    <x v="0"/>
    <m/>
    <m/>
    <s v="CW"/>
    <s v="Sonia Younis"/>
    <x v="0"/>
    <x v="0"/>
    <n v="190"/>
    <n v="1"/>
    <x v="0"/>
    <d v="2024-07-18T00:00:00"/>
    <n v="190"/>
    <m/>
    <s v="Mashud"/>
    <x v="0"/>
    <m/>
    <m/>
    <m/>
    <m/>
    <m/>
    <m/>
  </r>
  <r>
    <x v="127"/>
    <x v="0"/>
    <x v="233"/>
    <x v="138"/>
    <m/>
    <x v="0"/>
    <m/>
    <s v="Karen Bagnall "/>
    <s v="RLH"/>
    <s v="Anthony Loizou"/>
    <x v="1"/>
    <x v="55"/>
    <n v="1232"/>
    <n v="1"/>
    <x v="0"/>
    <d v="2024-09-19T00:00:00"/>
    <n v="1232"/>
    <n v="60800485"/>
    <s v="Naz"/>
    <x v="1"/>
    <m/>
    <m/>
    <m/>
    <m/>
    <m/>
    <m/>
  </r>
  <r>
    <x v="127"/>
    <x v="0"/>
    <x v="234"/>
    <x v="111"/>
    <m/>
    <x v="0"/>
    <m/>
    <m/>
    <s v="SBH"/>
    <s v="Sean Orefuwa"/>
    <x v="0"/>
    <x v="0"/>
    <n v="195"/>
    <n v="1"/>
    <x v="0"/>
    <d v="2024-06-27T00:00:00"/>
    <n v="195"/>
    <n v="60797751"/>
    <s v="Naz"/>
    <x v="0"/>
    <m/>
    <m/>
    <m/>
    <m/>
    <m/>
    <m/>
  </r>
  <r>
    <x v="127"/>
    <x v="0"/>
    <x v="235"/>
    <x v="147"/>
    <m/>
    <x v="0"/>
    <m/>
    <m/>
    <s v="RLH"/>
    <s v="Mark Docherty for Helen Aaron"/>
    <x v="0"/>
    <x v="0"/>
    <n v="195"/>
    <n v="1"/>
    <x v="0"/>
    <d v="2024-11-21T00:00:00"/>
    <n v="195"/>
    <m/>
    <s v="Johura"/>
    <x v="2"/>
    <m/>
    <m/>
    <m/>
    <s v="21/11/2024 - Hi Lottie - please recharge as we used ICT Stock. Many thanks"/>
    <m/>
    <m/>
  </r>
  <r>
    <x v="127"/>
    <x v="0"/>
    <x v="235"/>
    <x v="147"/>
    <m/>
    <x v="0"/>
    <m/>
    <m/>
    <s v="RLH"/>
    <s v="Mark Docherty for Helen Aaron"/>
    <x v="0"/>
    <x v="2"/>
    <n v="66"/>
    <n v="1"/>
    <x v="0"/>
    <d v="2024-11-21T00:00:00"/>
    <n v="66"/>
    <m/>
    <s v="Johura"/>
    <x v="2"/>
    <m/>
    <m/>
    <m/>
    <s v="21/11/2024 - Hi Lottie - this is a annual recharge charge. Many thanks"/>
    <m/>
    <m/>
  </r>
  <r>
    <x v="127"/>
    <x v="0"/>
    <x v="236"/>
    <x v="11"/>
    <m/>
    <x v="0"/>
    <m/>
    <m/>
    <s v="RLH"/>
    <s v="Waseema Skogen"/>
    <x v="0"/>
    <x v="0"/>
    <n v="195"/>
    <n v="1"/>
    <x v="0"/>
    <d v="2025-02-04T00:00:00"/>
    <n v="195"/>
    <m/>
    <s v="Johura"/>
    <x v="2"/>
    <m/>
    <m/>
    <m/>
    <s v="08/01/2025 - Hi Lottie - please recharge as we used ICT stock.  Many thanks"/>
    <m/>
    <m/>
  </r>
  <r>
    <x v="127"/>
    <x v="0"/>
    <x v="236"/>
    <x v="11"/>
    <m/>
    <x v="0"/>
    <m/>
    <m/>
    <s v="RLH"/>
    <s v="Waseema Skogen"/>
    <x v="0"/>
    <x v="2"/>
    <n v="66"/>
    <n v="1"/>
    <x v="0"/>
    <d v="2025-02-04T00:00:00"/>
    <n v="66"/>
    <m/>
    <s v="Johura"/>
    <x v="2"/>
    <m/>
    <m/>
    <m/>
    <s v="08/01/2025 - Hi Lottie - please can we do an annual recharge for this new SIM.  Many thanks"/>
    <m/>
    <m/>
  </r>
  <r>
    <x v="127"/>
    <x v="0"/>
    <x v="236"/>
    <x v="11"/>
    <m/>
    <x v="0"/>
    <m/>
    <m/>
    <s v="RLH"/>
    <s v="Waseema Skogen"/>
    <x v="0"/>
    <x v="1"/>
    <n v="11"/>
    <n v="1"/>
    <x v="0"/>
    <d v="2025-02-04T00:00:00"/>
    <n v="11"/>
    <m/>
    <s v="Johura"/>
    <x v="2"/>
    <m/>
    <m/>
    <m/>
    <s v="08/01/2025 - Hi Lottie - please can we do an annual recharge.  Many thanks"/>
    <m/>
    <m/>
  </r>
  <r>
    <x v="128"/>
    <x v="0"/>
    <x v="237"/>
    <x v="148"/>
    <m/>
    <x v="0"/>
    <m/>
    <m/>
    <s v="RLH"/>
    <s v="Halima Begum"/>
    <x v="0"/>
    <x v="0"/>
    <n v="195"/>
    <n v="1"/>
    <x v="0"/>
    <d v="2024-07-11T00:00:00"/>
    <n v="195"/>
    <m/>
    <s v="Angel"/>
    <x v="2"/>
    <m/>
    <m/>
    <m/>
    <m/>
    <m/>
    <m/>
  </r>
  <r>
    <x v="129"/>
    <x v="0"/>
    <x v="238"/>
    <x v="149"/>
    <m/>
    <x v="0"/>
    <m/>
    <m/>
    <s v="WCH"/>
    <s v="Nancy Whiskin"/>
    <x v="0"/>
    <x v="0"/>
    <n v="195"/>
    <n v="2"/>
    <x v="0"/>
    <d v="2025-01-09T00:00:00"/>
    <n v="390"/>
    <m/>
    <s v="Mashud"/>
    <x v="2"/>
    <m/>
    <m/>
    <m/>
    <m/>
    <m/>
    <m/>
  </r>
  <r>
    <x v="129"/>
    <x v="0"/>
    <x v="238"/>
    <x v="149"/>
    <m/>
    <x v="0"/>
    <m/>
    <m/>
    <s v="WCH"/>
    <s v="Nancy Whiskin"/>
    <x v="0"/>
    <x v="2"/>
    <n v="79.2"/>
    <n v="2"/>
    <x v="0"/>
    <d v="2025-01-09T00:00:00"/>
    <n v="158.4"/>
    <m/>
    <s v="Mashud"/>
    <x v="2"/>
    <m/>
    <m/>
    <m/>
    <m/>
    <m/>
    <m/>
  </r>
  <r>
    <x v="129"/>
    <x v="0"/>
    <x v="238"/>
    <x v="149"/>
    <m/>
    <x v="0"/>
    <m/>
    <m/>
    <s v="WCH"/>
    <s v="Nancy Whiskin"/>
    <x v="0"/>
    <x v="2"/>
    <n v="79.2"/>
    <n v="2"/>
    <x v="0"/>
    <d v="2025-01-09T00:00:00"/>
    <n v="158.4"/>
    <m/>
    <s v="Mashud"/>
    <x v="2"/>
    <m/>
    <m/>
    <m/>
    <m/>
    <m/>
    <m/>
  </r>
  <r>
    <x v="129"/>
    <x v="0"/>
    <x v="238"/>
    <x v="149"/>
    <m/>
    <x v="0"/>
    <m/>
    <m/>
    <s v="WCH"/>
    <s v="Nancy Whiskin"/>
    <x v="0"/>
    <x v="1"/>
    <n v="11"/>
    <n v="2"/>
    <x v="0"/>
    <d v="2025-01-09T00:00:00"/>
    <n v="22"/>
    <m/>
    <s v="Mashud"/>
    <x v="2"/>
    <m/>
    <m/>
    <m/>
    <m/>
    <m/>
    <m/>
  </r>
  <r>
    <x v="130"/>
    <x v="0"/>
    <x v="239"/>
    <x v="46"/>
    <m/>
    <x v="0"/>
    <m/>
    <m/>
    <s v="RLH"/>
    <s v="Esohe Ejihritobo"/>
    <x v="0"/>
    <x v="61"/>
    <n v="0"/>
    <n v="1"/>
    <x v="4"/>
    <d v="2024-09-12T00:00:00"/>
    <n v="0"/>
    <s v="N/A"/>
    <s v="Johura"/>
    <x v="1"/>
    <m/>
    <m/>
    <m/>
    <s v="Online Version, SD gave access to MS-Forms App"/>
    <m/>
    <m/>
  </r>
  <r>
    <x v="130"/>
    <x v="0"/>
    <x v="240"/>
    <x v="150"/>
    <m/>
    <x v="0"/>
    <m/>
    <m/>
    <s v="NUH"/>
    <s v="Lucky Bibi"/>
    <x v="0"/>
    <x v="30"/>
    <n v="190"/>
    <n v="2"/>
    <x v="0"/>
    <d v="2024-07-25T00:00:00"/>
    <n v="380"/>
    <m/>
    <s v="Angel"/>
    <x v="1"/>
    <m/>
    <m/>
    <m/>
    <s v="01/07/2024 - Old stock of ZD420 returned to Deskside team c/o Johnny in NUH because this model is not working for end-user_x000a__x000a_FOR RECHARGE - Old ICT stock of ZD420 with box, recharged at £190"/>
    <m/>
    <m/>
  </r>
  <r>
    <x v="130"/>
    <x v="0"/>
    <x v="240"/>
    <x v="150"/>
    <m/>
    <x v="0"/>
    <m/>
    <m/>
    <s v="NUH"/>
    <s v="Lucky Bibi"/>
    <x v="0"/>
    <x v="13"/>
    <n v="529"/>
    <n v="2"/>
    <x v="0"/>
    <d v="2024-07-25T00:00:00"/>
    <n v="1058"/>
    <m/>
    <s v="Angel"/>
    <x v="0"/>
    <m/>
    <m/>
    <m/>
    <m/>
    <m/>
    <m/>
  </r>
  <r>
    <x v="130"/>
    <x v="0"/>
    <x v="241"/>
    <x v="151"/>
    <m/>
    <x v="0"/>
    <m/>
    <m/>
    <s v="RLH"/>
    <s v="Natasha Mckenzie"/>
    <x v="1"/>
    <x v="15"/>
    <n v="286.3"/>
    <n v="1"/>
    <x v="0"/>
    <d v="2024-10-01T00:00:00"/>
    <n v="286.3"/>
    <m/>
    <s v="Johura"/>
    <x v="0"/>
    <m/>
    <m/>
    <m/>
    <m/>
    <m/>
    <m/>
  </r>
  <r>
    <x v="131"/>
    <x v="0"/>
    <x v="242"/>
    <x v="152"/>
    <m/>
    <x v="0"/>
    <m/>
    <m/>
    <s v="NUH"/>
    <s v="Frances Price"/>
    <x v="0"/>
    <x v="62"/>
    <n v="86.95"/>
    <n v="1"/>
    <x v="0"/>
    <d v="2024-09-02T00:00:00"/>
    <n v="86.95"/>
    <m/>
    <s v="Mashud"/>
    <x v="0"/>
    <m/>
    <m/>
    <m/>
    <m/>
    <m/>
    <m/>
  </r>
  <r>
    <x v="132"/>
    <x v="0"/>
    <x v="243"/>
    <x v="153"/>
    <m/>
    <x v="0"/>
    <m/>
    <m/>
    <s v="NUH"/>
    <s v="Hannah Ford"/>
    <x v="0"/>
    <x v="0"/>
    <n v="195"/>
    <n v="9"/>
    <x v="3"/>
    <m/>
    <n v="1755"/>
    <m/>
    <s v="Naz"/>
    <x v="1"/>
    <m/>
    <m/>
    <m/>
    <m/>
    <m/>
    <m/>
  </r>
  <r>
    <x v="132"/>
    <x v="0"/>
    <x v="243"/>
    <x v="153"/>
    <m/>
    <x v="0"/>
    <m/>
    <m/>
    <s v="NUH"/>
    <s v="Hannah Ford"/>
    <x v="0"/>
    <x v="2"/>
    <n v="0"/>
    <n v="9"/>
    <x v="3"/>
    <m/>
    <n v="0"/>
    <m/>
    <s v="Naz"/>
    <x v="1"/>
    <m/>
    <m/>
    <m/>
    <m/>
    <m/>
    <m/>
  </r>
  <r>
    <x v="131"/>
    <x v="0"/>
    <x v="244"/>
    <x v="154"/>
    <m/>
    <x v="0"/>
    <m/>
    <m/>
    <s v="RLH"/>
    <s v="Shohidul Hoque"/>
    <x v="0"/>
    <x v="63"/>
    <n v="21.7"/>
    <n v="1"/>
    <x v="0"/>
    <d v="2024-07-31T00:00:00"/>
    <n v="21.7"/>
    <s v="N/A"/>
    <s v="Naz"/>
    <x v="1"/>
    <m/>
    <m/>
    <m/>
    <m/>
    <m/>
    <m/>
  </r>
  <r>
    <x v="133"/>
    <x v="0"/>
    <x v="245"/>
    <x v="155"/>
    <m/>
    <x v="0"/>
    <m/>
    <m/>
    <s v="RLH"/>
    <s v="Colin Ainsworth"/>
    <x v="0"/>
    <x v="64"/>
    <m/>
    <m/>
    <x v="0"/>
    <d v="2024-10-04T00:00:00"/>
    <n v="0"/>
    <m/>
    <s v="Naz"/>
    <x v="1"/>
    <m/>
    <m/>
    <m/>
    <s v="EUC testing units "/>
    <m/>
    <m/>
  </r>
  <r>
    <x v="134"/>
    <x v="0"/>
    <x v="246"/>
    <x v="1"/>
    <m/>
    <x v="0"/>
    <m/>
    <m/>
    <s v="RLH"/>
    <s v="Natalie Wragg"/>
    <x v="0"/>
    <x v="65"/>
    <n v="36"/>
    <n v="1"/>
    <x v="0"/>
    <d v="2024-07-12T00:00:00"/>
    <n v="36"/>
    <m/>
    <s v="Mashud"/>
    <x v="4"/>
    <d v="2024-07-23T00:00:00"/>
    <s v="Lottie"/>
    <m/>
    <m/>
    <m/>
    <m/>
  </r>
  <r>
    <x v="135"/>
    <x v="0"/>
    <x v="247"/>
    <x v="156"/>
    <m/>
    <x v="0"/>
    <m/>
    <m/>
    <s v="RLH"/>
    <s v="Joy Nwaozo"/>
    <x v="0"/>
    <x v="66"/>
    <n v="299"/>
    <n v="1"/>
    <x v="0"/>
    <d v="2024-07-23T00:00:00"/>
    <n v="299"/>
    <m/>
    <s v="Mashud"/>
    <x v="0"/>
    <m/>
    <m/>
    <m/>
    <m/>
    <m/>
    <m/>
  </r>
  <r>
    <x v="135"/>
    <x v="0"/>
    <x v="247"/>
    <x v="156"/>
    <m/>
    <x v="0"/>
    <m/>
    <m/>
    <s v="RLH"/>
    <s v="Joy Nwaozo"/>
    <x v="0"/>
    <x v="23"/>
    <n v="69.95"/>
    <n v="1"/>
    <x v="0"/>
    <d v="2024-07-23T00:00:00"/>
    <n v="69.95"/>
    <m/>
    <s v="Mashud"/>
    <x v="0"/>
    <m/>
    <m/>
    <m/>
    <s v="OH reccomended items "/>
    <m/>
    <m/>
  </r>
  <r>
    <x v="135"/>
    <x v="0"/>
    <x v="247"/>
    <x v="156"/>
    <m/>
    <x v="0"/>
    <m/>
    <m/>
    <s v="RLH"/>
    <s v="Joy Nwaozo"/>
    <x v="0"/>
    <x v="52"/>
    <n v="14.5"/>
    <n v="1"/>
    <x v="0"/>
    <d v="2024-07-23T00:00:00"/>
    <n v="14.5"/>
    <m/>
    <s v="Mashud"/>
    <x v="0"/>
    <m/>
    <m/>
    <m/>
    <m/>
    <m/>
    <m/>
  </r>
  <r>
    <x v="135"/>
    <x v="0"/>
    <x v="247"/>
    <x v="156"/>
    <m/>
    <x v="0"/>
    <m/>
    <m/>
    <s v="RLH"/>
    <s v="Joy Nwaozo"/>
    <x v="0"/>
    <x v="67"/>
    <n v="154"/>
    <n v="1"/>
    <x v="0"/>
    <d v="2024-07-23T00:00:00"/>
    <n v="154"/>
    <m/>
    <s v="Mashud"/>
    <x v="0"/>
    <m/>
    <m/>
    <m/>
    <m/>
    <m/>
    <m/>
  </r>
  <r>
    <x v="136"/>
    <x v="0"/>
    <x v="248"/>
    <x v="104"/>
    <m/>
    <x v="0"/>
    <m/>
    <m/>
    <s v="SBH"/>
    <s v="Nigel Rose"/>
    <x v="0"/>
    <x v="68"/>
    <n v="33.799999999999997"/>
    <n v="4"/>
    <x v="0"/>
    <d v="2024-07-26T00:00:00"/>
    <n v="135.19999999999999"/>
    <m/>
    <s v="Angel"/>
    <x v="0"/>
    <m/>
    <m/>
    <m/>
    <m/>
    <m/>
    <m/>
  </r>
  <r>
    <x v="136"/>
    <x v="0"/>
    <x v="249"/>
    <x v="157"/>
    <m/>
    <x v="0"/>
    <m/>
    <m/>
    <s v="NUH"/>
    <s v="Luke Broadbent"/>
    <x v="0"/>
    <x v="0"/>
    <n v="195"/>
    <n v="1"/>
    <x v="0"/>
    <d v="2025-04-03T00:00:00"/>
    <n v="195"/>
    <m/>
    <s v="Angel"/>
    <x v="0"/>
    <m/>
    <m/>
    <m/>
    <m/>
    <m/>
    <m/>
  </r>
  <r>
    <x v="136"/>
    <x v="0"/>
    <x v="249"/>
    <x v="157"/>
    <m/>
    <x v="0"/>
    <m/>
    <m/>
    <s v="NUH"/>
    <s v="Luke Broadbent"/>
    <x v="0"/>
    <x v="1"/>
    <n v="11"/>
    <n v="1"/>
    <x v="0"/>
    <d v="2025-04-03T00:00:00"/>
    <n v="11"/>
    <m/>
    <s v="Angel"/>
    <x v="2"/>
    <m/>
    <m/>
    <m/>
    <m/>
    <m/>
    <m/>
  </r>
  <r>
    <x v="136"/>
    <x v="0"/>
    <x v="249"/>
    <x v="157"/>
    <m/>
    <x v="0"/>
    <m/>
    <m/>
    <s v="NUH"/>
    <s v="Luke Broadbent"/>
    <x v="0"/>
    <x v="2"/>
    <n v="66"/>
    <n v="1"/>
    <x v="0"/>
    <d v="2025-04-03T00:00:00"/>
    <n v="66"/>
    <m/>
    <s v="Angel"/>
    <x v="2"/>
    <m/>
    <m/>
    <m/>
    <m/>
    <m/>
    <m/>
  </r>
  <r>
    <x v="137"/>
    <x v="0"/>
    <x v="250"/>
    <x v="158"/>
    <m/>
    <x v="0"/>
    <m/>
    <m/>
    <s v="RLH"/>
    <s v="Marcia Laycy"/>
    <x v="0"/>
    <x v="2"/>
    <n v="0"/>
    <n v="1"/>
    <x v="3"/>
    <m/>
    <n v="0"/>
    <m/>
    <s v="Naz"/>
    <x v="1"/>
    <m/>
    <m/>
    <m/>
    <m/>
    <m/>
    <m/>
  </r>
  <r>
    <x v="137"/>
    <x v="0"/>
    <x v="250"/>
    <x v="158"/>
    <m/>
    <x v="0"/>
    <m/>
    <m/>
    <s v="RLH"/>
    <s v="Marcia Laycy"/>
    <x v="0"/>
    <x v="0"/>
    <n v="195"/>
    <n v="1"/>
    <x v="3"/>
    <m/>
    <n v="195"/>
    <m/>
    <s v="Naz"/>
    <x v="1"/>
    <m/>
    <m/>
    <m/>
    <m/>
    <m/>
    <m/>
  </r>
  <r>
    <x v="65"/>
    <x v="0"/>
    <x v="251"/>
    <x v="159"/>
    <m/>
    <x v="0"/>
    <m/>
    <m/>
    <s v="SBH"/>
    <s v="Joanne Goddard"/>
    <x v="0"/>
    <x v="0"/>
    <n v="195"/>
    <n v="1"/>
    <x v="0"/>
    <d v="2024-10-09T00:00:00"/>
    <n v="195"/>
    <m/>
    <s v="Angel"/>
    <x v="0"/>
    <m/>
    <m/>
    <m/>
    <m/>
    <m/>
    <m/>
  </r>
  <r>
    <x v="65"/>
    <x v="0"/>
    <x v="251"/>
    <x v="159"/>
    <m/>
    <x v="0"/>
    <m/>
    <m/>
    <s v="SBH"/>
    <s v="Joanne Goddard"/>
    <x v="0"/>
    <x v="0"/>
    <n v="195"/>
    <n v="1"/>
    <x v="5"/>
    <m/>
    <n v="195"/>
    <m/>
    <s v="Angel"/>
    <x v="8"/>
    <m/>
    <m/>
    <m/>
    <s v="09/10/2024 - Hi Lottie, please recharge back this amount to the budget holder as the item was not collected"/>
    <m/>
    <m/>
  </r>
  <r>
    <x v="138"/>
    <x v="0"/>
    <x v="252"/>
    <x v="151"/>
    <m/>
    <x v="12"/>
    <m/>
    <s v="KAREN BAGNALL"/>
    <s v="CW"/>
    <s v="Janard Gopakumar"/>
    <x v="1"/>
    <x v="25"/>
    <n v="920.6"/>
    <n v="1"/>
    <x v="0"/>
    <d v="2024-09-02T00:00:00"/>
    <n v="920.6"/>
    <m/>
    <s v="Angel"/>
    <x v="1"/>
    <m/>
    <m/>
    <m/>
    <m/>
    <m/>
    <m/>
  </r>
  <r>
    <x v="138"/>
    <x v="0"/>
    <x v="253"/>
    <x v="99"/>
    <m/>
    <x v="11"/>
    <m/>
    <s v="Karen Bagnall "/>
    <s v="RLH"/>
    <s v="Emma Beard"/>
    <x v="1"/>
    <x v="9"/>
    <n v="462.77"/>
    <n v="1"/>
    <x v="0"/>
    <d v="2024-07-19T00:00:00"/>
    <n v="462.77"/>
    <s v="refresh"/>
    <s v="Naz"/>
    <x v="1"/>
    <m/>
    <m/>
    <m/>
    <m/>
    <m/>
    <m/>
  </r>
  <r>
    <x v="138"/>
    <x v="0"/>
    <x v="253"/>
    <x v="99"/>
    <m/>
    <x v="11"/>
    <m/>
    <s v="Karen Bagnall "/>
    <s v="RLH"/>
    <s v="Emma Beard"/>
    <x v="1"/>
    <x v="25"/>
    <n v="1065"/>
    <n v="1"/>
    <x v="0"/>
    <d v="2024-07-19T00:00:00"/>
    <n v="1065"/>
    <s v="refresh"/>
    <s v="Naz"/>
    <x v="1"/>
    <m/>
    <m/>
    <m/>
    <m/>
    <m/>
    <m/>
  </r>
  <r>
    <x v="65"/>
    <x v="0"/>
    <x v="254"/>
    <x v="160"/>
    <m/>
    <x v="0"/>
    <m/>
    <m/>
    <s v="SBH"/>
    <s v="Joanne Goddard"/>
    <x v="0"/>
    <x v="0"/>
    <n v="195"/>
    <n v="1"/>
    <x v="5"/>
    <d v="2024-10-09T00:00:00"/>
    <n v="195"/>
    <m/>
    <s v="Angel"/>
    <x v="9"/>
    <m/>
    <m/>
    <m/>
    <s v="26/09/2024 - Hi Lottie, please recharge this back to the user's budget code as the item is now cancelled and request closed"/>
    <m/>
    <m/>
  </r>
  <r>
    <x v="65"/>
    <x v="0"/>
    <x v="254"/>
    <x v="160"/>
    <m/>
    <x v="0"/>
    <m/>
    <m/>
    <s v="SBH"/>
    <s v="Joanne Goddard"/>
    <x v="0"/>
    <x v="0"/>
    <n v="195"/>
    <n v="1"/>
    <x v="0"/>
    <d v="2024-10-09T00:00:00"/>
    <n v="195"/>
    <m/>
    <s v="Angel"/>
    <x v="2"/>
    <m/>
    <m/>
    <m/>
    <m/>
    <m/>
    <m/>
  </r>
  <r>
    <x v="65"/>
    <x v="0"/>
    <x v="255"/>
    <x v="117"/>
    <m/>
    <x v="0"/>
    <m/>
    <m/>
    <s v="CW"/>
    <s v="Tahira Rasool"/>
    <x v="0"/>
    <x v="69"/>
    <n v="0"/>
    <n v="1"/>
    <x v="0"/>
    <d v="2025-03-13T00:00:00"/>
    <n v="0"/>
    <m/>
    <s v="Angel"/>
    <x v="1"/>
    <m/>
    <m/>
    <m/>
    <s v="Kevin testing started as of 18/02/2025"/>
    <m/>
    <m/>
  </r>
  <r>
    <x v="139"/>
    <x v="0"/>
    <x v="256"/>
    <x v="161"/>
    <m/>
    <x v="0"/>
    <m/>
    <m/>
    <s v="Community"/>
    <s v="Kathryn Knight"/>
    <x v="0"/>
    <x v="30"/>
    <n v="190"/>
    <n v="1"/>
    <x v="0"/>
    <m/>
    <n v="190"/>
    <m/>
    <s v="Johura"/>
    <x v="4"/>
    <d v="2024-07-23T00:00:00"/>
    <s v="Lottie"/>
    <m/>
    <m/>
    <m/>
    <m/>
  </r>
  <r>
    <x v="140"/>
    <x v="0"/>
    <x v="257"/>
    <x v="162"/>
    <m/>
    <x v="0"/>
    <m/>
    <m/>
    <s v="RLH"/>
    <s v="Bankky Johnson"/>
    <x v="0"/>
    <x v="26"/>
    <n v="225.5"/>
    <n v="1"/>
    <x v="0"/>
    <d v="2025-04-03T00:00:00"/>
    <n v="225.5"/>
    <n v="41056659"/>
    <s v="Johura"/>
    <x v="0"/>
    <m/>
    <m/>
    <m/>
    <m/>
    <m/>
    <m/>
  </r>
  <r>
    <x v="139"/>
    <x v="0"/>
    <x v="258"/>
    <x v="163"/>
    <m/>
    <x v="13"/>
    <m/>
    <m/>
    <s v="RLH"/>
    <s v="Christine Thompson"/>
    <x v="0"/>
    <x v="10"/>
    <n v="190"/>
    <n v="2"/>
    <x v="0"/>
    <d v="2024-07-15T00:00:00"/>
    <n v="380"/>
    <m/>
    <s v="Naz"/>
    <x v="4"/>
    <d v="2024-07-23T00:00:00"/>
    <s v="Lottie"/>
    <m/>
    <m/>
    <m/>
    <m/>
  </r>
  <r>
    <x v="139"/>
    <x v="0"/>
    <x v="259"/>
    <x v="33"/>
    <m/>
    <x v="14"/>
    <m/>
    <m/>
    <s v="SBH"/>
    <s v="William Roose"/>
    <x v="0"/>
    <x v="2"/>
    <n v="0"/>
    <n v="0"/>
    <x v="7"/>
    <m/>
    <n v="0"/>
    <m/>
    <s v="Naz"/>
    <x v="0"/>
    <m/>
    <m/>
    <m/>
    <m/>
    <m/>
    <m/>
  </r>
  <r>
    <x v="141"/>
    <x v="0"/>
    <x v="259"/>
    <x v="33"/>
    <m/>
    <x v="0"/>
    <m/>
    <m/>
    <s v="RLH"/>
    <s v="William Roose"/>
    <x v="0"/>
    <x v="2"/>
    <n v="0"/>
    <n v="1"/>
    <x v="3"/>
    <m/>
    <n v="0"/>
    <m/>
    <s v="Naz"/>
    <x v="1"/>
    <m/>
    <m/>
    <m/>
    <m/>
    <m/>
    <m/>
  </r>
  <r>
    <x v="139"/>
    <x v="0"/>
    <x v="260"/>
    <x v="156"/>
    <m/>
    <x v="13"/>
    <m/>
    <m/>
    <s v="RLH"/>
    <s v="Carlos Simon Tellez"/>
    <x v="0"/>
    <x v="10"/>
    <n v="190"/>
    <n v="4"/>
    <x v="0"/>
    <d v="2024-07-05T00:00:00"/>
    <n v="760"/>
    <m/>
    <s v="Naz"/>
    <x v="4"/>
    <d v="2024-07-23T00:00:00"/>
    <s v="Lottie"/>
    <m/>
    <m/>
    <m/>
    <m/>
  </r>
  <r>
    <x v="142"/>
    <x v="0"/>
    <x v="261"/>
    <x v="164"/>
    <m/>
    <x v="0"/>
    <m/>
    <m/>
    <s v="NUH"/>
    <s v="Anne Claydon"/>
    <x v="0"/>
    <x v="0"/>
    <n v="195"/>
    <n v="1"/>
    <x v="0"/>
    <d v="2025-01-09T00:00:00"/>
    <n v="195"/>
    <m/>
    <s v="Mashud"/>
    <x v="2"/>
    <m/>
    <m/>
    <m/>
    <m/>
    <m/>
    <m/>
  </r>
  <r>
    <x v="142"/>
    <x v="0"/>
    <x v="261"/>
    <x v="164"/>
    <m/>
    <x v="0"/>
    <m/>
    <m/>
    <s v="NUH"/>
    <s v="Anne Claydon"/>
    <x v="0"/>
    <x v="2"/>
    <n v="79.2"/>
    <n v="1"/>
    <x v="0"/>
    <d v="2025-01-09T00:00:00"/>
    <n v="79.2"/>
    <m/>
    <s v="Mashud"/>
    <x v="2"/>
    <m/>
    <m/>
    <m/>
    <m/>
    <m/>
    <m/>
  </r>
  <r>
    <x v="142"/>
    <x v="0"/>
    <x v="261"/>
    <x v="164"/>
    <m/>
    <x v="0"/>
    <m/>
    <m/>
    <s v="NUH"/>
    <s v="Anne Claydon"/>
    <x v="0"/>
    <x v="1"/>
    <n v="11"/>
    <n v="1"/>
    <x v="0"/>
    <d v="2025-01-09T00:00:00"/>
    <n v="11"/>
    <m/>
    <s v="Mashud"/>
    <x v="2"/>
    <m/>
    <m/>
    <m/>
    <m/>
    <m/>
    <m/>
  </r>
  <r>
    <x v="143"/>
    <x v="0"/>
    <x v="262"/>
    <x v="8"/>
    <m/>
    <x v="0"/>
    <m/>
    <m/>
    <s v="NUH"/>
    <s v="Romena Neeshat for Fateha Ahmed"/>
    <x v="0"/>
    <x v="0"/>
    <n v="195"/>
    <n v="1"/>
    <x v="0"/>
    <d v="2025-01-09T00:00:00"/>
    <n v="195"/>
    <m/>
    <s v="Johura"/>
    <x v="2"/>
    <m/>
    <m/>
    <m/>
    <s v="21/11/2024 - Hi Lottie - please recharge as we used ICT Stock. Many thanks  Site delivery on 09/01/2025"/>
    <m/>
    <m/>
  </r>
  <r>
    <x v="143"/>
    <x v="0"/>
    <x v="262"/>
    <x v="8"/>
    <m/>
    <x v="0"/>
    <m/>
    <m/>
    <s v="NUH"/>
    <s v="Romena Neeshat for Fateha Ahmed"/>
    <x v="0"/>
    <x v="2"/>
    <n v="66"/>
    <n v="1"/>
    <x v="0"/>
    <d v="2025-01-09T00:00:00"/>
    <n v="66"/>
    <m/>
    <s v="Johura"/>
    <x v="2"/>
    <m/>
    <m/>
    <m/>
    <s v="21/11/2024 - Hi Lottie - this is a annual recharge charge. Many thanks . Site delivery on 09/01/2025"/>
    <m/>
    <m/>
  </r>
  <r>
    <x v="143"/>
    <x v="0"/>
    <x v="262"/>
    <x v="8"/>
    <m/>
    <x v="0"/>
    <m/>
    <m/>
    <s v="NUH"/>
    <s v="Romena Neeshat for Fateha Ahmed"/>
    <x v="0"/>
    <x v="1"/>
    <n v="11"/>
    <n v="1"/>
    <x v="0"/>
    <d v="2025-01-09T00:00:00"/>
    <n v="11"/>
    <m/>
    <s v="Johura"/>
    <x v="2"/>
    <m/>
    <m/>
    <m/>
    <s v="21/11/2024 - Hi Lottie - this is a annual recharge charge. Many thanks. Site delivery on 09/01/2025"/>
    <m/>
    <m/>
  </r>
  <r>
    <x v="143"/>
    <x v="0"/>
    <x v="263"/>
    <x v="8"/>
    <m/>
    <x v="0"/>
    <m/>
    <m/>
    <s v="NUH"/>
    <s v="Romena Neeshat for Fateha Ahmed"/>
    <x v="0"/>
    <x v="0"/>
    <n v="195"/>
    <n v="1"/>
    <x v="4"/>
    <m/>
    <n v="195"/>
    <m/>
    <s v="Johura"/>
    <x v="6"/>
    <m/>
    <m/>
    <m/>
    <s v="20/01/2025 - duplicate request as provided mobile in request: 7688240"/>
    <m/>
    <m/>
  </r>
  <r>
    <x v="143"/>
    <x v="0"/>
    <x v="263"/>
    <x v="8"/>
    <m/>
    <x v="0"/>
    <m/>
    <m/>
    <s v="NUH"/>
    <s v="Romena Neeshat for Fateha Ahmed"/>
    <x v="0"/>
    <x v="2"/>
    <n v="0"/>
    <n v="1"/>
    <x v="4"/>
    <m/>
    <n v="0"/>
    <m/>
    <s v="Johura"/>
    <x v="6"/>
    <m/>
    <m/>
    <m/>
    <s v="20/01/2025 - duplicate request as provided SIM in request: 7688240"/>
    <m/>
    <m/>
  </r>
  <r>
    <x v="144"/>
    <x v="0"/>
    <x v="264"/>
    <x v="165"/>
    <m/>
    <x v="0"/>
    <m/>
    <m/>
    <m/>
    <s v="Sergio Rodrigues"/>
    <x v="0"/>
    <x v="0"/>
    <n v="195"/>
    <n v="1"/>
    <x v="3"/>
    <m/>
    <n v="195"/>
    <m/>
    <s v="Mashud"/>
    <x v="1"/>
    <m/>
    <m/>
    <m/>
    <m/>
    <m/>
    <m/>
  </r>
  <r>
    <x v="144"/>
    <x v="0"/>
    <x v="264"/>
    <x v="165"/>
    <m/>
    <x v="0"/>
    <m/>
    <m/>
    <m/>
    <s v="Sergio Rodrigues"/>
    <x v="0"/>
    <x v="2"/>
    <n v="0"/>
    <n v="1"/>
    <x v="3"/>
    <m/>
    <n v="0"/>
    <m/>
    <s v="Mashud"/>
    <x v="1"/>
    <m/>
    <m/>
    <m/>
    <m/>
    <m/>
    <m/>
  </r>
  <r>
    <x v="143"/>
    <x v="0"/>
    <x v="265"/>
    <x v="166"/>
    <m/>
    <x v="15"/>
    <m/>
    <m/>
    <s v="CW"/>
    <s v="Mizanur Rahman"/>
    <x v="0"/>
    <x v="70"/>
    <n v="105"/>
    <n v="1"/>
    <x v="0"/>
    <d v="2024-07-18T00:00:00"/>
    <n v="105"/>
    <m/>
    <s v="Mashud"/>
    <x v="4"/>
    <d v="2024-07-23T00:00:00"/>
    <s v="Lottie"/>
    <m/>
    <m/>
    <m/>
    <m/>
  </r>
  <r>
    <x v="145"/>
    <x v="0"/>
    <x v="266"/>
    <x v="167"/>
    <m/>
    <x v="0"/>
    <m/>
    <m/>
    <s v="MEH"/>
    <s v="Nik Boshkoski"/>
    <x v="0"/>
    <x v="71"/>
    <n v="35"/>
    <n v="1"/>
    <x v="0"/>
    <d v="2024-07-17T00:00:00"/>
    <n v="35"/>
    <n v="41034412"/>
    <s v="Naz"/>
    <x v="0"/>
    <m/>
    <m/>
    <m/>
    <m/>
    <m/>
    <m/>
  </r>
  <r>
    <x v="145"/>
    <x v="0"/>
    <x v="267"/>
    <x v="84"/>
    <m/>
    <x v="0"/>
    <m/>
    <m/>
    <s v="WCH"/>
    <s v="Karen Haskett"/>
    <x v="0"/>
    <x v="10"/>
    <n v="190"/>
    <n v="1"/>
    <x v="0"/>
    <d v="2024-07-30T00:00:00"/>
    <n v="190"/>
    <m/>
    <s v="Angel"/>
    <x v="4"/>
    <d v="2024-08-29T00:00:00"/>
    <s v="Lottie"/>
    <m/>
    <m/>
    <m/>
    <m/>
  </r>
  <r>
    <x v="146"/>
    <x v="0"/>
    <x v="268"/>
    <x v="168"/>
    <m/>
    <x v="0"/>
    <m/>
    <m/>
    <s v="WCH"/>
    <s v="Yvonne Pusey"/>
    <x v="0"/>
    <x v="68"/>
    <n v="33.799999999999997"/>
    <n v="3"/>
    <x v="0"/>
    <d v="2024-08-16T00:00:00"/>
    <n v="101.39999999999999"/>
    <n v="60808227"/>
    <s v="Johura"/>
    <x v="0"/>
    <m/>
    <m/>
    <m/>
    <m/>
    <m/>
    <m/>
  </r>
  <r>
    <x v="147"/>
    <x v="0"/>
    <x v="269"/>
    <x v="169"/>
    <m/>
    <x v="16"/>
    <m/>
    <m/>
    <s v="SBH"/>
    <s v="Anna-Kay Black"/>
    <x v="0"/>
    <x v="0"/>
    <n v="195"/>
    <n v="1"/>
    <x v="0"/>
    <d v="2024-07-12T00:00:00"/>
    <n v="195"/>
    <s v="Stock"/>
    <s v="Naz"/>
    <x v="4"/>
    <d v="2024-07-23T00:00:00"/>
    <s v="Lottie"/>
    <m/>
    <m/>
    <m/>
    <m/>
  </r>
  <r>
    <x v="147"/>
    <x v="0"/>
    <x v="270"/>
    <x v="60"/>
    <m/>
    <x v="17"/>
    <s v="MacMillian"/>
    <m/>
    <s v="SBH"/>
    <s v="Amie Murphy"/>
    <x v="1"/>
    <x v="9"/>
    <n v="486.6"/>
    <n v="1"/>
    <x v="0"/>
    <d v="2024-08-20T00:00:00"/>
    <n v="486.6"/>
    <n v="41044239"/>
    <s v="Johura"/>
    <x v="0"/>
    <m/>
    <m/>
    <m/>
    <s v="05/09/2024 - Laptop received and placed back into Refresh stock._x000a_Using ICT Stock but will given VDI Laptop back to replenish ICT Stock"/>
    <m/>
    <m/>
  </r>
  <r>
    <x v="148"/>
    <x v="0"/>
    <x v="271"/>
    <x v="155"/>
    <m/>
    <x v="0"/>
    <m/>
    <m/>
    <m/>
    <s v="Frank Owusu-Dankwa"/>
    <x v="0"/>
    <x v="0"/>
    <n v="195"/>
    <n v="1"/>
    <x v="3"/>
    <m/>
    <n v="195"/>
    <m/>
    <s v="Mashud"/>
    <x v="1"/>
    <m/>
    <m/>
    <m/>
    <m/>
    <m/>
    <m/>
  </r>
  <r>
    <x v="148"/>
    <x v="0"/>
    <x v="271"/>
    <x v="155"/>
    <m/>
    <x v="0"/>
    <m/>
    <m/>
    <m/>
    <s v="Frank Owusu-Dankwa"/>
    <x v="0"/>
    <x v="2"/>
    <n v="0"/>
    <n v="1"/>
    <x v="3"/>
    <m/>
    <n v="0"/>
    <m/>
    <s v="Mashud"/>
    <x v="1"/>
    <m/>
    <m/>
    <m/>
    <m/>
    <m/>
    <m/>
  </r>
  <r>
    <x v="149"/>
    <x v="0"/>
    <x v="272"/>
    <x v="142"/>
    <m/>
    <x v="7"/>
    <m/>
    <s v="KAREN BAGNALL"/>
    <s v="RLH"/>
    <s v="Cheryl Inkin"/>
    <x v="1"/>
    <x v="72"/>
    <n v="535"/>
    <n v="1"/>
    <x v="0"/>
    <d v="2024-07-17T00:00:00"/>
    <n v="535"/>
    <m/>
    <s v="Mashud"/>
    <x v="0"/>
    <m/>
    <m/>
    <m/>
    <m/>
    <m/>
    <m/>
  </r>
  <r>
    <x v="147"/>
    <x v="0"/>
    <x v="273"/>
    <x v="170"/>
    <m/>
    <x v="0"/>
    <m/>
    <m/>
    <s v="RLH"/>
    <s v="Fahmina Begum"/>
    <x v="0"/>
    <x v="10"/>
    <n v="195"/>
    <n v="1"/>
    <x v="0"/>
    <d v="2024-07-18T00:00:00"/>
    <n v="195"/>
    <s v="Stock"/>
    <s v="Naz"/>
    <x v="4"/>
    <d v="2024-07-23T00:00:00"/>
    <s v="Lottie"/>
    <m/>
    <m/>
    <m/>
    <m/>
  </r>
  <r>
    <x v="146"/>
    <x v="0"/>
    <x v="274"/>
    <x v="171"/>
    <m/>
    <x v="0"/>
    <m/>
    <m/>
    <s v="WCH"/>
    <s v="Dakshina Bhantoo"/>
    <x v="0"/>
    <x v="0"/>
    <n v="195"/>
    <n v="1"/>
    <x v="0"/>
    <d v="2024-08-14T00:00:00"/>
    <n v="195"/>
    <m/>
    <s v="Angel"/>
    <x v="0"/>
    <m/>
    <m/>
    <m/>
    <m/>
    <m/>
    <m/>
  </r>
  <r>
    <x v="146"/>
    <x v="0"/>
    <x v="275"/>
    <x v="90"/>
    <m/>
    <x v="16"/>
    <m/>
    <m/>
    <s v="WCH"/>
    <s v="Elizabeth Torks-Jones"/>
    <x v="0"/>
    <x v="0"/>
    <n v="195"/>
    <n v="1"/>
    <x v="0"/>
    <d v="2024-07-29T00:00:00"/>
    <n v="195"/>
    <s v="Stock"/>
    <s v="Naz"/>
    <x v="4"/>
    <d v="2024-07-23T00:00:00"/>
    <s v="Lottie"/>
    <m/>
    <m/>
    <m/>
    <m/>
  </r>
  <r>
    <x v="146"/>
    <x v="0"/>
    <x v="276"/>
    <x v="172"/>
    <m/>
    <x v="0"/>
    <m/>
    <m/>
    <s v="RLH"/>
    <s v="Mirella Rambuyon"/>
    <x v="0"/>
    <x v="10"/>
    <n v="202"/>
    <n v="2"/>
    <x v="0"/>
    <d v="2024-10-15T00:00:00"/>
    <n v="404"/>
    <n v="60815917"/>
    <s v="Naz"/>
    <x v="1"/>
    <m/>
    <m/>
    <m/>
    <m/>
    <m/>
    <m/>
  </r>
  <r>
    <x v="146"/>
    <x v="0"/>
    <x v="276"/>
    <x v="172"/>
    <m/>
    <x v="0"/>
    <m/>
    <m/>
    <s v="RLH"/>
    <s v="Mirella Rambuyon"/>
    <x v="0"/>
    <x v="73"/>
    <n v="24.95"/>
    <n v="2"/>
    <x v="0"/>
    <d v="2024-10-15T00:00:00"/>
    <n v="49.9"/>
    <n v="60815917"/>
    <s v="Naz"/>
    <x v="1"/>
    <m/>
    <m/>
    <m/>
    <m/>
    <m/>
    <m/>
  </r>
  <r>
    <x v="146"/>
    <x v="0"/>
    <x v="277"/>
    <x v="173"/>
    <m/>
    <x v="18"/>
    <s v="SSF/GSS"/>
    <m/>
    <s v="CW"/>
    <s v="Sheuly Chowdhury"/>
    <x v="1"/>
    <x v="55"/>
    <n v="1339"/>
    <n v="1"/>
    <x v="0"/>
    <d v="2024-09-04T00:00:00"/>
    <n v="1339"/>
    <m/>
    <s v="Mashud"/>
    <x v="0"/>
    <m/>
    <m/>
    <m/>
    <m/>
    <m/>
    <m/>
  </r>
  <r>
    <x v="146"/>
    <x v="0"/>
    <x v="278"/>
    <x v="174"/>
    <m/>
    <x v="0"/>
    <m/>
    <m/>
    <s v="WCH"/>
    <s v="Gesine Miller"/>
    <x v="0"/>
    <x v="67"/>
    <n v="154"/>
    <n v="2"/>
    <x v="0"/>
    <d v="2024-07-29T00:00:00"/>
    <n v="308"/>
    <n v="60804536"/>
    <s v="Johura"/>
    <x v="0"/>
    <m/>
    <m/>
    <m/>
    <m/>
    <m/>
    <m/>
  </r>
  <r>
    <x v="146"/>
    <x v="0"/>
    <x v="279"/>
    <x v="103"/>
    <m/>
    <x v="7"/>
    <m/>
    <s v="KAREN BAGNALL"/>
    <s v="RLH"/>
    <s v="Mirella Rambuyon"/>
    <x v="1"/>
    <x v="16"/>
    <m/>
    <n v="2"/>
    <x v="4"/>
    <d v="2024-08-02T00:00:00"/>
    <n v="0"/>
    <s v="N/A"/>
    <s v="Johura"/>
    <x v="6"/>
    <m/>
    <m/>
    <m/>
    <s v="Service selected VDI on request but mentioned wanted WS in the justification"/>
    <m/>
    <m/>
  </r>
  <r>
    <x v="146"/>
    <x v="0"/>
    <x v="280"/>
    <x v="103"/>
    <m/>
    <x v="12"/>
    <m/>
    <s v="KAREN BAGNALL"/>
    <s v="RLH"/>
    <s v="Sahira Khan"/>
    <x v="1"/>
    <x v="16"/>
    <n v="587.4"/>
    <n v="2"/>
    <x v="0"/>
    <d v="2024-09-16T00:00:00"/>
    <n v="1174.8"/>
    <m/>
    <s v="Angel"/>
    <x v="1"/>
    <m/>
    <m/>
    <m/>
    <m/>
    <m/>
    <m/>
  </r>
  <r>
    <x v="146"/>
    <x v="0"/>
    <x v="280"/>
    <x v="115"/>
    <m/>
    <x v="0"/>
    <m/>
    <m/>
    <s v="RLH"/>
    <s v="Sahira Khan"/>
    <x v="0"/>
    <x v="74"/>
    <n v="202"/>
    <n v="2"/>
    <x v="4"/>
    <m/>
    <n v="404"/>
    <m/>
    <s v="Angel"/>
    <x v="1"/>
    <m/>
    <m/>
    <m/>
    <m/>
    <m/>
    <m/>
  </r>
  <r>
    <x v="150"/>
    <x v="0"/>
    <x v="281"/>
    <x v="147"/>
    <m/>
    <x v="0"/>
    <m/>
    <m/>
    <s v="RLH"/>
    <s v="Olivia Leigh-Wootton"/>
    <x v="0"/>
    <x v="0"/>
    <n v="0"/>
    <n v="1"/>
    <x v="4"/>
    <m/>
    <n v="0"/>
    <m/>
    <s v="Angel"/>
    <x v="6"/>
    <m/>
    <m/>
    <m/>
    <s v="30/01/2025 - user that raised the request confirmed she is no longer working for Barts Health"/>
    <m/>
    <m/>
  </r>
  <r>
    <x v="150"/>
    <x v="0"/>
    <x v="281"/>
    <x v="147"/>
    <m/>
    <x v="0"/>
    <m/>
    <m/>
    <s v="RLH"/>
    <s v="Olivia Leigh-Wootton"/>
    <x v="0"/>
    <x v="2"/>
    <n v="0"/>
    <n v="1"/>
    <x v="4"/>
    <m/>
    <n v="0"/>
    <m/>
    <s v="Angel"/>
    <x v="6"/>
    <m/>
    <m/>
    <m/>
    <s v="30/01/2025 - user that raised the request confirmed she is no longer working for Barts Health"/>
    <m/>
    <m/>
  </r>
  <r>
    <x v="151"/>
    <x v="0"/>
    <x v="282"/>
    <x v="175"/>
    <m/>
    <x v="0"/>
    <m/>
    <m/>
    <s v="SBH"/>
    <s v="Farzana Parbin"/>
    <x v="0"/>
    <x v="0"/>
    <n v="195"/>
    <n v="1"/>
    <x v="0"/>
    <d v="2024-07-29T00:00:00"/>
    <n v="195"/>
    <m/>
    <s v="Mashud"/>
    <x v="0"/>
    <m/>
    <m/>
    <m/>
    <m/>
    <m/>
    <m/>
  </r>
  <r>
    <x v="152"/>
    <x v="0"/>
    <x v="283"/>
    <x v="176"/>
    <m/>
    <x v="16"/>
    <m/>
    <m/>
    <s v="RLH"/>
    <s v="Nikki Bandey"/>
    <x v="0"/>
    <x v="10"/>
    <n v="190"/>
    <n v="1"/>
    <x v="0"/>
    <d v="2024-09-09T00:00:00"/>
    <n v="190"/>
    <s v="Stock"/>
    <s v="Naz"/>
    <x v="4"/>
    <d v="2024-07-23T00:00:00"/>
    <s v="Lottie"/>
    <m/>
    <m/>
    <m/>
    <m/>
  </r>
  <r>
    <x v="151"/>
    <x v="0"/>
    <x v="284"/>
    <x v="177"/>
    <m/>
    <x v="0"/>
    <m/>
    <m/>
    <s v="RLH"/>
    <s v="Christine Headley for Rachel Radley"/>
    <x v="0"/>
    <x v="2"/>
    <n v="0"/>
    <n v="1"/>
    <x v="4"/>
    <d v="2025-01-29T00:00:00"/>
    <n v="0"/>
    <m/>
    <s v="Johura"/>
    <x v="1"/>
    <m/>
    <m/>
    <m/>
    <s v="29/01/2025 - No response to email sent on 20/12/2024 about invalid budget code."/>
    <m/>
    <m/>
  </r>
  <r>
    <x v="151"/>
    <x v="0"/>
    <x v="285"/>
    <x v="82"/>
    <m/>
    <x v="16"/>
    <m/>
    <m/>
    <s v="RLH"/>
    <s v="Lauren Chidgey"/>
    <x v="0"/>
    <x v="0"/>
    <n v="195"/>
    <n v="1"/>
    <x v="0"/>
    <d v="2024-07-19T00:00:00"/>
    <n v="195"/>
    <s v="Stock"/>
    <s v="Naz"/>
    <x v="4"/>
    <d v="2024-07-23T00:00:00"/>
    <s v="Lottie"/>
    <m/>
    <m/>
    <m/>
    <m/>
  </r>
  <r>
    <x v="153"/>
    <x v="0"/>
    <x v="286"/>
    <x v="178"/>
    <m/>
    <x v="19"/>
    <m/>
    <m/>
    <s v="SBH"/>
    <s v="Nicola Champion"/>
    <x v="0"/>
    <x v="10"/>
    <n v="190"/>
    <n v="1"/>
    <x v="0"/>
    <d v="2024-07-29T00:00:00"/>
    <n v="190"/>
    <s v="Stock"/>
    <s v="Naz"/>
    <x v="2"/>
    <m/>
    <m/>
    <m/>
    <s v="Not a valid cost centre"/>
    <m/>
    <m/>
  </r>
  <r>
    <x v="154"/>
    <x v="0"/>
    <x v="287"/>
    <x v="179"/>
    <m/>
    <x v="0"/>
    <m/>
    <m/>
    <m/>
    <s v="Louise Palmer"/>
    <x v="0"/>
    <x v="0"/>
    <n v="195"/>
    <n v="1"/>
    <x v="3"/>
    <m/>
    <n v="195"/>
    <m/>
    <s v="Mashud"/>
    <x v="1"/>
    <m/>
    <m/>
    <m/>
    <m/>
    <m/>
    <m/>
  </r>
  <r>
    <x v="154"/>
    <x v="0"/>
    <x v="287"/>
    <x v="179"/>
    <m/>
    <x v="0"/>
    <m/>
    <m/>
    <m/>
    <s v="Louise Palmer"/>
    <x v="0"/>
    <x v="2"/>
    <n v="0"/>
    <n v="1"/>
    <x v="3"/>
    <m/>
    <n v="0"/>
    <m/>
    <s v="Mashud"/>
    <x v="1"/>
    <m/>
    <m/>
    <m/>
    <m/>
    <m/>
    <m/>
  </r>
  <r>
    <x v="155"/>
    <x v="0"/>
    <x v="288"/>
    <x v="82"/>
    <m/>
    <x v="0"/>
    <m/>
    <m/>
    <s v="RLH"/>
    <s v="Anna Murphy"/>
    <x v="0"/>
    <x v="0"/>
    <n v="195"/>
    <n v="1"/>
    <x v="0"/>
    <d v="2024-08-20T00:00:00"/>
    <n v="195"/>
    <m/>
    <s v="Angel"/>
    <x v="4"/>
    <d v="2024-08-29T00:00:00"/>
    <s v="Lottie"/>
    <m/>
    <m/>
    <m/>
    <m/>
  </r>
  <r>
    <x v="153"/>
    <x v="0"/>
    <x v="289"/>
    <x v="83"/>
    <m/>
    <x v="0"/>
    <m/>
    <m/>
    <s v="RLH"/>
    <s v="Tolulope Olayiwola"/>
    <x v="0"/>
    <x v="10"/>
    <n v="190"/>
    <n v="3"/>
    <x v="0"/>
    <d v="2024-09-02T00:00:00"/>
    <n v="570"/>
    <m/>
    <s v="Angel"/>
    <x v="4"/>
    <d v="2024-07-23T00:00:00"/>
    <s v="Lottie"/>
    <m/>
    <m/>
    <m/>
    <m/>
  </r>
  <r>
    <x v="151"/>
    <x v="0"/>
    <x v="290"/>
    <x v="60"/>
    <m/>
    <x v="20"/>
    <m/>
    <s v="KAREN BAGNALL"/>
    <s v="SBH"/>
    <s v="Alison Thompson"/>
    <x v="0"/>
    <x v="9"/>
    <n v="486.6"/>
    <n v="2"/>
    <x v="0"/>
    <d v="2024-10-10T00:00:00"/>
    <n v="973.2"/>
    <m/>
    <s v="Angel"/>
    <x v="0"/>
    <m/>
    <m/>
    <m/>
    <m/>
    <m/>
    <m/>
  </r>
  <r>
    <x v="151"/>
    <x v="0"/>
    <x v="291"/>
    <x v="176"/>
    <m/>
    <x v="19"/>
    <m/>
    <m/>
    <s v="RLH"/>
    <s v="Nikki Bandey"/>
    <x v="0"/>
    <x v="10"/>
    <n v="190"/>
    <n v="1"/>
    <x v="0"/>
    <d v="2024-08-28T00:00:00"/>
    <n v="190"/>
    <s v="Stock"/>
    <s v="Naz"/>
    <x v="4"/>
    <d v="2024-07-23T00:00:00"/>
    <s v="Lottie"/>
    <m/>
    <m/>
    <m/>
    <m/>
  </r>
  <r>
    <x v="155"/>
    <x v="0"/>
    <x v="292"/>
    <x v="180"/>
    <m/>
    <x v="0"/>
    <m/>
    <m/>
    <s v="WCH"/>
    <s v="Eleanor Hayes"/>
    <x v="0"/>
    <x v="10"/>
    <n v="190"/>
    <n v="1"/>
    <x v="0"/>
    <d v="2024-08-01T00:00:00"/>
    <n v="190"/>
    <m/>
    <s v="Mashud"/>
    <x v="4"/>
    <d v="2024-08-29T00:00:00"/>
    <s v="Lottie"/>
    <m/>
    <m/>
    <m/>
    <m/>
  </r>
  <r>
    <x v="155"/>
    <x v="0"/>
    <x v="293"/>
    <x v="181"/>
    <m/>
    <x v="0"/>
    <m/>
    <m/>
    <s v="WCH"/>
    <s v="Hafiz Ali"/>
    <x v="0"/>
    <x v="0"/>
    <n v="195"/>
    <n v="2"/>
    <x v="0"/>
    <d v="2024-09-20T00:00:00"/>
    <n v="390"/>
    <m/>
    <s v="Naz"/>
    <x v="1"/>
    <m/>
    <m/>
    <m/>
    <m/>
    <m/>
    <m/>
  </r>
  <r>
    <x v="156"/>
    <x v="0"/>
    <x v="293"/>
    <x v="181"/>
    <m/>
    <x v="0"/>
    <m/>
    <m/>
    <s v="RLH"/>
    <s v="Hafiz Ali"/>
    <x v="0"/>
    <x v="0"/>
    <n v="195"/>
    <n v="2"/>
    <x v="0"/>
    <m/>
    <n v="390"/>
    <m/>
    <s v="Naz"/>
    <x v="1"/>
    <m/>
    <m/>
    <m/>
    <m/>
    <m/>
    <m/>
  </r>
  <r>
    <x v="157"/>
    <x v="0"/>
    <x v="294"/>
    <x v="182"/>
    <m/>
    <x v="0"/>
    <m/>
    <m/>
    <m/>
    <s v="Rhys Stevens"/>
    <x v="0"/>
    <x v="2"/>
    <n v="0"/>
    <n v="5"/>
    <x v="3"/>
    <m/>
    <n v="0"/>
    <m/>
    <s v="Mashud"/>
    <x v="1"/>
    <m/>
    <m/>
    <m/>
    <m/>
    <m/>
    <m/>
  </r>
  <r>
    <x v="158"/>
    <x v="0"/>
    <x v="295"/>
    <x v="15"/>
    <m/>
    <x v="0"/>
    <m/>
    <m/>
    <s v="WCH"/>
    <s v="Pearl Safo-Sobre"/>
    <x v="0"/>
    <x v="0"/>
    <n v="0"/>
    <n v="1"/>
    <x v="4"/>
    <d v="2025-02-27T00:00:00"/>
    <n v="0"/>
    <m/>
    <s v="Angel"/>
    <x v="6"/>
    <m/>
    <m/>
    <m/>
    <m/>
    <m/>
    <m/>
  </r>
  <r>
    <x v="158"/>
    <x v="0"/>
    <x v="295"/>
    <x v="15"/>
    <m/>
    <x v="0"/>
    <m/>
    <m/>
    <s v="WCH"/>
    <s v="Pearl Safo-Sobre"/>
    <x v="0"/>
    <x v="2"/>
    <n v="0"/>
    <n v="1"/>
    <x v="4"/>
    <d v="2025-02-27T00:00:00"/>
    <n v="0"/>
    <m/>
    <s v="Angel"/>
    <x v="6"/>
    <m/>
    <m/>
    <m/>
    <m/>
    <m/>
    <m/>
  </r>
  <r>
    <x v="159"/>
    <x v="0"/>
    <x v="296"/>
    <x v="183"/>
    <m/>
    <x v="0"/>
    <m/>
    <m/>
    <s v="WCH"/>
    <s v="Carol Hutchinson"/>
    <x v="0"/>
    <x v="75"/>
    <n v="1445"/>
    <n v="3"/>
    <x v="5"/>
    <d v="2024-08-15T00:00:00"/>
    <n v="4335"/>
    <m/>
    <s v="Mashud"/>
    <x v="8"/>
    <m/>
    <m/>
    <m/>
    <s v="Department wanted to change to smaller scanner "/>
    <m/>
    <m/>
  </r>
  <r>
    <x v="159"/>
    <x v="0"/>
    <x v="296"/>
    <x v="183"/>
    <m/>
    <x v="0"/>
    <m/>
    <m/>
    <s v="WCH"/>
    <s v="Carol Hutchinson"/>
    <x v="0"/>
    <x v="66"/>
    <n v="202"/>
    <n v="1"/>
    <x v="0"/>
    <d v="2024-08-15T00:00:00"/>
    <n v="202"/>
    <m/>
    <s v="Mashud"/>
    <x v="0"/>
    <m/>
    <m/>
    <m/>
    <s v="Department wanted to change to smaller scanner "/>
    <m/>
    <m/>
  </r>
  <r>
    <x v="160"/>
    <x v="0"/>
    <x v="296"/>
    <x v="183"/>
    <m/>
    <x v="0"/>
    <m/>
    <m/>
    <s v="WCH"/>
    <s v="Carol Hutchinson"/>
    <x v="0"/>
    <x v="34"/>
    <n v="725"/>
    <n v="3"/>
    <x v="0"/>
    <d v="2024-11-07T00:00:00"/>
    <n v="2175"/>
    <m/>
    <s v="Mashud"/>
    <x v="0"/>
    <m/>
    <m/>
    <m/>
    <m/>
    <m/>
    <m/>
  </r>
  <r>
    <x v="161"/>
    <x v="0"/>
    <x v="297"/>
    <x v="184"/>
    <m/>
    <x v="0"/>
    <m/>
    <m/>
    <s v="WCH"/>
    <s v="Stephen Kinghorn"/>
    <x v="0"/>
    <x v="10"/>
    <n v="190"/>
    <n v="2"/>
    <x v="0"/>
    <d v="2024-08-01T00:00:00"/>
    <n v="380"/>
    <m/>
    <s v="Angel"/>
    <x v="2"/>
    <m/>
    <m/>
    <m/>
    <s v="Not a valid cost centre"/>
    <m/>
    <m/>
  </r>
  <r>
    <x v="159"/>
    <x v="0"/>
    <x v="298"/>
    <x v="60"/>
    <m/>
    <x v="0"/>
    <s v="Externally"/>
    <m/>
    <s v="NUH"/>
    <s v="Emma Readman"/>
    <x v="1"/>
    <x v="25"/>
    <n v="985.5"/>
    <n v="8"/>
    <x v="0"/>
    <d v="2024-10-03T00:00:00"/>
    <n v="7884"/>
    <n v="60815477"/>
    <s v="Johura"/>
    <x v="0"/>
    <m/>
    <m/>
    <m/>
    <s v="Respiratory Virtual Ward"/>
    <m/>
    <m/>
  </r>
  <r>
    <x v="161"/>
    <x v="0"/>
    <x v="299"/>
    <x v="185"/>
    <m/>
    <x v="0"/>
    <m/>
    <m/>
    <s v="SBH"/>
    <s v="William Roose"/>
    <x v="0"/>
    <x v="6"/>
    <n v="528"/>
    <n v="5"/>
    <x v="4"/>
    <d v="2024-11-04T00:00:00"/>
    <n v="2640"/>
    <n v="60817826"/>
    <s v="Johura"/>
    <x v="0"/>
    <m/>
    <m/>
    <m/>
    <m/>
    <m/>
    <m/>
  </r>
  <r>
    <x v="161"/>
    <x v="0"/>
    <x v="299"/>
    <x v="185"/>
    <m/>
    <x v="0"/>
    <m/>
    <m/>
    <s v="SBH"/>
    <s v="William Roose"/>
    <x v="0"/>
    <x v="76"/>
    <n v="50"/>
    <n v="5"/>
    <x v="4"/>
    <d v="2024-11-04T00:00:00"/>
    <n v="250"/>
    <m/>
    <s v="Johura"/>
    <x v="6"/>
    <m/>
    <m/>
    <m/>
    <m/>
    <m/>
    <m/>
  </r>
  <r>
    <x v="161"/>
    <x v="0"/>
    <x v="300"/>
    <x v="159"/>
    <m/>
    <x v="16"/>
    <m/>
    <m/>
    <s v="SBH"/>
    <s v="Joanne Goddard"/>
    <x v="0"/>
    <x v="76"/>
    <n v="50"/>
    <n v="1"/>
    <x v="0"/>
    <d v="2024-07-26T00:00:00"/>
    <n v="50"/>
    <s v="Stock"/>
    <s v="Naz"/>
    <x v="4"/>
    <d v="2024-08-29T00:00:00"/>
    <s v="Lottie"/>
    <m/>
    <m/>
    <m/>
    <m/>
  </r>
  <r>
    <x v="158"/>
    <x v="0"/>
    <x v="301"/>
    <x v="186"/>
    <m/>
    <x v="0"/>
    <m/>
    <m/>
    <s v="RLH"/>
    <s v="Tom Bryan"/>
    <x v="0"/>
    <x v="10"/>
    <n v="190"/>
    <n v="1"/>
    <x v="0"/>
    <d v="2024-07-23T00:00:00"/>
    <n v="190"/>
    <m/>
    <s v="Angel"/>
    <x v="4"/>
    <d v="2024-07-23T00:00:00"/>
    <s v="Lottie"/>
    <m/>
    <m/>
    <m/>
    <m/>
  </r>
  <r>
    <x v="158"/>
    <x v="0"/>
    <x v="301"/>
    <x v="186"/>
    <m/>
    <x v="0"/>
    <m/>
    <m/>
    <s v="RLH"/>
    <s v="Tom Bryan"/>
    <x v="0"/>
    <x v="70"/>
    <n v="105"/>
    <n v="1"/>
    <x v="0"/>
    <d v="2024-07-23T00:00:00"/>
    <n v="105"/>
    <m/>
    <s v="Angel"/>
    <x v="4"/>
    <d v="2024-07-23T00:00:00"/>
    <s v="Lottie"/>
    <m/>
    <m/>
    <m/>
    <m/>
  </r>
  <r>
    <x v="158"/>
    <x v="0"/>
    <x v="301"/>
    <x v="186"/>
    <m/>
    <x v="0"/>
    <m/>
    <m/>
    <s v="RLH"/>
    <s v="Tom Bryan"/>
    <x v="0"/>
    <x v="7"/>
    <n v="7.95"/>
    <n v="1"/>
    <x v="0"/>
    <d v="2024-07-23T00:00:00"/>
    <n v="7.95"/>
    <m/>
    <s v="Angel"/>
    <x v="0"/>
    <m/>
    <m/>
    <m/>
    <m/>
    <m/>
    <m/>
  </r>
  <r>
    <x v="158"/>
    <x v="0"/>
    <x v="302"/>
    <x v="20"/>
    <m/>
    <x v="0"/>
    <m/>
    <m/>
    <s v="CW"/>
    <s v="Sarah Wenham"/>
    <x v="0"/>
    <x v="77"/>
    <n v="294.91000000000003"/>
    <n v="1"/>
    <x v="0"/>
    <d v="2024-11-04T00:00:00"/>
    <n v="294.91000000000003"/>
    <n v="41043519"/>
    <s v="Johura"/>
    <x v="0"/>
    <m/>
    <m/>
    <m/>
    <m/>
    <m/>
    <m/>
  </r>
  <r>
    <x v="158"/>
    <x v="0"/>
    <x v="303"/>
    <x v="187"/>
    <m/>
    <x v="19"/>
    <m/>
    <m/>
    <s v="RLH"/>
    <s v="Josephine Schulz"/>
    <x v="0"/>
    <x v="78"/>
    <n v="9"/>
    <n v="1"/>
    <x v="0"/>
    <d v="2024-07-24T00:00:00"/>
    <n v="9"/>
    <s v="Stock"/>
    <s v="Naz"/>
    <x v="4"/>
    <d v="2024-07-23T00:00:00"/>
    <s v="Lottie"/>
    <m/>
    <m/>
    <m/>
    <m/>
  </r>
  <r>
    <x v="162"/>
    <x v="0"/>
    <x v="304"/>
    <x v="41"/>
    <m/>
    <x v="21"/>
    <m/>
    <m/>
    <s v="RLH"/>
    <s v="Spencer Rolls "/>
    <x v="0"/>
    <x v="79"/>
    <n v="155"/>
    <n v="1"/>
    <x v="0"/>
    <d v="2024-07-26T00:00:00"/>
    <n v="155"/>
    <n v="60805808"/>
    <s v="Naz"/>
    <x v="0"/>
    <m/>
    <m/>
    <m/>
    <m/>
    <m/>
    <m/>
  </r>
  <r>
    <x v="163"/>
    <x v="0"/>
    <x v="305"/>
    <x v="188"/>
    <m/>
    <x v="0"/>
    <m/>
    <m/>
    <s v="NUH"/>
    <s v="Aderemi Dada"/>
    <x v="0"/>
    <x v="80"/>
    <n v="575"/>
    <n v="1"/>
    <x v="0"/>
    <d v="2024-08-16T00:00:00"/>
    <n v="575"/>
    <n v="60806554"/>
    <s v="Johura"/>
    <x v="0"/>
    <m/>
    <m/>
    <m/>
    <s v="For site delivery on 08.08.24"/>
    <m/>
    <m/>
  </r>
  <r>
    <x v="163"/>
    <x v="0"/>
    <x v="306"/>
    <x v="189"/>
    <m/>
    <x v="0"/>
    <m/>
    <m/>
    <s v="WCH"/>
    <s v="John Walters"/>
    <x v="0"/>
    <x v="56"/>
    <n v="10.95"/>
    <n v="5"/>
    <x v="0"/>
    <d v="2024-09-11T00:00:00"/>
    <n v="54.75"/>
    <m/>
    <s v="Angel"/>
    <x v="0"/>
    <m/>
    <m/>
    <m/>
    <m/>
    <m/>
    <m/>
  </r>
  <r>
    <x v="163"/>
    <x v="0"/>
    <x v="307"/>
    <x v="190"/>
    <m/>
    <x v="0"/>
    <m/>
    <m/>
    <s v="RLH"/>
    <s v="Archie Emmerton-Palmer"/>
    <x v="0"/>
    <x v="0"/>
    <n v="195"/>
    <n v="0"/>
    <x v="4"/>
    <m/>
    <n v="0"/>
    <m/>
    <s v="Angel"/>
    <x v="6"/>
    <m/>
    <m/>
    <m/>
    <m/>
    <m/>
    <m/>
  </r>
  <r>
    <x v="163"/>
    <x v="0"/>
    <x v="308"/>
    <x v="183"/>
    <m/>
    <x v="0"/>
    <m/>
    <m/>
    <s v="WCH"/>
    <s v="Ruta Ali"/>
    <x v="0"/>
    <x v="10"/>
    <n v="202"/>
    <n v="1"/>
    <x v="0"/>
    <d v="2024-08-19T00:00:00"/>
    <n v="202"/>
    <n v="60808506"/>
    <s v="Johura"/>
    <x v="0"/>
    <m/>
    <m/>
    <m/>
    <m/>
    <m/>
    <m/>
  </r>
  <r>
    <x v="163"/>
    <x v="0"/>
    <x v="309"/>
    <x v="190"/>
    <m/>
    <x v="0"/>
    <m/>
    <m/>
    <s v="RLH"/>
    <s v="Archie Emmerton-Palmer for Maria Campbell"/>
    <x v="0"/>
    <x v="0"/>
    <n v="195"/>
    <n v="1"/>
    <x v="4"/>
    <d v="2025-01-29T00:00:00"/>
    <n v="195"/>
    <m/>
    <s v="Johura"/>
    <x v="1"/>
    <m/>
    <m/>
    <m/>
    <s v="29/01/2025 - Invalid budget code and no response to communication sent on 20/12/2025"/>
    <m/>
    <m/>
  </r>
  <r>
    <x v="163"/>
    <x v="0"/>
    <x v="309"/>
    <x v="190"/>
    <m/>
    <x v="0"/>
    <m/>
    <m/>
    <s v="RLH"/>
    <s v="Archie Emmerton-Palmer for Maria Campbell"/>
    <x v="0"/>
    <x v="2"/>
    <n v="0"/>
    <n v="1"/>
    <x v="4"/>
    <d v="2025-01-29T00:00:00"/>
    <n v="0"/>
    <m/>
    <s v="Johura"/>
    <x v="1"/>
    <m/>
    <m/>
    <m/>
    <s v="29/01/2025 - Invalid budget code and no response to communication sent on 20/12/2025"/>
    <m/>
    <m/>
  </r>
  <r>
    <x v="163"/>
    <x v="0"/>
    <x v="310"/>
    <x v="41"/>
    <m/>
    <x v="0"/>
    <m/>
    <m/>
    <s v="RLH"/>
    <s v="Hanan Hassani"/>
    <x v="0"/>
    <x v="81"/>
    <n v="0"/>
    <n v="1"/>
    <x v="0"/>
    <d v="2024-08-02T00:00:00"/>
    <n v="0"/>
    <m/>
    <s v="Johura"/>
    <x v="7"/>
    <m/>
    <m/>
    <m/>
    <s v="Spencer provided a second hand laptop charger advised free of charge for user"/>
    <m/>
    <m/>
  </r>
  <r>
    <x v="163"/>
    <x v="0"/>
    <x v="311"/>
    <x v="105"/>
    <m/>
    <x v="0"/>
    <m/>
    <m/>
    <s v="RLH"/>
    <s v="Dita Krainerova"/>
    <x v="0"/>
    <x v="67"/>
    <n v="155"/>
    <n v="6"/>
    <x v="0"/>
    <d v="2024-08-21T00:00:00"/>
    <n v="930"/>
    <n v="60807959"/>
    <s v="Johura"/>
    <x v="0"/>
    <m/>
    <m/>
    <m/>
    <m/>
    <m/>
    <m/>
  </r>
  <r>
    <x v="163"/>
    <x v="0"/>
    <x v="312"/>
    <x v="2"/>
    <m/>
    <x v="0"/>
    <m/>
    <m/>
    <s v="RLH"/>
    <s v="Bolaji Narebor"/>
    <x v="0"/>
    <x v="23"/>
    <n v="20"/>
    <n v="1"/>
    <x v="0"/>
    <d v="2024-07-30T00:00:00"/>
    <n v="20"/>
    <m/>
    <s v="Angel"/>
    <x v="2"/>
    <m/>
    <m/>
    <m/>
    <m/>
    <m/>
    <m/>
  </r>
  <r>
    <x v="164"/>
    <x v="0"/>
    <x v="313"/>
    <x v="91"/>
    <m/>
    <x v="0"/>
    <m/>
    <m/>
    <s v="WCH"/>
    <s v="Raj Seeboo"/>
    <x v="0"/>
    <x v="82"/>
    <n v="29.9"/>
    <n v="2"/>
    <x v="0"/>
    <d v="2024-08-29T00:00:00"/>
    <n v="59.8"/>
    <m/>
    <s v="Angel"/>
    <x v="0"/>
    <m/>
    <m/>
    <m/>
    <m/>
    <m/>
    <m/>
  </r>
  <r>
    <x v="164"/>
    <x v="0"/>
    <x v="313"/>
    <x v="91"/>
    <m/>
    <x v="0"/>
    <m/>
    <m/>
    <s v="WCH"/>
    <s v="Raj Seeboo"/>
    <x v="0"/>
    <x v="82"/>
    <n v="29.9"/>
    <n v="1"/>
    <x v="0"/>
    <d v="2024-08-22T00:00:00"/>
    <n v="29.9"/>
    <m/>
    <s v="Angel"/>
    <x v="0"/>
    <m/>
    <m/>
    <m/>
    <m/>
    <m/>
    <m/>
  </r>
  <r>
    <x v="165"/>
    <x v="0"/>
    <x v="314"/>
    <x v="7"/>
    <m/>
    <x v="0"/>
    <m/>
    <m/>
    <s v="MEH"/>
    <s v="Clair Chen"/>
    <x v="0"/>
    <x v="0"/>
    <n v="195"/>
    <n v="1"/>
    <x v="0"/>
    <d v="2024-08-21T00:00:00"/>
    <n v="195"/>
    <m/>
    <s v="Mashud"/>
    <x v="0"/>
    <m/>
    <m/>
    <m/>
    <m/>
    <m/>
    <m/>
  </r>
  <r>
    <x v="165"/>
    <x v="0"/>
    <x v="315"/>
    <x v="191"/>
    <m/>
    <x v="0"/>
    <m/>
    <m/>
    <s v="WCH"/>
    <s v="Eva Roulstone"/>
    <x v="0"/>
    <x v="2"/>
    <n v="0"/>
    <n v="1"/>
    <x v="0"/>
    <d v="2025-01-30T00:00:00"/>
    <n v="0"/>
    <m/>
    <s v="Naz"/>
    <x v="1"/>
    <m/>
    <m/>
    <m/>
    <m/>
    <m/>
    <m/>
  </r>
  <r>
    <x v="166"/>
    <x v="0"/>
    <x v="316"/>
    <x v="192"/>
    <m/>
    <x v="0"/>
    <m/>
    <m/>
    <s v="RLH"/>
    <s v="Tony Man"/>
    <x v="0"/>
    <x v="10"/>
    <n v="202"/>
    <n v="1"/>
    <x v="0"/>
    <d v="2024-09-03T00:00:00"/>
    <n v="202"/>
    <n v="60808512"/>
    <s v="Johura"/>
    <x v="0"/>
    <m/>
    <m/>
    <m/>
    <m/>
    <m/>
    <m/>
  </r>
  <r>
    <x v="166"/>
    <x v="0"/>
    <x v="317"/>
    <x v="106"/>
    <m/>
    <x v="0"/>
    <m/>
    <m/>
    <s v="WCH"/>
    <s v="Anastasia Lawrence"/>
    <x v="0"/>
    <x v="10"/>
    <n v="202"/>
    <n v="1"/>
    <x v="0"/>
    <d v="2024-08-19T00:00:00"/>
    <n v="202"/>
    <n v="60808515"/>
    <s v="Johura"/>
    <x v="0"/>
    <m/>
    <m/>
    <m/>
    <s v="13/08/2024 for site delivery.  Will put item back into stock when it arrives"/>
    <m/>
    <m/>
  </r>
  <r>
    <x v="166"/>
    <x v="0"/>
    <x v="317"/>
    <x v="106"/>
    <m/>
    <x v="0"/>
    <m/>
    <m/>
    <s v="WCH"/>
    <s v="Anastasia Lawrence"/>
    <x v="0"/>
    <x v="49"/>
    <n v="8"/>
    <n v="1"/>
    <x v="0"/>
    <d v="2024-08-19T00:00:00"/>
    <n v="8"/>
    <m/>
    <s v="Johura"/>
    <x v="4"/>
    <d v="2024-08-29T00:00:00"/>
    <s v="Lottie"/>
    <m/>
    <m/>
    <m/>
    <m/>
  </r>
  <r>
    <x v="165"/>
    <x v="0"/>
    <x v="318"/>
    <x v="71"/>
    <m/>
    <x v="0"/>
    <m/>
    <m/>
    <s v="RLH"/>
    <s v="Moses Shongwe"/>
    <x v="0"/>
    <x v="0"/>
    <n v="195"/>
    <n v="1"/>
    <x v="0"/>
    <d v="2024-08-13T00:00:00"/>
    <n v="195"/>
    <m/>
    <s v="Mashud"/>
    <x v="0"/>
    <m/>
    <m/>
    <m/>
    <m/>
    <m/>
    <m/>
  </r>
  <r>
    <x v="165"/>
    <x v="0"/>
    <x v="319"/>
    <x v="71"/>
    <m/>
    <x v="0"/>
    <m/>
    <m/>
    <s v="RLH"/>
    <s v="Moses Shongwe"/>
    <x v="0"/>
    <x v="0"/>
    <n v="195"/>
    <n v="1"/>
    <x v="0"/>
    <d v="2024-08-13T00:00:00"/>
    <n v="195"/>
    <m/>
    <s v="Mashud"/>
    <x v="0"/>
    <m/>
    <m/>
    <m/>
    <m/>
    <m/>
    <m/>
  </r>
  <r>
    <x v="166"/>
    <x v="0"/>
    <x v="320"/>
    <x v="193"/>
    <m/>
    <x v="3"/>
    <s v="Funded by Barts charity as a part of the SHRESBEERY ROAD (NUH) IMPROVING OUTPATIENT EXPERIENCE - G- 002820 - CEA ZH7218"/>
    <s v="KAREN BAGNALL"/>
    <s v="NUH"/>
    <s v="Rahima Ali"/>
    <x v="1"/>
    <x v="16"/>
    <n v="592"/>
    <n v="6"/>
    <x v="0"/>
    <d v="2024-09-02T00:00:00"/>
    <n v="3552"/>
    <m/>
    <s v="Mashud"/>
    <x v="0"/>
    <m/>
    <m/>
    <m/>
    <s v="Replaced stock monitor"/>
    <m/>
    <m/>
  </r>
  <r>
    <x v="166"/>
    <x v="0"/>
    <x v="321"/>
    <x v="151"/>
    <m/>
    <x v="3"/>
    <s v="GSS"/>
    <s v="KAREN BAGNALL"/>
    <s v="RLH"/>
    <s v="Cynthia Renders"/>
    <x v="1"/>
    <x v="15"/>
    <n v="273.99"/>
    <n v="1"/>
    <x v="5"/>
    <m/>
    <n v="273.99"/>
    <m/>
    <s v="Angel"/>
    <x v="0"/>
    <m/>
    <m/>
    <m/>
    <s v="09/01/2025 - The ipad for this request has been returned and Karen Bagnall will need to recharge it back once the new SIM enabled ipad has been ordered"/>
    <m/>
    <m/>
  </r>
  <r>
    <x v="166"/>
    <x v="0"/>
    <x v="321"/>
    <x v="9"/>
    <m/>
    <x v="0"/>
    <m/>
    <m/>
    <s v="RLH"/>
    <s v="Cynthia Renders"/>
    <x v="0"/>
    <x v="1"/>
    <n v="66"/>
    <n v="1"/>
    <x v="5"/>
    <m/>
    <n v="66"/>
    <m/>
    <s v="Angel"/>
    <x v="8"/>
    <m/>
    <m/>
    <m/>
    <s v="WIFI ipad returned to stock, new iPad cellular under Capital request 7751320 is raised instead."/>
    <m/>
    <m/>
  </r>
  <r>
    <x v="107"/>
    <x v="0"/>
    <x v="322"/>
    <x v="115"/>
    <m/>
    <x v="0"/>
    <m/>
    <m/>
    <m/>
    <m/>
    <x v="2"/>
    <x v="83"/>
    <m/>
    <m/>
    <x v="9"/>
    <m/>
    <n v="0"/>
    <m/>
    <s v="Mashud"/>
    <x v="1"/>
    <m/>
    <m/>
    <m/>
    <m/>
    <m/>
    <m/>
  </r>
  <r>
    <x v="165"/>
    <x v="0"/>
    <x v="323"/>
    <x v="194"/>
    <m/>
    <x v="0"/>
    <m/>
    <m/>
    <s v="WCH"/>
    <s v="Jake Morton"/>
    <x v="0"/>
    <x v="84"/>
    <n v="75"/>
    <n v="1"/>
    <x v="0"/>
    <d v="2024-08-22T00:00:00"/>
    <n v="75"/>
    <m/>
    <s v="Mashud"/>
    <x v="0"/>
    <m/>
    <m/>
    <m/>
    <m/>
    <m/>
    <m/>
  </r>
  <r>
    <x v="167"/>
    <x v="0"/>
    <x v="324"/>
    <x v="195"/>
    <m/>
    <x v="0"/>
    <m/>
    <m/>
    <s v="WCH"/>
    <s v="Katie Edmondson for Abby Sinclair"/>
    <x v="0"/>
    <x v="0"/>
    <n v="195"/>
    <n v="1"/>
    <x v="0"/>
    <d v="2025-01-09T00:00:00"/>
    <n v="195"/>
    <m/>
    <s v="Johura"/>
    <x v="2"/>
    <m/>
    <m/>
    <m/>
    <s v="20/12/2024 - Hi Lottie - please recharge as we used ICT stock.  Many thanks"/>
    <m/>
    <m/>
  </r>
  <r>
    <x v="167"/>
    <x v="0"/>
    <x v="324"/>
    <x v="195"/>
    <m/>
    <x v="0"/>
    <m/>
    <m/>
    <s v="WCH"/>
    <s v="Katie Edmondson for Abby Sinclair"/>
    <x v="0"/>
    <x v="2"/>
    <n v="0"/>
    <n v="1"/>
    <x v="0"/>
    <d v="2025-01-09T00:00:00"/>
    <n v="0"/>
    <m/>
    <s v="Johura"/>
    <x v="2"/>
    <m/>
    <m/>
    <m/>
    <s v="20/12/2024 - Awaiting SIM to be activated by Southern Communications"/>
    <m/>
    <m/>
  </r>
  <r>
    <x v="167"/>
    <x v="0"/>
    <x v="324"/>
    <x v="195"/>
    <m/>
    <x v="0"/>
    <m/>
    <m/>
    <s v="WCH"/>
    <s v="Katie Edmondson for Abby Sinclair"/>
    <x v="0"/>
    <x v="2"/>
    <n v="0"/>
    <n v="1"/>
    <x v="0"/>
    <d v="2025-01-09T00:00:00"/>
    <n v="0"/>
    <m/>
    <s v="Johura"/>
    <x v="2"/>
    <m/>
    <m/>
    <m/>
    <s v="20/12/2024 - Awaiting SIM to be activated by Southern Communications"/>
    <m/>
    <m/>
  </r>
  <r>
    <x v="165"/>
    <x v="0"/>
    <x v="325"/>
    <x v="46"/>
    <m/>
    <x v="0"/>
    <m/>
    <m/>
    <s v="RLH"/>
    <s v="Esohe Ejihritobo"/>
    <x v="0"/>
    <x v="23"/>
    <n v="24"/>
    <n v="6"/>
    <x v="0"/>
    <d v="2024-08-28T00:00:00"/>
    <n v="144"/>
    <m/>
    <s v="Naz"/>
    <x v="1"/>
    <m/>
    <m/>
    <m/>
    <m/>
    <m/>
    <m/>
  </r>
  <r>
    <x v="165"/>
    <x v="0"/>
    <x v="326"/>
    <x v="196"/>
    <m/>
    <x v="7"/>
    <m/>
    <s v="KAREN BAGNALL"/>
    <s v="RLH"/>
    <s v="Ruhena Choudhury"/>
    <x v="0"/>
    <x v="16"/>
    <n v="596.1"/>
    <n v="3"/>
    <x v="0"/>
    <d v="2024-08-16T00:00:00"/>
    <n v="1788.3000000000002"/>
    <n v="41044874"/>
    <s v="Johura"/>
    <x v="0"/>
    <m/>
    <m/>
    <m/>
    <m/>
    <m/>
    <m/>
  </r>
  <r>
    <x v="165"/>
    <x v="0"/>
    <x v="327"/>
    <x v="162"/>
    <m/>
    <x v="0"/>
    <m/>
    <m/>
    <s v="RLH"/>
    <s v="Sahar Saleem"/>
    <x v="0"/>
    <x v="26"/>
    <n v="225.5"/>
    <n v="1"/>
    <x v="6"/>
    <m/>
    <n v="225.5"/>
    <n v="41056659"/>
    <s v="Mashud"/>
    <x v="0"/>
    <m/>
    <m/>
    <m/>
    <m/>
    <m/>
    <m/>
  </r>
  <r>
    <x v="165"/>
    <x v="0"/>
    <x v="328"/>
    <x v="197"/>
    <m/>
    <x v="0"/>
    <m/>
    <m/>
    <s v="WCH"/>
    <s v="Kristoffer Kiruparasa"/>
    <x v="0"/>
    <x v="46"/>
    <n v="229"/>
    <n v="1"/>
    <x v="0"/>
    <d v="2024-09-27T00:00:00"/>
    <n v="229"/>
    <n v="60812866"/>
    <s v="Johura"/>
    <x v="0"/>
    <m/>
    <m/>
    <m/>
    <s v="03/09/2024 - item given to EUC Team to test before handing over to service user."/>
    <m/>
    <m/>
  </r>
  <r>
    <x v="167"/>
    <x v="0"/>
    <x v="329"/>
    <x v="84"/>
    <m/>
    <x v="0"/>
    <m/>
    <m/>
    <s v="WCH"/>
    <s v="Hasnain Safdar"/>
    <x v="0"/>
    <x v="85"/>
    <n v="43.97"/>
    <n v="1"/>
    <x v="0"/>
    <d v="2024-08-16T00:00:00"/>
    <n v="43.97"/>
    <n v="60808609"/>
    <s v="Johura"/>
    <x v="0"/>
    <m/>
    <m/>
    <m/>
    <s v="09/08/2024 for next site delivery. Item placed in BPS Office tall thin cabinet"/>
    <m/>
    <m/>
  </r>
  <r>
    <x v="168"/>
    <x v="0"/>
    <x v="330"/>
    <x v="7"/>
    <m/>
    <x v="0"/>
    <m/>
    <m/>
    <s v="MEH"/>
    <s v="James Dodd"/>
    <x v="0"/>
    <x v="2"/>
    <n v="0"/>
    <n v="1"/>
    <x v="4"/>
    <m/>
    <n v="0"/>
    <m/>
    <s v="Angel"/>
    <x v="1"/>
    <m/>
    <m/>
    <m/>
    <m/>
    <m/>
    <m/>
  </r>
  <r>
    <x v="168"/>
    <x v="0"/>
    <x v="331"/>
    <x v="63"/>
    <m/>
    <x v="0"/>
    <m/>
    <m/>
    <s v="RLH"/>
    <s v="Bernardo Soares"/>
    <x v="0"/>
    <x v="2"/>
    <n v="0"/>
    <n v="1"/>
    <x v="3"/>
    <m/>
    <n v="0"/>
    <m/>
    <s v="Naz"/>
    <x v="1"/>
    <m/>
    <m/>
    <m/>
    <m/>
    <m/>
    <m/>
  </r>
  <r>
    <x v="168"/>
    <x v="0"/>
    <x v="331"/>
    <x v="63"/>
    <m/>
    <x v="0"/>
    <m/>
    <m/>
    <s v="RLH"/>
    <s v="Bernardo Soares"/>
    <x v="0"/>
    <x v="0"/>
    <n v="195"/>
    <n v="1"/>
    <x v="3"/>
    <m/>
    <n v="195"/>
    <m/>
    <s v="Naz"/>
    <x v="1"/>
    <m/>
    <m/>
    <m/>
    <m/>
    <m/>
    <m/>
  </r>
  <r>
    <x v="169"/>
    <x v="0"/>
    <x v="331"/>
    <x v="63"/>
    <m/>
    <x v="0"/>
    <m/>
    <m/>
    <s v="RLH"/>
    <s v="Bernardo Soares"/>
    <x v="0"/>
    <x v="0"/>
    <n v="195"/>
    <n v="1"/>
    <x v="3"/>
    <m/>
    <n v="195"/>
    <m/>
    <s v="Naz"/>
    <x v="1"/>
    <m/>
    <m/>
    <m/>
    <m/>
    <m/>
    <m/>
  </r>
  <r>
    <x v="169"/>
    <x v="0"/>
    <x v="331"/>
    <x v="63"/>
    <m/>
    <x v="0"/>
    <m/>
    <m/>
    <s v="RLH"/>
    <s v="Bernardo Soares"/>
    <x v="0"/>
    <x v="2"/>
    <n v="0"/>
    <n v="1"/>
    <x v="3"/>
    <m/>
    <n v="0"/>
    <m/>
    <s v="Naz"/>
    <x v="1"/>
    <m/>
    <m/>
    <m/>
    <m/>
    <m/>
    <m/>
  </r>
  <r>
    <x v="168"/>
    <x v="0"/>
    <x v="332"/>
    <x v="198"/>
    <m/>
    <x v="0"/>
    <m/>
    <m/>
    <s v="WCH"/>
    <s v="Brenda Mumba"/>
    <x v="3"/>
    <x v="9"/>
    <n v="486.6"/>
    <n v="1"/>
    <x v="0"/>
    <d v="2024-08-30T00:00:00"/>
    <n v="486.6"/>
    <m/>
    <s v="Naz/Mashud"/>
    <x v="0"/>
    <m/>
    <m/>
    <m/>
    <m/>
    <s v="30/08/2024 Ticket actioned by Naz, gave user a replacement vdi laptop for nonstandard laptop  from refresh stock"/>
    <m/>
  </r>
  <r>
    <x v="168"/>
    <x v="0"/>
    <x v="332"/>
    <x v="75"/>
    <m/>
    <x v="0"/>
    <m/>
    <m/>
    <s v="WCH"/>
    <s v="Brenda Mumba"/>
    <x v="1"/>
    <x v="9"/>
    <m/>
    <n v="1"/>
    <x v="1"/>
    <m/>
    <n v="0"/>
    <m/>
    <s v="Mashud"/>
    <x v="1"/>
    <m/>
    <m/>
    <m/>
    <m/>
    <m/>
    <m/>
  </r>
  <r>
    <x v="168"/>
    <x v="0"/>
    <x v="333"/>
    <x v="7"/>
    <m/>
    <x v="0"/>
    <m/>
    <m/>
    <s v="MEH"/>
    <s v="James Dodd"/>
    <x v="0"/>
    <x v="0"/>
    <n v="195"/>
    <n v="1"/>
    <x v="0"/>
    <d v="2025-01-24T00:00:00"/>
    <n v="195"/>
    <m/>
    <s v="Angel"/>
    <x v="0"/>
    <m/>
    <m/>
    <m/>
    <m/>
    <m/>
    <m/>
  </r>
  <r>
    <x v="168"/>
    <x v="0"/>
    <x v="333"/>
    <x v="7"/>
    <m/>
    <x v="0"/>
    <m/>
    <m/>
    <s v="MEH"/>
    <s v="James Dodd"/>
    <x v="0"/>
    <x v="2"/>
    <n v="79.2"/>
    <n v="1"/>
    <x v="0"/>
    <d v="2025-01-24T00:00:00"/>
    <n v="79.2"/>
    <m/>
    <s v="Angel"/>
    <x v="0"/>
    <m/>
    <m/>
    <m/>
    <m/>
    <m/>
    <m/>
  </r>
  <r>
    <x v="168"/>
    <x v="0"/>
    <x v="333"/>
    <x v="7"/>
    <m/>
    <x v="0"/>
    <m/>
    <m/>
    <s v="MEH"/>
    <s v="James Dodd"/>
    <x v="0"/>
    <x v="1"/>
    <n v="11"/>
    <n v="1"/>
    <x v="0"/>
    <d v="2025-01-24T00:00:00"/>
    <n v="11"/>
    <m/>
    <s v="Angel"/>
    <x v="2"/>
    <m/>
    <m/>
    <m/>
    <m/>
    <m/>
    <m/>
  </r>
  <r>
    <x v="167"/>
    <x v="0"/>
    <x v="334"/>
    <x v="199"/>
    <m/>
    <x v="0"/>
    <m/>
    <m/>
    <s v="WCH"/>
    <s v="Hasnain Safdar"/>
    <x v="0"/>
    <x v="85"/>
    <n v="43.97"/>
    <n v="1"/>
    <x v="0"/>
    <d v="2024-08-23T00:00:00"/>
    <n v="43.97"/>
    <n v="60809868"/>
    <s v="Johura"/>
    <x v="0"/>
    <m/>
    <m/>
    <m/>
    <s v="22/08/2024 - site delivered."/>
    <m/>
    <m/>
  </r>
  <r>
    <x v="170"/>
    <x v="0"/>
    <x v="335"/>
    <x v="200"/>
    <m/>
    <x v="0"/>
    <m/>
    <m/>
    <m/>
    <s v="Kimberley Allen-Philbey"/>
    <x v="0"/>
    <x v="0"/>
    <n v="195"/>
    <n v="1"/>
    <x v="0"/>
    <d v="2025-01-14T00:00:00"/>
    <n v="195"/>
    <m/>
    <s v="Mashud"/>
    <x v="2"/>
    <m/>
    <m/>
    <m/>
    <m/>
    <m/>
    <m/>
  </r>
  <r>
    <x v="170"/>
    <x v="0"/>
    <x v="335"/>
    <x v="200"/>
    <m/>
    <x v="0"/>
    <m/>
    <m/>
    <m/>
    <s v="Kimberley Allen-Philbey"/>
    <x v="0"/>
    <x v="2"/>
    <n v="79.2"/>
    <n v="1"/>
    <x v="0"/>
    <d v="2025-01-14T00:00:00"/>
    <n v="79.2"/>
    <m/>
    <s v="Mashud"/>
    <x v="2"/>
    <m/>
    <m/>
    <m/>
    <m/>
    <m/>
    <m/>
  </r>
  <r>
    <x v="170"/>
    <x v="0"/>
    <x v="335"/>
    <x v="200"/>
    <m/>
    <x v="0"/>
    <m/>
    <m/>
    <m/>
    <s v="Kimberley Allen-Philbey"/>
    <x v="0"/>
    <x v="1"/>
    <n v="11"/>
    <n v="1"/>
    <x v="0"/>
    <d v="2025-01-14T00:00:00"/>
    <n v="11"/>
    <m/>
    <s v="Mashud"/>
    <x v="2"/>
    <m/>
    <m/>
    <m/>
    <m/>
    <m/>
    <m/>
  </r>
  <r>
    <x v="171"/>
    <x v="0"/>
    <x v="336"/>
    <x v="201"/>
    <m/>
    <x v="0"/>
    <m/>
    <m/>
    <s v="NUH"/>
    <s v="Shaun Harding"/>
    <x v="0"/>
    <x v="13"/>
    <n v="529"/>
    <n v="1"/>
    <x v="0"/>
    <d v="2024-08-22T00:00:00"/>
    <n v="529"/>
    <m/>
    <s v="Angel"/>
    <x v="0"/>
    <m/>
    <m/>
    <m/>
    <m/>
    <m/>
    <m/>
  </r>
  <r>
    <x v="164"/>
    <x v="0"/>
    <x v="336"/>
    <x v="201"/>
    <m/>
    <x v="0"/>
    <m/>
    <m/>
    <s v="NUH"/>
    <s v="Shaun Harding"/>
    <x v="0"/>
    <x v="13"/>
    <n v="529"/>
    <n v="1"/>
    <x v="0"/>
    <d v="2024-08-22T00:00:00"/>
    <n v="529"/>
    <m/>
    <s v="Angel"/>
    <x v="0"/>
    <m/>
    <m/>
    <m/>
    <m/>
    <m/>
    <m/>
  </r>
  <r>
    <x v="171"/>
    <x v="0"/>
    <x v="337"/>
    <x v="88"/>
    <m/>
    <x v="0"/>
    <m/>
    <m/>
    <s v="CW"/>
    <s v="Sonia Younis"/>
    <x v="0"/>
    <x v="0"/>
    <n v="195"/>
    <n v="1"/>
    <x v="0"/>
    <d v="2024-09-11T00:00:00"/>
    <n v="195"/>
    <m/>
    <s v="Angel"/>
    <x v="0"/>
    <m/>
    <m/>
    <m/>
    <m/>
    <m/>
    <m/>
  </r>
  <r>
    <x v="171"/>
    <x v="0"/>
    <x v="338"/>
    <x v="121"/>
    <m/>
    <x v="0"/>
    <m/>
    <m/>
    <s v="NUH"/>
    <s v="Vidhya Mohanasundaram"/>
    <x v="0"/>
    <x v="2"/>
    <n v="0"/>
    <n v="1"/>
    <x v="4"/>
    <d v="2024-11-12T00:00:00"/>
    <n v="0"/>
    <m/>
    <s v="Johura"/>
    <x v="6"/>
    <m/>
    <m/>
    <m/>
    <s v="12/11/2024 - Rejected by service no longer required"/>
    <m/>
    <m/>
  </r>
  <r>
    <x v="172"/>
    <x v="0"/>
    <x v="339"/>
    <x v="180"/>
    <m/>
    <x v="0"/>
    <m/>
    <m/>
    <s v="WCH"/>
    <s v="Eleanor Hayes"/>
    <x v="0"/>
    <x v="74"/>
    <n v="190"/>
    <n v="1"/>
    <x v="0"/>
    <d v="2024-09-26T00:00:00"/>
    <n v="190"/>
    <m/>
    <s v="Angel"/>
    <x v="0"/>
    <m/>
    <m/>
    <m/>
    <m/>
    <m/>
    <m/>
  </r>
  <r>
    <x v="173"/>
    <x v="0"/>
    <x v="340"/>
    <x v="195"/>
    <m/>
    <x v="0"/>
    <m/>
    <m/>
    <s v="WCH"/>
    <s v="Katie Edmondson"/>
    <x v="0"/>
    <x v="0"/>
    <n v="195"/>
    <n v="1"/>
    <x v="0"/>
    <d v="2024-09-16T00:00:00"/>
    <n v="195"/>
    <m/>
    <s v="Angel"/>
    <x v="0"/>
    <m/>
    <m/>
    <m/>
    <m/>
    <m/>
    <m/>
  </r>
  <r>
    <x v="172"/>
    <x v="0"/>
    <x v="341"/>
    <x v="100"/>
    <m/>
    <x v="0"/>
    <m/>
    <m/>
    <s v="RLH"/>
    <s v="Khush Bhangle for Imraan Yaqoob &amp; Mo Abdulla"/>
    <x v="0"/>
    <x v="60"/>
    <n v="159.94999999999999"/>
    <n v="2"/>
    <x v="0"/>
    <d v="2024-09-09T00:00:00"/>
    <n v="319.89999999999998"/>
    <m/>
    <s v="Johura"/>
    <x v="0"/>
    <m/>
    <m/>
    <m/>
    <m/>
    <m/>
    <m/>
  </r>
  <r>
    <x v="172"/>
    <x v="0"/>
    <x v="341"/>
    <x v="100"/>
    <m/>
    <x v="0"/>
    <m/>
    <m/>
    <s v="RLH"/>
    <s v="Khush Bhangle for Imraan Yaqoob &amp; Mo Abdulla"/>
    <x v="0"/>
    <x v="86"/>
    <n v="0"/>
    <n v="2"/>
    <x v="0"/>
    <d v="2024-09-09T00:00:00"/>
    <n v="0"/>
    <m/>
    <s v="Johura"/>
    <x v="1"/>
    <m/>
    <m/>
    <m/>
    <m/>
    <m/>
    <m/>
  </r>
  <r>
    <x v="173"/>
    <x v="0"/>
    <x v="342"/>
    <x v="6"/>
    <m/>
    <x v="0"/>
    <m/>
    <m/>
    <s v="MEH"/>
    <s v="Jennifer Raison"/>
    <x v="0"/>
    <x v="0"/>
    <n v="195"/>
    <n v="1"/>
    <x v="0"/>
    <d v="2024-08-19T00:00:00"/>
    <n v="195"/>
    <m/>
    <s v="Mashud"/>
    <x v="0"/>
    <m/>
    <m/>
    <m/>
    <m/>
    <m/>
    <m/>
  </r>
  <r>
    <x v="174"/>
    <x v="0"/>
    <x v="343"/>
    <x v="202"/>
    <m/>
    <x v="0"/>
    <m/>
    <m/>
    <s v="RLH"/>
    <s v="Emma Beard for Andrew Hines"/>
    <x v="0"/>
    <x v="3"/>
    <n v="355"/>
    <n v="1"/>
    <x v="0"/>
    <d v="2024-08-13T00:00:00"/>
    <n v="355"/>
    <m/>
    <s v="Johura"/>
    <x v="4"/>
    <d v="2024-08-29T00:00:00"/>
    <s v="Lottie"/>
    <m/>
    <s v="Replacement mobile.  Handed iPhone to Prince in Service Desk to give out with call 2688133 for Andrew Hines SIM Swop"/>
    <m/>
    <m/>
  </r>
  <r>
    <x v="172"/>
    <x v="0"/>
    <x v="344"/>
    <x v="100"/>
    <m/>
    <x v="0"/>
    <m/>
    <m/>
    <s v="RLH"/>
    <s v="Khush Bhangle for Mo Abdulla"/>
    <x v="0"/>
    <x v="67"/>
    <n v="154"/>
    <n v="1"/>
    <x v="0"/>
    <d v="2024-08-09T00:00:00"/>
    <n v="154"/>
    <m/>
    <s v="Johura"/>
    <x v="4"/>
    <d v="2024-08-29T00:00:00"/>
    <s v="Lottie"/>
    <m/>
    <m/>
    <m/>
    <m/>
  </r>
  <r>
    <x v="171"/>
    <x v="0"/>
    <x v="345"/>
    <x v="41"/>
    <m/>
    <x v="0"/>
    <m/>
    <m/>
    <s v="RLH"/>
    <s v="Kamal Pasha"/>
    <x v="0"/>
    <x v="87"/>
    <n v="8.9499999999999993"/>
    <n v="20"/>
    <x v="0"/>
    <d v="2024-09-03T00:00:00"/>
    <n v="179"/>
    <n v="60807812"/>
    <s v="Johura"/>
    <x v="0"/>
    <m/>
    <m/>
    <m/>
    <m/>
    <m/>
    <m/>
  </r>
  <r>
    <x v="171"/>
    <x v="0"/>
    <x v="345"/>
    <x v="41"/>
    <m/>
    <x v="0"/>
    <m/>
    <m/>
    <s v="RLH"/>
    <s v="Kamal Pasha"/>
    <x v="0"/>
    <x v="88"/>
    <n v="12.95"/>
    <n v="20"/>
    <x v="0"/>
    <d v="2024-09-03T00:00:00"/>
    <n v="259"/>
    <n v="60807812"/>
    <s v="Johura"/>
    <x v="0"/>
    <m/>
    <m/>
    <m/>
    <m/>
    <m/>
    <m/>
  </r>
  <r>
    <x v="171"/>
    <x v="0"/>
    <x v="345"/>
    <x v="41"/>
    <m/>
    <x v="0"/>
    <m/>
    <m/>
    <s v="RLH"/>
    <s v="Kamal Pasha"/>
    <x v="0"/>
    <x v="89"/>
    <n v="13.5"/>
    <n v="1"/>
    <x v="0"/>
    <d v="2024-09-03T00:00:00"/>
    <n v="13.5"/>
    <n v="60807812"/>
    <s v="Johura"/>
    <x v="0"/>
    <m/>
    <m/>
    <m/>
    <m/>
    <m/>
    <m/>
  </r>
  <r>
    <x v="173"/>
    <x v="0"/>
    <x v="346"/>
    <x v="203"/>
    <m/>
    <x v="0"/>
    <m/>
    <m/>
    <s v="RLH"/>
    <s v="Georgia Stevens"/>
    <x v="0"/>
    <x v="70"/>
    <n v="99.95"/>
    <n v="2"/>
    <x v="0"/>
    <d v="2024-10-15T00:00:00"/>
    <n v="199.9"/>
    <m/>
    <s v="Angel"/>
    <x v="0"/>
    <m/>
    <m/>
    <m/>
    <m/>
    <m/>
    <m/>
  </r>
  <r>
    <x v="173"/>
    <x v="0"/>
    <x v="346"/>
    <x v="203"/>
    <m/>
    <x v="0"/>
    <m/>
    <m/>
    <s v="RLH"/>
    <s v="Georgia Stevens"/>
    <x v="0"/>
    <x v="74"/>
    <n v="202"/>
    <n v="2"/>
    <x v="0"/>
    <d v="2024-10-15T00:00:00"/>
    <n v="404"/>
    <m/>
    <s v="Angel"/>
    <x v="0"/>
    <m/>
    <m/>
    <m/>
    <m/>
    <m/>
    <m/>
  </r>
  <r>
    <x v="173"/>
    <x v="0"/>
    <x v="347"/>
    <x v="41"/>
    <m/>
    <x v="0"/>
    <m/>
    <m/>
    <s v="RLH"/>
    <s v="Spencer Rolls"/>
    <x v="0"/>
    <x v="90"/>
    <n v="28.21"/>
    <n v="3"/>
    <x v="0"/>
    <d v="2024-08-23T00:00:00"/>
    <n v="84.63"/>
    <m/>
    <s v="Mashud"/>
    <x v="0"/>
    <m/>
    <m/>
    <m/>
    <m/>
    <m/>
    <m/>
  </r>
  <r>
    <x v="175"/>
    <x v="0"/>
    <x v="348"/>
    <x v="204"/>
    <m/>
    <x v="0"/>
    <m/>
    <m/>
    <s v="SBH"/>
    <s v="Sammra Ibrahim"/>
    <x v="0"/>
    <x v="0"/>
    <n v="195"/>
    <n v="1"/>
    <x v="0"/>
    <d v="2024-10-04T00:00:00"/>
    <n v="195"/>
    <m/>
    <s v="Angel"/>
    <x v="0"/>
    <m/>
    <m/>
    <m/>
    <m/>
    <m/>
    <m/>
  </r>
  <r>
    <x v="176"/>
    <x v="0"/>
    <x v="349"/>
    <x v="205"/>
    <m/>
    <x v="0"/>
    <m/>
    <m/>
    <s v="MEH"/>
    <s v="Matthew Ramsey"/>
    <x v="0"/>
    <x v="2"/>
    <n v="79.2"/>
    <n v="1"/>
    <x v="0"/>
    <d v="2024-11-26T00:00:00"/>
    <n v="79.2"/>
    <m/>
    <s v="Mashud"/>
    <x v="2"/>
    <m/>
    <m/>
    <m/>
    <m/>
    <m/>
    <m/>
  </r>
  <r>
    <x v="175"/>
    <x v="0"/>
    <x v="350"/>
    <x v="206"/>
    <m/>
    <x v="0"/>
    <m/>
    <m/>
    <s v="RLH"/>
    <s v="Andrew Donkor"/>
    <x v="0"/>
    <x v="22"/>
    <n v="99.95"/>
    <n v="1"/>
    <x v="0"/>
    <d v="2024-09-10T00:00:00"/>
    <n v="99.95"/>
    <n v="41048418"/>
    <s v="Johura"/>
    <x v="0"/>
    <m/>
    <m/>
    <m/>
    <m/>
    <m/>
    <m/>
  </r>
  <r>
    <x v="175"/>
    <x v="0"/>
    <x v="351"/>
    <x v="207"/>
    <m/>
    <x v="0"/>
    <m/>
    <m/>
    <s v="WCH"/>
    <s v="Hasnain Safdar"/>
    <x v="0"/>
    <x v="10"/>
    <n v="202"/>
    <n v="1"/>
    <x v="0"/>
    <d v="2024-09-26T00:00:00"/>
    <n v="202"/>
    <n v="60814149"/>
    <s v="Naz"/>
    <x v="1"/>
    <m/>
    <m/>
    <m/>
    <m/>
    <m/>
    <m/>
  </r>
  <r>
    <x v="175"/>
    <x v="0"/>
    <x v="352"/>
    <x v="208"/>
    <m/>
    <x v="0"/>
    <m/>
    <m/>
    <s v="WCH"/>
    <s v="Umar Valli"/>
    <x v="0"/>
    <x v="79"/>
    <n v="49.99"/>
    <n v="1"/>
    <x v="0"/>
    <d v="2024-09-12T00:00:00"/>
    <n v="49.99"/>
    <n v="41046948"/>
    <s v="Naz"/>
    <x v="0"/>
    <m/>
    <m/>
    <m/>
    <m/>
    <m/>
    <m/>
  </r>
  <r>
    <x v="177"/>
    <x v="0"/>
    <x v="353"/>
    <x v="209"/>
    <m/>
    <x v="0"/>
    <m/>
    <m/>
    <s v="MEH"/>
    <s v="Zoe Tribble"/>
    <x v="0"/>
    <x v="0"/>
    <n v="0"/>
    <n v="1"/>
    <x v="4"/>
    <d v="2025-02-27T00:00:00"/>
    <n v="0"/>
    <m/>
    <s v="Angel"/>
    <x v="6"/>
    <m/>
    <m/>
    <m/>
    <m/>
    <m/>
    <m/>
  </r>
  <r>
    <x v="177"/>
    <x v="0"/>
    <x v="353"/>
    <x v="209"/>
    <m/>
    <x v="0"/>
    <m/>
    <m/>
    <s v="MEH"/>
    <s v="Zoe Tribble"/>
    <x v="0"/>
    <x v="2"/>
    <n v="0"/>
    <n v="1"/>
    <x v="4"/>
    <d v="2025-02-27T00:00:00"/>
    <n v="0"/>
    <m/>
    <s v="Angel"/>
    <x v="6"/>
    <m/>
    <m/>
    <m/>
    <m/>
    <m/>
    <m/>
  </r>
  <r>
    <x v="175"/>
    <x v="0"/>
    <x v="354"/>
    <x v="210"/>
    <m/>
    <x v="0"/>
    <m/>
    <m/>
    <s v="SBH"/>
    <s v="Estevao Bagi"/>
    <x v="0"/>
    <x v="74"/>
    <n v="202"/>
    <n v="6"/>
    <x v="0"/>
    <d v="2024-09-19T00:00:00"/>
    <n v="1212"/>
    <m/>
    <s v="Angel"/>
    <x v="0"/>
    <m/>
    <m/>
    <m/>
    <m/>
    <m/>
    <m/>
  </r>
  <r>
    <x v="178"/>
    <x v="0"/>
    <x v="355"/>
    <x v="211"/>
    <m/>
    <x v="0"/>
    <m/>
    <m/>
    <s v="WCH"/>
    <s v="Fokru Miah for Gurmesh Lohia"/>
    <x v="0"/>
    <x v="0"/>
    <n v="195"/>
    <n v="1"/>
    <x v="0"/>
    <d v="2025-01-09T00:00:00"/>
    <n v="195"/>
    <m/>
    <s v="Johura"/>
    <x v="2"/>
    <m/>
    <m/>
    <m/>
    <s v="20/12/2024 - Hi Lottie - please recharge as we used ICT stock.  Many thanks"/>
    <m/>
    <m/>
  </r>
  <r>
    <x v="178"/>
    <x v="0"/>
    <x v="355"/>
    <x v="211"/>
    <m/>
    <x v="0"/>
    <m/>
    <m/>
    <s v="WCH"/>
    <s v="Fokru Miah for Gurmesh Lohia"/>
    <x v="0"/>
    <x v="2"/>
    <n v="66"/>
    <n v="1"/>
    <x v="0"/>
    <d v="2025-01-09T00:00:00"/>
    <n v="66"/>
    <m/>
    <s v="Johura"/>
    <x v="2"/>
    <m/>
    <m/>
    <m/>
    <s v="20/12/2024 - Hi Lottie - annual recharge  Many thanks"/>
    <m/>
    <m/>
  </r>
  <r>
    <x v="178"/>
    <x v="0"/>
    <x v="355"/>
    <x v="211"/>
    <m/>
    <x v="0"/>
    <m/>
    <m/>
    <s v="WCH"/>
    <s v="Fokru Miah for Gurmesh Lohia"/>
    <x v="0"/>
    <x v="1"/>
    <n v="11"/>
    <n v="1"/>
    <x v="0"/>
    <d v="2025-01-09T00:00:00"/>
    <n v="11"/>
    <m/>
    <s v="Johura"/>
    <x v="2"/>
    <m/>
    <m/>
    <m/>
    <s v="20/12/2024 - Hi Lottie - annual recharge  Many thanks"/>
    <m/>
    <m/>
  </r>
  <r>
    <x v="179"/>
    <x v="0"/>
    <x v="356"/>
    <x v="212"/>
    <m/>
    <x v="0"/>
    <m/>
    <m/>
    <s v="SBH"/>
    <s v="Kelly Read"/>
    <x v="0"/>
    <x v="0"/>
    <n v="195"/>
    <n v="1"/>
    <x v="3"/>
    <m/>
    <n v="195"/>
    <m/>
    <s v="Naz"/>
    <x v="1"/>
    <m/>
    <m/>
    <m/>
    <m/>
    <m/>
    <m/>
  </r>
  <r>
    <x v="179"/>
    <x v="0"/>
    <x v="356"/>
    <x v="212"/>
    <m/>
    <x v="0"/>
    <m/>
    <m/>
    <s v="SBH"/>
    <s v="Kelly Read"/>
    <x v="0"/>
    <x v="2"/>
    <n v="0"/>
    <n v="1"/>
    <x v="3"/>
    <m/>
    <n v="0"/>
    <m/>
    <s v="Naz"/>
    <x v="1"/>
    <m/>
    <m/>
    <m/>
    <m/>
    <m/>
    <m/>
  </r>
  <r>
    <x v="180"/>
    <x v="0"/>
    <x v="357"/>
    <x v="212"/>
    <m/>
    <x v="0"/>
    <m/>
    <m/>
    <s v="SBH"/>
    <s v="Kelly Read"/>
    <x v="0"/>
    <x v="0"/>
    <n v="195"/>
    <n v="1"/>
    <x v="3"/>
    <m/>
    <n v="195"/>
    <m/>
    <s v="Naz"/>
    <x v="1"/>
    <m/>
    <m/>
    <m/>
    <m/>
    <m/>
    <m/>
  </r>
  <r>
    <x v="180"/>
    <x v="0"/>
    <x v="357"/>
    <x v="212"/>
    <m/>
    <x v="0"/>
    <m/>
    <m/>
    <s v="SBH"/>
    <s v="Kelly Read"/>
    <x v="0"/>
    <x v="2"/>
    <n v="0"/>
    <n v="1"/>
    <x v="3"/>
    <m/>
    <n v="0"/>
    <m/>
    <s v="Naz"/>
    <x v="1"/>
    <m/>
    <m/>
    <m/>
    <m/>
    <m/>
    <m/>
  </r>
  <r>
    <x v="174"/>
    <x v="0"/>
    <x v="358"/>
    <x v="30"/>
    <m/>
    <x v="0"/>
    <m/>
    <m/>
    <s v="NUH"/>
    <s v="Mark Nwabiankea"/>
    <x v="0"/>
    <x v="10"/>
    <n v="202"/>
    <n v="1"/>
    <x v="0"/>
    <d v="2024-08-28T00:00:00"/>
    <n v="202"/>
    <m/>
    <s v="Mashud"/>
    <x v="0"/>
    <m/>
    <m/>
    <m/>
    <m/>
    <m/>
    <m/>
  </r>
  <r>
    <x v="177"/>
    <x v="0"/>
    <x v="359"/>
    <x v="99"/>
    <m/>
    <x v="7"/>
    <s v="GSS- SSF"/>
    <s v="Karen Bagnall "/>
    <s v="RLH"/>
    <s v="Maria Rhodes"/>
    <x v="1"/>
    <x v="9"/>
    <n v="510"/>
    <n v="1"/>
    <x v="0"/>
    <d v="2024-09-17T00:00:00"/>
    <n v="510"/>
    <s v="July 2024 Bulk"/>
    <s v="Naz"/>
    <x v="0"/>
    <m/>
    <m/>
    <m/>
    <m/>
    <m/>
    <m/>
  </r>
  <r>
    <x v="178"/>
    <x v="0"/>
    <x v="360"/>
    <x v="213"/>
    <m/>
    <x v="0"/>
    <m/>
    <m/>
    <s v="SBH"/>
    <s v="Sam Townrow"/>
    <x v="0"/>
    <x v="74"/>
    <n v="202"/>
    <n v="1"/>
    <x v="0"/>
    <d v="2024-09-26T00:00:00"/>
    <n v="202"/>
    <m/>
    <s v="Angel"/>
    <x v="0"/>
    <m/>
    <m/>
    <m/>
    <m/>
    <m/>
    <m/>
  </r>
  <r>
    <x v="178"/>
    <x v="0"/>
    <x v="360"/>
    <x v="213"/>
    <m/>
    <x v="0"/>
    <m/>
    <m/>
    <s v="SBH"/>
    <s v="Sam Townrow"/>
    <x v="0"/>
    <x v="49"/>
    <n v="16.95"/>
    <n v="1"/>
    <x v="0"/>
    <d v="2024-09-26T00:00:00"/>
    <n v="16.95"/>
    <m/>
    <s v="Angel"/>
    <x v="2"/>
    <m/>
    <m/>
    <m/>
    <m/>
    <m/>
    <m/>
  </r>
  <r>
    <x v="181"/>
    <x v="0"/>
    <x v="361"/>
    <x v="214"/>
    <m/>
    <x v="0"/>
    <m/>
    <m/>
    <s v="NUH"/>
    <s v="Michael Magbagbeola"/>
    <x v="0"/>
    <x v="0"/>
    <n v="195"/>
    <n v="2"/>
    <x v="0"/>
    <d v="2025-01-09T00:00:00"/>
    <n v="390"/>
    <m/>
    <s v="Mashud"/>
    <x v="2"/>
    <m/>
    <m/>
    <m/>
    <m/>
    <m/>
    <m/>
  </r>
  <r>
    <x v="181"/>
    <x v="0"/>
    <x v="361"/>
    <x v="214"/>
    <m/>
    <x v="0"/>
    <m/>
    <m/>
    <s v="NUH"/>
    <s v="Michael Magbagbeola"/>
    <x v="0"/>
    <x v="2"/>
    <n v="79.2"/>
    <n v="2"/>
    <x v="0"/>
    <d v="2025-01-09T00:00:00"/>
    <n v="158.4"/>
    <m/>
    <s v="Mashud"/>
    <x v="2"/>
    <m/>
    <m/>
    <m/>
    <m/>
    <m/>
    <m/>
  </r>
  <r>
    <x v="181"/>
    <x v="0"/>
    <x v="361"/>
    <x v="214"/>
    <m/>
    <x v="0"/>
    <m/>
    <m/>
    <s v="NUH"/>
    <s v="Michael Magbagbeola"/>
    <x v="0"/>
    <x v="1"/>
    <n v="11"/>
    <n v="2"/>
    <x v="0"/>
    <d v="2025-01-09T00:00:00"/>
    <n v="22"/>
    <m/>
    <s v="Mashud"/>
    <x v="2"/>
    <m/>
    <m/>
    <m/>
    <m/>
    <m/>
    <m/>
  </r>
  <r>
    <x v="181"/>
    <x v="0"/>
    <x v="361"/>
    <x v="214"/>
    <m/>
    <x v="0"/>
    <m/>
    <m/>
    <s v="NUH"/>
    <s v="Michael Magbagbeola"/>
    <x v="0"/>
    <x v="1"/>
    <n v="11"/>
    <n v="2"/>
    <x v="0"/>
    <d v="2025-01-09T00:00:00"/>
    <n v="22"/>
    <m/>
    <s v="Mashud"/>
    <x v="2"/>
    <m/>
    <m/>
    <m/>
    <m/>
    <m/>
    <m/>
  </r>
  <r>
    <x v="182"/>
    <x v="0"/>
    <x v="362"/>
    <x v="92"/>
    <m/>
    <x v="0"/>
    <m/>
    <m/>
    <s v="RLH"/>
    <s v="Hayley Willie for Andy Williams"/>
    <x v="0"/>
    <x v="0"/>
    <n v="195"/>
    <n v="1"/>
    <x v="0"/>
    <d v="2024-09-03T00:00:00"/>
    <n v="195"/>
    <n v="60811007"/>
    <s v="Johura"/>
    <x v="0"/>
    <m/>
    <m/>
    <m/>
    <s v="Used ICT Stock and will replenish ICT stock with item that has been approved on oracle."/>
    <m/>
    <m/>
  </r>
  <r>
    <x v="183"/>
    <x v="0"/>
    <x v="363"/>
    <x v="173"/>
    <s v="GSS SSF"/>
    <x v="7"/>
    <m/>
    <s v="KAREN BAGNALL"/>
    <s v="RLH"/>
    <s v="Amber Wyatt"/>
    <x v="1"/>
    <x v="9"/>
    <n v="509.6"/>
    <n v="6"/>
    <x v="0"/>
    <d v="2024-09-12T00:00:00"/>
    <n v="3057.6000000000004"/>
    <m/>
    <s v="Johura"/>
    <x v="1"/>
    <m/>
    <m/>
    <m/>
    <m/>
    <m/>
    <m/>
  </r>
  <r>
    <x v="182"/>
    <x v="0"/>
    <x v="364"/>
    <x v="33"/>
    <m/>
    <x v="0"/>
    <m/>
    <m/>
    <s v="SBH"/>
    <s v="William Roose"/>
    <x v="0"/>
    <x v="0"/>
    <n v="0"/>
    <n v="1"/>
    <x v="4"/>
    <d v="2025-01-15T00:00:00"/>
    <n v="0"/>
    <m/>
    <s v="Angel"/>
    <x v="6"/>
    <m/>
    <m/>
    <m/>
    <s v="21/01/2025 - Karen bates rejected the request"/>
    <m/>
    <m/>
  </r>
  <r>
    <x v="182"/>
    <x v="0"/>
    <x v="364"/>
    <x v="33"/>
    <m/>
    <x v="0"/>
    <m/>
    <m/>
    <s v="SBH"/>
    <s v="William Roose"/>
    <x v="0"/>
    <x v="2"/>
    <n v="0"/>
    <n v="1"/>
    <x v="4"/>
    <d v="2025-01-15T00:00:00"/>
    <n v="0"/>
    <m/>
    <s v="Angel"/>
    <x v="6"/>
    <m/>
    <m/>
    <m/>
    <s v="21/01/2025 - Karen bates rejected the request"/>
    <m/>
    <m/>
  </r>
  <r>
    <x v="182"/>
    <x v="0"/>
    <x v="365"/>
    <x v="215"/>
    <m/>
    <x v="0"/>
    <m/>
    <m/>
    <s v="RLH"/>
    <s v="Veronica Gonzalez-diaz"/>
    <x v="0"/>
    <x v="91"/>
    <n v="22"/>
    <n v="4"/>
    <x v="0"/>
    <d v="2024-11-18T00:00:00"/>
    <n v="88"/>
    <m/>
    <s v="Angel"/>
    <x v="0"/>
    <m/>
    <m/>
    <m/>
    <m/>
    <m/>
    <m/>
  </r>
  <r>
    <x v="178"/>
    <x v="0"/>
    <x v="366"/>
    <x v="216"/>
    <m/>
    <x v="0"/>
    <m/>
    <m/>
    <s v="RLH"/>
    <s v="Farjana Chowdhury"/>
    <x v="0"/>
    <x v="92"/>
    <n v="16.95"/>
    <n v="1"/>
    <x v="5"/>
    <m/>
    <n v="16.95"/>
    <m/>
    <s v="Angel"/>
    <x v="8"/>
    <m/>
    <m/>
    <m/>
    <m/>
    <m/>
    <m/>
  </r>
  <r>
    <x v="182"/>
    <x v="0"/>
    <x v="367"/>
    <x v="4"/>
    <m/>
    <x v="0"/>
    <m/>
    <m/>
    <s v="WCH"/>
    <s v="Stephen Kinghorn"/>
    <x v="0"/>
    <x v="74"/>
    <n v="202"/>
    <n v="1"/>
    <x v="0"/>
    <d v="2024-09-12T00:00:00"/>
    <n v="202"/>
    <n v="60813430"/>
    <s v="Johura"/>
    <x v="0"/>
    <m/>
    <m/>
    <m/>
    <m/>
    <m/>
    <m/>
  </r>
  <r>
    <x v="182"/>
    <x v="0"/>
    <x v="367"/>
    <x v="184"/>
    <m/>
    <x v="0"/>
    <m/>
    <m/>
    <s v="WCH"/>
    <s v="Stephen Kinghorn"/>
    <x v="0"/>
    <x v="7"/>
    <n v="12.95"/>
    <n v="1"/>
    <x v="0"/>
    <d v="2024-09-12T00:00:00"/>
    <n v="12.95"/>
    <m/>
    <s v="Johura"/>
    <x v="1"/>
    <m/>
    <m/>
    <m/>
    <m/>
    <m/>
    <m/>
  </r>
  <r>
    <x v="182"/>
    <x v="0"/>
    <x v="368"/>
    <x v="7"/>
    <m/>
    <x v="0"/>
    <m/>
    <m/>
    <s v="MEH"/>
    <s v="Nazmeen Akhtar"/>
    <x v="0"/>
    <x v="93"/>
    <n v="9.94"/>
    <n v="1"/>
    <x v="0"/>
    <m/>
    <n v="9.94"/>
    <m/>
    <s v="Johura"/>
    <x v="0"/>
    <m/>
    <m/>
    <m/>
    <s v="SIM number: 0068844327036 upgraded by Ahmed on 05.09.24 to 10gb for laptop WS63100 (monthly tarrif charge in cost per unit)"/>
    <m/>
    <m/>
  </r>
  <r>
    <x v="182"/>
    <x v="0"/>
    <x v="369"/>
    <x v="217"/>
    <m/>
    <x v="0"/>
    <m/>
    <m/>
    <s v="SBH"/>
    <s v="Margaret Burcham"/>
    <x v="0"/>
    <x v="6"/>
    <n v="528"/>
    <n v="1"/>
    <x v="0"/>
    <d v="2024-09-27T00:00:00"/>
    <n v="528"/>
    <n v="41051160"/>
    <s v="Naz"/>
    <x v="1"/>
    <m/>
    <m/>
    <m/>
    <m/>
    <m/>
    <m/>
  </r>
  <r>
    <x v="184"/>
    <x v="0"/>
    <x v="370"/>
    <x v="218"/>
    <m/>
    <x v="0"/>
    <m/>
    <m/>
    <s v="CW"/>
    <s v="Benjamin Francis"/>
    <x v="0"/>
    <x v="63"/>
    <n v="0"/>
    <n v="1"/>
    <x v="4"/>
    <m/>
    <n v="0"/>
    <s v="N/A"/>
    <s v="Angel"/>
    <x v="1"/>
    <m/>
    <m/>
    <m/>
    <m/>
    <m/>
    <m/>
  </r>
  <r>
    <x v="185"/>
    <x v="0"/>
    <x v="371"/>
    <x v="186"/>
    <m/>
    <x v="0"/>
    <m/>
    <m/>
    <m/>
    <s v="Catherine McFarlane"/>
    <x v="0"/>
    <x v="0"/>
    <n v="195"/>
    <n v="1"/>
    <x v="6"/>
    <m/>
    <n v="195"/>
    <m/>
    <s v="Mashud"/>
    <x v="1"/>
    <m/>
    <m/>
    <m/>
    <m/>
    <m/>
    <m/>
  </r>
  <r>
    <x v="185"/>
    <x v="0"/>
    <x v="371"/>
    <x v="186"/>
    <m/>
    <x v="0"/>
    <m/>
    <m/>
    <m/>
    <s v="Catherine McFarlane"/>
    <x v="0"/>
    <x v="0"/>
    <n v="0"/>
    <n v="1"/>
    <x v="3"/>
    <m/>
    <n v="0"/>
    <m/>
    <s v="Mashud"/>
    <x v="1"/>
    <m/>
    <m/>
    <m/>
    <m/>
    <m/>
    <m/>
  </r>
  <r>
    <x v="184"/>
    <x v="0"/>
    <x v="371"/>
    <x v="186"/>
    <m/>
    <x v="0"/>
    <m/>
    <m/>
    <s v="RLH"/>
    <s v="Catherine McFarlane"/>
    <x v="0"/>
    <x v="0"/>
    <n v="195"/>
    <n v="1"/>
    <x v="3"/>
    <m/>
    <n v="195"/>
    <m/>
    <s v="Mashud"/>
    <x v="1"/>
    <m/>
    <m/>
    <m/>
    <m/>
    <m/>
    <m/>
  </r>
  <r>
    <x v="184"/>
    <x v="0"/>
    <x v="371"/>
    <x v="186"/>
    <m/>
    <x v="0"/>
    <m/>
    <m/>
    <s v="RLH"/>
    <s v="Catherine McFarlane"/>
    <x v="0"/>
    <x v="2"/>
    <n v="0"/>
    <n v="1"/>
    <x v="3"/>
    <m/>
    <n v="0"/>
    <m/>
    <s v="Mashud"/>
    <x v="1"/>
    <m/>
    <m/>
    <m/>
    <m/>
    <m/>
    <m/>
  </r>
  <r>
    <x v="186"/>
    <x v="0"/>
    <x v="372"/>
    <x v="59"/>
    <m/>
    <x v="0"/>
    <m/>
    <m/>
    <s v="RLH"/>
    <s v="Marc Rodriguera"/>
    <x v="0"/>
    <x v="2"/>
    <n v="0"/>
    <n v="1"/>
    <x v="5"/>
    <d v="2025-01-13T00:00:00"/>
    <n v="0"/>
    <m/>
    <s v="Naz"/>
    <x v="1"/>
    <m/>
    <m/>
    <m/>
    <s v="No longer required as per the request- no SIM allocated "/>
    <m/>
    <m/>
  </r>
  <r>
    <x v="186"/>
    <x v="0"/>
    <x v="372"/>
    <x v="59"/>
    <m/>
    <x v="0"/>
    <m/>
    <m/>
    <s v="RLH"/>
    <s v="Marc Rodriguera"/>
    <x v="0"/>
    <x v="0"/>
    <n v="195"/>
    <n v="1"/>
    <x v="0"/>
    <d v="2025-01-14T00:00:00"/>
    <n v="195"/>
    <n v="60839643"/>
    <s v="Naz"/>
    <x v="1"/>
    <m/>
    <m/>
    <m/>
    <m/>
    <m/>
    <m/>
  </r>
  <r>
    <x v="184"/>
    <x v="0"/>
    <x v="373"/>
    <x v="219"/>
    <m/>
    <x v="0"/>
    <m/>
    <m/>
    <s v="NUH"/>
    <s v="Dawn Lowther"/>
    <x v="0"/>
    <x v="14"/>
    <n v="335"/>
    <n v="2"/>
    <x v="0"/>
    <d v="2024-09-06T00:00:00"/>
    <n v="670"/>
    <n v="60812897"/>
    <s v="Johura"/>
    <x v="0"/>
    <m/>
    <m/>
    <m/>
    <s v="03/09/2024  for site delivery"/>
    <m/>
    <m/>
  </r>
  <r>
    <x v="184"/>
    <x v="0"/>
    <x v="374"/>
    <x v="220"/>
    <m/>
    <x v="0"/>
    <s v="Laptop Replacements from NHSE stock"/>
    <m/>
    <s v="RLH"/>
    <s v="Sarah Jensen for Sharon Wynter-Smith (HR Temp role for TOM)"/>
    <x v="1"/>
    <x v="25"/>
    <n v="0"/>
    <n v="1"/>
    <x v="0"/>
    <d v="2024-09-24T00:00:00"/>
    <n v="0"/>
    <s v="Not required"/>
    <s v="Johura"/>
    <x v="10"/>
    <m/>
    <m/>
    <m/>
    <s v="16/08/2024 - Fay requested using Bios kit (loan item from donation kit) Naz advised where to get this kit from "/>
    <m/>
    <m/>
  </r>
  <r>
    <x v="187"/>
    <x v="0"/>
    <x v="375"/>
    <x v="169"/>
    <m/>
    <x v="0"/>
    <m/>
    <m/>
    <s v="SBH"/>
    <s v="Anna-Kay Black"/>
    <x v="0"/>
    <x v="0"/>
    <n v="195"/>
    <n v="1"/>
    <x v="0"/>
    <d v="2024-09-12T00:00:00"/>
    <n v="195"/>
    <m/>
    <s v="Angel"/>
    <x v="0"/>
    <m/>
    <m/>
    <m/>
    <m/>
    <m/>
    <m/>
  </r>
  <r>
    <x v="106"/>
    <x v="0"/>
    <x v="376"/>
    <x v="221"/>
    <m/>
    <x v="0"/>
    <m/>
    <m/>
    <s v="NUH"/>
    <s v="Romena Neeshat for Loulia Mariaki"/>
    <x v="0"/>
    <x v="0"/>
    <n v="195"/>
    <n v="1"/>
    <x v="0"/>
    <d v="2025-01-16T00:00:00"/>
    <n v="195"/>
    <m/>
    <s v="Johura"/>
    <x v="2"/>
    <m/>
    <m/>
    <m/>
    <s v="15/01/2025 - Hi Lottie - please recharge as we used ICT Stock. Many thanks. Site delivery on 16/01/2025"/>
    <m/>
    <m/>
  </r>
  <r>
    <x v="106"/>
    <x v="0"/>
    <x v="376"/>
    <x v="221"/>
    <m/>
    <x v="0"/>
    <m/>
    <m/>
    <s v="NUH"/>
    <s v="Romena Neeshat for Loulia Mariaki"/>
    <x v="0"/>
    <x v="2"/>
    <n v="66"/>
    <n v="1"/>
    <x v="0"/>
    <d v="2025-01-16T00:00:00"/>
    <n v="66"/>
    <m/>
    <s v="Johura"/>
    <x v="2"/>
    <m/>
    <m/>
    <m/>
    <s v="15/01/2025 - Hi Lottie - this is a annual recharge charge. Many thanks.  Site delivery on 16/01/2025"/>
    <m/>
    <m/>
  </r>
  <r>
    <x v="106"/>
    <x v="0"/>
    <x v="376"/>
    <x v="221"/>
    <m/>
    <x v="0"/>
    <m/>
    <m/>
    <s v="NUH"/>
    <s v="Romena Neeshat for Rebecca Campen"/>
    <x v="0"/>
    <x v="0"/>
    <n v="195"/>
    <n v="1"/>
    <x v="0"/>
    <d v="2025-01-16T00:00:00"/>
    <n v="195"/>
    <m/>
    <s v="Johura"/>
    <x v="2"/>
    <m/>
    <m/>
    <m/>
    <s v="15/01/2025 - Hi Lottie - please recharge as we used ICT Stock. Many thanks. Site delivery on 16/01/2025"/>
    <m/>
    <m/>
  </r>
  <r>
    <x v="106"/>
    <x v="0"/>
    <x v="376"/>
    <x v="221"/>
    <m/>
    <x v="0"/>
    <m/>
    <m/>
    <s v="NUH"/>
    <s v="Romena Neeshat for Rebecca Campen"/>
    <x v="0"/>
    <x v="2"/>
    <n v="66"/>
    <n v="1"/>
    <x v="0"/>
    <d v="2025-01-16T00:00:00"/>
    <n v="66"/>
    <m/>
    <s v="Johura"/>
    <x v="2"/>
    <m/>
    <m/>
    <m/>
    <s v="15/01/2025 - Hi Lottie - this is a annual recharge charge. Many thanks. Site delivery on 16/01/2025"/>
    <m/>
    <m/>
  </r>
  <r>
    <x v="106"/>
    <x v="0"/>
    <x v="376"/>
    <x v="221"/>
    <m/>
    <x v="0"/>
    <m/>
    <m/>
    <s v="NUH"/>
    <s v="Romena Neeshat for Lucy Murphy"/>
    <x v="0"/>
    <x v="0"/>
    <n v="195"/>
    <n v="1"/>
    <x v="0"/>
    <d v="2025-01-16T00:00:00"/>
    <n v="195"/>
    <m/>
    <s v="Johura"/>
    <x v="2"/>
    <m/>
    <m/>
    <m/>
    <s v="15/01/2025 - Hi Lottie - please recharge as we used ICT Stock. Many thanks.  Site delivery on 16/01/2025"/>
    <m/>
    <m/>
  </r>
  <r>
    <x v="106"/>
    <x v="0"/>
    <x v="376"/>
    <x v="221"/>
    <m/>
    <x v="0"/>
    <m/>
    <m/>
    <s v="NUH"/>
    <s v="Romena Neeshat for Lucy Murphy"/>
    <x v="0"/>
    <x v="2"/>
    <n v="66"/>
    <n v="1"/>
    <x v="0"/>
    <d v="2025-01-16T00:00:00"/>
    <n v="66"/>
    <m/>
    <s v="Johura"/>
    <x v="2"/>
    <m/>
    <m/>
    <m/>
    <s v="15/01/2025 - Hi Lottie - this is a annual recharge charge. Many thanks.  Site delivery on 16/01/2025"/>
    <m/>
    <m/>
  </r>
  <r>
    <x v="187"/>
    <x v="0"/>
    <x v="377"/>
    <x v="222"/>
    <m/>
    <x v="0"/>
    <m/>
    <m/>
    <s v="NUH"/>
    <s v="Ian Stoker"/>
    <x v="0"/>
    <x v="76"/>
    <n v="20"/>
    <n v="5"/>
    <x v="0"/>
    <d v="2024-08-22T00:00:00"/>
    <n v="100"/>
    <m/>
    <s v="Mashud"/>
    <x v="4"/>
    <d v="2024-08-29T00:00:00"/>
    <s v="Lottie"/>
    <m/>
    <m/>
    <m/>
    <m/>
  </r>
  <r>
    <x v="187"/>
    <x v="0"/>
    <x v="378"/>
    <x v="74"/>
    <m/>
    <x v="0"/>
    <m/>
    <m/>
    <s v="RLH"/>
    <s v="Zoe Tribble"/>
    <x v="0"/>
    <x v="10"/>
    <n v="202"/>
    <n v="1"/>
    <x v="0"/>
    <m/>
    <n v="202"/>
    <m/>
    <s v="Mashud"/>
    <x v="0"/>
    <m/>
    <m/>
    <m/>
    <m/>
    <m/>
    <m/>
  </r>
  <r>
    <x v="188"/>
    <x v="0"/>
    <x v="379"/>
    <x v="223"/>
    <m/>
    <x v="0"/>
    <m/>
    <m/>
    <s v="SBH"/>
    <s v="Litu Miah"/>
    <x v="0"/>
    <x v="0"/>
    <n v="195"/>
    <n v="1"/>
    <x v="3"/>
    <m/>
    <n v="195"/>
    <m/>
    <s v="Naz"/>
    <x v="1"/>
    <m/>
    <m/>
    <m/>
    <m/>
    <m/>
    <m/>
  </r>
  <r>
    <x v="187"/>
    <x v="0"/>
    <x v="380"/>
    <x v="201"/>
    <m/>
    <x v="0"/>
    <m/>
    <m/>
    <s v="NUH"/>
    <s v="Shaun Harding"/>
    <x v="0"/>
    <x v="40"/>
    <n v="44"/>
    <n v="1"/>
    <x v="0"/>
    <d v="2024-09-09T00:00:00"/>
    <n v="44"/>
    <m/>
    <s v="Angel"/>
    <x v="2"/>
    <m/>
    <m/>
    <m/>
    <m/>
    <m/>
    <m/>
  </r>
  <r>
    <x v="187"/>
    <x v="0"/>
    <x v="381"/>
    <x v="224"/>
    <m/>
    <x v="0"/>
    <m/>
    <m/>
    <s v="RLH"/>
    <s v="Daniela LopesDuarte"/>
    <x v="0"/>
    <x v="6"/>
    <n v="528"/>
    <n v="2"/>
    <x v="0"/>
    <d v="2024-09-30T00:00:00"/>
    <n v="1056"/>
    <s v="60815570 old once cancelled as Lenovo Monitor ordered in error 60812873"/>
    <s v="Johura"/>
    <x v="0"/>
    <m/>
    <m/>
    <m/>
    <s v="13/09/2024 - Used ICT Stock when we receive items for PO: 41059259 replenish ICT Stock from Naz_x000a_12/09/2024 -  old PO cancelled as Lenovo Monitor ordered in error 60812873"/>
    <m/>
    <m/>
  </r>
  <r>
    <x v="187"/>
    <x v="0"/>
    <x v="382"/>
    <x v="22"/>
    <m/>
    <x v="0"/>
    <m/>
    <m/>
    <s v="RLH"/>
    <s v="Williams Heather"/>
    <x v="0"/>
    <x v="74"/>
    <n v="202"/>
    <n v="2"/>
    <x v="2"/>
    <m/>
    <n v="404"/>
    <n v="60812874"/>
    <s v="Johura"/>
    <x v="0"/>
    <m/>
    <m/>
    <m/>
    <m/>
    <m/>
    <m/>
  </r>
  <r>
    <x v="187"/>
    <x v="0"/>
    <x v="382"/>
    <x v="22"/>
    <m/>
    <x v="0"/>
    <m/>
    <m/>
    <s v="RLH"/>
    <s v="Williams Heather"/>
    <x v="0"/>
    <x v="94"/>
    <n v="13"/>
    <n v="1"/>
    <x v="2"/>
    <m/>
    <n v="13"/>
    <m/>
    <s v="Johura"/>
    <x v="2"/>
    <m/>
    <m/>
    <m/>
    <m/>
    <m/>
    <m/>
  </r>
  <r>
    <x v="189"/>
    <x v="0"/>
    <x v="383"/>
    <x v="17"/>
    <m/>
    <x v="0"/>
    <m/>
    <m/>
    <s v="SBH"/>
    <s v="Daniel Lawrence"/>
    <x v="0"/>
    <x v="2"/>
    <n v="66"/>
    <n v="1"/>
    <x v="0"/>
    <d v="2025-02-13T00:00:00"/>
    <n v="66"/>
    <m/>
    <s v="Angel"/>
    <x v="2"/>
    <m/>
    <m/>
    <m/>
    <m/>
    <m/>
    <m/>
  </r>
  <r>
    <x v="106"/>
    <x v="0"/>
    <x v="384"/>
    <x v="225"/>
    <m/>
    <x v="0"/>
    <m/>
    <m/>
    <s v="SBH"/>
    <s v="Deborah Wall"/>
    <x v="0"/>
    <x v="74"/>
    <n v="202"/>
    <n v="1"/>
    <x v="0"/>
    <d v="2024-09-12T00:00:00"/>
    <n v="202"/>
    <m/>
    <s v="Angel"/>
    <x v="0"/>
    <m/>
    <m/>
    <m/>
    <m/>
    <m/>
    <m/>
  </r>
  <r>
    <x v="106"/>
    <x v="0"/>
    <x v="385"/>
    <x v="226"/>
    <m/>
    <x v="0"/>
    <m/>
    <m/>
    <s v="NUH"/>
    <s v="Jennifer Jones"/>
    <x v="0"/>
    <x v="10"/>
    <n v="202"/>
    <n v="4"/>
    <x v="0"/>
    <d v="2024-09-09T00:00:00"/>
    <n v="808"/>
    <m/>
    <s v="Mashud"/>
    <x v="0"/>
    <m/>
    <m/>
    <m/>
    <m/>
    <m/>
    <m/>
  </r>
  <r>
    <x v="189"/>
    <x v="0"/>
    <x v="386"/>
    <x v="191"/>
    <m/>
    <x v="0"/>
    <m/>
    <m/>
    <s v="WCH"/>
    <s v="Gloria Leko"/>
    <x v="0"/>
    <x v="74"/>
    <n v="202"/>
    <n v="1"/>
    <x v="0"/>
    <d v="2024-09-12T00:00:00"/>
    <n v="202"/>
    <m/>
    <s v="Angel"/>
    <x v="0"/>
    <m/>
    <m/>
    <m/>
    <m/>
    <m/>
    <m/>
  </r>
  <r>
    <x v="189"/>
    <x v="0"/>
    <x v="387"/>
    <x v="227"/>
    <m/>
    <x v="0"/>
    <m/>
    <m/>
    <s v="WCH"/>
    <s v="Mini Lawrence"/>
    <x v="0"/>
    <x v="74"/>
    <n v="202"/>
    <n v="1"/>
    <x v="0"/>
    <d v="2024-09-12T00:00:00"/>
    <n v="202"/>
    <n v="41056762"/>
    <s v="Naz"/>
    <x v="0"/>
    <m/>
    <m/>
    <m/>
    <m/>
    <m/>
    <m/>
  </r>
  <r>
    <x v="190"/>
    <x v="0"/>
    <x v="388"/>
    <x v="141"/>
    <m/>
    <x v="0"/>
    <m/>
    <m/>
    <s v="RLH"/>
    <s v="Nik Boshkoski"/>
    <x v="0"/>
    <x v="74"/>
    <n v="202"/>
    <n v="1"/>
    <x v="0"/>
    <d v="2024-09-17T00:00:00"/>
    <n v="202"/>
    <n v="60812825"/>
    <s v="Johura"/>
    <x v="0"/>
    <m/>
    <m/>
    <m/>
    <s v="05/09/2024 - Placed Monitor into ICT Stock as used ICT Stock and will replenish ICT stock."/>
    <m/>
    <m/>
  </r>
  <r>
    <x v="190"/>
    <x v="0"/>
    <x v="389"/>
    <x v="103"/>
    <m/>
    <x v="0"/>
    <m/>
    <m/>
    <s v="RLH"/>
    <s v="Mizanur Rahman for Carl Pratley"/>
    <x v="1"/>
    <x v="25"/>
    <m/>
    <n v="1"/>
    <x v="2"/>
    <m/>
    <n v="0"/>
    <m/>
    <s v="Mashud"/>
    <x v="1"/>
    <m/>
    <m/>
    <m/>
    <s v="19/12/2024 - Mashud to check this request regarding PO etc. as OH order. JB"/>
    <m/>
    <m/>
  </r>
  <r>
    <x v="190"/>
    <x v="0"/>
    <x v="390"/>
    <x v="197"/>
    <m/>
    <x v="0"/>
    <m/>
    <m/>
    <s v="WCH"/>
    <s v="Kristoffer Kiruparasa"/>
    <x v="0"/>
    <x v="95"/>
    <n v="529"/>
    <n v="1"/>
    <x v="0"/>
    <d v="2024-09-16T00:00:00"/>
    <n v="529"/>
    <m/>
    <s v="Mashud"/>
    <x v="0"/>
    <m/>
    <m/>
    <m/>
    <m/>
    <m/>
    <m/>
  </r>
  <r>
    <x v="190"/>
    <x v="0"/>
    <x v="391"/>
    <x v="228"/>
    <m/>
    <x v="0"/>
    <m/>
    <m/>
    <s v="WCH"/>
    <s v="Hannah Finney"/>
    <x v="0"/>
    <x v="14"/>
    <n v="335"/>
    <n v="1"/>
    <x v="0"/>
    <d v="2024-10-31T00:00:00"/>
    <n v="335"/>
    <m/>
    <s v="Angel"/>
    <x v="0"/>
    <m/>
    <m/>
    <m/>
    <m/>
    <m/>
    <m/>
  </r>
  <r>
    <x v="190"/>
    <x v="0"/>
    <x v="391"/>
    <x v="228"/>
    <m/>
    <x v="0"/>
    <m/>
    <m/>
    <s v="WCH"/>
    <s v="Hannah Finney"/>
    <x v="0"/>
    <x v="10"/>
    <n v="202"/>
    <n v="10"/>
    <x v="0"/>
    <d v="2024-10-31T00:00:00"/>
    <n v="2020"/>
    <m/>
    <s v="Angel"/>
    <x v="0"/>
    <m/>
    <m/>
    <m/>
    <m/>
    <m/>
    <m/>
  </r>
  <r>
    <x v="190"/>
    <x v="0"/>
    <x v="392"/>
    <x v="33"/>
    <m/>
    <x v="0"/>
    <m/>
    <m/>
    <s v="SBH"/>
    <s v="William Roose"/>
    <x v="0"/>
    <x v="96"/>
    <n v="202"/>
    <n v="1"/>
    <x v="0"/>
    <d v="2024-09-12T00:00:00"/>
    <n v="202"/>
    <n v="41056763"/>
    <s v="Naz"/>
    <x v="0"/>
    <m/>
    <m/>
    <m/>
    <m/>
    <m/>
    <m/>
  </r>
  <r>
    <x v="190"/>
    <x v="0"/>
    <x v="393"/>
    <x v="88"/>
    <m/>
    <x v="0"/>
    <m/>
    <m/>
    <s v="CW"/>
    <s v="Caspar Ridley"/>
    <x v="0"/>
    <x v="97"/>
    <n v="137.68"/>
    <n v="1"/>
    <x v="0"/>
    <d v="2025-01-24T00:00:00"/>
    <n v="137.68"/>
    <m/>
    <s v="Angel"/>
    <x v="0"/>
    <m/>
    <m/>
    <m/>
    <s v="19/12/2024 - Ian Lyon advised for Deskside team to do the actual installment"/>
    <m/>
    <m/>
  </r>
  <r>
    <x v="191"/>
    <x v="0"/>
    <x v="394"/>
    <x v="229"/>
    <m/>
    <x v="0"/>
    <m/>
    <m/>
    <s v="RLH"/>
    <s v="Clara Fisher for Alexander Palmer"/>
    <x v="0"/>
    <x v="23"/>
    <n v="23"/>
    <n v="1"/>
    <x v="0"/>
    <d v="2024-08-23T00:00:00"/>
    <n v="23"/>
    <m/>
    <s v="Johura"/>
    <x v="4"/>
    <d v="2024-08-29T00:00:00"/>
    <s v="Lottie"/>
    <m/>
    <m/>
    <m/>
    <m/>
  </r>
  <r>
    <x v="191"/>
    <x v="0"/>
    <x v="395"/>
    <x v="230"/>
    <m/>
    <x v="0"/>
    <m/>
    <m/>
    <s v="RLH"/>
    <s v="Stephen Rodgers"/>
    <x v="0"/>
    <x v="98"/>
    <n v="202"/>
    <n v="1"/>
    <x v="0"/>
    <d v="2024-09-10T00:00:00"/>
    <n v="202"/>
    <n v="41056764"/>
    <s v="Naz"/>
    <x v="0"/>
    <m/>
    <m/>
    <m/>
    <m/>
    <m/>
    <m/>
  </r>
  <r>
    <x v="191"/>
    <x v="0"/>
    <x v="396"/>
    <x v="231"/>
    <m/>
    <x v="0"/>
    <m/>
    <m/>
    <s v="WCH"/>
    <s v="Muhammad Naudeer"/>
    <x v="0"/>
    <x v="99"/>
    <n v="15"/>
    <n v="3"/>
    <x v="0"/>
    <d v="2024-09-12T00:00:00"/>
    <n v="45"/>
    <m/>
    <s v="Angel"/>
    <x v="2"/>
    <m/>
    <m/>
    <m/>
    <m/>
    <m/>
    <m/>
  </r>
  <r>
    <x v="191"/>
    <x v="0"/>
    <x v="397"/>
    <x v="230"/>
    <m/>
    <x v="0"/>
    <m/>
    <m/>
    <s v="RLH"/>
    <s v="Ruhena Choudhury"/>
    <x v="0"/>
    <x v="10"/>
    <n v="202"/>
    <n v="2"/>
    <x v="0"/>
    <d v="2024-09-09T00:00:00"/>
    <n v="404"/>
    <n v="60813346"/>
    <s v="Johura"/>
    <x v="0"/>
    <m/>
    <m/>
    <m/>
    <m/>
    <m/>
    <m/>
  </r>
  <r>
    <x v="191"/>
    <x v="0"/>
    <x v="398"/>
    <x v="88"/>
    <m/>
    <x v="0"/>
    <m/>
    <m/>
    <s v="CW"/>
    <s v="Sonia Younis "/>
    <x v="0"/>
    <x v="69"/>
    <n v="0"/>
    <n v="1"/>
    <x v="3"/>
    <m/>
    <n v="0"/>
    <m/>
    <s v="Naz"/>
    <x v="11"/>
    <m/>
    <m/>
    <m/>
    <s v="Kevin testing started as of 18/02/2025"/>
    <m/>
    <m/>
  </r>
  <r>
    <x v="192"/>
    <x v="0"/>
    <x v="399"/>
    <x v="138"/>
    <m/>
    <x v="0"/>
    <m/>
    <m/>
    <s v="RLH"/>
    <s v="Hannah Finney"/>
    <x v="1"/>
    <x v="16"/>
    <n v="589.29999999999995"/>
    <n v="11"/>
    <x v="6"/>
    <m/>
    <n v="6482.2999999999993"/>
    <n v="60814325"/>
    <s v="Johura"/>
    <x v="1"/>
    <m/>
    <m/>
    <m/>
    <s v="St Georges Health &amp; Wellbeing Hub (Hornchurch from 1st Oct 2024)"/>
    <m/>
    <m/>
  </r>
  <r>
    <x v="192"/>
    <x v="0"/>
    <x v="399"/>
    <x v="138"/>
    <m/>
    <x v="0"/>
    <s v="External"/>
    <m/>
    <s v="RLH"/>
    <s v="Hannah Finney"/>
    <x v="1"/>
    <x v="41"/>
    <n v="1823"/>
    <n v="3"/>
    <x v="6"/>
    <m/>
    <n v="5469"/>
    <n v="60814325"/>
    <s v="Johura"/>
    <x v="1"/>
    <m/>
    <m/>
    <m/>
    <s v="St Georges Health &amp; Wellbeing Hub (Hornchurch from 1st Oct 2024)"/>
    <m/>
    <m/>
  </r>
  <r>
    <x v="192"/>
    <x v="0"/>
    <x v="399"/>
    <x v="138"/>
    <m/>
    <x v="0"/>
    <m/>
    <m/>
    <s v="RLH"/>
    <s v="Hannah Finney"/>
    <x v="1"/>
    <x v="6"/>
    <n v="528"/>
    <n v="3"/>
    <x v="6"/>
    <m/>
    <n v="1584"/>
    <n v="60814325"/>
    <s v="Johura"/>
    <x v="1"/>
    <m/>
    <m/>
    <m/>
    <m/>
    <m/>
    <m/>
  </r>
  <r>
    <x v="192"/>
    <x v="0"/>
    <x v="399"/>
    <x v="138"/>
    <m/>
    <x v="0"/>
    <m/>
    <m/>
    <s v="RLH"/>
    <s v="Hannah Finney"/>
    <x v="1"/>
    <x v="42"/>
    <n v="130"/>
    <n v="3"/>
    <x v="6"/>
    <m/>
    <n v="390"/>
    <n v="60814325"/>
    <s v="Johura"/>
    <x v="1"/>
    <m/>
    <m/>
    <m/>
    <m/>
    <m/>
    <m/>
  </r>
  <r>
    <x v="192"/>
    <x v="0"/>
    <x v="399"/>
    <x v="138"/>
    <m/>
    <x v="0"/>
    <m/>
    <m/>
    <s v="RLH"/>
    <s v="Hannah Finney"/>
    <x v="1"/>
    <x v="43"/>
    <n v="59.95"/>
    <n v="3"/>
    <x v="6"/>
    <m/>
    <n v="179.85000000000002"/>
    <n v="60814325"/>
    <s v="Johura"/>
    <x v="1"/>
    <m/>
    <m/>
    <m/>
    <m/>
    <m/>
    <m/>
  </r>
  <r>
    <x v="192"/>
    <x v="0"/>
    <x v="399"/>
    <x v="138"/>
    <m/>
    <x v="0"/>
    <m/>
    <m/>
    <s v="RLH"/>
    <s v="Hannah Finney"/>
    <x v="1"/>
    <x v="99"/>
    <n v="13.95"/>
    <n v="3"/>
    <x v="6"/>
    <m/>
    <n v="41.849999999999994"/>
    <n v="60814325"/>
    <s v="Johura"/>
    <x v="1"/>
    <m/>
    <m/>
    <m/>
    <m/>
    <m/>
    <m/>
  </r>
  <r>
    <x v="192"/>
    <x v="0"/>
    <x v="399"/>
    <x v="138"/>
    <m/>
    <x v="0"/>
    <m/>
    <m/>
    <s v="RLH"/>
    <s v="Hannah Finney"/>
    <x v="1"/>
    <x v="100"/>
    <n v="120.55"/>
    <n v="3"/>
    <x v="6"/>
    <m/>
    <n v="361.65"/>
    <n v="60814325"/>
    <s v="Johura"/>
    <x v="1"/>
    <m/>
    <m/>
    <m/>
    <m/>
    <m/>
    <m/>
  </r>
  <r>
    <x v="192"/>
    <x v="0"/>
    <x v="399"/>
    <x v="138"/>
    <m/>
    <x v="0"/>
    <m/>
    <m/>
    <s v="RLH"/>
    <s v="Hannah Finney"/>
    <x v="1"/>
    <x v="17"/>
    <n v="344.35"/>
    <n v="3"/>
    <x v="6"/>
    <m/>
    <n v="1033.0500000000002"/>
    <n v="60814325"/>
    <s v="Johura"/>
    <x v="1"/>
    <m/>
    <m/>
    <m/>
    <m/>
    <m/>
    <m/>
  </r>
  <r>
    <x v="160"/>
    <x v="0"/>
    <x v="400"/>
    <x v="232"/>
    <m/>
    <x v="0"/>
    <m/>
    <m/>
    <s v="MEH"/>
    <s v="Mohammed Awal"/>
    <x v="0"/>
    <x v="2"/>
    <n v="66"/>
    <n v="1"/>
    <x v="5"/>
    <d v="2025-03-17T00:00:00"/>
    <n v="66"/>
    <m/>
    <s v="Angel"/>
    <x v="8"/>
    <m/>
    <m/>
    <m/>
    <s v="duplicate request of 7701012 as confirmed by Tori Hadaway - closed and cancelled"/>
    <m/>
    <m/>
  </r>
  <r>
    <x v="192"/>
    <x v="0"/>
    <x v="401"/>
    <x v="233"/>
    <m/>
    <x v="0"/>
    <m/>
    <m/>
    <s v="CW"/>
    <s v="ThanhTuan(Alan) Tran"/>
    <x v="0"/>
    <x v="81"/>
    <n v="39.950000000000003"/>
    <n v="1"/>
    <x v="0"/>
    <d v="2024-10-31T00:00:00"/>
    <n v="39.950000000000003"/>
    <n v="60816885"/>
    <s v="Naz"/>
    <x v="0"/>
    <m/>
    <m/>
    <m/>
    <m/>
    <m/>
    <m/>
  </r>
  <r>
    <x v="192"/>
    <x v="0"/>
    <x v="402"/>
    <x v="234"/>
    <m/>
    <x v="0"/>
    <m/>
    <m/>
    <s v="WCH"/>
    <s v="Simon Dawes"/>
    <x v="0"/>
    <x v="79"/>
    <m/>
    <n v="2"/>
    <x v="4"/>
    <m/>
    <n v="0"/>
    <m/>
    <s v="Angel"/>
    <x v="1"/>
    <m/>
    <m/>
    <m/>
    <m/>
    <m/>
    <m/>
  </r>
  <r>
    <x v="193"/>
    <x v="0"/>
    <x v="403"/>
    <x v="235"/>
    <m/>
    <x v="0"/>
    <m/>
    <m/>
    <s v="WCH"/>
    <s v="JoshuaJames Robinson"/>
    <x v="0"/>
    <x v="101"/>
    <n v="43.97"/>
    <n v="1"/>
    <x v="0"/>
    <d v="2024-10-31T00:00:00"/>
    <n v="43.97"/>
    <n v="60824503"/>
    <s v="Johura"/>
    <x v="0"/>
    <m/>
    <m/>
    <m/>
    <m/>
    <m/>
    <m/>
  </r>
  <r>
    <x v="194"/>
    <x v="0"/>
    <x v="404"/>
    <x v="236"/>
    <m/>
    <x v="0"/>
    <m/>
    <m/>
    <s v="RLH"/>
    <s v="Raine Astin-Chamberlain for TEH Research Nurse"/>
    <x v="0"/>
    <x v="0"/>
    <n v="0"/>
    <n v="1"/>
    <x v="4"/>
    <d v="2025-02-24T00:00:00"/>
    <n v="0"/>
    <s v="N/A"/>
    <s v="Johura"/>
    <x v="2"/>
    <m/>
    <m/>
    <m/>
    <s v="24/02/2025 - Invalid R&amp;D budget code.  Rejected"/>
    <m/>
    <m/>
  </r>
  <r>
    <x v="194"/>
    <x v="0"/>
    <x v="404"/>
    <x v="236"/>
    <m/>
    <x v="0"/>
    <m/>
    <m/>
    <s v="RLH"/>
    <s v="Raine Astin-Chamberlain for TEH Research Nurse"/>
    <x v="0"/>
    <x v="2"/>
    <n v="0"/>
    <n v="1"/>
    <x v="4"/>
    <d v="2025-02-24T00:00:00"/>
    <n v="0"/>
    <s v="N/A"/>
    <s v="Johura"/>
    <x v="1"/>
    <m/>
    <m/>
    <m/>
    <s v="24/02/2025 - Invalid R&amp;D budget code.  Rejected"/>
    <m/>
    <m/>
  </r>
  <r>
    <x v="160"/>
    <x v="0"/>
    <x v="405"/>
    <x v="60"/>
    <m/>
    <x v="0"/>
    <m/>
    <m/>
    <s v="SBH"/>
    <s v="Emily Dore-Smith"/>
    <x v="1"/>
    <x v="9"/>
    <n v="486"/>
    <n v="3"/>
    <x v="0"/>
    <d v="2024-10-17T00:00:00"/>
    <n v="1458"/>
    <m/>
    <s v="Mashud"/>
    <x v="0"/>
    <m/>
    <m/>
    <m/>
    <m/>
    <m/>
    <m/>
  </r>
  <r>
    <x v="192"/>
    <x v="0"/>
    <x v="406"/>
    <x v="237"/>
    <m/>
    <x v="0"/>
    <m/>
    <m/>
    <s v="RLH"/>
    <s v="Mizanur Rahman"/>
    <x v="0"/>
    <x v="102"/>
    <n v="99"/>
    <n v="1"/>
    <x v="0"/>
    <d v="2024-09-11T00:00:00"/>
    <n v="99"/>
    <n v="60814407"/>
    <s v="Johura"/>
    <x v="0"/>
    <m/>
    <m/>
    <m/>
    <m/>
    <m/>
    <m/>
  </r>
  <r>
    <x v="192"/>
    <x v="0"/>
    <x v="406"/>
    <x v="237"/>
    <m/>
    <x v="0"/>
    <m/>
    <m/>
    <s v="RLH"/>
    <s v="Mizanur Rahman"/>
    <x v="0"/>
    <x v="103"/>
    <n v="160"/>
    <n v="1"/>
    <x v="0"/>
    <d v="2024-09-26T00:00:00"/>
    <n v="160"/>
    <n v="60815433"/>
    <s v="Johura"/>
    <x v="0"/>
    <m/>
    <m/>
    <m/>
    <m/>
    <m/>
    <m/>
  </r>
  <r>
    <x v="192"/>
    <x v="0"/>
    <x v="407"/>
    <x v="238"/>
    <m/>
    <x v="0"/>
    <m/>
    <m/>
    <s v="SBH"/>
    <s v="Jezreel Naidoo"/>
    <x v="0"/>
    <x v="104"/>
    <n v="16.95"/>
    <n v="2"/>
    <x v="0"/>
    <d v="2024-10-24T00:00:00"/>
    <n v="33.9"/>
    <n v="60820489"/>
    <s v="Johura"/>
    <x v="0"/>
    <m/>
    <m/>
    <m/>
    <m/>
    <m/>
    <m/>
  </r>
  <r>
    <x v="100"/>
    <x v="0"/>
    <x v="408"/>
    <x v="239"/>
    <m/>
    <x v="0"/>
    <m/>
    <m/>
    <s v="RLH"/>
    <s v="Suminthra Naidu"/>
    <x v="0"/>
    <x v="5"/>
    <n v="59.95"/>
    <n v="1"/>
    <x v="6"/>
    <m/>
    <n v="59.95"/>
    <n v="60816644"/>
    <s v="Naz"/>
    <x v="1"/>
    <m/>
    <m/>
    <m/>
    <m/>
    <m/>
    <m/>
  </r>
  <r>
    <x v="100"/>
    <x v="0"/>
    <x v="408"/>
    <x v="239"/>
    <m/>
    <x v="0"/>
    <m/>
    <m/>
    <s v="RLH"/>
    <s v="Suminthra Naidu"/>
    <x v="0"/>
    <x v="81"/>
    <n v="39.950000000000003"/>
    <n v="1"/>
    <x v="6"/>
    <m/>
    <n v="39.950000000000003"/>
    <n v="60816644"/>
    <s v="Naz"/>
    <x v="1"/>
    <m/>
    <m/>
    <m/>
    <m/>
    <m/>
    <m/>
  </r>
  <r>
    <x v="194"/>
    <x v="0"/>
    <x v="409"/>
    <x v="112"/>
    <m/>
    <x v="0"/>
    <m/>
    <m/>
    <s v="WCH"/>
    <s v="Gloria Leko"/>
    <x v="0"/>
    <x v="10"/>
    <n v="202"/>
    <n v="1"/>
    <x v="0"/>
    <d v="2024-09-13T00:00:00"/>
    <n v="202"/>
    <m/>
    <s v="Mashud"/>
    <x v="0"/>
    <m/>
    <m/>
    <m/>
    <m/>
    <m/>
    <m/>
  </r>
  <r>
    <x v="106"/>
    <x v="0"/>
    <x v="410"/>
    <x v="225"/>
    <m/>
    <x v="0"/>
    <m/>
    <m/>
    <s v="Community"/>
    <s v="Holly Eastlake"/>
    <x v="0"/>
    <x v="14"/>
    <n v="335"/>
    <n v="5"/>
    <x v="0"/>
    <d v="2024-09-25T00:00:00"/>
    <n v="1675"/>
    <m/>
    <s v="Angel"/>
    <x v="0"/>
    <m/>
    <m/>
    <m/>
    <m/>
    <m/>
    <m/>
  </r>
  <r>
    <x v="194"/>
    <x v="0"/>
    <x v="411"/>
    <x v="240"/>
    <m/>
    <x v="0"/>
    <m/>
    <m/>
    <s v="RLH"/>
    <s v="Aleister Griffin "/>
    <x v="0"/>
    <x v="2"/>
    <n v="5.5"/>
    <n v="1"/>
    <x v="3"/>
    <m/>
    <n v="5.5"/>
    <m/>
    <s v="Naz"/>
    <x v="1"/>
    <m/>
    <m/>
    <m/>
    <m/>
    <m/>
    <m/>
  </r>
  <r>
    <x v="194"/>
    <x v="0"/>
    <x v="411"/>
    <x v="240"/>
    <m/>
    <x v="0"/>
    <m/>
    <m/>
    <s v="RLH"/>
    <s v="Aleister Griffin "/>
    <x v="0"/>
    <x v="0"/>
    <n v="195"/>
    <n v="1"/>
    <x v="3"/>
    <m/>
    <n v="195"/>
    <m/>
    <s v="Naz"/>
    <x v="1"/>
    <m/>
    <m/>
    <m/>
    <m/>
    <m/>
    <m/>
  </r>
  <r>
    <x v="195"/>
    <x v="0"/>
    <x v="412"/>
    <x v="151"/>
    <m/>
    <x v="6"/>
    <s v="GSS - SSF"/>
    <s v="KAREN BAGNALL"/>
    <s v="RLH"/>
    <s v="Henry Anigbogu"/>
    <x v="1"/>
    <x v="55"/>
    <n v="995"/>
    <n v="1"/>
    <x v="0"/>
    <d v="2025-02-14T00:00:00"/>
    <n v="995"/>
    <m/>
    <s v="Angel"/>
    <x v="0"/>
    <m/>
    <m/>
    <m/>
    <m/>
    <m/>
    <m/>
  </r>
  <r>
    <x v="195"/>
    <x v="0"/>
    <x v="413"/>
    <x v="241"/>
    <m/>
    <x v="0"/>
    <m/>
    <m/>
    <s v="NUH"/>
    <s v="Lorna Johnson"/>
    <x v="0"/>
    <x v="0"/>
    <n v="195"/>
    <n v="2"/>
    <x v="0"/>
    <d v="2024-10-10T00:00:00"/>
    <n v="390"/>
    <m/>
    <s v="Angel"/>
    <x v="0"/>
    <m/>
    <m/>
    <m/>
    <m/>
    <m/>
    <m/>
  </r>
  <r>
    <x v="195"/>
    <x v="0"/>
    <x v="414"/>
    <x v="6"/>
    <m/>
    <x v="0"/>
    <m/>
    <m/>
    <s v="MEH"/>
    <s v="Mohammed Awal "/>
    <x v="0"/>
    <x v="2"/>
    <n v="0"/>
    <n v="1"/>
    <x v="3"/>
    <m/>
    <n v="0"/>
    <m/>
    <s v="Naz"/>
    <x v="1"/>
    <m/>
    <m/>
    <m/>
    <m/>
    <m/>
    <m/>
  </r>
  <r>
    <x v="195"/>
    <x v="0"/>
    <x v="414"/>
    <x v="6"/>
    <m/>
    <x v="0"/>
    <m/>
    <m/>
    <s v="MEH"/>
    <s v="Mohammed Awal "/>
    <x v="0"/>
    <x v="0"/>
    <n v="195"/>
    <n v="1"/>
    <x v="3"/>
    <m/>
    <n v="195"/>
    <m/>
    <s v="Naz"/>
    <x v="1"/>
    <m/>
    <m/>
    <m/>
    <m/>
    <m/>
    <m/>
  </r>
  <r>
    <x v="194"/>
    <x v="0"/>
    <x v="415"/>
    <x v="13"/>
    <m/>
    <x v="0"/>
    <m/>
    <s v="                   "/>
    <s v="SBH"/>
    <s v="Kashia Dobson"/>
    <x v="0"/>
    <x v="0"/>
    <n v="0"/>
    <n v="1"/>
    <x v="4"/>
    <m/>
    <n v="0"/>
    <m/>
    <s v="Angel"/>
    <x v="1"/>
    <m/>
    <m/>
    <m/>
    <m/>
    <m/>
    <m/>
  </r>
  <r>
    <x v="196"/>
    <x v="0"/>
    <x v="416"/>
    <x v="9"/>
    <m/>
    <x v="0"/>
    <m/>
    <m/>
    <s v="RLH"/>
    <s v="Cynthia Renders for Caroline Alexander"/>
    <x v="0"/>
    <x v="3"/>
    <n v="355"/>
    <n v="1"/>
    <x v="0"/>
    <d v="2024-09-16T00:00:00"/>
    <n v="355"/>
    <m/>
    <s v="Johura"/>
    <x v="2"/>
    <m/>
    <m/>
    <m/>
    <s v="Replacement mobile only"/>
    <m/>
    <m/>
  </r>
  <r>
    <x v="197"/>
    <x v="0"/>
    <x v="417"/>
    <x v="41"/>
    <m/>
    <x v="0"/>
    <m/>
    <m/>
    <s v="RLH"/>
    <s v="Kamal Pasha"/>
    <x v="0"/>
    <x v="20"/>
    <n v="9.9499999999999993"/>
    <n v="200"/>
    <x v="0"/>
    <d v="2024-09-27T00:00:00"/>
    <n v="1989.9999999999998"/>
    <n v="60813085"/>
    <s v="Johura"/>
    <x v="0"/>
    <m/>
    <m/>
    <m/>
    <m/>
    <m/>
    <m/>
  </r>
  <r>
    <x v="196"/>
    <x v="0"/>
    <x v="418"/>
    <x v="242"/>
    <m/>
    <x v="0"/>
    <m/>
    <m/>
    <s v="WCH"/>
    <s v="Matt Price "/>
    <x v="0"/>
    <x v="2"/>
    <n v="0"/>
    <n v="1"/>
    <x v="1"/>
    <m/>
    <n v="0"/>
    <m/>
    <s v="Naz"/>
    <x v="1"/>
    <m/>
    <m/>
    <m/>
    <m/>
    <m/>
    <s v="Yes"/>
  </r>
  <r>
    <x v="196"/>
    <x v="0"/>
    <x v="418"/>
    <x v="242"/>
    <m/>
    <x v="0"/>
    <m/>
    <m/>
    <s v="NUH"/>
    <s v="Matt Price "/>
    <x v="0"/>
    <x v="0"/>
    <n v="195"/>
    <n v="1"/>
    <x v="1"/>
    <m/>
    <n v="195"/>
    <m/>
    <s v="Naz"/>
    <x v="1"/>
    <m/>
    <m/>
    <m/>
    <m/>
    <m/>
    <m/>
  </r>
  <r>
    <x v="197"/>
    <x v="0"/>
    <x v="419"/>
    <x v="41"/>
    <m/>
    <x v="0"/>
    <m/>
    <m/>
    <s v="RLH"/>
    <s v="Kamal Pasha"/>
    <x v="0"/>
    <x v="105"/>
    <n v="3.95"/>
    <n v="20"/>
    <x v="0"/>
    <d v="2024-09-03T00:00:00"/>
    <n v="79"/>
    <n v="60812902"/>
    <s v="Johura"/>
    <x v="0"/>
    <m/>
    <m/>
    <m/>
    <m/>
    <m/>
    <m/>
  </r>
  <r>
    <x v="196"/>
    <x v="0"/>
    <x v="420"/>
    <x v="243"/>
    <m/>
    <x v="0"/>
    <m/>
    <m/>
    <s v="RLH"/>
    <s v="Saeeda Nizami-Maqbool"/>
    <x v="0"/>
    <x v="68"/>
    <n v="33.799999999999997"/>
    <n v="3"/>
    <x v="0"/>
    <d v="2024-10-15T00:00:00"/>
    <n v="101.39999999999999"/>
    <m/>
    <s v="Angel"/>
    <x v="0"/>
    <m/>
    <m/>
    <m/>
    <m/>
    <m/>
    <m/>
  </r>
  <r>
    <x v="197"/>
    <x v="0"/>
    <x v="421"/>
    <x v="244"/>
    <m/>
    <x v="22"/>
    <s v="Externally"/>
    <s v="KAREN BAGNALL"/>
    <s v="CW"/>
    <s v="Anna Ulicna"/>
    <x v="1"/>
    <x v="25"/>
    <n v="855"/>
    <n v="3"/>
    <x v="0"/>
    <d v="2024-11-29T00:00:00"/>
    <n v="2565"/>
    <n v="41063371"/>
    <s v="Johura"/>
    <x v="0"/>
    <m/>
    <m/>
    <m/>
    <s v="x3 Non VDI Laptops collected on 29/11/2024 by Anna Ulicna"/>
    <m/>
    <m/>
  </r>
  <r>
    <x v="196"/>
    <x v="0"/>
    <x v="422"/>
    <x v="245"/>
    <m/>
    <x v="0"/>
    <m/>
    <m/>
    <s v="SBH"/>
    <s v="Leona Punzalan"/>
    <x v="0"/>
    <x v="13"/>
    <n v="529"/>
    <n v="1"/>
    <x v="0"/>
    <d v="2024-09-12T00:00:00"/>
    <n v="529"/>
    <n v="60814728"/>
    <s v="Johura"/>
    <x v="0"/>
    <m/>
    <m/>
    <m/>
    <s v="12/09/2024 - for site delivery"/>
    <m/>
    <m/>
  </r>
  <r>
    <x v="196"/>
    <x v="0"/>
    <x v="423"/>
    <x v="112"/>
    <m/>
    <x v="0"/>
    <m/>
    <m/>
    <s v="WCH"/>
    <s v="Gloria Leko"/>
    <x v="0"/>
    <x v="30"/>
    <n v="190"/>
    <n v="1"/>
    <x v="0"/>
    <d v="2024-09-12T00:00:00"/>
    <n v="190"/>
    <m/>
    <s v="Mashud"/>
    <x v="2"/>
    <m/>
    <m/>
    <m/>
    <m/>
    <m/>
    <m/>
  </r>
  <r>
    <x v="198"/>
    <x v="0"/>
    <x v="424"/>
    <x v="164"/>
    <m/>
    <x v="0"/>
    <m/>
    <m/>
    <m/>
    <s v="Dean Torre"/>
    <x v="0"/>
    <x v="0"/>
    <n v="195"/>
    <n v="1"/>
    <x v="3"/>
    <m/>
    <n v="195"/>
    <m/>
    <s v="Mashud"/>
    <x v="1"/>
    <m/>
    <m/>
    <m/>
    <m/>
    <m/>
    <m/>
  </r>
  <r>
    <x v="198"/>
    <x v="0"/>
    <x v="424"/>
    <x v="164"/>
    <m/>
    <x v="0"/>
    <m/>
    <m/>
    <m/>
    <s v="Dean Torre"/>
    <x v="0"/>
    <x v="2"/>
    <n v="0"/>
    <n v="1"/>
    <x v="3"/>
    <m/>
    <n v="0"/>
    <m/>
    <s v="Mashud"/>
    <x v="1"/>
    <m/>
    <m/>
    <m/>
    <m/>
    <m/>
    <s v="Yes"/>
  </r>
  <r>
    <x v="196"/>
    <x v="0"/>
    <x v="425"/>
    <x v="246"/>
    <m/>
    <x v="7"/>
    <s v="SSF"/>
    <m/>
    <s v="WCH"/>
    <s v="MARISETH CABRERA"/>
    <x v="0"/>
    <x v="25"/>
    <n v="855"/>
    <n v="1"/>
    <x v="0"/>
    <d v="2024-09-27T00:00:00"/>
    <n v="855"/>
    <m/>
    <s v="Mashud"/>
    <x v="0"/>
    <m/>
    <m/>
    <m/>
    <m/>
    <m/>
    <m/>
  </r>
  <r>
    <x v="199"/>
    <x v="0"/>
    <x v="426"/>
    <x v="33"/>
    <m/>
    <x v="0"/>
    <m/>
    <m/>
    <s v="SBH"/>
    <s v="William Roose"/>
    <x v="0"/>
    <x v="10"/>
    <n v="202"/>
    <n v="1"/>
    <x v="0"/>
    <d v="2024-09-19T00:00:00"/>
    <n v="202"/>
    <m/>
    <s v="Angel"/>
    <x v="0"/>
    <m/>
    <m/>
    <m/>
    <m/>
    <m/>
    <m/>
  </r>
  <r>
    <x v="200"/>
    <x v="0"/>
    <x v="427"/>
    <x v="247"/>
    <m/>
    <x v="0"/>
    <m/>
    <m/>
    <s v="WCH"/>
    <s v="Sharmina Begum"/>
    <x v="0"/>
    <x v="34"/>
    <n v="689"/>
    <n v="1"/>
    <x v="0"/>
    <d v="2024-10-17T00:00:00"/>
    <n v="689"/>
    <n v="60814733"/>
    <s v="Johura"/>
    <x v="0"/>
    <m/>
    <m/>
    <m/>
    <s v="Site delivered on 17/10/2024"/>
    <m/>
    <m/>
  </r>
  <r>
    <x v="201"/>
    <x v="0"/>
    <x v="428"/>
    <x v="248"/>
    <m/>
    <x v="0"/>
    <m/>
    <m/>
    <s v="NUH"/>
    <s v="Charlotte Fuller for Charlotte Hart"/>
    <x v="0"/>
    <x v="2"/>
    <n v="66"/>
    <n v="1"/>
    <x v="0"/>
    <d v="2025-01-16T00:00:00"/>
    <n v="66"/>
    <m/>
    <s v="Johura"/>
    <x v="1"/>
    <m/>
    <m/>
    <m/>
    <s v="15/01/2025 - For Site delivery on 16/01/2025"/>
    <m/>
    <s v="Yes"/>
  </r>
  <r>
    <x v="202"/>
    <x v="0"/>
    <x v="429"/>
    <x v="249"/>
    <m/>
    <x v="0"/>
    <m/>
    <m/>
    <s v="WCH"/>
    <s v="Lucy Jackson"/>
    <x v="0"/>
    <x v="0"/>
    <n v="0"/>
    <n v="1"/>
    <x v="4"/>
    <d v="2025-02-27T00:00:00"/>
    <n v="0"/>
    <m/>
    <s v="Angel"/>
    <x v="6"/>
    <m/>
    <m/>
    <m/>
    <m/>
    <m/>
    <m/>
  </r>
  <r>
    <x v="202"/>
    <x v="0"/>
    <x v="429"/>
    <x v="249"/>
    <m/>
    <x v="0"/>
    <m/>
    <m/>
    <s v="WCH"/>
    <s v="Lucy Jackson"/>
    <x v="0"/>
    <x v="2"/>
    <n v="0"/>
    <n v="1"/>
    <x v="4"/>
    <d v="2025-02-27T00:00:00"/>
    <n v="0"/>
    <m/>
    <s v="Angel"/>
    <x v="6"/>
    <m/>
    <m/>
    <m/>
    <m/>
    <m/>
    <s v="Yes"/>
  </r>
  <r>
    <x v="199"/>
    <x v="0"/>
    <x v="430"/>
    <x v="250"/>
    <m/>
    <x v="0"/>
    <m/>
    <m/>
    <s v="SBH"/>
    <s v="Shumina Aktar"/>
    <x v="0"/>
    <x v="68"/>
    <n v="33.799999999999997"/>
    <n v="1"/>
    <x v="0"/>
    <d v="2024-09-18T00:00:00"/>
    <n v="33.799999999999997"/>
    <m/>
    <s v="Mashud"/>
    <x v="0"/>
    <m/>
    <m/>
    <m/>
    <m/>
    <m/>
    <m/>
  </r>
  <r>
    <x v="203"/>
    <x v="0"/>
    <x v="431"/>
    <x v="56"/>
    <m/>
    <x v="0"/>
    <m/>
    <m/>
    <m/>
    <s v="Rukshana Begum"/>
    <x v="0"/>
    <x v="0"/>
    <n v="195"/>
    <n v="1"/>
    <x v="3"/>
    <m/>
    <n v="195"/>
    <m/>
    <s v="Mashud"/>
    <x v="1"/>
    <m/>
    <m/>
    <m/>
    <m/>
    <m/>
    <m/>
  </r>
  <r>
    <x v="203"/>
    <x v="0"/>
    <x v="431"/>
    <x v="56"/>
    <m/>
    <x v="0"/>
    <m/>
    <m/>
    <m/>
    <s v="Rukshana Begum"/>
    <x v="0"/>
    <x v="2"/>
    <n v="0"/>
    <n v="1"/>
    <x v="3"/>
    <m/>
    <n v="0"/>
    <m/>
    <s v="Mashud"/>
    <x v="1"/>
    <m/>
    <m/>
    <m/>
    <m/>
    <m/>
    <s v="Yes"/>
  </r>
  <r>
    <x v="199"/>
    <x v="0"/>
    <x v="432"/>
    <x v="225"/>
    <m/>
    <x v="0"/>
    <m/>
    <m/>
    <s v="SBH"/>
    <s v="Umar Valli"/>
    <x v="0"/>
    <x v="106"/>
    <n v="259"/>
    <n v="1"/>
    <x v="0"/>
    <d v="2024-09-09T00:00:00"/>
    <n v="259"/>
    <m/>
    <s v="Mashud"/>
    <x v="0"/>
    <m/>
    <m/>
    <m/>
    <m/>
    <m/>
    <m/>
  </r>
  <r>
    <x v="199"/>
    <x v="0"/>
    <x v="433"/>
    <x v="251"/>
    <m/>
    <x v="0"/>
    <m/>
    <m/>
    <s v="RLH"/>
    <s v="Elaine Daley"/>
    <x v="0"/>
    <x v="53"/>
    <n v="0"/>
    <n v="1"/>
    <x v="4"/>
    <d v="2024-10-21T00:00:00"/>
    <n v="0"/>
    <s v="N/A"/>
    <s v="Angel"/>
    <x v="1"/>
    <m/>
    <m/>
    <m/>
    <s v="Online Version, SD gave access to MS-Forms App"/>
    <m/>
    <m/>
  </r>
  <r>
    <x v="201"/>
    <x v="0"/>
    <x v="434"/>
    <x v="252"/>
    <m/>
    <x v="0"/>
    <m/>
    <m/>
    <s v="RLH"/>
    <s v="Spiro Pereira"/>
    <x v="0"/>
    <x v="107"/>
    <n v="902.43"/>
    <n v="1"/>
    <x v="6"/>
    <m/>
    <n v="902.43"/>
    <s v="_x0009_41056478"/>
    <s v="Johura"/>
    <x v="0"/>
    <m/>
    <m/>
    <m/>
    <s v="13/09/2-24 - Added email from Software Licensing to request and transferred request to RLH Deskside Team"/>
    <m/>
    <m/>
  </r>
  <r>
    <x v="201"/>
    <x v="0"/>
    <x v="435"/>
    <x v="253"/>
    <m/>
    <x v="0"/>
    <m/>
    <m/>
    <s v="WCH"/>
    <s v="Lee Gunner"/>
    <x v="0"/>
    <x v="10"/>
    <n v="202"/>
    <n v="1"/>
    <x v="0"/>
    <d v="2024-09-12T00:00:00"/>
    <n v="202"/>
    <m/>
    <s v="Mashud"/>
    <x v="0"/>
    <m/>
    <m/>
    <m/>
    <m/>
    <m/>
    <m/>
  </r>
  <r>
    <x v="201"/>
    <x v="0"/>
    <x v="436"/>
    <x v="79"/>
    <m/>
    <x v="0"/>
    <m/>
    <m/>
    <s v="WCH"/>
    <s v="Raj Seeboo"/>
    <x v="0"/>
    <x v="10"/>
    <n v="202"/>
    <n v="3"/>
    <x v="0"/>
    <d v="2024-09-20T00:00:00"/>
    <n v="606"/>
    <n v="41058372"/>
    <s v="Naz"/>
    <x v="0"/>
    <m/>
    <m/>
    <m/>
    <m/>
    <m/>
    <m/>
  </r>
  <r>
    <x v="201"/>
    <x v="0"/>
    <x v="437"/>
    <x v="254"/>
    <m/>
    <x v="7"/>
    <s v="GSS - SSF"/>
    <s v="KAREN BAGNALL"/>
    <s v="CW"/>
    <s v="Annie McBain for Tayla Young"/>
    <x v="1"/>
    <x v="9"/>
    <n v="486.6"/>
    <n v="1"/>
    <x v="0"/>
    <d v="2024-09-19T00:00:00"/>
    <n v="486.6"/>
    <m/>
    <s v="Johura"/>
    <x v="0"/>
    <m/>
    <m/>
    <m/>
    <m/>
    <m/>
    <m/>
  </r>
  <r>
    <x v="202"/>
    <x v="0"/>
    <x v="438"/>
    <x v="255"/>
    <m/>
    <x v="0"/>
    <m/>
    <m/>
    <s v="MEH"/>
    <s v="Nora Bowen"/>
    <x v="0"/>
    <x v="0"/>
    <n v="195"/>
    <n v="1"/>
    <x v="0"/>
    <d v="2024-10-18T00:00:00"/>
    <n v="195"/>
    <n v="60815539"/>
    <s v="Johura"/>
    <x v="0"/>
    <m/>
    <m/>
    <m/>
    <m/>
    <m/>
    <m/>
  </r>
  <r>
    <x v="202"/>
    <x v="0"/>
    <x v="439"/>
    <x v="180"/>
    <m/>
    <x v="0"/>
    <m/>
    <m/>
    <s v="WCH"/>
    <s v="Lucy Jackson"/>
    <x v="0"/>
    <x v="23"/>
    <n v="24"/>
    <n v="1"/>
    <x v="0"/>
    <d v="2024-09-12T00:00:00"/>
    <n v="24"/>
    <s v="Stock"/>
    <s v="Naz"/>
    <x v="2"/>
    <m/>
    <m/>
    <m/>
    <m/>
    <m/>
    <m/>
  </r>
  <r>
    <x v="204"/>
    <x v="0"/>
    <x v="440"/>
    <x v="173"/>
    <m/>
    <x v="6"/>
    <s v="GSS"/>
    <m/>
    <s v="CW"/>
    <s v="Jason Britchford"/>
    <x v="1"/>
    <x v="25"/>
    <n v="855"/>
    <n v="18"/>
    <x v="0"/>
    <d v="2024-11-21T00:00:00"/>
    <n v="15390"/>
    <n v="60824054"/>
    <s v="Johura"/>
    <x v="1"/>
    <m/>
    <m/>
    <m/>
    <m/>
    <m/>
    <m/>
  </r>
  <r>
    <x v="202"/>
    <x v="0"/>
    <x v="441"/>
    <x v="112"/>
    <m/>
    <x v="0"/>
    <m/>
    <m/>
    <s v="WCH"/>
    <s v="Gloria Leko"/>
    <x v="0"/>
    <x v="108"/>
    <n v="54"/>
    <n v="3"/>
    <x v="0"/>
    <d v="2024-11-18T00:00:00"/>
    <n v="162"/>
    <m/>
    <s v="Naz"/>
    <x v="1"/>
    <m/>
    <m/>
    <m/>
    <m/>
    <m/>
    <m/>
  </r>
  <r>
    <x v="202"/>
    <x v="0"/>
    <x v="441"/>
    <x v="112"/>
    <m/>
    <x v="0"/>
    <m/>
    <m/>
    <s v="WCH"/>
    <s v="Gloria Leko"/>
    <x v="0"/>
    <x v="109"/>
    <n v="54"/>
    <n v="3"/>
    <x v="0"/>
    <d v="2024-10-14T00:00:00"/>
    <n v="162"/>
    <m/>
    <s v="Naz"/>
    <x v="1"/>
    <m/>
    <m/>
    <m/>
    <m/>
    <m/>
    <m/>
  </r>
  <r>
    <x v="202"/>
    <x v="0"/>
    <x v="442"/>
    <x v="256"/>
    <m/>
    <x v="0"/>
    <m/>
    <m/>
    <s v="NUH"/>
    <s v="Seyi Oni"/>
    <x v="0"/>
    <x v="10"/>
    <n v="202"/>
    <n v="5"/>
    <x v="0"/>
    <d v="2024-10-10T00:00:00"/>
    <n v="1010"/>
    <m/>
    <s v="Mashud"/>
    <x v="0"/>
    <m/>
    <m/>
    <m/>
    <m/>
    <m/>
    <m/>
  </r>
  <r>
    <x v="202"/>
    <x v="0"/>
    <x v="442"/>
    <x v="256"/>
    <m/>
    <x v="0"/>
    <m/>
    <m/>
    <s v="NUH"/>
    <s v="Seyi Oni"/>
    <x v="0"/>
    <x v="23"/>
    <n v="42.95"/>
    <n v="7"/>
    <x v="0"/>
    <d v="2024-10-10T00:00:00"/>
    <n v="300.65000000000003"/>
    <m/>
    <s v="Mashud"/>
    <x v="0"/>
    <m/>
    <m/>
    <m/>
    <m/>
    <m/>
    <m/>
  </r>
  <r>
    <x v="202"/>
    <x v="0"/>
    <x v="442"/>
    <x v="256"/>
    <m/>
    <x v="0"/>
    <m/>
    <m/>
    <s v="NUH"/>
    <s v="Seyi Oni"/>
    <x v="0"/>
    <x v="52"/>
    <n v="7.5"/>
    <n v="5"/>
    <x v="0"/>
    <d v="2024-10-10T00:00:00"/>
    <n v="37.5"/>
    <m/>
    <s v="Mashud"/>
    <x v="0"/>
    <m/>
    <m/>
    <m/>
    <m/>
    <m/>
    <m/>
  </r>
  <r>
    <x v="204"/>
    <x v="0"/>
    <x v="443"/>
    <x v="138"/>
    <m/>
    <x v="3"/>
    <m/>
    <m/>
    <s v="SBH"/>
    <s v="Carol Rossell"/>
    <x v="1"/>
    <x v="9"/>
    <n v="486"/>
    <n v="1"/>
    <x v="0"/>
    <d v="2024-10-17T00:00:00"/>
    <n v="486"/>
    <m/>
    <s v="Naz"/>
    <x v="0"/>
    <m/>
    <m/>
    <m/>
    <m/>
    <m/>
    <m/>
  </r>
  <r>
    <x v="205"/>
    <x v="0"/>
    <x v="444"/>
    <x v="257"/>
    <m/>
    <x v="0"/>
    <m/>
    <m/>
    <s v="NUH"/>
    <s v="Stewart Ryan"/>
    <x v="0"/>
    <x v="74"/>
    <n v="202"/>
    <n v="1"/>
    <x v="1"/>
    <m/>
    <n v="202"/>
    <m/>
    <s v="Naz"/>
    <x v="1"/>
    <m/>
    <m/>
    <m/>
    <m/>
    <m/>
    <m/>
  </r>
  <r>
    <x v="205"/>
    <x v="0"/>
    <x v="444"/>
    <x v="257"/>
    <m/>
    <x v="0"/>
    <m/>
    <m/>
    <s v="WCH"/>
    <s v="Stewart Ryan"/>
    <x v="0"/>
    <x v="10"/>
    <n v="202"/>
    <n v="1"/>
    <x v="0"/>
    <d v="2024-09-24T00:00:00"/>
    <n v="202"/>
    <n v="41059260"/>
    <s v="Naz"/>
    <x v="0"/>
    <m/>
    <m/>
    <m/>
    <m/>
    <m/>
    <m/>
  </r>
  <r>
    <x v="204"/>
    <x v="0"/>
    <x v="445"/>
    <x v="225"/>
    <m/>
    <x v="0"/>
    <m/>
    <m/>
    <s v="SBH"/>
    <s v="Mohammad Karim"/>
    <x v="0"/>
    <x v="40"/>
    <n v="42.95"/>
    <n v="10"/>
    <x v="0"/>
    <d v="2024-09-27T00:00:00"/>
    <n v="429.5"/>
    <n v="41063060"/>
    <s v="Naz"/>
    <x v="1"/>
    <m/>
    <m/>
    <m/>
    <m/>
    <m/>
    <m/>
  </r>
  <r>
    <x v="204"/>
    <x v="0"/>
    <x v="445"/>
    <x v="225"/>
    <m/>
    <x v="0"/>
    <m/>
    <m/>
    <s v="SBH"/>
    <s v="Mohammad Karim"/>
    <x v="0"/>
    <x v="52"/>
    <n v="7.5"/>
    <n v="10"/>
    <x v="0"/>
    <d v="2024-09-27T00:00:00"/>
    <n v="75"/>
    <n v="41063060"/>
    <s v="Naz"/>
    <x v="1"/>
    <m/>
    <m/>
    <m/>
    <m/>
    <m/>
    <m/>
  </r>
  <r>
    <x v="204"/>
    <x v="0"/>
    <x v="446"/>
    <x v="258"/>
    <m/>
    <x v="0"/>
    <m/>
    <m/>
    <s v="MEH"/>
    <s v="Kevin irikefe"/>
    <x v="0"/>
    <x v="60"/>
    <n v="145"/>
    <n v="1"/>
    <x v="0"/>
    <d v="2024-09-17T00:00:00"/>
    <n v="145"/>
    <m/>
    <s v="Mashud"/>
    <x v="0"/>
    <m/>
    <m/>
    <m/>
    <m/>
    <m/>
    <m/>
  </r>
  <r>
    <x v="206"/>
    <x v="0"/>
    <x v="447"/>
    <x v="259"/>
    <m/>
    <x v="0"/>
    <m/>
    <m/>
    <s v="MEH"/>
    <s v="Neil Allen"/>
    <x v="0"/>
    <x v="52"/>
    <n v="9"/>
    <n v="1"/>
    <x v="0"/>
    <d v="2024-09-27T00:00:00"/>
    <n v="9"/>
    <m/>
    <s v="Johura"/>
    <x v="2"/>
    <m/>
    <m/>
    <m/>
    <m/>
    <m/>
    <m/>
  </r>
  <r>
    <x v="206"/>
    <x v="0"/>
    <x v="448"/>
    <x v="246"/>
    <m/>
    <x v="7"/>
    <s v="SSF"/>
    <s v="KAREN BAGNALL"/>
    <s v="WCH"/>
    <s v="Gloria Leko"/>
    <x v="1"/>
    <x v="16"/>
    <n v="587"/>
    <n v="1"/>
    <x v="0"/>
    <d v="2024-09-27T00:00:00"/>
    <n v="587"/>
    <m/>
    <s v="Mashud"/>
    <x v="0"/>
    <m/>
    <m/>
    <m/>
    <m/>
    <m/>
    <m/>
  </r>
  <r>
    <x v="206"/>
    <x v="0"/>
    <x v="448"/>
    <x v="246"/>
    <m/>
    <x v="7"/>
    <s v="SSF"/>
    <s v="KAREN BAGNALL"/>
    <s v="WCH"/>
    <s v="Gloria Leko"/>
    <x v="1"/>
    <x v="17"/>
    <n v="369.2"/>
    <n v="1"/>
    <x v="0"/>
    <d v="2024-09-27T00:00:00"/>
    <n v="369.2"/>
    <m/>
    <s v="Mashud"/>
    <x v="0"/>
    <m/>
    <m/>
    <m/>
    <m/>
    <m/>
    <m/>
  </r>
  <r>
    <x v="206"/>
    <x v="0"/>
    <x v="449"/>
    <x v="226"/>
    <m/>
    <x v="0"/>
    <m/>
    <m/>
    <s v="NUH"/>
    <s v="Jennifer Jones"/>
    <x v="0"/>
    <x v="110"/>
    <n v="45"/>
    <n v="5"/>
    <x v="0"/>
    <d v="2024-09-26T00:00:00"/>
    <n v="225"/>
    <s v="Stock"/>
    <s v="Naz"/>
    <x v="2"/>
    <m/>
    <m/>
    <m/>
    <m/>
    <m/>
    <m/>
  </r>
  <r>
    <x v="206"/>
    <x v="0"/>
    <x v="450"/>
    <x v="260"/>
    <m/>
    <x v="0"/>
    <m/>
    <m/>
    <s v="WCH"/>
    <s v="Mikail Keane"/>
    <x v="0"/>
    <x v="10"/>
    <n v="202"/>
    <n v="1"/>
    <x v="0"/>
    <d v="2024-09-19T00:00:00"/>
    <n v="202"/>
    <m/>
    <s v="Mashud"/>
    <x v="0"/>
    <m/>
    <m/>
    <m/>
    <m/>
    <m/>
    <m/>
  </r>
  <r>
    <x v="206"/>
    <x v="0"/>
    <x v="451"/>
    <x v="194"/>
    <m/>
    <x v="0"/>
    <m/>
    <m/>
    <s v="NUH"/>
    <s v="Melanie Doherty"/>
    <x v="0"/>
    <x v="10"/>
    <n v="202"/>
    <n v="1"/>
    <x v="0"/>
    <d v="2024-09-19T00:00:00"/>
    <n v="202"/>
    <m/>
    <s v="Angel"/>
    <x v="1"/>
    <m/>
    <m/>
    <m/>
    <m/>
    <m/>
    <m/>
  </r>
  <r>
    <x v="207"/>
    <x v="0"/>
    <x v="452"/>
    <x v="261"/>
    <m/>
    <x v="0"/>
    <m/>
    <m/>
    <s v="SBH"/>
    <s v="Ricardo Oliveira"/>
    <x v="0"/>
    <x v="10"/>
    <n v="0"/>
    <n v="1"/>
    <x v="4"/>
    <m/>
    <n v="0"/>
    <m/>
    <s v="Angel"/>
    <x v="1"/>
    <m/>
    <m/>
    <m/>
    <m/>
    <m/>
    <m/>
  </r>
  <r>
    <x v="208"/>
    <x v="0"/>
    <x v="453"/>
    <x v="75"/>
    <m/>
    <x v="6"/>
    <m/>
    <m/>
    <s v="MEH"/>
    <s v="Matthew Ramsey"/>
    <x v="1"/>
    <x v="111"/>
    <n v="850"/>
    <n v="1"/>
    <x v="0"/>
    <d v="2024-11-21T00:00:00"/>
    <n v="850"/>
    <m/>
    <s v="Naz"/>
    <x v="1"/>
    <m/>
    <m/>
    <m/>
    <m/>
    <m/>
    <m/>
  </r>
  <r>
    <x v="208"/>
    <x v="0"/>
    <x v="453"/>
    <x v="75"/>
    <m/>
    <x v="0"/>
    <m/>
    <m/>
    <s v="MEH"/>
    <s v="Matthew Ramsey"/>
    <x v="1"/>
    <x v="16"/>
    <n v="587"/>
    <n v="1"/>
    <x v="0"/>
    <d v="2024-11-21T00:00:00"/>
    <n v="587"/>
    <m/>
    <s v="Naz"/>
    <x v="1"/>
    <m/>
    <m/>
    <m/>
    <m/>
    <m/>
    <m/>
  </r>
  <r>
    <x v="209"/>
    <x v="0"/>
    <x v="454"/>
    <x v="262"/>
    <m/>
    <x v="0"/>
    <m/>
    <m/>
    <s v="MEH"/>
    <s v="Debbie Chagadama"/>
    <x v="0"/>
    <x v="81"/>
    <n v="77.260000000000005"/>
    <n v="1"/>
    <x v="0"/>
    <d v="2024-09-17T00:00:00"/>
    <n v="77.260000000000005"/>
    <m/>
    <s v="Johura"/>
    <x v="0"/>
    <m/>
    <m/>
    <m/>
    <m/>
    <m/>
    <m/>
  </r>
  <r>
    <x v="209"/>
    <x v="0"/>
    <x v="455"/>
    <x v="92"/>
    <m/>
    <x v="0"/>
    <m/>
    <m/>
    <s v="RLH"/>
    <s v="Mahmood Rashid"/>
    <x v="0"/>
    <x v="14"/>
    <n v="335"/>
    <n v="5"/>
    <x v="0"/>
    <d v="2024-10-01T00:00:00"/>
    <n v="1675"/>
    <m/>
    <s v="Mashud"/>
    <x v="0"/>
    <m/>
    <m/>
    <m/>
    <m/>
    <m/>
    <m/>
  </r>
  <r>
    <x v="209"/>
    <x v="0"/>
    <x v="456"/>
    <x v="263"/>
    <m/>
    <x v="0"/>
    <m/>
    <m/>
    <s v="SBH"/>
    <s v="Mohammed Yousuf Malik"/>
    <x v="0"/>
    <x v="10"/>
    <n v="202"/>
    <n v="6"/>
    <x v="0"/>
    <d v="2024-09-27T00:00:00"/>
    <n v="1212"/>
    <m/>
    <s v="Mashud"/>
    <x v="0"/>
    <m/>
    <m/>
    <m/>
    <m/>
    <m/>
    <m/>
  </r>
  <r>
    <x v="209"/>
    <x v="0"/>
    <x v="457"/>
    <x v="264"/>
    <m/>
    <x v="7"/>
    <s v="SSF"/>
    <s v="KAREN BAGNALL"/>
    <s v="MEH"/>
    <s v="Matthew Ramsey"/>
    <x v="1"/>
    <x v="16"/>
    <n v="587"/>
    <n v="2"/>
    <x v="0"/>
    <d v="2024-09-30T00:00:00"/>
    <n v="1174"/>
    <m/>
    <s v="Angel"/>
    <x v="0"/>
    <m/>
    <m/>
    <m/>
    <m/>
    <m/>
    <m/>
  </r>
  <r>
    <x v="210"/>
    <x v="0"/>
    <x v="458"/>
    <x v="103"/>
    <m/>
    <x v="12"/>
    <s v="SSF"/>
    <s v="KAREN BAGNALL"/>
    <s v="WCH"/>
    <s v="Gloria Leko"/>
    <x v="1"/>
    <x v="16"/>
    <n v="587.4"/>
    <n v="3"/>
    <x v="0"/>
    <d v="2024-10-24T00:00:00"/>
    <n v="1762.1999999999998"/>
    <m/>
    <s v="Angel"/>
    <x v="0"/>
    <m/>
    <m/>
    <m/>
    <m/>
    <m/>
    <m/>
  </r>
  <r>
    <x v="210"/>
    <x v="0"/>
    <x v="459"/>
    <x v="265"/>
    <m/>
    <x v="0"/>
    <s v="NHP / DHSC"/>
    <m/>
    <s v="WCH"/>
    <s v="Simon Dawes"/>
    <x v="1"/>
    <x v="25"/>
    <n v="855"/>
    <n v="1"/>
    <x v="0"/>
    <d v="2024-10-24T00:00:00"/>
    <n v="855"/>
    <n v="60823223"/>
    <s v="Johura"/>
    <x v="0"/>
    <m/>
    <m/>
    <m/>
    <s v="12/11/2024 - x1 Dell Latitude 5450 i5 received against PO listed below and passed to deployment (KP) to replenish ICT Stock._x000a_Used ICT Refresh Stock to fufil request and will put item back into ICT stock when received for requisition."/>
    <m/>
    <m/>
  </r>
  <r>
    <x v="211"/>
    <x v="0"/>
    <x v="460"/>
    <x v="88"/>
    <m/>
    <x v="0"/>
    <m/>
    <m/>
    <s v="CW"/>
    <s v="Caspar Ridley"/>
    <x v="0"/>
    <x v="83"/>
    <n v="0"/>
    <n v="1"/>
    <x v="4"/>
    <m/>
    <n v="0"/>
    <m/>
    <s v="Angel"/>
    <x v="1"/>
    <m/>
    <m/>
    <m/>
    <m/>
    <m/>
    <m/>
  </r>
  <r>
    <x v="211"/>
    <x v="0"/>
    <x v="461"/>
    <x v="88"/>
    <m/>
    <x v="0"/>
    <m/>
    <m/>
    <s v="CW"/>
    <s v="Caspar Ridley"/>
    <x v="0"/>
    <x v="26"/>
    <n v="82"/>
    <n v="1"/>
    <x v="10"/>
    <m/>
    <n v="82"/>
    <n v="41099067"/>
    <s v="Angel"/>
    <x v="0"/>
    <m/>
    <m/>
    <m/>
    <m/>
    <m/>
    <m/>
  </r>
  <r>
    <x v="211"/>
    <x v="0"/>
    <x v="462"/>
    <x v="55"/>
    <m/>
    <x v="0"/>
    <m/>
    <m/>
    <s v="RLH"/>
    <s v="Anhar Ali"/>
    <x v="3"/>
    <x v="0"/>
    <n v="195"/>
    <n v="1"/>
    <x v="0"/>
    <d v="2024-12-13T00:00:00"/>
    <n v="195"/>
    <n v="60832188"/>
    <s v="Naz"/>
    <x v="0"/>
    <m/>
    <m/>
    <m/>
    <m/>
    <m/>
    <m/>
  </r>
  <r>
    <x v="211"/>
    <x v="0"/>
    <x v="463"/>
    <x v="266"/>
    <m/>
    <x v="0"/>
    <m/>
    <m/>
    <s v="WCH"/>
    <s v="Amman Gill"/>
    <x v="0"/>
    <x v="10"/>
    <n v="202"/>
    <n v="1"/>
    <x v="0"/>
    <m/>
    <n v="202"/>
    <m/>
    <s v="Naz"/>
    <x v="1"/>
    <m/>
    <m/>
    <m/>
    <m/>
    <m/>
    <m/>
  </r>
  <r>
    <x v="100"/>
    <x v="0"/>
    <x v="464"/>
    <x v="93"/>
    <m/>
    <x v="0"/>
    <m/>
    <m/>
    <s v="RLH"/>
    <s v="Amanda Lismore"/>
    <x v="0"/>
    <x v="68"/>
    <n v="33.799999999999997"/>
    <n v="2"/>
    <x v="0"/>
    <d v="2024-10-01T00:00:00"/>
    <n v="67.599999999999994"/>
    <n v="60818078"/>
    <s v="Johura"/>
    <x v="1"/>
    <m/>
    <m/>
    <m/>
    <m/>
    <m/>
    <m/>
  </r>
  <r>
    <x v="100"/>
    <x v="0"/>
    <x v="465"/>
    <x v="160"/>
    <m/>
    <x v="0"/>
    <m/>
    <m/>
    <s v="SBH"/>
    <s v="Marcia Laycy"/>
    <x v="0"/>
    <x v="0"/>
    <n v="0"/>
    <n v="1"/>
    <x v="4"/>
    <m/>
    <n v="0"/>
    <m/>
    <s v="Angel"/>
    <x v="6"/>
    <m/>
    <m/>
    <m/>
    <m/>
    <m/>
    <m/>
  </r>
  <r>
    <x v="100"/>
    <x v="0"/>
    <x v="465"/>
    <x v="160"/>
    <m/>
    <x v="0"/>
    <m/>
    <m/>
    <s v="SBH"/>
    <s v="Marcia Laycy"/>
    <x v="0"/>
    <x v="2"/>
    <n v="0"/>
    <n v="1"/>
    <x v="4"/>
    <m/>
    <n v="0"/>
    <m/>
    <s v="Angel"/>
    <x v="6"/>
    <m/>
    <m/>
    <m/>
    <m/>
    <m/>
    <s v="Yes"/>
  </r>
  <r>
    <x v="100"/>
    <x v="0"/>
    <x v="466"/>
    <x v="220"/>
    <m/>
    <x v="0"/>
    <m/>
    <m/>
    <s v="WCH"/>
    <s v="Mikheil Mechekhia"/>
    <x v="0"/>
    <x v="112"/>
    <n v="0"/>
    <n v="1"/>
    <x v="4"/>
    <d v="2024-11-05T00:00:00"/>
    <n v="0"/>
    <s v="N/A"/>
    <s v="Johura"/>
    <x v="1"/>
    <m/>
    <m/>
    <m/>
    <s v="Service Desk picked up this request as not related to ICT Procurement."/>
    <m/>
    <m/>
  </r>
  <r>
    <x v="212"/>
    <x v="0"/>
    <x v="467"/>
    <x v="267"/>
    <m/>
    <x v="0"/>
    <m/>
    <m/>
    <s v="MEH"/>
    <s v="Abdullah-Al Jalil"/>
    <x v="0"/>
    <x v="113"/>
    <n v="98.14"/>
    <n v="1"/>
    <x v="0"/>
    <m/>
    <n v="98.14"/>
    <m/>
    <s v="Mashud"/>
    <x v="0"/>
    <m/>
    <m/>
    <m/>
    <m/>
    <m/>
    <m/>
  </r>
  <r>
    <x v="212"/>
    <x v="0"/>
    <x v="467"/>
    <x v="267"/>
    <m/>
    <x v="0"/>
    <m/>
    <m/>
    <s v="MEH"/>
    <s v="Abdullah-Al Jalil"/>
    <x v="0"/>
    <x v="114"/>
    <n v="160"/>
    <n v="1"/>
    <x v="0"/>
    <m/>
    <n v="160"/>
    <m/>
    <s v="Mashud"/>
    <x v="0"/>
    <m/>
    <m/>
    <m/>
    <m/>
    <m/>
    <m/>
  </r>
  <r>
    <x v="212"/>
    <x v="0"/>
    <x v="468"/>
    <x v="6"/>
    <m/>
    <x v="0"/>
    <m/>
    <m/>
    <s v="MEH"/>
    <s v="Jo Webster for Maureen Khabuya"/>
    <x v="0"/>
    <x v="2"/>
    <n v="66"/>
    <n v="1"/>
    <x v="0"/>
    <d v="2025-01-16T00:00:00"/>
    <n v="66"/>
    <m/>
    <s v="Johura"/>
    <x v="2"/>
    <m/>
    <m/>
    <m/>
    <s v="Hi Lottie, once SIM activated this will need an annual recharge"/>
    <m/>
    <s v="Yes"/>
  </r>
  <r>
    <x v="212"/>
    <x v="0"/>
    <x v="469"/>
    <x v="268"/>
    <m/>
    <x v="0"/>
    <m/>
    <m/>
    <s v="RLH"/>
    <s v="James Lovell for James Tiff"/>
    <x v="0"/>
    <x v="0"/>
    <n v="195"/>
    <n v="1"/>
    <x v="4"/>
    <m/>
    <n v="195"/>
    <s v="N/A"/>
    <s v="Johura"/>
    <x v="6"/>
    <m/>
    <m/>
    <m/>
    <s v="17/03/2025 - No responce by deadline request is now closed."/>
    <m/>
    <m/>
  </r>
  <r>
    <x v="212"/>
    <x v="0"/>
    <x v="469"/>
    <x v="268"/>
    <m/>
    <x v="0"/>
    <m/>
    <m/>
    <s v="RLH"/>
    <s v="James Lovell for James Tiff"/>
    <x v="0"/>
    <x v="2"/>
    <n v="0"/>
    <n v="1"/>
    <x v="4"/>
    <m/>
    <n v="0"/>
    <s v="N/A"/>
    <s v="Johura"/>
    <x v="6"/>
    <m/>
    <m/>
    <m/>
    <s v="17/03/2025 - No responce by deadline request is now closed."/>
    <m/>
    <s v="Yes"/>
  </r>
  <r>
    <x v="212"/>
    <x v="0"/>
    <x v="470"/>
    <x v="211"/>
    <m/>
    <x v="0"/>
    <m/>
    <m/>
    <s v="WCH"/>
    <s v="Fokru Miah"/>
    <x v="0"/>
    <x v="10"/>
    <n v="202"/>
    <n v="1"/>
    <x v="0"/>
    <d v="2024-10-03T00:00:00"/>
    <n v="202"/>
    <n v="60818011"/>
    <s v="Angel"/>
    <x v="0"/>
    <m/>
    <m/>
    <m/>
    <s v="For site delivery 03.10.2024"/>
    <m/>
    <m/>
  </r>
  <r>
    <x v="212"/>
    <x v="0"/>
    <x v="471"/>
    <x v="211"/>
    <m/>
    <x v="0"/>
    <m/>
    <m/>
    <s v="WCH"/>
    <s v="Fokru Miah"/>
    <x v="0"/>
    <x v="23"/>
    <n v="64"/>
    <n v="2"/>
    <x v="0"/>
    <d v="2024-12-12T00:00:00"/>
    <n v="128"/>
    <m/>
    <s v="Angel"/>
    <x v="0"/>
    <m/>
    <m/>
    <m/>
    <m/>
    <m/>
    <m/>
  </r>
  <r>
    <x v="213"/>
    <x v="0"/>
    <x v="472"/>
    <x v="269"/>
    <m/>
    <x v="0"/>
    <m/>
    <m/>
    <s v="RLH"/>
    <s v="James Fitch"/>
    <x v="0"/>
    <x v="0"/>
    <n v="0"/>
    <n v="7"/>
    <x v="4"/>
    <d v="2025-01-28T00:00:00"/>
    <n v="0"/>
    <s v="N/A"/>
    <s v="Johura"/>
    <x v="6"/>
    <m/>
    <m/>
    <m/>
    <s v="28/01/2025 - Rejected by service."/>
    <m/>
    <m/>
  </r>
  <r>
    <x v="213"/>
    <x v="0"/>
    <x v="472"/>
    <x v="269"/>
    <m/>
    <x v="0"/>
    <m/>
    <m/>
    <s v="RLH"/>
    <s v="James Fitch"/>
    <x v="0"/>
    <x v="2"/>
    <n v="0"/>
    <n v="7"/>
    <x v="4"/>
    <d v="2025-01-28T00:00:00"/>
    <n v="0"/>
    <s v="N/A"/>
    <s v="Johura"/>
    <x v="6"/>
    <m/>
    <m/>
    <m/>
    <s v="28/01/2025 - Rejected by service."/>
    <m/>
    <s v="Yes"/>
  </r>
  <r>
    <x v="213"/>
    <x v="0"/>
    <x v="473"/>
    <x v="150"/>
    <m/>
    <x v="0"/>
    <m/>
    <m/>
    <s v="NUH"/>
    <s v="Jean Seaborne"/>
    <x v="0"/>
    <x v="13"/>
    <n v="529"/>
    <n v="2"/>
    <x v="4"/>
    <d v="2024-10-17T00:00:00"/>
    <n v="1058"/>
    <n v="60817959"/>
    <s v="Johura"/>
    <x v="6"/>
    <m/>
    <m/>
    <m/>
    <s v="17/10/2024 - Rejected by service."/>
    <m/>
    <m/>
  </r>
  <r>
    <x v="213"/>
    <x v="0"/>
    <x v="474"/>
    <x v="260"/>
    <m/>
    <x v="0"/>
    <m/>
    <m/>
    <s v="WCH"/>
    <s v="Mikail Keane"/>
    <x v="0"/>
    <x v="49"/>
    <n v="8"/>
    <n v="1"/>
    <x v="0"/>
    <d v="2024-09-27T00:00:00"/>
    <n v="8"/>
    <m/>
    <s v="Mashud"/>
    <x v="2"/>
    <m/>
    <m/>
    <m/>
    <m/>
    <m/>
    <m/>
  </r>
  <r>
    <x v="213"/>
    <x v="0"/>
    <x v="475"/>
    <x v="270"/>
    <m/>
    <x v="0"/>
    <m/>
    <m/>
    <s v="RLH"/>
    <s v="Rosemary Doman"/>
    <x v="0"/>
    <x v="99"/>
    <n v="14"/>
    <n v="5"/>
    <x v="0"/>
    <d v="2024-09-30T00:00:00"/>
    <n v="70"/>
    <m/>
    <s v="Johura"/>
    <x v="2"/>
    <m/>
    <m/>
    <m/>
    <m/>
    <m/>
    <m/>
  </r>
  <r>
    <x v="213"/>
    <x v="0"/>
    <x v="475"/>
    <x v="270"/>
    <m/>
    <x v="0"/>
    <m/>
    <m/>
    <s v="RLH"/>
    <s v="Rosemary Doman"/>
    <x v="0"/>
    <x v="13"/>
    <n v="529"/>
    <n v="4"/>
    <x v="0"/>
    <d v="2024-09-30T00:00:00"/>
    <n v="2116"/>
    <n v="60818020"/>
    <s v="Johura"/>
    <x v="0"/>
    <m/>
    <m/>
    <m/>
    <m/>
    <m/>
    <m/>
  </r>
  <r>
    <x v="213"/>
    <x v="0"/>
    <x v="475"/>
    <x v="270"/>
    <m/>
    <x v="0"/>
    <m/>
    <m/>
    <s v="RLH"/>
    <s v="Rosemary Doman"/>
    <x v="0"/>
    <x v="10"/>
    <n v="202"/>
    <n v="6"/>
    <x v="0"/>
    <d v="2024-09-30T00:00:00"/>
    <n v="1212"/>
    <n v="7764964"/>
    <s v="Johura"/>
    <x v="0"/>
    <m/>
    <m/>
    <m/>
    <m/>
    <m/>
    <m/>
  </r>
  <r>
    <x v="213"/>
    <x v="0"/>
    <x v="475"/>
    <x v="270"/>
    <m/>
    <x v="0"/>
    <m/>
    <m/>
    <s v="RLH"/>
    <s v="Rosemary Doman"/>
    <x v="0"/>
    <x v="76"/>
    <n v="50"/>
    <n v="3"/>
    <x v="0"/>
    <d v="2024-09-30T00:00:00"/>
    <n v="150"/>
    <m/>
    <s v="Johura"/>
    <x v="2"/>
    <m/>
    <m/>
    <m/>
    <m/>
    <m/>
    <m/>
  </r>
  <r>
    <x v="213"/>
    <x v="0"/>
    <x v="476"/>
    <x v="264"/>
    <m/>
    <x v="0"/>
    <s v="SSF"/>
    <s v="KAREN BAGNALL"/>
    <s v="RLH"/>
    <s v="Deborah Jackson"/>
    <x v="1"/>
    <x v="9"/>
    <n v="486"/>
    <n v="5"/>
    <x v="0"/>
    <d v="2024-10-25T00:00:00"/>
    <n v="2430"/>
    <m/>
    <s v="Johura"/>
    <x v="1"/>
    <m/>
    <m/>
    <m/>
    <s v="Used ICT Refresh stock and will need to replenish ICT stock with next Capital bulk buy orderr"/>
    <m/>
    <m/>
  </r>
  <r>
    <x v="213"/>
    <x v="0"/>
    <x v="477"/>
    <x v="271"/>
    <m/>
    <x v="0"/>
    <m/>
    <m/>
    <s v="RLH"/>
    <s v="Rosemary Doman"/>
    <x v="0"/>
    <x v="10"/>
    <n v="202"/>
    <n v="1"/>
    <x v="0"/>
    <d v="2024-09-26T00:00:00"/>
    <n v="202"/>
    <m/>
    <s v="Mashud"/>
    <x v="0"/>
    <m/>
    <m/>
    <m/>
    <m/>
    <m/>
    <m/>
  </r>
  <r>
    <x v="213"/>
    <x v="0"/>
    <x v="478"/>
    <x v="272"/>
    <m/>
    <x v="0"/>
    <m/>
    <m/>
    <s v="MEH"/>
    <s v="Mohammed Sharif"/>
    <x v="0"/>
    <x v="81"/>
    <n v="39.950000000000003"/>
    <n v="1"/>
    <x v="0"/>
    <d v="2024-11-04T00:00:00"/>
    <n v="39.950000000000003"/>
    <m/>
    <s v="Angel"/>
    <x v="0"/>
    <m/>
    <m/>
    <m/>
    <m/>
    <m/>
    <m/>
  </r>
  <r>
    <x v="213"/>
    <x v="0"/>
    <x v="478"/>
    <x v="272"/>
    <m/>
    <x v="0"/>
    <m/>
    <m/>
    <s v="MEH"/>
    <s v="Mohammed Sharif"/>
    <x v="0"/>
    <x v="5"/>
    <n v="59.95"/>
    <n v="1"/>
    <x v="0"/>
    <d v="2024-11-04T00:00:00"/>
    <n v="59.95"/>
    <m/>
    <s v="Angel"/>
    <x v="0"/>
    <m/>
    <m/>
    <m/>
    <m/>
    <m/>
    <m/>
  </r>
  <r>
    <x v="213"/>
    <x v="0"/>
    <x v="479"/>
    <x v="54"/>
    <m/>
    <x v="0"/>
    <m/>
    <m/>
    <s v="Community"/>
    <s v="Holly Eastlake"/>
    <x v="0"/>
    <x v="14"/>
    <n v="0"/>
    <n v="5"/>
    <x v="1"/>
    <m/>
    <n v="0"/>
    <m/>
    <s v="Johura"/>
    <x v="1"/>
    <m/>
    <m/>
    <m/>
    <m/>
    <m/>
    <m/>
  </r>
  <r>
    <x v="214"/>
    <x v="0"/>
    <x v="480"/>
    <x v="231"/>
    <m/>
    <x v="0"/>
    <m/>
    <m/>
    <s v="RLH"/>
    <s v="Rhiannan Bartlett"/>
    <x v="0"/>
    <x v="0"/>
    <n v="195"/>
    <n v="1"/>
    <x v="0"/>
    <d v="2025-01-09T00:00:00"/>
    <n v="195"/>
    <m/>
    <s v="Mashud"/>
    <x v="2"/>
    <m/>
    <m/>
    <m/>
    <m/>
    <m/>
    <m/>
  </r>
  <r>
    <x v="214"/>
    <x v="0"/>
    <x v="480"/>
    <x v="231"/>
    <m/>
    <x v="0"/>
    <m/>
    <m/>
    <s v="RLH"/>
    <s v="Rhiannan Bartlett"/>
    <x v="0"/>
    <x v="1"/>
    <n v="11"/>
    <n v="1"/>
    <x v="0"/>
    <d v="2025-01-09T00:00:00"/>
    <n v="11"/>
    <m/>
    <s v="Mashud"/>
    <x v="2"/>
    <m/>
    <m/>
    <m/>
    <m/>
    <m/>
    <m/>
  </r>
  <r>
    <x v="215"/>
    <x v="0"/>
    <x v="481"/>
    <x v="273"/>
    <m/>
    <x v="0"/>
    <m/>
    <m/>
    <s v="NUH"/>
    <s v="Dawn Lowther"/>
    <x v="0"/>
    <x v="0"/>
    <n v="195"/>
    <n v="1"/>
    <x v="3"/>
    <m/>
    <n v="195"/>
    <m/>
    <s v="Naz"/>
    <x v="1"/>
    <m/>
    <m/>
    <m/>
    <m/>
    <m/>
    <m/>
  </r>
  <r>
    <x v="215"/>
    <x v="0"/>
    <x v="481"/>
    <x v="273"/>
    <m/>
    <x v="0"/>
    <m/>
    <m/>
    <s v="NUH"/>
    <s v="Dawn Lowther"/>
    <x v="0"/>
    <x v="2"/>
    <n v="5.5"/>
    <n v="1"/>
    <x v="3"/>
    <m/>
    <n v="5.5"/>
    <m/>
    <s v="Naz"/>
    <x v="1"/>
    <m/>
    <m/>
    <m/>
    <m/>
    <m/>
    <s v="Yes"/>
  </r>
  <r>
    <x v="216"/>
    <x v="0"/>
    <x v="482"/>
    <x v="82"/>
    <m/>
    <x v="0"/>
    <m/>
    <m/>
    <s v="RLH"/>
    <s v="Ben Southern for Leah Anthony"/>
    <x v="0"/>
    <x v="0"/>
    <n v="195"/>
    <n v="1"/>
    <x v="0"/>
    <d v="2025-01-24T00:00:00"/>
    <n v="195"/>
    <m/>
    <s v="Johura"/>
    <x v="2"/>
    <m/>
    <m/>
    <m/>
    <s v="16/01/2025 - Hi Lottie, please recharge for this item as we used ICT Stock.  Many thanks"/>
    <m/>
    <m/>
  </r>
  <r>
    <x v="216"/>
    <x v="0"/>
    <x v="482"/>
    <x v="82"/>
    <m/>
    <x v="0"/>
    <m/>
    <m/>
    <s v="RLH"/>
    <s v="Ben Southern for Leah Anthony"/>
    <x v="0"/>
    <x v="2"/>
    <n v="66"/>
    <n v="1"/>
    <x v="0"/>
    <d v="2025-01-24T00:00:00"/>
    <n v="66"/>
    <m/>
    <s v="Johura"/>
    <x v="2"/>
    <m/>
    <m/>
    <m/>
    <s v="16/01/2025 - Hi Lottie, please recharge for this annual charge.  Many thanks"/>
    <m/>
    <s v="Yes"/>
  </r>
  <r>
    <x v="216"/>
    <x v="0"/>
    <x v="482"/>
    <x v="82"/>
    <m/>
    <x v="0"/>
    <m/>
    <m/>
    <s v="RLH"/>
    <s v="Ben Southern for Leah Anthony"/>
    <x v="0"/>
    <x v="1"/>
    <n v="11"/>
    <n v="1"/>
    <x v="0"/>
    <d v="2025-01-24T00:00:00"/>
    <n v="11"/>
    <m/>
    <s v="Johura"/>
    <x v="2"/>
    <m/>
    <m/>
    <m/>
    <s v="16/01/2025 - Hi Lottie, please recharge for this annual charge.  Many thanks"/>
    <m/>
    <m/>
  </r>
  <r>
    <x v="214"/>
    <x v="0"/>
    <x v="483"/>
    <x v="241"/>
    <m/>
    <x v="0"/>
    <m/>
    <m/>
    <s v="NUH"/>
    <s v="Lorna Johnson"/>
    <x v="0"/>
    <x v="115"/>
    <n v="8.5"/>
    <n v="5"/>
    <x v="0"/>
    <d v="2024-10-02T00:00:00"/>
    <n v="42.5"/>
    <m/>
    <s v="Mashud"/>
    <x v="0"/>
    <m/>
    <m/>
    <m/>
    <m/>
    <m/>
    <m/>
  </r>
  <r>
    <x v="214"/>
    <x v="0"/>
    <x v="483"/>
    <x v="241"/>
    <m/>
    <x v="0"/>
    <m/>
    <m/>
    <s v="NUH"/>
    <s v="Lorna Johnson"/>
    <x v="0"/>
    <x v="116"/>
    <n v="6.5"/>
    <n v="5"/>
    <x v="0"/>
    <d v="2024-10-02T00:00:00"/>
    <n v="32.5"/>
    <m/>
    <s v="Mashud"/>
    <x v="0"/>
    <m/>
    <m/>
    <m/>
    <m/>
    <m/>
    <m/>
  </r>
  <r>
    <x v="216"/>
    <x v="0"/>
    <x v="484"/>
    <x v="48"/>
    <m/>
    <x v="0"/>
    <m/>
    <m/>
    <s v="NUH"/>
    <s v="Shelley Doorbeejan"/>
    <x v="0"/>
    <x v="6"/>
    <n v="528"/>
    <n v="1"/>
    <x v="0"/>
    <d v="2024-10-10T00:00:00"/>
    <n v="528"/>
    <n v="60820195"/>
    <s v="Johura"/>
    <x v="0"/>
    <m/>
    <m/>
    <m/>
    <m/>
    <m/>
    <m/>
  </r>
  <r>
    <x v="217"/>
    <x v="0"/>
    <x v="485"/>
    <x v="274"/>
    <m/>
    <x v="0"/>
    <m/>
    <m/>
    <s v="MEH"/>
    <s v="Kate Perry"/>
    <x v="0"/>
    <x v="2"/>
    <n v="0"/>
    <n v="1"/>
    <x v="0"/>
    <d v="2025-01-29T00:00:00"/>
    <n v="0"/>
    <m/>
    <s v="Naz"/>
    <x v="0"/>
    <m/>
    <m/>
    <m/>
    <m/>
    <m/>
    <m/>
  </r>
  <r>
    <x v="217"/>
    <x v="0"/>
    <x v="485"/>
    <x v="274"/>
    <m/>
    <x v="0"/>
    <m/>
    <m/>
    <s v="MEH"/>
    <s v="Kate Perry"/>
    <x v="0"/>
    <x v="0"/>
    <n v="195"/>
    <n v="1"/>
    <x v="0"/>
    <d v="2025-01-29T00:00:00"/>
    <n v="195"/>
    <m/>
    <s v="Naz"/>
    <x v="0"/>
    <m/>
    <m/>
    <m/>
    <m/>
    <m/>
    <m/>
  </r>
  <r>
    <x v="217"/>
    <x v="0"/>
    <x v="485"/>
    <x v="274"/>
    <m/>
    <x v="0"/>
    <m/>
    <m/>
    <s v="MEH"/>
    <s v="Kate Perry"/>
    <x v="0"/>
    <x v="1"/>
    <n v="11"/>
    <n v="1"/>
    <x v="0"/>
    <d v="2025-01-29T00:00:00"/>
    <n v="11"/>
    <m/>
    <s v="Naz"/>
    <x v="2"/>
    <m/>
    <m/>
    <m/>
    <m/>
    <m/>
    <m/>
  </r>
  <r>
    <x v="217"/>
    <x v="0"/>
    <x v="485"/>
    <x v="274"/>
    <m/>
    <x v="0"/>
    <m/>
    <m/>
    <s v="CW"/>
    <s v="Kate Perry"/>
    <x v="0"/>
    <x v="0"/>
    <n v="195"/>
    <n v="1"/>
    <x v="0"/>
    <d v="2025-01-29T00:00:00"/>
    <n v="195"/>
    <n v="41104534"/>
    <s v="Naz"/>
    <x v="0"/>
    <m/>
    <m/>
    <m/>
    <m/>
    <m/>
    <m/>
  </r>
  <r>
    <x v="217"/>
    <x v="0"/>
    <x v="485"/>
    <x v="274"/>
    <m/>
    <x v="0"/>
    <m/>
    <m/>
    <s v="CW"/>
    <s v="Kate Perry"/>
    <x v="0"/>
    <x v="1"/>
    <n v="11"/>
    <n v="1"/>
    <x v="0"/>
    <d v="2025-01-29T00:00:00"/>
    <n v="11"/>
    <m/>
    <s v="Naz"/>
    <x v="0"/>
    <m/>
    <m/>
    <m/>
    <m/>
    <m/>
    <m/>
  </r>
  <r>
    <x v="217"/>
    <x v="0"/>
    <x v="485"/>
    <x v="274"/>
    <m/>
    <x v="0"/>
    <m/>
    <m/>
    <s v="CW"/>
    <s v="Kate Perry"/>
    <x v="0"/>
    <x v="2"/>
    <n v="5.5"/>
    <n v="1"/>
    <x v="0"/>
    <d v="2025-01-29T00:00:00"/>
    <n v="5.5"/>
    <m/>
    <s v="Naz"/>
    <x v="0"/>
    <m/>
    <m/>
    <m/>
    <s v="Hi Naz, this should be an annual cost of £66.00 not the monthly cost."/>
    <m/>
    <m/>
  </r>
  <r>
    <x v="216"/>
    <x v="0"/>
    <x v="486"/>
    <x v="237"/>
    <m/>
    <x v="0"/>
    <m/>
    <m/>
    <s v="RLH"/>
    <s v="Mizanur Rahman"/>
    <x v="0"/>
    <x v="10"/>
    <n v="202"/>
    <n v="4"/>
    <x v="0"/>
    <d v="2024-10-02T00:00:00"/>
    <n v="808"/>
    <n v="60818923"/>
    <s v="Johura"/>
    <x v="0"/>
    <m/>
    <m/>
    <m/>
    <m/>
    <m/>
    <m/>
  </r>
  <r>
    <x v="217"/>
    <x v="0"/>
    <x v="487"/>
    <x v="103"/>
    <m/>
    <x v="0"/>
    <m/>
    <m/>
    <s v="WCH"/>
    <s v="Ray Mason"/>
    <x v="1"/>
    <x v="16"/>
    <n v="587"/>
    <n v="1"/>
    <x v="0"/>
    <d v="2024-10-17T00:00:00"/>
    <n v="587"/>
    <m/>
    <s v="Mashud"/>
    <x v="0"/>
    <m/>
    <m/>
    <m/>
    <m/>
    <m/>
    <m/>
  </r>
  <r>
    <x v="216"/>
    <x v="0"/>
    <x v="488"/>
    <x v="275"/>
    <m/>
    <x v="0"/>
    <m/>
    <m/>
    <s v="SBH"/>
    <s v="Louise Smith"/>
    <x v="0"/>
    <x v="10"/>
    <n v="202"/>
    <n v="4"/>
    <x v="0"/>
    <d v="2024-10-02T00:00:00"/>
    <n v="808"/>
    <m/>
    <s v="Mashud"/>
    <x v="0"/>
    <m/>
    <m/>
    <m/>
    <m/>
    <m/>
    <m/>
  </r>
  <r>
    <x v="217"/>
    <x v="0"/>
    <x v="489"/>
    <x v="65"/>
    <m/>
    <x v="0"/>
    <m/>
    <m/>
    <s v="WCH"/>
    <s v="Rhiannan Bartlett"/>
    <x v="0"/>
    <x v="0"/>
    <n v="195"/>
    <n v="1"/>
    <x v="3"/>
    <m/>
    <n v="195"/>
    <m/>
    <s v="Mashud"/>
    <x v="1"/>
    <m/>
    <m/>
    <m/>
    <m/>
    <m/>
    <m/>
  </r>
  <r>
    <x v="217"/>
    <x v="0"/>
    <x v="489"/>
    <x v="65"/>
    <m/>
    <x v="0"/>
    <m/>
    <m/>
    <s v="WCH"/>
    <s v="Rhiannan Bartlett"/>
    <x v="0"/>
    <x v="2"/>
    <n v="0"/>
    <n v="1"/>
    <x v="3"/>
    <m/>
    <n v="0"/>
    <m/>
    <s v="Mashud"/>
    <x v="1"/>
    <m/>
    <m/>
    <m/>
    <m/>
    <m/>
    <s v="Yes"/>
  </r>
  <r>
    <x v="218"/>
    <x v="0"/>
    <x v="490"/>
    <x v="276"/>
    <m/>
    <x v="0"/>
    <m/>
    <m/>
    <s v="NUH"/>
    <s v="Victoria Konadu Agyemang"/>
    <x v="0"/>
    <x v="0"/>
    <n v="195"/>
    <n v="1"/>
    <x v="0"/>
    <d v="2024-12-17T00:00:00"/>
    <n v="195"/>
    <m/>
    <s v="Mashud"/>
    <x v="0"/>
    <m/>
    <m/>
    <m/>
    <m/>
    <m/>
    <m/>
  </r>
  <r>
    <x v="219"/>
    <x v="0"/>
    <x v="490"/>
    <x v="276"/>
    <m/>
    <x v="0"/>
    <m/>
    <m/>
    <s v="NUH"/>
    <s v="Victoria Konadu Agyemang"/>
    <x v="0"/>
    <x v="2"/>
    <n v="79.2"/>
    <n v="1"/>
    <x v="5"/>
    <d v="2024-12-17T00:00:00"/>
    <n v="79.2"/>
    <m/>
    <s v="Mashud"/>
    <x v="8"/>
    <m/>
    <m/>
    <m/>
    <s v="User will use original mobile number in replacement mobile which is 07710 066648"/>
    <m/>
    <s v="Yes"/>
  </r>
  <r>
    <x v="219"/>
    <x v="0"/>
    <x v="490"/>
    <x v="276"/>
    <m/>
    <x v="0"/>
    <m/>
    <m/>
    <s v="NUH"/>
    <s v="Victoria Konadu Agyemang"/>
    <x v="0"/>
    <x v="1"/>
    <n v="11"/>
    <n v="1"/>
    <x v="5"/>
    <d v="2024-12-17T00:00:00"/>
    <n v="11"/>
    <m/>
    <s v="Mashud"/>
    <x v="2"/>
    <m/>
    <m/>
    <m/>
    <s v="User will use original mobile number in replacement mobile which is 07710 066648"/>
    <m/>
    <m/>
  </r>
  <r>
    <x v="217"/>
    <x v="0"/>
    <x v="491"/>
    <x v="277"/>
    <m/>
    <x v="0"/>
    <m/>
    <m/>
    <s v="NUH"/>
    <s v="Sadia Begum"/>
    <x v="0"/>
    <x v="14"/>
    <n v="808"/>
    <n v="1"/>
    <x v="0"/>
    <d v="2024-10-17T00:00:00"/>
    <n v="808"/>
    <m/>
    <s v="Mashud"/>
    <x v="1"/>
    <m/>
    <m/>
    <m/>
    <m/>
    <m/>
    <m/>
  </r>
  <r>
    <x v="217"/>
    <x v="0"/>
    <x v="492"/>
    <x v="75"/>
    <m/>
    <x v="0"/>
    <m/>
    <m/>
    <s v="NUH"/>
    <s v="Eleanor Williamson"/>
    <x v="1"/>
    <x v="16"/>
    <n v="587"/>
    <n v="6"/>
    <x v="0"/>
    <d v="2024-11-14T00:00:00"/>
    <n v="3522"/>
    <m/>
    <s v="Naz"/>
    <x v="0"/>
    <m/>
    <m/>
    <m/>
    <m/>
    <m/>
    <m/>
  </r>
  <r>
    <x v="217"/>
    <x v="0"/>
    <x v="493"/>
    <x v="278"/>
    <m/>
    <x v="0"/>
    <m/>
    <m/>
    <s v="RLH"/>
    <s v="Theresa Velarde"/>
    <x v="0"/>
    <x v="79"/>
    <n v="57.95"/>
    <n v="3"/>
    <x v="6"/>
    <m/>
    <n v="173.85000000000002"/>
    <n v="60822793"/>
    <s v="Naz"/>
    <x v="0"/>
    <m/>
    <m/>
    <m/>
    <m/>
    <m/>
    <m/>
  </r>
  <r>
    <x v="217"/>
    <x v="0"/>
    <x v="493"/>
    <x v="279"/>
    <m/>
    <x v="0"/>
    <m/>
    <m/>
    <s v="RLH"/>
    <s v="Theresa Velarde"/>
    <x v="0"/>
    <x v="117"/>
    <n v="57.85"/>
    <n v="3"/>
    <x v="0"/>
    <m/>
    <n v="173.55"/>
    <n v="60822793"/>
    <s v="Naz"/>
    <x v="0"/>
    <m/>
    <m/>
    <m/>
    <m/>
    <m/>
    <m/>
  </r>
  <r>
    <x v="218"/>
    <x v="0"/>
    <x v="494"/>
    <x v="227"/>
    <m/>
    <x v="0"/>
    <m/>
    <m/>
    <s v="WCH"/>
    <s v="Mini Lawrence"/>
    <x v="0"/>
    <x v="10"/>
    <n v="202"/>
    <n v="2"/>
    <x v="6"/>
    <m/>
    <n v="404"/>
    <n v="60718856"/>
    <s v="Naz"/>
    <x v="0"/>
    <m/>
    <m/>
    <m/>
    <m/>
    <m/>
    <m/>
  </r>
  <r>
    <x v="218"/>
    <x v="0"/>
    <x v="494"/>
    <x v="227"/>
    <m/>
    <x v="0"/>
    <m/>
    <m/>
    <s v="WCH"/>
    <s v="Mini Lawrence"/>
    <x v="0"/>
    <x v="10"/>
    <n v="202"/>
    <n v="2"/>
    <x v="0"/>
    <m/>
    <n v="404"/>
    <m/>
    <s v="Naz"/>
    <x v="1"/>
    <m/>
    <m/>
    <m/>
    <m/>
    <m/>
    <m/>
  </r>
  <r>
    <x v="218"/>
    <x v="0"/>
    <x v="495"/>
    <x v="194"/>
    <m/>
    <x v="0"/>
    <m/>
    <m/>
    <s v="WCH"/>
    <s v="Jake Morton"/>
    <x v="0"/>
    <x v="29"/>
    <n v="39.954000000000001"/>
    <n v="1"/>
    <x v="0"/>
    <d v="2024-11-14T00:00:00"/>
    <n v="39.954000000000001"/>
    <m/>
    <s v="Mashud"/>
    <x v="0"/>
    <m/>
    <m/>
    <m/>
    <m/>
    <m/>
    <m/>
  </r>
  <r>
    <x v="218"/>
    <x v="0"/>
    <x v="496"/>
    <x v="13"/>
    <m/>
    <x v="0"/>
    <m/>
    <m/>
    <s v="RLH"/>
    <s v="Ahmed Nouri"/>
    <x v="0"/>
    <x v="60"/>
    <n v="165"/>
    <n v="1"/>
    <x v="4"/>
    <d v="2024-10-07T00:00:00"/>
    <n v="165"/>
    <n v="60819088"/>
    <s v="Johura"/>
    <x v="0"/>
    <m/>
    <m/>
    <m/>
    <s v="David Rimmer rejected requisition"/>
    <m/>
    <m/>
  </r>
  <r>
    <x v="218"/>
    <x v="0"/>
    <x v="497"/>
    <x v="270"/>
    <m/>
    <x v="0"/>
    <m/>
    <m/>
    <s v="RLH"/>
    <s v="Rosemary Doman"/>
    <x v="0"/>
    <x v="49"/>
    <n v="10"/>
    <n v="10"/>
    <x v="0"/>
    <d v="2024-09-30T00:00:00"/>
    <n v="100"/>
    <m/>
    <s v="Johura"/>
    <x v="2"/>
    <m/>
    <m/>
    <m/>
    <m/>
    <m/>
    <m/>
  </r>
  <r>
    <x v="218"/>
    <x v="0"/>
    <x v="498"/>
    <x v="280"/>
    <m/>
    <x v="0"/>
    <m/>
    <m/>
    <s v="RLH"/>
    <s v="Abdus Somi"/>
    <x v="0"/>
    <x v="52"/>
    <n v="7.31"/>
    <n v="4"/>
    <x v="0"/>
    <d v="2024-09-27T00:00:00"/>
    <n v="29.24"/>
    <m/>
    <s v="Naz"/>
    <x v="2"/>
    <m/>
    <m/>
    <m/>
    <m/>
    <m/>
    <m/>
  </r>
  <r>
    <x v="219"/>
    <x v="0"/>
    <x v="499"/>
    <x v="281"/>
    <m/>
    <x v="0"/>
    <m/>
    <m/>
    <s v="SBH"/>
    <s v="Paul Watson"/>
    <x v="0"/>
    <x v="58"/>
    <n v="79.956000000000003"/>
    <n v="1"/>
    <x v="0"/>
    <d v="2024-10-17T00:00:00"/>
    <n v="79.956000000000003"/>
    <m/>
    <s v="Naz"/>
    <x v="0"/>
    <m/>
    <m/>
    <m/>
    <m/>
    <m/>
    <m/>
  </r>
  <r>
    <x v="220"/>
    <x v="0"/>
    <x v="500"/>
    <x v="282"/>
    <m/>
    <x v="0"/>
    <m/>
    <m/>
    <s v="NUH"/>
    <s v="Ambuj Bhardwaj"/>
    <x v="0"/>
    <x v="81"/>
    <n v="39.950000000000003"/>
    <n v="1"/>
    <x v="0"/>
    <d v="2024-10-02T00:00:00"/>
    <n v="39.950000000000003"/>
    <m/>
    <s v="Mashud"/>
    <x v="0"/>
    <m/>
    <m/>
    <m/>
    <m/>
    <m/>
    <m/>
  </r>
  <r>
    <x v="220"/>
    <x v="0"/>
    <x v="501"/>
    <x v="283"/>
    <m/>
    <x v="0"/>
    <m/>
    <m/>
    <s v="RLH"/>
    <s v="Esohe Ejihritobo"/>
    <x v="0"/>
    <x v="40"/>
    <n v="44"/>
    <n v="3"/>
    <x v="0"/>
    <d v="2024-10-04T00:00:00"/>
    <n v="132"/>
    <m/>
    <s v="Johura"/>
    <x v="2"/>
    <m/>
    <m/>
    <m/>
    <s v="Hi Lottie - please recharge for these items.  Many thanks"/>
    <m/>
    <m/>
  </r>
  <r>
    <x v="221"/>
    <x v="0"/>
    <x v="502"/>
    <x v="6"/>
    <m/>
    <x v="0"/>
    <m/>
    <m/>
    <s v="MEH"/>
    <s v="Jennifer Raison"/>
    <x v="0"/>
    <x v="0"/>
    <n v="195"/>
    <n v="1"/>
    <x v="6"/>
    <m/>
    <n v="195"/>
    <n v="41072091"/>
    <s v="Naz"/>
    <x v="1"/>
    <m/>
    <m/>
    <m/>
    <m/>
    <m/>
    <m/>
  </r>
  <r>
    <x v="220"/>
    <x v="0"/>
    <x v="503"/>
    <x v="159"/>
    <m/>
    <x v="0"/>
    <m/>
    <m/>
    <s v="SBH"/>
    <s v="Joanne Goddard"/>
    <x v="0"/>
    <x v="10"/>
    <n v="202"/>
    <n v="3"/>
    <x v="0"/>
    <d v="2024-10-02T00:00:00"/>
    <n v="606"/>
    <m/>
    <s v="Mashud"/>
    <x v="0"/>
    <m/>
    <m/>
    <m/>
    <m/>
    <m/>
    <m/>
  </r>
  <r>
    <x v="220"/>
    <x v="0"/>
    <x v="504"/>
    <x v="41"/>
    <m/>
    <x v="0"/>
    <m/>
    <m/>
    <s v="WCH"/>
    <s v="Abhit Jadav"/>
    <x v="0"/>
    <x v="118"/>
    <n v="10"/>
    <n v="1"/>
    <x v="0"/>
    <d v="2024-11-21T00:00:00"/>
    <n v="10"/>
    <m/>
    <s v="Angel"/>
    <x v="0"/>
    <m/>
    <m/>
    <m/>
    <m/>
    <m/>
    <m/>
  </r>
  <r>
    <x v="220"/>
    <x v="0"/>
    <x v="504"/>
    <x v="41"/>
    <m/>
    <x v="0"/>
    <m/>
    <m/>
    <s v="WCH"/>
    <s v="Abhit Jadav"/>
    <x v="0"/>
    <x v="119"/>
    <n v="11"/>
    <n v="1"/>
    <x v="0"/>
    <d v="2024-11-21T00:00:00"/>
    <n v="11"/>
    <m/>
    <s v="Angel"/>
    <x v="0"/>
    <m/>
    <m/>
    <m/>
    <m/>
    <m/>
    <m/>
  </r>
  <r>
    <x v="221"/>
    <x v="0"/>
    <x v="505"/>
    <x v="47"/>
    <m/>
    <x v="0"/>
    <m/>
    <m/>
    <s v="SBH"/>
    <s v="Alison Thompson"/>
    <x v="0"/>
    <x v="0"/>
    <n v="195"/>
    <n v="1"/>
    <x v="0"/>
    <d v="2024-10-15T00:00:00"/>
    <n v="195"/>
    <n v="60819949"/>
    <s v="Naz"/>
    <x v="1"/>
    <m/>
    <m/>
    <m/>
    <m/>
    <m/>
    <m/>
  </r>
  <r>
    <x v="221"/>
    <x v="0"/>
    <x v="506"/>
    <x v="284"/>
    <m/>
    <x v="0"/>
    <m/>
    <m/>
    <s v="RLH"/>
    <s v="Alice Byrne"/>
    <x v="0"/>
    <x v="81"/>
    <m/>
    <n v="1"/>
    <x v="3"/>
    <m/>
    <n v="0"/>
    <m/>
    <s v="Naz"/>
    <x v="11"/>
    <m/>
    <m/>
    <m/>
    <m/>
    <m/>
    <m/>
  </r>
  <r>
    <x v="221"/>
    <x v="0"/>
    <x v="507"/>
    <x v="75"/>
    <m/>
    <x v="6"/>
    <m/>
    <m/>
    <s v="RLH"/>
    <s v="Vishnu Kuzhivelil"/>
    <x v="1"/>
    <x v="16"/>
    <n v="500"/>
    <n v="1"/>
    <x v="0"/>
    <d v="2024-10-29T00:00:00"/>
    <n v="500"/>
    <m/>
    <s v="Naz"/>
    <x v="0"/>
    <m/>
    <m/>
    <m/>
    <m/>
    <m/>
    <m/>
  </r>
  <r>
    <x v="222"/>
    <x v="0"/>
    <x v="508"/>
    <x v="285"/>
    <m/>
    <x v="0"/>
    <m/>
    <m/>
    <s v="RLH"/>
    <s v="Shamia Begum"/>
    <x v="0"/>
    <x v="13"/>
    <n v="529"/>
    <n v="1"/>
    <x v="0"/>
    <d v="2024-10-09T00:00:00"/>
    <n v="529"/>
    <n v="60820119"/>
    <s v="Johura"/>
    <x v="0"/>
    <m/>
    <m/>
    <m/>
    <s v="new device"/>
    <m/>
    <m/>
  </r>
  <r>
    <x v="221"/>
    <x v="0"/>
    <x v="509"/>
    <x v="286"/>
    <m/>
    <x v="0"/>
    <m/>
    <m/>
    <s v="WCH"/>
    <s v="Raj Seeboo"/>
    <x v="0"/>
    <x v="34"/>
    <n v="689"/>
    <n v="2"/>
    <x v="11"/>
    <d v="2024-10-24T00:00:00"/>
    <n v="1378"/>
    <n v="60819965"/>
    <s v="Naz"/>
    <x v="0"/>
    <m/>
    <m/>
    <m/>
    <s v="Hi Lotti - this item will be used in ICT - can we reverse cost from ICT to Service cost code 182730"/>
    <m/>
    <m/>
  </r>
  <r>
    <x v="222"/>
    <x v="0"/>
    <x v="510"/>
    <x v="287"/>
    <m/>
    <x v="0"/>
    <m/>
    <m/>
    <s v="CW"/>
    <s v="Sumaiyah Uddin"/>
    <x v="0"/>
    <x v="2"/>
    <n v="66"/>
    <n v="1"/>
    <x v="0"/>
    <d v="2025-01-16T00:00:00"/>
    <n v="66"/>
    <m/>
    <s v="Mashud"/>
    <x v="2"/>
    <m/>
    <m/>
    <m/>
    <m/>
    <m/>
    <s v="Yes"/>
  </r>
  <r>
    <x v="222"/>
    <x v="0"/>
    <x v="511"/>
    <x v="288"/>
    <m/>
    <x v="0"/>
    <m/>
    <m/>
    <s v="RLH"/>
    <s v="Lauren Chidgey for Kane Malone"/>
    <x v="0"/>
    <x v="0"/>
    <n v="195"/>
    <n v="1"/>
    <x v="0"/>
    <d v="2025-01-30T00:00:00"/>
    <n v="195"/>
    <n v="60820108"/>
    <s v="Johura"/>
    <x v="0"/>
    <m/>
    <m/>
    <m/>
    <s v="Replacement of lost mobile, will then transfer request to Service desk to "/>
    <m/>
    <m/>
  </r>
  <r>
    <x v="222"/>
    <x v="0"/>
    <x v="511"/>
    <x v="288"/>
    <m/>
    <x v="0"/>
    <m/>
    <m/>
    <s v="RLH"/>
    <s v="Lauren Chidgey for Kane Malone"/>
    <x v="0"/>
    <x v="2"/>
    <n v="66"/>
    <n v="1"/>
    <x v="0"/>
    <d v="2025-01-30T00:00:00"/>
    <n v="66"/>
    <n v="60820108"/>
    <s v="Johura"/>
    <x v="2"/>
    <m/>
    <m/>
    <m/>
    <s v="27/01/2025 - Hi Lottie, annual charge for existing SIM"/>
    <m/>
    <m/>
  </r>
  <r>
    <x v="223"/>
    <x v="0"/>
    <x v="512"/>
    <x v="180"/>
    <m/>
    <x v="0"/>
    <m/>
    <m/>
    <s v="WCH"/>
    <s v="Shelina Khanam"/>
    <x v="0"/>
    <x v="10"/>
    <n v="202"/>
    <n v="3"/>
    <x v="0"/>
    <d v="2024-10-17T00:00:00"/>
    <n v="606"/>
    <m/>
    <s v="Naz"/>
    <x v="1"/>
    <m/>
    <m/>
    <m/>
    <m/>
    <m/>
    <m/>
  </r>
  <r>
    <x v="222"/>
    <x v="0"/>
    <x v="513"/>
    <x v="289"/>
    <m/>
    <x v="0"/>
    <m/>
    <m/>
    <s v="NUH"/>
    <s v="Mary Dwase"/>
    <x v="0"/>
    <x v="0"/>
    <n v="195"/>
    <n v="1"/>
    <x v="0"/>
    <d v="2025-01-09T00:00:00"/>
    <n v="195"/>
    <m/>
    <s v="Mashud"/>
    <x v="1"/>
    <m/>
    <m/>
    <m/>
    <m/>
    <m/>
    <m/>
  </r>
  <r>
    <x v="222"/>
    <x v="0"/>
    <x v="513"/>
    <x v="289"/>
    <m/>
    <x v="0"/>
    <m/>
    <m/>
    <s v="NUH"/>
    <s v="Mary Dwase"/>
    <x v="0"/>
    <x v="2"/>
    <n v="79.2"/>
    <n v="1"/>
    <x v="0"/>
    <d v="2025-01-09T00:00:00"/>
    <n v="79.2"/>
    <m/>
    <s v="Mashud"/>
    <x v="1"/>
    <m/>
    <m/>
    <m/>
    <m/>
    <m/>
    <s v="Yes"/>
  </r>
  <r>
    <x v="222"/>
    <x v="0"/>
    <x v="513"/>
    <x v="289"/>
    <m/>
    <x v="0"/>
    <m/>
    <m/>
    <s v="NUH"/>
    <s v="Mary Dwase"/>
    <x v="0"/>
    <x v="1"/>
    <n v="11"/>
    <n v="1"/>
    <x v="0"/>
    <d v="2025-01-09T00:00:00"/>
    <n v="11"/>
    <m/>
    <s v="Mashud"/>
    <x v="1"/>
    <m/>
    <m/>
    <m/>
    <m/>
    <m/>
    <m/>
  </r>
  <r>
    <x v="193"/>
    <x v="0"/>
    <x v="514"/>
    <x v="115"/>
    <m/>
    <x v="0"/>
    <m/>
    <m/>
    <s v="RLH"/>
    <s v="Mizanur Rahman"/>
    <x v="0"/>
    <x v="25"/>
    <n v="0"/>
    <n v="1"/>
    <x v="9"/>
    <m/>
    <n v="0"/>
    <m/>
    <s v="Mashud"/>
    <x v="12"/>
    <m/>
    <m/>
    <m/>
    <s v="given from the stock of 6 bought for OH"/>
    <m/>
    <m/>
  </r>
  <r>
    <x v="224"/>
    <x v="0"/>
    <x v="514"/>
    <x v="115"/>
    <m/>
    <x v="0"/>
    <m/>
    <m/>
    <s v="WCH"/>
    <s v="SOFTFM Oliver White"/>
    <x v="2"/>
    <x v="16"/>
    <n v="587"/>
    <n v="6"/>
    <x v="0"/>
    <d v="2024-10-17T00:00:00"/>
    <n v="3522"/>
    <m/>
    <s v="Mashud"/>
    <x v="1"/>
    <m/>
    <m/>
    <m/>
    <s v="site delivery "/>
    <m/>
    <m/>
  </r>
  <r>
    <x v="225"/>
    <x v="0"/>
    <x v="515"/>
    <x v="60"/>
    <m/>
    <x v="0"/>
    <m/>
    <m/>
    <s v="SBH"/>
    <s v="Joanne Goddard"/>
    <x v="1"/>
    <x v="16"/>
    <n v="587"/>
    <n v="2"/>
    <x v="0"/>
    <d v="2024-10-31T00:00:00"/>
    <n v="1174"/>
    <m/>
    <s v="Mashud"/>
    <x v="0"/>
    <m/>
    <m/>
    <m/>
    <s v="Capital have no funds remaining, Karen to provide new CEA Form"/>
    <m/>
    <m/>
  </r>
  <r>
    <x v="222"/>
    <x v="0"/>
    <x v="516"/>
    <x v="41"/>
    <m/>
    <x v="0"/>
    <m/>
    <m/>
    <s v="RLH"/>
    <s v="Jason Harris"/>
    <x v="0"/>
    <x v="52"/>
    <n v="8"/>
    <n v="1"/>
    <x v="0"/>
    <d v="2024-10-03T00:00:00"/>
    <n v="8"/>
    <m/>
    <s v="Johura"/>
    <x v="1"/>
    <m/>
    <m/>
    <m/>
    <m/>
    <m/>
    <m/>
  </r>
  <r>
    <x v="225"/>
    <x v="0"/>
    <x v="517"/>
    <x v="290"/>
    <m/>
    <x v="0"/>
    <m/>
    <m/>
    <s v="WCH"/>
    <s v="Dawn Harvey"/>
    <x v="0"/>
    <x v="81"/>
    <n v="39.950000000000003"/>
    <n v="2"/>
    <x v="0"/>
    <d v="2024-10-16T00:00:00"/>
    <n v="79.900000000000006"/>
    <m/>
    <s v="Mashud"/>
    <x v="0"/>
    <m/>
    <m/>
    <m/>
    <m/>
    <m/>
    <m/>
  </r>
  <r>
    <x v="226"/>
    <x v="0"/>
    <x v="518"/>
    <x v="291"/>
    <m/>
    <x v="0"/>
    <m/>
    <m/>
    <s v="MEH"/>
    <s v="Carlos Simon Tellez"/>
    <x v="0"/>
    <x v="2"/>
    <n v="0"/>
    <n v="7"/>
    <x v="3"/>
    <m/>
    <n v="0"/>
    <m/>
    <s v="Naz"/>
    <x v="1"/>
    <m/>
    <m/>
    <m/>
    <m/>
    <m/>
    <s v="Yes"/>
  </r>
  <r>
    <x v="226"/>
    <x v="0"/>
    <x v="518"/>
    <x v="291"/>
    <m/>
    <x v="0"/>
    <m/>
    <m/>
    <s v="MEH"/>
    <s v="Carlos Simon Tellez"/>
    <x v="0"/>
    <x v="0"/>
    <n v="197"/>
    <n v="7"/>
    <x v="3"/>
    <m/>
    <n v="1379"/>
    <m/>
    <s v="Naz"/>
    <x v="1"/>
    <m/>
    <m/>
    <m/>
    <m/>
    <m/>
    <m/>
  </r>
  <r>
    <x v="226"/>
    <x v="0"/>
    <x v="518"/>
    <x v="291"/>
    <m/>
    <x v="0"/>
    <m/>
    <m/>
    <s v="MEH"/>
    <s v="Carlos Simon Tellez"/>
    <x v="0"/>
    <x v="0"/>
    <n v="195"/>
    <n v="7"/>
    <x v="1"/>
    <m/>
    <n v="1365"/>
    <n v="41093581"/>
    <s v="Naz"/>
    <x v="0"/>
    <m/>
    <m/>
    <m/>
    <m/>
    <m/>
    <m/>
  </r>
  <r>
    <x v="226"/>
    <x v="0"/>
    <x v="518"/>
    <x v="291"/>
    <m/>
    <x v="0"/>
    <m/>
    <m/>
    <s v="MEH"/>
    <s v="Carlos Simon Tellez"/>
    <x v="0"/>
    <x v="2"/>
    <n v="0"/>
    <n v="7"/>
    <x v="1"/>
    <m/>
    <n v="0"/>
    <n v="0"/>
    <s v="Naz"/>
    <x v="2"/>
    <m/>
    <m/>
    <m/>
    <m/>
    <m/>
    <s v="Yes"/>
  </r>
  <r>
    <x v="225"/>
    <x v="0"/>
    <x v="519"/>
    <x v="22"/>
    <m/>
    <x v="0"/>
    <m/>
    <m/>
    <s v="RLH"/>
    <s v="Kate Forsyth"/>
    <x v="0"/>
    <x v="49"/>
    <n v="10"/>
    <n v="2"/>
    <x v="0"/>
    <d v="2024-11-25T00:00:00"/>
    <n v="20"/>
    <m/>
    <s v="Johura"/>
    <x v="2"/>
    <m/>
    <m/>
    <m/>
    <m/>
    <m/>
    <m/>
  </r>
  <r>
    <x v="225"/>
    <x v="0"/>
    <x v="520"/>
    <x v="38"/>
    <m/>
    <x v="0"/>
    <m/>
    <m/>
    <s v="NUH"/>
    <s v="Barbara Dennis"/>
    <x v="0"/>
    <x v="110"/>
    <n v="48"/>
    <n v="2"/>
    <x v="0"/>
    <d v="2024-10-10T00:00:00"/>
    <n v="96"/>
    <m/>
    <s v="Johura"/>
    <x v="2"/>
    <m/>
    <m/>
    <m/>
    <m/>
    <m/>
    <m/>
  </r>
  <r>
    <x v="225"/>
    <x v="0"/>
    <x v="521"/>
    <x v="41"/>
    <m/>
    <x v="0"/>
    <m/>
    <m/>
    <s v="RLH"/>
    <s v="Oghale Efue"/>
    <x v="0"/>
    <x v="120"/>
    <n v="139"/>
    <n v="1"/>
    <x v="0"/>
    <d v="2024-10-09T00:00:00"/>
    <n v="139"/>
    <m/>
    <s v="Angel"/>
    <x v="0"/>
    <m/>
    <m/>
    <m/>
    <m/>
    <m/>
    <m/>
  </r>
  <r>
    <x v="226"/>
    <x v="0"/>
    <x v="522"/>
    <x v="270"/>
    <m/>
    <x v="0"/>
    <m/>
    <m/>
    <s v="RLH"/>
    <s v="Rosemary Doman"/>
    <x v="0"/>
    <x v="10"/>
    <n v="202"/>
    <n v="4"/>
    <x v="0"/>
    <m/>
    <n v="808"/>
    <m/>
    <s v="Mashud"/>
    <x v="0"/>
    <m/>
    <m/>
    <m/>
    <m/>
    <m/>
    <m/>
  </r>
  <r>
    <x v="226"/>
    <x v="0"/>
    <x v="522"/>
    <x v="270"/>
    <m/>
    <x v="0"/>
    <m/>
    <m/>
    <s v="RLH"/>
    <s v="Rosemary Doman"/>
    <x v="0"/>
    <x v="121"/>
    <n v="19.95"/>
    <n v="4"/>
    <x v="0"/>
    <m/>
    <n v="79.8"/>
    <m/>
    <s v="Mashud"/>
    <x v="2"/>
    <m/>
    <m/>
    <m/>
    <m/>
    <m/>
    <m/>
  </r>
  <r>
    <x v="227"/>
    <x v="0"/>
    <x v="523"/>
    <x v="146"/>
    <m/>
    <x v="0"/>
    <m/>
    <m/>
    <s v="SBH"/>
    <s v="Kris Lavery"/>
    <x v="1"/>
    <x v="9"/>
    <n v="505"/>
    <n v="10"/>
    <x v="0"/>
    <d v="2025-01-13T00:00:00"/>
    <n v="5050"/>
    <n v="60824231"/>
    <s v="Johura"/>
    <x v="13"/>
    <m/>
    <m/>
    <m/>
    <s v="Used refresh stock will need to replenish ICT stock from SSF funded stock raised by Angel on 07/01/2025"/>
    <m/>
    <m/>
  </r>
  <r>
    <x v="227"/>
    <x v="0"/>
    <x v="523"/>
    <x v="146"/>
    <m/>
    <x v="0"/>
    <s v="SFF"/>
    <m/>
    <s v="SBH"/>
    <s v="Kris Lavery"/>
    <x v="1"/>
    <x v="41"/>
    <n v="1823"/>
    <n v="1"/>
    <x v="0"/>
    <d v="2025-01-20T00:00:00"/>
    <n v="1823"/>
    <n v="60824231"/>
    <s v="Johura"/>
    <x v="13"/>
    <m/>
    <m/>
    <m/>
    <s v="Used refresh stock will need to replenish ICT stock from SSF funded stock.  Need to check with Fay on WOWs recharge how does she want this processed on MasterProcurementTracker"/>
    <m/>
    <m/>
  </r>
  <r>
    <x v="227"/>
    <x v="0"/>
    <x v="523"/>
    <x v="146"/>
    <m/>
    <x v="0"/>
    <m/>
    <m/>
    <s v="SBH"/>
    <s v="Kris Lavery"/>
    <x v="1"/>
    <x v="6"/>
    <n v="528"/>
    <n v="1"/>
    <x v="0"/>
    <d v="2025-01-20T00:00:00"/>
    <n v="528"/>
    <n v="60824231"/>
    <s v="Johura"/>
    <x v="13"/>
    <m/>
    <m/>
    <m/>
    <s v="Used refresh stock will need to replenish ICT stock from SSF funded stock.  Need to check with Fay on WOWs recharge how does she want this processed on MasterProcurementTracker"/>
    <m/>
    <m/>
  </r>
  <r>
    <x v="227"/>
    <x v="0"/>
    <x v="523"/>
    <x v="146"/>
    <m/>
    <x v="0"/>
    <m/>
    <m/>
    <s v="SBH"/>
    <s v="Kris Lavery"/>
    <x v="1"/>
    <x v="42"/>
    <n v="130"/>
    <n v="1"/>
    <x v="0"/>
    <d v="2025-01-20T00:00:00"/>
    <n v="130"/>
    <n v="60824231"/>
    <s v="Johura"/>
    <x v="13"/>
    <m/>
    <m/>
    <m/>
    <s v="Used refresh stock will need to replenish ICT stock from SSF funded stock.  Need to check with Fay on WOWs recharge how does she want this processed on MasterProcurementTracker"/>
    <m/>
    <m/>
  </r>
  <r>
    <x v="227"/>
    <x v="0"/>
    <x v="523"/>
    <x v="146"/>
    <m/>
    <x v="0"/>
    <m/>
    <m/>
    <s v="SBH"/>
    <s v="Kris Lavery"/>
    <x v="1"/>
    <x v="43"/>
    <n v="59.95"/>
    <n v="1"/>
    <x v="0"/>
    <d v="2025-01-20T00:00:00"/>
    <n v="59.95"/>
    <n v="60824231"/>
    <s v="Johura"/>
    <x v="13"/>
    <m/>
    <m/>
    <m/>
    <s v="Used refresh stock will need to replenish ICT stock from SSF funded stock.  Need to check with Fay on WOWs recharge how does she want this processed on MasterProcurementTracker"/>
    <m/>
    <m/>
  </r>
  <r>
    <x v="227"/>
    <x v="0"/>
    <x v="523"/>
    <x v="146"/>
    <m/>
    <x v="0"/>
    <m/>
    <m/>
    <s v="SBH"/>
    <s v="Kris Lavery"/>
    <x v="1"/>
    <x v="122"/>
    <n v="13.95"/>
    <n v="1"/>
    <x v="0"/>
    <d v="2025-01-20T00:00:00"/>
    <n v="13.95"/>
    <n v="60824231"/>
    <s v="Johura"/>
    <x v="13"/>
    <m/>
    <m/>
    <m/>
    <s v="Used refresh stock will need to replenish ICT stock from SSF funded stock.  Need to check with Fay on WOWs recharge how does she want this processed on MasterProcurementTracker"/>
    <m/>
    <m/>
  </r>
  <r>
    <x v="227"/>
    <x v="0"/>
    <x v="523"/>
    <x v="146"/>
    <m/>
    <x v="0"/>
    <m/>
    <m/>
    <s v="SBH"/>
    <s v="Kris Lavery"/>
    <x v="1"/>
    <x v="123"/>
    <n v="43"/>
    <n v="1"/>
    <x v="0"/>
    <d v="2025-01-20T00:00:00"/>
    <n v="43"/>
    <n v="60824231"/>
    <s v="Johura"/>
    <x v="13"/>
    <m/>
    <m/>
    <m/>
    <s v="Used refresh stock will need to replenish ICT stock from SSF funded stock.  Need to check with Fay on WOWs recharge how does she want this processed on MasterProcurementTracker"/>
    <m/>
    <m/>
  </r>
  <r>
    <x v="227"/>
    <x v="0"/>
    <x v="523"/>
    <x v="146"/>
    <m/>
    <x v="0"/>
    <m/>
    <m/>
    <s v="SBH"/>
    <s v="Kris Lavery"/>
    <x v="1"/>
    <x v="100"/>
    <n v="120.55"/>
    <n v="1"/>
    <x v="0"/>
    <d v="2025-01-20T00:00:00"/>
    <n v="120.55"/>
    <n v="60824231"/>
    <s v="Johura"/>
    <x v="13"/>
    <m/>
    <m/>
    <m/>
    <s v="Used refresh stock will need to replenish ICT stock from SSF funded stock.  Need to check with Fay on WOWs recharge how does she want this processed on MasterProcurementTracker"/>
    <m/>
    <m/>
  </r>
  <r>
    <x v="226"/>
    <x v="0"/>
    <x v="524"/>
    <x v="270"/>
    <m/>
    <x v="0"/>
    <m/>
    <m/>
    <s v="RLH"/>
    <s v="Rosemary Doman"/>
    <x v="0"/>
    <x v="79"/>
    <m/>
    <n v="6"/>
    <x v="3"/>
    <m/>
    <n v="0"/>
    <m/>
    <s v="Naz"/>
    <x v="11"/>
    <m/>
    <m/>
    <m/>
    <m/>
    <m/>
    <m/>
  </r>
  <r>
    <x v="228"/>
    <x v="0"/>
    <x v="525"/>
    <x v="292"/>
    <m/>
    <x v="0"/>
    <m/>
    <m/>
    <s v="WCH"/>
    <s v="Hannah Rodriguez"/>
    <x v="0"/>
    <x v="2"/>
    <n v="0"/>
    <n v="1"/>
    <x v="0"/>
    <m/>
    <n v="0"/>
    <m/>
    <s v="Naz"/>
    <x v="1"/>
    <m/>
    <m/>
    <m/>
    <m/>
    <m/>
    <s v="Yes"/>
  </r>
  <r>
    <x v="226"/>
    <x v="0"/>
    <x v="526"/>
    <x v="222"/>
    <m/>
    <x v="0"/>
    <m/>
    <m/>
    <s v="SBH"/>
    <s v="Ian Stoker"/>
    <x v="0"/>
    <x v="124"/>
    <n v="50"/>
    <n v="3"/>
    <x v="0"/>
    <d v="2024-10-10T00:00:00"/>
    <n v="150"/>
    <m/>
    <s v="Angel"/>
    <x v="2"/>
    <m/>
    <m/>
    <m/>
    <m/>
    <m/>
    <m/>
  </r>
  <r>
    <x v="228"/>
    <x v="0"/>
    <x v="527"/>
    <x v="293"/>
    <m/>
    <x v="0"/>
    <m/>
    <m/>
    <s v="WCH"/>
    <s v="Marilyn Magaron"/>
    <x v="0"/>
    <x v="10"/>
    <n v="202"/>
    <n v="1"/>
    <x v="0"/>
    <d v="2024-10-17T00:00:00"/>
    <n v="202"/>
    <n v="60821005"/>
    <s v="Johura"/>
    <x v="0"/>
    <m/>
    <m/>
    <m/>
    <m/>
    <m/>
    <m/>
  </r>
  <r>
    <x v="227"/>
    <x v="0"/>
    <x v="528"/>
    <x v="33"/>
    <m/>
    <x v="0"/>
    <m/>
    <m/>
    <s v="MEH"/>
    <s v="William Roose"/>
    <x v="0"/>
    <x v="10"/>
    <n v="202"/>
    <n v="1"/>
    <x v="8"/>
    <m/>
    <n v="202"/>
    <m/>
    <s v="Naz"/>
    <x v="0"/>
    <m/>
    <m/>
    <m/>
    <m/>
    <m/>
    <m/>
  </r>
  <r>
    <x v="227"/>
    <x v="0"/>
    <x v="528"/>
    <x v="33"/>
    <m/>
    <x v="0"/>
    <m/>
    <m/>
    <s v="MEH"/>
    <s v="William Roose"/>
    <x v="0"/>
    <x v="10"/>
    <n v="202"/>
    <n v="1"/>
    <x v="0"/>
    <d v="2024-10-31T00:00:00"/>
    <n v="202"/>
    <n v="60822698"/>
    <s v="Naz"/>
    <x v="0"/>
    <m/>
    <m/>
    <m/>
    <m/>
    <m/>
    <m/>
  </r>
  <r>
    <x v="228"/>
    <x v="0"/>
    <x v="529"/>
    <x v="253"/>
    <m/>
    <x v="0"/>
    <m/>
    <m/>
    <s v="WCH"/>
    <s v="Simba Humbasha"/>
    <x v="0"/>
    <x v="0"/>
    <n v="195"/>
    <n v="1"/>
    <x v="1"/>
    <m/>
    <n v="195"/>
    <m/>
    <s v="Naz"/>
    <x v="1"/>
    <m/>
    <m/>
    <m/>
    <m/>
    <m/>
    <m/>
  </r>
  <r>
    <x v="227"/>
    <x v="0"/>
    <x v="530"/>
    <x v="77"/>
    <m/>
    <x v="0"/>
    <m/>
    <m/>
    <s v="CW"/>
    <s v="Rahul Sheela"/>
    <x v="0"/>
    <x v="79"/>
    <n v="33.799999999999997"/>
    <n v="1"/>
    <x v="0"/>
    <d v="2024-10-24T00:00:00"/>
    <n v="33.799999999999997"/>
    <m/>
    <s v="Angel"/>
    <x v="0"/>
    <m/>
    <m/>
    <m/>
    <m/>
    <m/>
    <m/>
  </r>
  <r>
    <x v="227"/>
    <x v="0"/>
    <x v="531"/>
    <x v="294"/>
    <m/>
    <x v="0"/>
    <m/>
    <m/>
    <s v="RLH"/>
    <s v="Kate Crawford"/>
    <x v="0"/>
    <x v="10"/>
    <n v="202"/>
    <n v="1"/>
    <x v="0"/>
    <d v="2024-10-16T00:00:00"/>
    <n v="202"/>
    <m/>
    <s v="Mashud"/>
    <x v="0"/>
    <m/>
    <m/>
    <m/>
    <m/>
    <m/>
    <m/>
  </r>
  <r>
    <x v="227"/>
    <x v="0"/>
    <x v="532"/>
    <x v="294"/>
    <m/>
    <x v="0"/>
    <m/>
    <m/>
    <s v="SBH"/>
    <s v="Kate Crawford"/>
    <x v="0"/>
    <x v="10"/>
    <n v="202"/>
    <n v="1"/>
    <x v="0"/>
    <d v="2024-10-17T00:00:00"/>
    <n v="202"/>
    <m/>
    <s v="Mashud"/>
    <x v="0"/>
    <m/>
    <m/>
    <m/>
    <m/>
    <m/>
    <m/>
  </r>
  <r>
    <x v="227"/>
    <x v="0"/>
    <x v="533"/>
    <x v="295"/>
    <m/>
    <x v="0"/>
    <m/>
    <m/>
    <s v="NUH"/>
    <s v="Kardel Thornton"/>
    <x v="0"/>
    <x v="117"/>
    <n v="56.95"/>
    <n v="2"/>
    <x v="0"/>
    <d v="2024-11-21T00:00:00"/>
    <n v="113.9"/>
    <n v="60828496"/>
    <s v="Naz"/>
    <x v="0"/>
    <m/>
    <m/>
    <m/>
    <m/>
    <m/>
    <m/>
  </r>
  <r>
    <x v="229"/>
    <x v="0"/>
    <x v="534"/>
    <x v="296"/>
    <m/>
    <x v="0"/>
    <m/>
    <m/>
    <s v="SBH"/>
    <s v="Michael Buitrago"/>
    <x v="0"/>
    <x v="0"/>
    <n v="195"/>
    <n v="1"/>
    <x v="0"/>
    <d v="2024-11-01T00:00:00"/>
    <n v="195"/>
    <n v="60822310"/>
    <s v="Johura"/>
    <x v="0"/>
    <m/>
    <m/>
    <m/>
    <m/>
    <m/>
    <m/>
  </r>
  <r>
    <x v="229"/>
    <x v="0"/>
    <x v="535"/>
    <x v="297"/>
    <m/>
    <x v="0"/>
    <m/>
    <m/>
    <s v="RLH"/>
    <s v="Natoya Louison"/>
    <x v="0"/>
    <x v="0"/>
    <n v="195"/>
    <n v="1"/>
    <x v="0"/>
    <d v="2024-12-10T00:00:00"/>
    <n v="195"/>
    <m/>
    <s v="Angel"/>
    <x v="0"/>
    <m/>
    <m/>
    <m/>
    <m/>
    <m/>
    <m/>
  </r>
  <r>
    <x v="227"/>
    <x v="0"/>
    <x v="536"/>
    <x v="298"/>
    <m/>
    <x v="0"/>
    <m/>
    <m/>
    <s v="RLH"/>
    <s v="William Kirby"/>
    <x v="0"/>
    <x v="70"/>
    <n v="105"/>
    <n v="1"/>
    <x v="0"/>
    <d v="2024-10-29T00:00:00"/>
    <n v="105"/>
    <m/>
    <s v="Angel"/>
    <x v="0"/>
    <m/>
    <m/>
    <m/>
    <m/>
    <m/>
    <m/>
  </r>
  <r>
    <x v="230"/>
    <x v="0"/>
    <x v="537"/>
    <x v="82"/>
    <m/>
    <x v="0"/>
    <m/>
    <m/>
    <s v="RLH"/>
    <s v="Evelien Gevers"/>
    <x v="0"/>
    <x v="125"/>
    <n v="180"/>
    <n v="1"/>
    <x v="10"/>
    <m/>
    <n v="180"/>
    <n v="41081783"/>
    <s v="Johura"/>
    <x v="0"/>
    <m/>
    <m/>
    <m/>
    <s v="10/01/2025 - Software License with Kevin RLH Deskside to place onto service users device."/>
    <m/>
    <m/>
  </r>
  <r>
    <x v="231"/>
    <x v="0"/>
    <x v="538"/>
    <x v="299"/>
    <m/>
    <x v="0"/>
    <m/>
    <m/>
    <s v="RLH"/>
    <s v="Bushra Akther"/>
    <x v="0"/>
    <x v="14"/>
    <n v="335"/>
    <n v="1"/>
    <x v="0"/>
    <d v="2024-10-18T00:00:00"/>
    <n v="335"/>
    <m/>
    <s v="Johura"/>
    <x v="2"/>
    <m/>
    <m/>
    <m/>
    <m/>
    <m/>
    <m/>
  </r>
  <r>
    <x v="229"/>
    <x v="0"/>
    <x v="539"/>
    <x v="273"/>
    <m/>
    <x v="0"/>
    <m/>
    <m/>
    <s v="NUH"/>
    <s v="Dawn Lowther"/>
    <x v="0"/>
    <x v="14"/>
    <n v="389"/>
    <n v="1"/>
    <x v="0"/>
    <d v="2024-10-31T00:00:00"/>
    <n v="389"/>
    <m/>
    <s v="Naz"/>
    <x v="14"/>
    <m/>
    <m/>
    <m/>
    <m/>
    <m/>
    <m/>
  </r>
  <r>
    <x v="229"/>
    <x v="0"/>
    <x v="540"/>
    <x v="300"/>
    <m/>
    <x v="0"/>
    <m/>
    <m/>
    <s v="NUH"/>
    <s v="Jonelle Espiritu"/>
    <x v="0"/>
    <x v="22"/>
    <n v="79.95"/>
    <n v="1"/>
    <x v="4"/>
    <d v="2024-11-11T00:00:00"/>
    <n v="79.95"/>
    <n v="60826203"/>
    <s v="Johura"/>
    <x v="6"/>
    <m/>
    <m/>
    <m/>
    <s v="11/11/2024 - Rejected by Service Budget Holder."/>
    <m/>
    <m/>
  </r>
  <r>
    <x v="232"/>
    <x v="0"/>
    <x v="541"/>
    <x v="301"/>
    <m/>
    <x v="0"/>
    <m/>
    <m/>
    <s v="RLH"/>
    <s v="Lilly Nguyen"/>
    <x v="0"/>
    <x v="2"/>
    <n v="0"/>
    <n v="2"/>
    <x v="3"/>
    <m/>
    <n v="0"/>
    <m/>
    <s v="Mashud"/>
    <x v="1"/>
    <m/>
    <m/>
    <m/>
    <m/>
    <m/>
    <s v="Yes"/>
  </r>
  <r>
    <x v="232"/>
    <x v="0"/>
    <x v="542"/>
    <x v="302"/>
    <m/>
    <x v="0"/>
    <m/>
    <m/>
    <s v="RLH"/>
    <s v="Amandeep Davegun"/>
    <x v="0"/>
    <x v="70"/>
    <n v="105"/>
    <n v="3"/>
    <x v="0"/>
    <d v="2024-12-19T00:00:00"/>
    <n v="315"/>
    <m/>
    <s v="Angel"/>
    <x v="0"/>
    <m/>
    <m/>
    <m/>
    <m/>
    <m/>
    <m/>
  </r>
  <r>
    <x v="232"/>
    <x v="0"/>
    <x v="543"/>
    <x v="303"/>
    <m/>
    <x v="0"/>
    <m/>
    <m/>
    <s v="WCH"/>
    <s v="Dawn Harvey"/>
    <x v="0"/>
    <x v="10"/>
    <n v="202"/>
    <n v="1"/>
    <x v="0"/>
    <d v="2024-10-24T00:00:00"/>
    <n v="202"/>
    <m/>
    <s v="Mashud"/>
    <x v="0"/>
    <m/>
    <m/>
    <m/>
    <m/>
    <m/>
    <m/>
  </r>
  <r>
    <x v="232"/>
    <x v="0"/>
    <x v="543"/>
    <x v="303"/>
    <m/>
    <x v="0"/>
    <m/>
    <m/>
    <s v="WCH"/>
    <s v="Dawn Harvey"/>
    <x v="0"/>
    <x v="126"/>
    <n v="19.95"/>
    <n v="1"/>
    <x v="0"/>
    <d v="2024-10-24T00:00:00"/>
    <n v="19.95"/>
    <m/>
    <s v="Mashud"/>
    <x v="0"/>
    <m/>
    <m/>
    <m/>
    <m/>
    <m/>
    <m/>
  </r>
  <r>
    <x v="232"/>
    <x v="0"/>
    <x v="544"/>
    <x v="60"/>
    <m/>
    <x v="18"/>
    <s v="NHSE / National Medical Examiner Office"/>
    <m/>
    <s v="SBH"/>
    <s v="Dawn Harvey for Medical Examiner Service"/>
    <x v="1"/>
    <x v="16"/>
    <n v="555.20000000000005"/>
    <n v="1"/>
    <x v="0"/>
    <d v="2024-11-21T00:00:00"/>
    <n v="555.20000000000005"/>
    <n v="41081906"/>
    <s v="Johura"/>
    <x v="0"/>
    <m/>
    <m/>
    <m/>
    <s v="For site delivery on 21.11.24. Replenished ICT Stock with PO: 41081906_x000a_Used ICT Stock will need to replenish stock from PO: 41081906"/>
    <m/>
    <m/>
  </r>
  <r>
    <x v="232"/>
    <x v="0"/>
    <x v="545"/>
    <x v="304"/>
    <m/>
    <x v="0"/>
    <m/>
    <m/>
    <s v="WCH"/>
    <s v="Toni Hutchinson for Mark Elliott"/>
    <x v="0"/>
    <x v="0"/>
    <n v="195"/>
    <n v="1"/>
    <x v="0"/>
    <d v="2025-01-23T00:00:00"/>
    <n v="195"/>
    <m/>
    <s v="Johura"/>
    <x v="2"/>
    <m/>
    <m/>
    <m/>
    <s v="16/01/2025 - Hi Lottie, used ICT stock please recharge for this item. For site delivery 23/01/2025"/>
    <m/>
    <m/>
  </r>
  <r>
    <x v="232"/>
    <x v="0"/>
    <x v="545"/>
    <x v="304"/>
    <m/>
    <x v="0"/>
    <m/>
    <m/>
    <s v="WCH"/>
    <s v="Toni Hutchinson for Mark Elliott"/>
    <x v="0"/>
    <x v="2"/>
    <n v="66"/>
    <n v="1"/>
    <x v="0"/>
    <d v="2025-01-23T00:00:00"/>
    <n v="66"/>
    <m/>
    <s v="Johura"/>
    <x v="2"/>
    <m/>
    <m/>
    <m/>
    <s v="16/01/2025 - Hi Lottie, this is an annual recharge please. For site delivery 23/01/2025"/>
    <m/>
    <s v="Yes"/>
  </r>
  <r>
    <x v="232"/>
    <x v="0"/>
    <x v="545"/>
    <x v="304"/>
    <m/>
    <x v="0"/>
    <m/>
    <m/>
    <s v="WCH"/>
    <s v="Toni Hutchinson for Mark Elliott"/>
    <x v="0"/>
    <x v="1"/>
    <n v="11"/>
    <n v="1"/>
    <x v="0"/>
    <d v="2025-01-23T00:00:00"/>
    <n v="11"/>
    <m/>
    <s v="Johura"/>
    <x v="2"/>
    <m/>
    <m/>
    <m/>
    <s v="16/01/2025 - Hi Lottie, this is an annual recharge please. For site delivery 23/01/2025"/>
    <m/>
    <m/>
  </r>
  <r>
    <x v="231"/>
    <x v="0"/>
    <x v="546"/>
    <x v="300"/>
    <m/>
    <x v="0"/>
    <m/>
    <m/>
    <s v="CW"/>
    <s v="Jonelle Espiritu"/>
    <x v="0"/>
    <x v="127"/>
    <n v="75"/>
    <n v="1"/>
    <x v="0"/>
    <d v="2024-10-29T00:00:00"/>
    <n v="75"/>
    <n v="60824155"/>
    <s v="Naz"/>
    <x v="0"/>
    <m/>
    <m/>
    <m/>
    <m/>
    <m/>
    <m/>
  </r>
  <r>
    <x v="232"/>
    <x v="0"/>
    <x v="547"/>
    <x v="304"/>
    <m/>
    <x v="0"/>
    <m/>
    <m/>
    <s v="WCH"/>
    <s v="Toni Hutchinson for Fiona McCreesh"/>
    <x v="0"/>
    <x v="0"/>
    <n v="195"/>
    <n v="1"/>
    <x v="4"/>
    <d v="2025-03-11T00:00:00"/>
    <n v="195"/>
    <s v="N/A"/>
    <s v="Johura"/>
    <x v="1"/>
    <m/>
    <m/>
    <m/>
    <s v="Second approver did not approve by deadline"/>
    <m/>
    <m/>
  </r>
  <r>
    <x v="232"/>
    <x v="0"/>
    <x v="547"/>
    <x v="304"/>
    <m/>
    <x v="0"/>
    <m/>
    <m/>
    <s v="WCH"/>
    <s v="Toni Hutchinson for Fiona McCreesh"/>
    <x v="0"/>
    <x v="2"/>
    <n v="0"/>
    <n v="1"/>
    <x v="4"/>
    <d v="2025-03-11T00:00:00"/>
    <n v="0"/>
    <s v="N/A"/>
    <s v="Johura"/>
    <x v="1"/>
    <m/>
    <m/>
    <m/>
    <s v="Second approver did not approve by deadline"/>
    <m/>
    <s v="Yes"/>
  </r>
  <r>
    <x v="231"/>
    <x v="0"/>
    <x v="548"/>
    <x v="55"/>
    <m/>
    <x v="0"/>
    <m/>
    <m/>
    <s v="RLH"/>
    <s v="Jacqueline Fletcher for Amandeep Davegun (Therapies)"/>
    <x v="0"/>
    <x v="10"/>
    <n v="202"/>
    <n v="43"/>
    <x v="6"/>
    <m/>
    <n v="8686"/>
    <n v="60829783"/>
    <s v="Johura"/>
    <x v="0"/>
    <m/>
    <m/>
    <m/>
    <s v="Awaiting clarification from service on quantity"/>
    <m/>
    <m/>
  </r>
  <r>
    <x v="231"/>
    <x v="0"/>
    <x v="548"/>
    <x v="55"/>
    <m/>
    <x v="0"/>
    <m/>
    <m/>
    <s v="RLH"/>
    <s v="Jacqueline Fletcher/Amandeep Davegun"/>
    <x v="0"/>
    <x v="10"/>
    <n v="202"/>
    <n v="43"/>
    <x v="4"/>
    <m/>
    <n v="8686"/>
    <s v="60829783 &amp; 60828902"/>
    <s v="Johura"/>
    <x v="6"/>
    <m/>
    <m/>
    <m/>
    <s v="29/11/2024 - After processing requisition x2 service rejected requisitions and will raise x2 separate requests for smaller quantities of Monitors."/>
    <m/>
    <m/>
  </r>
  <r>
    <x v="231"/>
    <x v="0"/>
    <x v="549"/>
    <x v="305"/>
    <m/>
    <x v="0"/>
    <m/>
    <m/>
    <s v="NUH"/>
    <s v="Ben Price for Ben Palmer"/>
    <x v="0"/>
    <x v="2"/>
    <n v="0"/>
    <n v="1"/>
    <x v="4"/>
    <d v="2025-01-29T00:00:00"/>
    <n v="0"/>
    <m/>
    <s v="Johura"/>
    <x v="1"/>
    <m/>
    <m/>
    <m/>
    <s v="29/01/2025 - Not approved by both budget approvers so closed this request."/>
    <m/>
    <s v="Yes"/>
  </r>
  <r>
    <x v="231"/>
    <x v="0"/>
    <x v="550"/>
    <x v="306"/>
    <m/>
    <x v="0"/>
    <m/>
    <m/>
    <s v="WCH"/>
    <s v="Raj Seeboo"/>
    <x v="0"/>
    <x v="128"/>
    <n v="39.950000000000003"/>
    <n v="1"/>
    <x v="0"/>
    <d v="2024-10-31T00:00:00"/>
    <n v="39.950000000000003"/>
    <m/>
    <s v="Naz"/>
    <x v="0"/>
    <m/>
    <m/>
    <m/>
    <m/>
    <m/>
    <m/>
  </r>
  <r>
    <x v="233"/>
    <x v="0"/>
    <x v="551"/>
    <x v="307"/>
    <m/>
    <x v="0"/>
    <m/>
    <m/>
    <s v="WCH"/>
    <s v="Jabir Housee"/>
    <x v="0"/>
    <x v="10"/>
    <n v="202"/>
    <n v="2"/>
    <x v="0"/>
    <d v="2024-10-24T00:00:00"/>
    <n v="404"/>
    <n v="60823112"/>
    <s v="Naz"/>
    <x v="0"/>
    <m/>
    <m/>
    <m/>
    <m/>
    <m/>
    <m/>
  </r>
  <r>
    <x v="233"/>
    <x v="0"/>
    <x v="551"/>
    <x v="307"/>
    <m/>
    <x v="0"/>
    <m/>
    <m/>
    <s v="WCH"/>
    <s v="Jabir Housee"/>
    <x v="0"/>
    <x v="6"/>
    <n v="569"/>
    <n v="1"/>
    <x v="0"/>
    <d v="2024-10-24T00:00:00"/>
    <n v="569"/>
    <n v="60823116"/>
    <s v="Naz"/>
    <x v="0"/>
    <m/>
    <m/>
    <m/>
    <m/>
    <m/>
    <m/>
  </r>
  <r>
    <x v="233"/>
    <x v="0"/>
    <x v="552"/>
    <x v="308"/>
    <m/>
    <x v="0"/>
    <m/>
    <m/>
    <s v="SBH"/>
    <s v="Sergio Rodrigues"/>
    <x v="0"/>
    <x v="2"/>
    <n v="0"/>
    <n v="1"/>
    <x v="0"/>
    <d v="2024-12-05T00:00:00"/>
    <n v="0"/>
    <m/>
    <s v="Mashud"/>
    <x v="2"/>
    <m/>
    <m/>
    <m/>
    <s v="Department to be charged ICT no longer paying for sim "/>
    <m/>
    <s v="Yes"/>
  </r>
  <r>
    <x v="224"/>
    <x v="0"/>
    <x v="553"/>
    <x v="65"/>
    <m/>
    <x v="0"/>
    <m/>
    <m/>
    <s v="RLH"/>
    <s v="Anwara Begum for Crystal Jaiyesimi Deputy ADOM for Quality "/>
    <x v="2"/>
    <x v="0"/>
    <n v="195"/>
    <n v="1"/>
    <x v="0"/>
    <d v="2025-01-08T00:00:00"/>
    <n v="195"/>
    <m/>
    <s v="Johura"/>
    <x v="2"/>
    <m/>
    <m/>
    <m/>
    <s v="03/01/2025 - Hi Lottie, used ICT stock please recharge for this request."/>
    <m/>
    <m/>
  </r>
  <r>
    <x v="224"/>
    <x v="0"/>
    <x v="553"/>
    <x v="65"/>
    <m/>
    <x v="0"/>
    <m/>
    <m/>
    <s v="RLH"/>
    <s v="Anwara Begum for Letti Romeros -Digital Specialist Midwife"/>
    <x v="2"/>
    <x v="0"/>
    <n v="195"/>
    <n v="1"/>
    <x v="4"/>
    <d v="2025-03-11T00:00:00"/>
    <n v="195"/>
    <m/>
    <s v="Johura"/>
    <x v="1"/>
    <m/>
    <m/>
    <m/>
    <m/>
    <m/>
    <m/>
  </r>
  <r>
    <x v="224"/>
    <x v="0"/>
    <x v="553"/>
    <x v="65"/>
    <m/>
    <x v="0"/>
    <m/>
    <m/>
    <s v="RLH"/>
    <s v="Anwara Begum for Crystal Jaiyesimi Deputy ADOM for Quality and Safety "/>
    <x v="2"/>
    <x v="2"/>
    <n v="66"/>
    <n v="1"/>
    <x v="0"/>
    <d v="2025-01-08T00:00:00"/>
    <n v="66"/>
    <m/>
    <s v="Johura"/>
    <x v="2"/>
    <m/>
    <m/>
    <m/>
    <s v="03/01/2025 - Hi Lottie, this will be an annual recharge"/>
    <m/>
    <s v="Yes"/>
  </r>
  <r>
    <x v="224"/>
    <x v="0"/>
    <x v="553"/>
    <x v="65"/>
    <m/>
    <x v="0"/>
    <m/>
    <m/>
    <s v="RLH"/>
    <s v="Anwara Begum for Letti Romeros -Digital Specialist Midwife"/>
    <x v="2"/>
    <x v="2"/>
    <n v="0"/>
    <n v="1"/>
    <x v="4"/>
    <d v="2025-03-11T00:00:00"/>
    <n v="0"/>
    <m/>
    <s v="Johura"/>
    <x v="1"/>
    <m/>
    <m/>
    <m/>
    <m/>
    <m/>
    <s v="Yes"/>
  </r>
  <r>
    <x v="224"/>
    <x v="0"/>
    <x v="553"/>
    <x v="65"/>
    <m/>
    <x v="0"/>
    <m/>
    <m/>
    <s v="RLH"/>
    <s v="Anwara Begum for Crystal Jaiyesimi Deputy ADOM for Quality "/>
    <x v="2"/>
    <x v="1"/>
    <n v="11"/>
    <n v="1"/>
    <x v="0"/>
    <d v="2025-01-08T00:00:00"/>
    <n v="11"/>
    <m/>
    <s v="Johura"/>
    <x v="2"/>
    <m/>
    <m/>
    <m/>
    <s v="03/01/2025 - Hi Lottie, this will be an annual recharge"/>
    <m/>
    <m/>
  </r>
  <r>
    <x v="224"/>
    <x v="0"/>
    <x v="553"/>
    <x v="65"/>
    <m/>
    <x v="0"/>
    <m/>
    <m/>
    <s v="RLH"/>
    <s v="Anwara Begum for Letti Romeros -Digital Specialist Midwife"/>
    <x v="2"/>
    <x v="1"/>
    <n v="11"/>
    <n v="1"/>
    <x v="3"/>
    <m/>
    <n v="11"/>
    <m/>
    <s v="Johura"/>
    <x v="1"/>
    <m/>
    <m/>
    <m/>
    <m/>
    <m/>
    <m/>
  </r>
  <r>
    <x v="234"/>
    <x v="0"/>
    <x v="554"/>
    <x v="247"/>
    <m/>
    <x v="0"/>
    <m/>
    <m/>
    <s v="WCH"/>
    <s v="Michael Hung"/>
    <x v="0"/>
    <x v="0"/>
    <n v="195"/>
    <n v="1"/>
    <x v="0"/>
    <d v="2025-01-09T00:00:00"/>
    <n v="195"/>
    <m/>
    <s v="Mashud"/>
    <x v="2"/>
    <m/>
    <m/>
    <m/>
    <m/>
    <m/>
    <m/>
  </r>
  <r>
    <x v="234"/>
    <x v="0"/>
    <x v="554"/>
    <x v="247"/>
    <m/>
    <x v="0"/>
    <m/>
    <m/>
    <s v="WCH"/>
    <s v="Michael Hung"/>
    <x v="0"/>
    <x v="2"/>
    <n v="0"/>
    <n v="1"/>
    <x v="0"/>
    <d v="2025-01-09T00:00:00"/>
    <n v="0"/>
    <m/>
    <s v="Mashud"/>
    <x v="2"/>
    <m/>
    <m/>
    <m/>
    <m/>
    <m/>
    <s v="Yes"/>
  </r>
  <r>
    <x v="234"/>
    <x v="0"/>
    <x v="554"/>
    <x v="247"/>
    <m/>
    <x v="0"/>
    <m/>
    <m/>
    <s v="WCH"/>
    <s v="Michael Hung"/>
    <x v="0"/>
    <x v="1"/>
    <n v="11"/>
    <n v="1"/>
    <x v="0"/>
    <d v="2025-01-09T00:00:00"/>
    <n v="11"/>
    <m/>
    <s v="Mashud"/>
    <x v="2"/>
    <m/>
    <m/>
    <m/>
    <m/>
    <m/>
    <m/>
  </r>
  <r>
    <x v="234"/>
    <x v="0"/>
    <x v="555"/>
    <x v="28"/>
    <m/>
    <x v="0"/>
    <m/>
    <m/>
    <s v="WCH"/>
    <s v="Michael Hung"/>
    <x v="0"/>
    <x v="0"/>
    <n v="195"/>
    <n v="1"/>
    <x v="0"/>
    <d v="2025-01-09T00:00:00"/>
    <n v="195"/>
    <m/>
    <s v="Mashud"/>
    <x v="2"/>
    <m/>
    <m/>
    <m/>
    <m/>
    <m/>
    <m/>
  </r>
  <r>
    <x v="234"/>
    <x v="0"/>
    <x v="555"/>
    <x v="28"/>
    <m/>
    <x v="0"/>
    <m/>
    <m/>
    <s v="WCH"/>
    <s v="Michael Hung"/>
    <x v="0"/>
    <x v="2"/>
    <n v="79.2"/>
    <n v="1"/>
    <x v="0"/>
    <d v="2025-01-09T00:00:00"/>
    <n v="79.2"/>
    <m/>
    <s v="Mashud"/>
    <x v="2"/>
    <m/>
    <m/>
    <m/>
    <m/>
    <m/>
    <s v="Yes"/>
  </r>
  <r>
    <x v="234"/>
    <x v="0"/>
    <x v="555"/>
    <x v="28"/>
    <m/>
    <x v="0"/>
    <m/>
    <m/>
    <s v="WCH"/>
    <s v="Michael Hung"/>
    <x v="0"/>
    <x v="1"/>
    <n v="11"/>
    <n v="1"/>
    <x v="0"/>
    <d v="2025-01-09T00:00:00"/>
    <n v="11"/>
    <m/>
    <s v="Mashud"/>
    <x v="2"/>
    <m/>
    <m/>
    <m/>
    <m/>
    <m/>
    <m/>
  </r>
  <r>
    <x v="234"/>
    <x v="0"/>
    <x v="556"/>
    <x v="28"/>
    <m/>
    <x v="0"/>
    <m/>
    <m/>
    <s v="WCH"/>
    <s v="Michael Hung"/>
    <x v="0"/>
    <x v="0"/>
    <n v="195"/>
    <n v="1"/>
    <x v="0"/>
    <d v="2025-01-09T00:00:00"/>
    <n v="195"/>
    <m/>
    <s v="Mashud"/>
    <x v="2"/>
    <m/>
    <m/>
    <m/>
    <m/>
    <m/>
    <m/>
  </r>
  <r>
    <x v="234"/>
    <x v="0"/>
    <x v="556"/>
    <x v="28"/>
    <m/>
    <x v="0"/>
    <m/>
    <m/>
    <s v="WCH"/>
    <s v="Michael Hung"/>
    <x v="0"/>
    <x v="2"/>
    <n v="79.2"/>
    <n v="1"/>
    <x v="0"/>
    <d v="2025-01-09T00:00:00"/>
    <n v="79.2"/>
    <m/>
    <s v="Mashud"/>
    <x v="2"/>
    <m/>
    <m/>
    <m/>
    <m/>
    <m/>
    <s v="Yes"/>
  </r>
  <r>
    <x v="234"/>
    <x v="0"/>
    <x v="556"/>
    <x v="28"/>
    <m/>
    <x v="0"/>
    <m/>
    <m/>
    <s v="WCH"/>
    <s v="Michael Hung"/>
    <x v="0"/>
    <x v="1"/>
    <n v="11"/>
    <n v="1"/>
    <x v="0"/>
    <d v="2025-01-09T00:00:00"/>
    <n v="11"/>
    <m/>
    <s v="Mashud"/>
    <x v="2"/>
    <m/>
    <m/>
    <m/>
    <m/>
    <m/>
    <m/>
  </r>
  <r>
    <x v="234"/>
    <x v="0"/>
    <x v="557"/>
    <x v="180"/>
    <m/>
    <x v="0"/>
    <m/>
    <m/>
    <s v="WCH"/>
    <s v="Eleanor Hayes"/>
    <x v="0"/>
    <x v="10"/>
    <n v="202"/>
    <n v="2"/>
    <x v="0"/>
    <d v="2024-10-24T00:00:00"/>
    <n v="404"/>
    <m/>
    <s v="Mashud"/>
    <x v="0"/>
    <m/>
    <m/>
    <m/>
    <m/>
    <m/>
    <m/>
  </r>
  <r>
    <x v="234"/>
    <x v="0"/>
    <x v="558"/>
    <x v="247"/>
    <m/>
    <x v="0"/>
    <m/>
    <m/>
    <s v="WCH"/>
    <s v="Michael Hung"/>
    <x v="0"/>
    <x v="0"/>
    <n v="195"/>
    <n v="1"/>
    <x v="0"/>
    <d v="2025-01-09T00:00:00"/>
    <n v="195"/>
    <m/>
    <s v="Mashud"/>
    <x v="2"/>
    <m/>
    <m/>
    <m/>
    <m/>
    <m/>
    <m/>
  </r>
  <r>
    <x v="234"/>
    <x v="0"/>
    <x v="558"/>
    <x v="247"/>
    <m/>
    <x v="0"/>
    <m/>
    <m/>
    <s v="WCH"/>
    <s v="Michael Hung"/>
    <x v="0"/>
    <x v="2"/>
    <n v="79.2"/>
    <n v="1"/>
    <x v="0"/>
    <d v="2025-01-09T00:00:00"/>
    <n v="79.2"/>
    <m/>
    <s v="Mashud"/>
    <x v="2"/>
    <m/>
    <m/>
    <m/>
    <m/>
    <m/>
    <s v="Yes"/>
  </r>
  <r>
    <x v="234"/>
    <x v="0"/>
    <x v="558"/>
    <x v="247"/>
    <m/>
    <x v="0"/>
    <m/>
    <m/>
    <s v="WCH"/>
    <s v="Michael Hung"/>
    <x v="0"/>
    <x v="1"/>
    <n v="11"/>
    <n v="1"/>
    <x v="0"/>
    <d v="2025-01-09T00:00:00"/>
    <n v="11"/>
    <m/>
    <s v="Mashud"/>
    <x v="2"/>
    <m/>
    <m/>
    <m/>
    <m/>
    <m/>
    <m/>
  </r>
  <r>
    <x v="234"/>
    <x v="0"/>
    <x v="559"/>
    <x v="309"/>
    <m/>
    <x v="0"/>
    <m/>
    <m/>
    <s v="NUH"/>
    <s v="Rahima Ali"/>
    <x v="0"/>
    <x v="0"/>
    <n v="195"/>
    <n v="1"/>
    <x v="6"/>
    <d v="2025-01-03T00:00:00"/>
    <n v="195"/>
    <n v="60823080"/>
    <s v="Naz"/>
    <x v="1"/>
    <m/>
    <m/>
    <m/>
    <m/>
    <m/>
    <m/>
  </r>
  <r>
    <x v="224"/>
    <x v="0"/>
    <x v="560"/>
    <x v="65"/>
    <m/>
    <x v="0"/>
    <m/>
    <m/>
    <s v="RLH"/>
    <s v="Anwara Begum"/>
    <x v="0"/>
    <x v="10"/>
    <n v="202"/>
    <n v="6"/>
    <x v="0"/>
    <d v="2025-01-08T00:00:00"/>
    <n v="1212"/>
    <n v="60824279"/>
    <s v="Johura"/>
    <x v="0"/>
    <m/>
    <m/>
    <m/>
    <m/>
    <m/>
    <m/>
  </r>
  <r>
    <x v="234"/>
    <x v="0"/>
    <x v="561"/>
    <x v="309"/>
    <m/>
    <x v="0"/>
    <m/>
    <m/>
    <s v="NUH"/>
    <s v="Rahima Ali"/>
    <x v="0"/>
    <x v="2"/>
    <n v="119.28"/>
    <n v="6"/>
    <x v="2"/>
    <m/>
    <n v="715.68000000000006"/>
    <m/>
    <s v="Johura"/>
    <x v="2"/>
    <m/>
    <m/>
    <m/>
    <s v="20/03/2025 - Hi Lottie, please can you do annual recharge for this request for 10GB Data for laptop SIM"/>
    <m/>
    <s v="Yes"/>
  </r>
  <r>
    <x v="224"/>
    <x v="0"/>
    <x v="562"/>
    <x v="195"/>
    <m/>
    <x v="0"/>
    <m/>
    <m/>
    <s v="WCH"/>
    <s v="Katie Edmondson"/>
    <x v="0"/>
    <x v="10"/>
    <n v="202"/>
    <n v="10"/>
    <x v="0"/>
    <d v="2024-10-31T00:00:00"/>
    <n v="2020"/>
    <n v="60823361"/>
    <s v="Naz"/>
    <x v="1"/>
    <m/>
    <m/>
    <m/>
    <m/>
    <m/>
    <m/>
  </r>
  <r>
    <x v="224"/>
    <x v="0"/>
    <x v="562"/>
    <x v="195"/>
    <m/>
    <x v="0"/>
    <m/>
    <m/>
    <s v="WCH"/>
    <s v="Katie Edmondson"/>
    <x v="0"/>
    <x v="129"/>
    <n v="15.95"/>
    <n v="5"/>
    <x v="0"/>
    <d v="2024-10-31T00:00:00"/>
    <n v="79.75"/>
    <n v="60823361"/>
    <s v="Naz"/>
    <x v="1"/>
    <m/>
    <m/>
    <m/>
    <m/>
    <m/>
    <m/>
  </r>
  <r>
    <x v="224"/>
    <x v="0"/>
    <x v="562"/>
    <x v="195"/>
    <m/>
    <x v="0"/>
    <m/>
    <m/>
    <s v="WCH"/>
    <s v="Katie Edmondson"/>
    <x v="0"/>
    <x v="130"/>
    <n v="15.95"/>
    <n v="5"/>
    <x v="0"/>
    <d v="2024-10-31T00:00:00"/>
    <n v="79.75"/>
    <n v="60823361"/>
    <s v="Naz"/>
    <x v="1"/>
    <m/>
    <m/>
    <m/>
    <m/>
    <m/>
    <m/>
  </r>
  <r>
    <x v="224"/>
    <x v="0"/>
    <x v="562"/>
    <x v="195"/>
    <m/>
    <x v="0"/>
    <m/>
    <m/>
    <s v="WCH"/>
    <s v="Katie Edmondson"/>
    <x v="0"/>
    <x v="131"/>
    <n v="39.950000000000003"/>
    <n v="4"/>
    <x v="0"/>
    <d v="2024-10-31T00:00:00"/>
    <n v="159.80000000000001"/>
    <n v="60823361"/>
    <s v="Naz"/>
    <x v="1"/>
    <m/>
    <m/>
    <m/>
    <m/>
    <m/>
    <m/>
  </r>
  <r>
    <x v="224"/>
    <x v="0"/>
    <x v="563"/>
    <x v="299"/>
    <m/>
    <x v="0"/>
    <m/>
    <m/>
    <s v="RLH"/>
    <s v="Bushra Akther"/>
    <x v="0"/>
    <x v="14"/>
    <n v="335"/>
    <n v="1"/>
    <x v="2"/>
    <m/>
    <n v="335"/>
    <m/>
    <s v="Johura"/>
    <x v="2"/>
    <m/>
    <m/>
    <m/>
    <s v="Hi Lottie, please recharge for this request."/>
    <m/>
    <m/>
  </r>
  <r>
    <x v="224"/>
    <x v="0"/>
    <x v="563"/>
    <x v="299"/>
    <m/>
    <x v="0"/>
    <m/>
    <m/>
    <s v="RLH"/>
    <s v="Bushra Akther"/>
    <x v="0"/>
    <x v="99"/>
    <n v="15"/>
    <n v="1"/>
    <x v="2"/>
    <m/>
    <n v="15"/>
    <m/>
    <s v="Johura"/>
    <x v="2"/>
    <m/>
    <m/>
    <m/>
    <s v="Hi Lottie, please recharge for this request."/>
    <m/>
    <m/>
  </r>
  <r>
    <x v="224"/>
    <x v="0"/>
    <x v="564"/>
    <x v="82"/>
    <m/>
    <x v="0"/>
    <m/>
    <m/>
    <s v="RLH"/>
    <s v="Anna Murphy"/>
    <x v="0"/>
    <x v="10"/>
    <n v="202"/>
    <n v="3"/>
    <x v="4"/>
    <d v="2024-11-14T00:00:00"/>
    <n v="606"/>
    <m/>
    <s v="Naz"/>
    <x v="0"/>
    <m/>
    <m/>
    <m/>
    <m/>
    <m/>
    <m/>
  </r>
  <r>
    <x v="234"/>
    <x v="0"/>
    <x v="565"/>
    <x v="310"/>
    <m/>
    <x v="0"/>
    <m/>
    <m/>
    <s v="WCH"/>
    <s v="Michael Hung"/>
    <x v="0"/>
    <x v="10"/>
    <n v="202"/>
    <n v="4"/>
    <x v="0"/>
    <d v="2024-10-24T00:00:00"/>
    <n v="808"/>
    <m/>
    <s v="Mashud"/>
    <x v="0"/>
    <m/>
    <m/>
    <m/>
    <m/>
    <m/>
    <m/>
  </r>
  <r>
    <x v="234"/>
    <x v="0"/>
    <x v="566"/>
    <x v="311"/>
    <m/>
    <x v="0"/>
    <m/>
    <m/>
    <s v="WCH"/>
    <s v="Michael Hung"/>
    <x v="0"/>
    <x v="10"/>
    <n v="202"/>
    <n v="3"/>
    <x v="0"/>
    <d v="2024-10-24T00:00:00"/>
    <n v="606"/>
    <m/>
    <s v="Mashud"/>
    <x v="0"/>
    <m/>
    <m/>
    <m/>
    <m/>
    <m/>
    <m/>
  </r>
  <r>
    <x v="234"/>
    <x v="0"/>
    <x v="567"/>
    <x v="28"/>
    <m/>
    <x v="0"/>
    <m/>
    <m/>
    <s v="WCH"/>
    <s v="Michael Hung"/>
    <x v="0"/>
    <x v="60"/>
    <n v="159.94999999999999"/>
    <n v="2"/>
    <x v="0"/>
    <d v="2024-10-31T00:00:00"/>
    <n v="319.89999999999998"/>
    <m/>
    <s v="Mashud"/>
    <x v="0"/>
    <m/>
    <m/>
    <m/>
    <m/>
    <m/>
    <m/>
  </r>
  <r>
    <x v="234"/>
    <x v="0"/>
    <x v="568"/>
    <x v="231"/>
    <m/>
    <x v="0"/>
    <m/>
    <m/>
    <s v="WCH"/>
    <s v="Rebecca Nielsen"/>
    <x v="0"/>
    <x v="128"/>
    <n v="39.950000000000003"/>
    <n v="1"/>
    <x v="0"/>
    <d v="2024-11-08T00:00:00"/>
    <n v="39.950000000000003"/>
    <n v="41079394"/>
    <s v="Naz"/>
    <x v="0"/>
    <m/>
    <m/>
    <m/>
    <m/>
    <m/>
    <m/>
  </r>
  <r>
    <x v="234"/>
    <x v="0"/>
    <x v="569"/>
    <x v="157"/>
    <m/>
    <x v="0"/>
    <m/>
    <m/>
    <s v="NUH"/>
    <s v="Luke Broadbent"/>
    <x v="0"/>
    <x v="2"/>
    <n v="0"/>
    <n v="1"/>
    <x v="3"/>
    <m/>
    <n v="0"/>
    <m/>
    <s v="Naz"/>
    <x v="1"/>
    <m/>
    <m/>
    <m/>
    <m/>
    <m/>
    <s v="Yes"/>
  </r>
  <r>
    <x v="234"/>
    <x v="0"/>
    <x v="569"/>
    <x v="157"/>
    <m/>
    <x v="0"/>
    <m/>
    <m/>
    <s v="NUH"/>
    <s v="Luke Broadbent"/>
    <x v="0"/>
    <x v="0"/>
    <n v="195"/>
    <n v="1"/>
    <x v="3"/>
    <m/>
    <n v="195"/>
    <m/>
    <s v="Naz"/>
    <x v="1"/>
    <m/>
    <m/>
    <m/>
    <m/>
    <m/>
    <m/>
  </r>
  <r>
    <x v="234"/>
    <x v="0"/>
    <x v="570"/>
    <x v="104"/>
    <m/>
    <x v="0"/>
    <m/>
    <m/>
    <s v="SBH"/>
    <s v="Emma Middleton"/>
    <x v="0"/>
    <x v="10"/>
    <n v="202"/>
    <n v="2"/>
    <x v="0"/>
    <d v="2024-10-24T00:00:00"/>
    <n v="404"/>
    <m/>
    <s v="Mashud"/>
    <x v="0"/>
    <m/>
    <m/>
    <m/>
    <m/>
    <m/>
    <m/>
  </r>
  <r>
    <x v="235"/>
    <x v="0"/>
    <x v="571"/>
    <x v="312"/>
    <m/>
    <x v="0"/>
    <m/>
    <m/>
    <s v="WCH"/>
    <s v="Mini Lawrence"/>
    <x v="0"/>
    <x v="14"/>
    <n v="335"/>
    <n v="1"/>
    <x v="0"/>
    <d v="2024-10-31T00:00:00"/>
    <n v="335"/>
    <n v="41076234"/>
    <s v="Johura"/>
    <x v="1"/>
    <m/>
    <m/>
    <m/>
    <s v="For site delivery 31.10.2024"/>
    <m/>
    <m/>
  </r>
  <r>
    <x v="234"/>
    <x v="0"/>
    <x v="571"/>
    <x v="312"/>
    <m/>
    <x v="0"/>
    <m/>
    <m/>
    <s v="WCH"/>
    <s v="Mini Lawrence"/>
    <x v="0"/>
    <x v="14"/>
    <n v="335"/>
    <n v="1"/>
    <x v="6"/>
    <m/>
    <n v="335"/>
    <n v="60824331"/>
    <s v="Johura"/>
    <x v="1"/>
    <m/>
    <m/>
    <m/>
    <m/>
    <m/>
    <m/>
  </r>
  <r>
    <x v="234"/>
    <x v="0"/>
    <x v="572"/>
    <x v="313"/>
    <m/>
    <x v="0"/>
    <m/>
    <m/>
    <s v="RLH"/>
    <s v="Anitha Grewal"/>
    <x v="0"/>
    <x v="10"/>
    <n v="202"/>
    <n v="1"/>
    <x v="0"/>
    <d v="2024-12-04T00:00:00"/>
    <n v="202"/>
    <n v="60824047"/>
    <s v="Naz"/>
    <x v="0"/>
    <m/>
    <m/>
    <m/>
    <m/>
    <m/>
    <m/>
  </r>
  <r>
    <x v="234"/>
    <x v="0"/>
    <x v="572"/>
    <x v="313"/>
    <m/>
    <x v="0"/>
    <m/>
    <m/>
    <s v="RLH"/>
    <s v="Anitha Grewal"/>
    <x v="0"/>
    <x v="7"/>
    <n v="7"/>
    <n v="1"/>
    <x v="0"/>
    <d v="2024-12-04T00:00:00"/>
    <n v="7"/>
    <m/>
    <s v="Naz"/>
    <x v="2"/>
    <m/>
    <m/>
    <m/>
    <m/>
    <m/>
    <m/>
  </r>
  <r>
    <x v="236"/>
    <x v="0"/>
    <x v="573"/>
    <x v="241"/>
    <m/>
    <x v="0"/>
    <m/>
    <m/>
    <s v="NUH"/>
    <s v="Lorna Johnson"/>
    <x v="0"/>
    <x v="0"/>
    <n v="195"/>
    <n v="1"/>
    <x v="6"/>
    <m/>
    <n v="195"/>
    <m/>
    <s v="Johura"/>
    <x v="2"/>
    <m/>
    <m/>
    <m/>
    <s v="Hi Lottie, we used ICT Stock. Please can you recharge for this.  Many thanks"/>
    <m/>
    <m/>
  </r>
  <r>
    <x v="236"/>
    <x v="0"/>
    <x v="574"/>
    <x v="314"/>
    <m/>
    <x v="0"/>
    <m/>
    <m/>
    <s v="RLH"/>
    <s v="BibiZaynah Elaheebux"/>
    <x v="0"/>
    <x v="81"/>
    <n v="39.950000000000003"/>
    <n v="1"/>
    <x v="0"/>
    <d v="2024-11-28T00:00:00"/>
    <n v="39.950000000000003"/>
    <n v="60824209"/>
    <s v="Johura"/>
    <x v="0"/>
    <m/>
    <m/>
    <m/>
    <m/>
    <m/>
    <m/>
  </r>
  <r>
    <x v="237"/>
    <x v="0"/>
    <x v="575"/>
    <x v="293"/>
    <m/>
    <x v="0"/>
    <m/>
    <m/>
    <s v="WCH"/>
    <s v="Marilyn Magaron"/>
    <x v="0"/>
    <x v="14"/>
    <n v="335"/>
    <n v="1"/>
    <x v="0"/>
    <d v="2024-10-31T00:00:00"/>
    <n v="335"/>
    <n v="41075653"/>
    <s v="Johura"/>
    <x v="1"/>
    <m/>
    <m/>
    <m/>
    <s v="For site delivery 31.10.2024"/>
    <m/>
    <m/>
  </r>
  <r>
    <x v="236"/>
    <x v="0"/>
    <x v="575"/>
    <x v="293"/>
    <m/>
    <x v="0"/>
    <m/>
    <m/>
    <s v="WCH"/>
    <s v="Marilyn Magaron"/>
    <x v="0"/>
    <x v="14"/>
    <n v="335"/>
    <n v="1"/>
    <x v="6"/>
    <m/>
    <n v="335"/>
    <n v="60824339"/>
    <s v="Johura"/>
    <x v="0"/>
    <m/>
    <m/>
    <m/>
    <m/>
    <m/>
    <m/>
  </r>
  <r>
    <x v="193"/>
    <x v="0"/>
    <x v="576"/>
    <x v="315"/>
    <m/>
    <x v="0"/>
    <m/>
    <m/>
    <s v="RLH"/>
    <s v="Tamica Rankine"/>
    <x v="0"/>
    <x v="2"/>
    <n v="0"/>
    <n v="0"/>
    <x v="3"/>
    <m/>
    <n v="0"/>
    <m/>
    <s v="Naz"/>
    <x v="1"/>
    <m/>
    <m/>
    <m/>
    <m/>
    <m/>
    <s v="Yes"/>
  </r>
  <r>
    <x v="193"/>
    <x v="0"/>
    <x v="577"/>
    <x v="37"/>
    <m/>
    <x v="0"/>
    <m/>
    <m/>
    <s v="NUH"/>
    <s v="Jenise Jarvis"/>
    <x v="0"/>
    <x v="0"/>
    <n v="195"/>
    <n v="5"/>
    <x v="4"/>
    <d v="2025-01-30T00:00:00"/>
    <n v="975"/>
    <m/>
    <s v="Johura"/>
    <x v="6"/>
    <m/>
    <m/>
    <m/>
    <m/>
    <m/>
    <m/>
  </r>
  <r>
    <x v="193"/>
    <x v="0"/>
    <x v="577"/>
    <x v="37"/>
    <m/>
    <x v="0"/>
    <m/>
    <m/>
    <s v="NUH"/>
    <s v="Jenise Jarvis"/>
    <x v="0"/>
    <x v="2"/>
    <n v="792"/>
    <n v="5"/>
    <x v="4"/>
    <d v="2025-01-30T00:00:00"/>
    <n v="3960"/>
    <m/>
    <s v="Johura"/>
    <x v="6"/>
    <m/>
    <m/>
    <m/>
    <m/>
    <m/>
    <s v="Yes"/>
  </r>
  <r>
    <x v="193"/>
    <x v="0"/>
    <x v="578"/>
    <x v="64"/>
    <m/>
    <x v="0"/>
    <m/>
    <m/>
    <s v="SBH"/>
    <s v="Patrick Torres"/>
    <x v="0"/>
    <x v="13"/>
    <n v="529"/>
    <n v="1"/>
    <x v="0"/>
    <d v="2024-10-31T00:00:00"/>
    <n v="529"/>
    <n v="60824057"/>
    <s v="Naz"/>
    <x v="0"/>
    <m/>
    <m/>
    <m/>
    <m/>
    <m/>
    <m/>
  </r>
  <r>
    <x v="238"/>
    <x v="0"/>
    <x v="579"/>
    <x v="92"/>
    <m/>
    <x v="0"/>
    <m/>
    <m/>
    <s v="RLH"/>
    <s v="Hayley Willie"/>
    <x v="0"/>
    <x v="2"/>
    <n v="0"/>
    <n v="1"/>
    <x v="3"/>
    <m/>
    <n v="0"/>
    <m/>
    <s v="Naz"/>
    <x v="1"/>
    <m/>
    <m/>
    <m/>
    <m/>
    <m/>
    <s v="Yes"/>
  </r>
  <r>
    <x v="238"/>
    <x v="0"/>
    <x v="580"/>
    <x v="86"/>
    <m/>
    <x v="0"/>
    <m/>
    <m/>
    <s v="WCH"/>
    <s v="Natalie Shirley"/>
    <x v="0"/>
    <x v="0"/>
    <n v="195"/>
    <n v="1"/>
    <x v="3"/>
    <m/>
    <n v="195"/>
    <m/>
    <s v="Mashud"/>
    <x v="1"/>
    <m/>
    <m/>
    <m/>
    <m/>
    <m/>
    <m/>
  </r>
  <r>
    <x v="238"/>
    <x v="0"/>
    <x v="580"/>
    <x v="86"/>
    <m/>
    <x v="0"/>
    <m/>
    <m/>
    <s v="WCH"/>
    <s v="Natalie Shirley"/>
    <x v="0"/>
    <x v="2"/>
    <n v="79.2"/>
    <n v="1"/>
    <x v="3"/>
    <m/>
    <n v="79.2"/>
    <m/>
    <s v="Mashud"/>
    <x v="1"/>
    <m/>
    <m/>
    <m/>
    <m/>
    <m/>
    <s v="Yes"/>
  </r>
  <r>
    <x v="238"/>
    <x v="0"/>
    <x v="580"/>
    <x v="86"/>
    <m/>
    <x v="0"/>
    <m/>
    <m/>
    <s v="WCH"/>
    <s v="Natalie Shirley"/>
    <x v="0"/>
    <x v="1"/>
    <n v="11"/>
    <n v="1"/>
    <x v="3"/>
    <m/>
    <n v="11"/>
    <m/>
    <s v="Mashud"/>
    <x v="1"/>
    <m/>
    <m/>
    <m/>
    <m/>
    <m/>
    <m/>
  </r>
  <r>
    <x v="193"/>
    <x v="0"/>
    <x v="581"/>
    <x v="103"/>
    <m/>
    <x v="6"/>
    <s v="SSF"/>
    <m/>
    <s v="WCH"/>
    <s v="Michael Hung"/>
    <x v="1"/>
    <x v="17"/>
    <n v="0"/>
    <n v="3"/>
    <x v="1"/>
    <m/>
    <n v="0"/>
    <m/>
    <s v="Angel"/>
    <x v="1"/>
    <m/>
    <m/>
    <m/>
    <m/>
    <m/>
    <m/>
  </r>
  <r>
    <x v="193"/>
    <x v="0"/>
    <x v="581"/>
    <x v="103"/>
    <m/>
    <x v="6"/>
    <s v="SSF"/>
    <m/>
    <s v="WCH"/>
    <s v="Michael Hung"/>
    <x v="1"/>
    <x v="15"/>
    <n v="0"/>
    <n v="3"/>
    <x v="1"/>
    <m/>
    <n v="0"/>
    <m/>
    <s v="Angel"/>
    <x v="1"/>
    <m/>
    <m/>
    <m/>
    <m/>
    <m/>
    <m/>
  </r>
  <r>
    <x v="239"/>
    <x v="0"/>
    <x v="582"/>
    <x v="316"/>
    <m/>
    <x v="0"/>
    <m/>
    <m/>
    <s v="RLH"/>
    <s v="Louise Palmer"/>
    <x v="0"/>
    <x v="22"/>
    <n v="109"/>
    <n v="1"/>
    <x v="0"/>
    <d v="2024-10-31T00:00:00"/>
    <n v="109"/>
    <m/>
    <s v="Mashud"/>
    <x v="0"/>
    <m/>
    <m/>
    <m/>
    <m/>
    <m/>
    <m/>
  </r>
  <r>
    <x v="238"/>
    <x v="0"/>
    <x v="583"/>
    <x v="194"/>
    <m/>
    <x v="0"/>
    <m/>
    <m/>
    <s v="RLH"/>
    <s v="Matt Roy"/>
    <x v="0"/>
    <x v="0"/>
    <n v="195"/>
    <n v="1"/>
    <x v="3"/>
    <m/>
    <n v="195"/>
    <m/>
    <s v="Naz"/>
    <x v="1"/>
    <m/>
    <m/>
    <m/>
    <m/>
    <m/>
    <m/>
  </r>
  <r>
    <x v="238"/>
    <x v="0"/>
    <x v="583"/>
    <x v="194"/>
    <m/>
    <x v="0"/>
    <m/>
    <m/>
    <s v="RLH"/>
    <s v="Matt Roy"/>
    <x v="0"/>
    <x v="2"/>
    <n v="0"/>
    <n v="1"/>
    <x v="3"/>
    <m/>
    <n v="0"/>
    <m/>
    <s v="Naz"/>
    <x v="1"/>
    <m/>
    <m/>
    <m/>
    <m/>
    <m/>
    <s v="Yes"/>
  </r>
  <r>
    <x v="239"/>
    <x v="0"/>
    <x v="584"/>
    <x v="313"/>
    <m/>
    <x v="0"/>
    <m/>
    <m/>
    <s v="RLH"/>
    <s v="Umar Valli"/>
    <x v="0"/>
    <x v="106"/>
    <n v="249.9"/>
    <n v="10"/>
    <x v="0"/>
    <d v="2024-10-29T00:00:00"/>
    <n v="2499"/>
    <m/>
    <s v="Mashud"/>
    <x v="0"/>
    <m/>
    <m/>
    <m/>
    <m/>
    <m/>
    <m/>
  </r>
  <r>
    <x v="240"/>
    <x v="0"/>
    <x v="585"/>
    <x v="317"/>
    <m/>
    <x v="0"/>
    <m/>
    <m/>
    <s v="CW"/>
    <s v="Rhys Stevens"/>
    <x v="0"/>
    <x v="0"/>
    <n v="195"/>
    <n v="1"/>
    <x v="0"/>
    <d v="2025-01-16T00:00:00"/>
    <n v="195"/>
    <m/>
    <s v="Mashud"/>
    <x v="2"/>
    <m/>
    <m/>
    <m/>
    <m/>
    <m/>
    <m/>
  </r>
  <r>
    <x v="240"/>
    <x v="0"/>
    <x v="585"/>
    <x v="317"/>
    <m/>
    <x v="0"/>
    <m/>
    <m/>
    <s v="CW"/>
    <s v="Rhys Stevens"/>
    <x v="0"/>
    <x v="2"/>
    <n v="79.2"/>
    <n v="1"/>
    <x v="0"/>
    <d v="2025-01-16T00:00:00"/>
    <n v="66"/>
    <m/>
    <s v="Mashud"/>
    <x v="2"/>
    <m/>
    <m/>
    <m/>
    <m/>
    <m/>
    <s v="Yes"/>
  </r>
  <r>
    <x v="240"/>
    <x v="0"/>
    <x v="585"/>
    <x v="317"/>
    <m/>
    <x v="0"/>
    <m/>
    <m/>
    <s v="CW"/>
    <s v="Rhys Stevens"/>
    <x v="0"/>
    <x v="1"/>
    <n v="11"/>
    <n v="1"/>
    <x v="0"/>
    <d v="2025-01-16T00:00:00"/>
    <n v="11"/>
    <m/>
    <s v="Mashud"/>
    <x v="2"/>
    <m/>
    <m/>
    <m/>
    <m/>
    <m/>
    <m/>
  </r>
  <r>
    <x v="239"/>
    <x v="0"/>
    <x v="586"/>
    <x v="91"/>
    <m/>
    <x v="0"/>
    <m/>
    <m/>
    <s v="WCH"/>
    <s v="Raj Seeboo"/>
    <x v="0"/>
    <x v="14"/>
    <n v="335"/>
    <n v="2"/>
    <x v="0"/>
    <d v="2024-10-31T00:00:00"/>
    <n v="670"/>
    <n v="60824549"/>
    <s v="Naz"/>
    <x v="1"/>
    <m/>
    <m/>
    <m/>
    <m/>
    <m/>
    <m/>
  </r>
  <r>
    <x v="239"/>
    <x v="0"/>
    <x v="587"/>
    <x v="211"/>
    <m/>
    <x v="0"/>
    <m/>
    <m/>
    <s v="WCH"/>
    <s v="Fokru Miah"/>
    <x v="0"/>
    <x v="132"/>
    <n v="11.5"/>
    <n v="1"/>
    <x v="0"/>
    <d v="2024-11-07T00:00:00"/>
    <n v="11.5"/>
    <m/>
    <s v="Mashud"/>
    <x v="0"/>
    <m/>
    <m/>
    <m/>
    <m/>
    <m/>
    <m/>
  </r>
  <r>
    <x v="239"/>
    <x v="0"/>
    <x v="587"/>
    <x v="211"/>
    <m/>
    <x v="0"/>
    <m/>
    <m/>
    <s v="WCH"/>
    <s v="Fokru Miah"/>
    <x v="0"/>
    <x v="133"/>
    <n v="10.5"/>
    <n v="2"/>
    <x v="0"/>
    <d v="2024-11-07T00:00:00"/>
    <n v="21"/>
    <m/>
    <s v="Mashud"/>
    <x v="0"/>
    <m/>
    <m/>
    <m/>
    <m/>
    <m/>
    <m/>
  </r>
  <r>
    <x v="239"/>
    <x v="0"/>
    <x v="587"/>
    <x v="211"/>
    <m/>
    <x v="0"/>
    <m/>
    <m/>
    <s v="WCH"/>
    <s v="Fokru Miah"/>
    <x v="0"/>
    <x v="134"/>
    <n v="13.95"/>
    <n v="4"/>
    <x v="0"/>
    <d v="2024-11-07T00:00:00"/>
    <n v="55.8"/>
    <m/>
    <s v="Mashud"/>
    <x v="0"/>
    <m/>
    <m/>
    <m/>
    <m/>
    <m/>
    <m/>
  </r>
  <r>
    <x v="241"/>
    <x v="0"/>
    <x v="588"/>
    <x v="20"/>
    <m/>
    <x v="0"/>
    <m/>
    <m/>
    <s v="CW"/>
    <s v="Sarah Wenham"/>
    <x v="0"/>
    <x v="3"/>
    <n v="660"/>
    <n v="9"/>
    <x v="2"/>
    <m/>
    <n v="5940"/>
    <n v="60844951"/>
    <s v="Johura"/>
    <x v="0"/>
    <m/>
    <m/>
    <m/>
    <s v="Fay agreed to purchase x9 iPhone 14 Plus for the Communications Team"/>
    <m/>
    <m/>
  </r>
  <r>
    <x v="238"/>
    <x v="0"/>
    <x v="589"/>
    <x v="318"/>
    <m/>
    <x v="0"/>
    <m/>
    <m/>
    <s v="SBH"/>
    <s v="Jeremy Okai"/>
    <x v="0"/>
    <x v="52"/>
    <n v="9"/>
    <n v="1"/>
    <x v="0"/>
    <d v="2024-11-28T00:00:00"/>
    <n v="9"/>
    <m/>
    <s v="Johura"/>
    <x v="2"/>
    <m/>
    <m/>
    <m/>
    <s v="Hi Lottie, we used ICT stock, please can you recharge for this.  Many thanks._x000a_28/11/2024 - Site delivered"/>
    <m/>
    <m/>
  </r>
  <r>
    <x v="238"/>
    <x v="0"/>
    <x v="590"/>
    <x v="319"/>
    <m/>
    <x v="0"/>
    <m/>
    <m/>
    <s v="RLH"/>
    <s v="Rahat Samad"/>
    <x v="0"/>
    <x v="13"/>
    <n v="529"/>
    <n v="1"/>
    <x v="6"/>
    <m/>
    <n v="529"/>
    <n v="60824351"/>
    <s v="Naz"/>
    <x v="1"/>
    <m/>
    <m/>
    <m/>
    <m/>
    <m/>
    <m/>
  </r>
  <r>
    <x v="238"/>
    <x v="0"/>
    <x v="591"/>
    <x v="180"/>
    <m/>
    <x v="0"/>
    <m/>
    <m/>
    <s v="WCH"/>
    <s v="Joe Curmi"/>
    <x v="0"/>
    <x v="10"/>
    <n v="202"/>
    <n v="2"/>
    <x v="0"/>
    <d v="2024-10-31T00:00:00"/>
    <n v="404"/>
    <m/>
    <s v="Mashud"/>
    <x v="0"/>
    <m/>
    <m/>
    <m/>
    <m/>
    <m/>
    <m/>
  </r>
  <r>
    <x v="242"/>
    <x v="0"/>
    <x v="592"/>
    <x v="7"/>
    <m/>
    <x v="0"/>
    <m/>
    <m/>
    <s v="MEH"/>
    <s v="Clair Chen"/>
    <x v="0"/>
    <x v="0"/>
    <n v="195"/>
    <n v="1"/>
    <x v="0"/>
    <d v="2024-01-20T00:00:00"/>
    <n v="195"/>
    <m/>
    <s v="Angel"/>
    <x v="0"/>
    <m/>
    <m/>
    <m/>
    <m/>
    <m/>
    <m/>
  </r>
  <r>
    <x v="242"/>
    <x v="0"/>
    <x v="592"/>
    <x v="7"/>
    <m/>
    <x v="0"/>
    <m/>
    <m/>
    <s v="MEH"/>
    <s v="Clair Chen"/>
    <x v="0"/>
    <x v="1"/>
    <n v="11"/>
    <n v="1"/>
    <x v="0"/>
    <d v="2024-01-20T00:00:00"/>
    <n v="11"/>
    <m/>
    <s v="Angel"/>
    <x v="2"/>
    <m/>
    <m/>
    <m/>
    <m/>
    <m/>
    <m/>
  </r>
  <r>
    <x v="240"/>
    <x v="0"/>
    <x v="593"/>
    <x v="104"/>
    <m/>
    <x v="0"/>
    <m/>
    <m/>
    <s v="SBH"/>
    <s v="Emma Middleton"/>
    <x v="0"/>
    <x v="10"/>
    <n v="202"/>
    <n v="2"/>
    <x v="0"/>
    <d v="2024-11-08T00:00:00"/>
    <n v="404"/>
    <m/>
    <s v="Naz"/>
    <x v="0"/>
    <m/>
    <m/>
    <m/>
    <m/>
    <m/>
    <m/>
  </r>
  <r>
    <x v="241"/>
    <x v="0"/>
    <x v="594"/>
    <x v="241"/>
    <m/>
    <x v="0"/>
    <m/>
    <m/>
    <s v="NUH"/>
    <s v="Martin Brabazon"/>
    <x v="0"/>
    <x v="69"/>
    <n v="79.41"/>
    <n v="1"/>
    <x v="0"/>
    <d v="2025-03-12T00:00:00"/>
    <m/>
    <m/>
    <s v="Johura"/>
    <x v="1"/>
    <m/>
    <m/>
    <m/>
    <s v="12/03/2025 - Annual recharge for x3 year contract."/>
    <m/>
    <m/>
  </r>
  <r>
    <x v="241"/>
    <x v="0"/>
    <x v="595"/>
    <x v="103"/>
    <m/>
    <x v="0"/>
    <s v="SSF"/>
    <m/>
    <s v="WCH"/>
    <s v="Tricia Grant"/>
    <x v="1"/>
    <x v="16"/>
    <n v="555.20000000000005"/>
    <n v="8"/>
    <x v="0"/>
    <d v="2024-11-14T00:00:00"/>
    <n v="4441.6000000000004"/>
    <m/>
    <s v="Mashud"/>
    <x v="0"/>
    <m/>
    <m/>
    <m/>
    <m/>
    <m/>
    <m/>
  </r>
  <r>
    <x v="241"/>
    <x v="0"/>
    <x v="596"/>
    <x v="320"/>
    <m/>
    <x v="0"/>
    <m/>
    <m/>
    <s v="CW"/>
    <s v="Shaun Harding"/>
    <x v="0"/>
    <x v="68"/>
    <n v="0"/>
    <n v="5"/>
    <x v="4"/>
    <m/>
    <m/>
    <m/>
    <s v="Angel"/>
    <x v="6"/>
    <m/>
    <m/>
    <m/>
    <m/>
    <m/>
    <m/>
  </r>
  <r>
    <x v="241"/>
    <x v="0"/>
    <x v="596"/>
    <x v="320"/>
    <m/>
    <x v="0"/>
    <m/>
    <m/>
    <s v="CW"/>
    <s v="Shaun Harding"/>
    <x v="0"/>
    <x v="52"/>
    <n v="0"/>
    <n v="5"/>
    <x v="4"/>
    <m/>
    <m/>
    <m/>
    <s v="Angel"/>
    <x v="6"/>
    <m/>
    <m/>
    <m/>
    <m/>
    <m/>
    <m/>
  </r>
  <r>
    <x v="243"/>
    <x v="0"/>
    <x v="597"/>
    <x v="53"/>
    <m/>
    <x v="0"/>
    <m/>
    <m/>
    <s v="RLH"/>
    <s v="Catherine Philpott for Sharon Tudor"/>
    <x v="0"/>
    <x v="0"/>
    <n v="195"/>
    <n v="1"/>
    <x v="4"/>
    <d v="2025-03-10T00:00:00"/>
    <n v="195"/>
    <s v="N/A"/>
    <s v="Johura"/>
    <x v="6"/>
    <m/>
    <m/>
    <m/>
    <m/>
    <m/>
    <m/>
  </r>
  <r>
    <x v="243"/>
    <x v="0"/>
    <x v="597"/>
    <x v="53"/>
    <m/>
    <x v="0"/>
    <m/>
    <m/>
    <s v="RLH"/>
    <s v="Catherine Philpott for Sharon Tudor"/>
    <x v="0"/>
    <x v="2"/>
    <n v="0"/>
    <n v="1"/>
    <x v="4"/>
    <d v="2025-03-10T00:00:00"/>
    <n v="0"/>
    <s v="N/A"/>
    <s v="Johura"/>
    <x v="6"/>
    <m/>
    <m/>
    <m/>
    <m/>
    <m/>
    <s v="Yes"/>
  </r>
  <r>
    <x v="241"/>
    <x v="0"/>
    <x v="598"/>
    <x v="75"/>
    <m/>
    <x v="0"/>
    <m/>
    <m/>
    <s v="RLH"/>
    <s v="Hannah Dowdy"/>
    <x v="1"/>
    <x v="16"/>
    <n v="518"/>
    <n v="1"/>
    <x v="0"/>
    <d v="2025-02-05T00:00:00"/>
    <n v="518"/>
    <n v="41093826"/>
    <s v="Naz"/>
    <x v="15"/>
    <m/>
    <m/>
    <m/>
    <m/>
    <m/>
    <m/>
  </r>
  <r>
    <x v="241"/>
    <x v="0"/>
    <x v="599"/>
    <x v="321"/>
    <m/>
    <x v="0"/>
    <m/>
    <m/>
    <s v="NUH"/>
    <s v="Jane Dublin"/>
    <x v="0"/>
    <x v="40"/>
    <n v="45"/>
    <n v="6"/>
    <x v="0"/>
    <d v="2024-10-31T00:00:00"/>
    <n v="270"/>
    <m/>
    <s v="Johura"/>
    <x v="2"/>
    <m/>
    <m/>
    <m/>
    <m/>
    <m/>
    <m/>
  </r>
  <r>
    <x v="241"/>
    <x v="0"/>
    <x v="599"/>
    <x v="321"/>
    <m/>
    <x v="0"/>
    <m/>
    <m/>
    <s v="NUH"/>
    <s v="Jane Dublin"/>
    <x v="0"/>
    <x v="52"/>
    <n v="8"/>
    <n v="6"/>
    <x v="0"/>
    <d v="2024-10-31T00:00:00"/>
    <n v="48"/>
    <m/>
    <s v="Johura"/>
    <x v="2"/>
    <m/>
    <m/>
    <m/>
    <m/>
    <m/>
    <m/>
  </r>
  <r>
    <x v="243"/>
    <x v="0"/>
    <x v="600"/>
    <x v="53"/>
    <m/>
    <x v="0"/>
    <m/>
    <m/>
    <s v="RLH"/>
    <s v="Catherine Philpott "/>
    <x v="0"/>
    <x v="0"/>
    <n v="195"/>
    <n v="1"/>
    <x v="0"/>
    <d v="2025-02-12T00:00:00"/>
    <n v="195"/>
    <n v="60843118"/>
    <s v="Johura"/>
    <x v="1"/>
    <m/>
    <m/>
    <m/>
    <m/>
    <m/>
    <m/>
  </r>
  <r>
    <x v="242"/>
    <x v="0"/>
    <x v="601"/>
    <x v="41"/>
    <m/>
    <x v="0"/>
    <m/>
    <m/>
    <s v="RLH"/>
    <s v="Oghale Efue"/>
    <x v="0"/>
    <x v="135"/>
    <n v="4.6500000000000004"/>
    <n v="10"/>
    <x v="0"/>
    <d v="2024-11-20T00:00:00"/>
    <m/>
    <m/>
    <s v="Angel"/>
    <x v="0"/>
    <m/>
    <m/>
    <m/>
    <m/>
    <m/>
    <m/>
  </r>
  <r>
    <x v="242"/>
    <x v="0"/>
    <x v="602"/>
    <x v="322"/>
    <m/>
    <x v="0"/>
    <m/>
    <m/>
    <s v="RLH"/>
    <s v="Emma Rothwell"/>
    <x v="0"/>
    <x v="52"/>
    <n v="8"/>
    <n v="1"/>
    <x v="0"/>
    <d v="2024-11-13T00:00:00"/>
    <m/>
    <m/>
    <s v="Angel"/>
    <x v="2"/>
    <m/>
    <m/>
    <m/>
    <m/>
    <m/>
    <m/>
  </r>
  <r>
    <x v="243"/>
    <x v="0"/>
    <x v="603"/>
    <x v="53"/>
    <m/>
    <x v="0"/>
    <m/>
    <m/>
    <s v="RLH"/>
    <s v="Catherine Philpott for Lisa Evans"/>
    <x v="0"/>
    <x v="0"/>
    <n v="195"/>
    <n v="1"/>
    <x v="0"/>
    <d v="2025-02-12T00:00:00"/>
    <n v="195"/>
    <n v="60843106"/>
    <s v="Johura"/>
    <x v="1"/>
    <m/>
    <m/>
    <m/>
    <m/>
    <m/>
    <m/>
  </r>
  <r>
    <x v="242"/>
    <x v="0"/>
    <x v="604"/>
    <x v="237"/>
    <m/>
    <x v="0"/>
    <m/>
    <m/>
    <s v="RLH"/>
    <s v="Mizanur Rahman"/>
    <x v="0"/>
    <x v="10"/>
    <n v="202"/>
    <n v="1"/>
    <x v="4"/>
    <m/>
    <n v="202"/>
    <m/>
    <s v="Johura"/>
    <x v="6"/>
    <m/>
    <m/>
    <m/>
    <m/>
    <m/>
    <m/>
  </r>
  <r>
    <x v="243"/>
    <x v="0"/>
    <x v="605"/>
    <x v="173"/>
    <m/>
    <x v="6"/>
    <s v="GSS SSF"/>
    <s v="KAREN BAGNALL"/>
    <s v="CW"/>
    <s v="Sonia Younis"/>
    <x v="0"/>
    <x v="25"/>
    <n v="938.15"/>
    <n v="1"/>
    <x v="0"/>
    <d v="2024-12-12T00:00:00"/>
    <n v="938.15"/>
    <m/>
    <s v="Johura"/>
    <x v="1"/>
    <m/>
    <m/>
    <m/>
    <s v="11/12/2024 - Used ICT Stock.  Will replenish with SSF Funded stock"/>
    <m/>
    <m/>
  </r>
  <r>
    <x v="244"/>
    <x v="0"/>
    <x v="606"/>
    <x v="146"/>
    <m/>
    <x v="0"/>
    <s v="SSF"/>
    <m/>
    <s v="RLH"/>
    <s v="Natalie Wragg"/>
    <x v="1"/>
    <x v="41"/>
    <n v="0"/>
    <n v="1"/>
    <x v="0"/>
    <d v="2025-01-09T00:00:00"/>
    <n v="0"/>
    <m/>
    <s v="Mashud"/>
    <x v="7"/>
    <m/>
    <m/>
    <m/>
    <s v="Items paid from FS bulk"/>
    <m/>
    <m/>
  </r>
  <r>
    <x v="244"/>
    <x v="0"/>
    <x v="606"/>
    <x v="146"/>
    <m/>
    <x v="0"/>
    <s v="SSF"/>
    <m/>
    <s v="RLH"/>
    <s v="Natalie Wragg"/>
    <x v="1"/>
    <x v="136"/>
    <n v="0"/>
    <n v="1"/>
    <x v="0"/>
    <d v="2025-01-09T00:00:00"/>
    <n v="0"/>
    <m/>
    <s v="Mashud"/>
    <x v="7"/>
    <m/>
    <m/>
    <m/>
    <s v="Items paid from FS bulk"/>
    <m/>
    <m/>
  </r>
  <r>
    <x v="244"/>
    <x v="0"/>
    <x v="606"/>
    <x v="146"/>
    <m/>
    <x v="0"/>
    <s v="SSF"/>
    <m/>
    <s v="RLH"/>
    <s v="Natalie Wragg"/>
    <x v="1"/>
    <x v="42"/>
    <n v="0"/>
    <n v="1"/>
    <x v="0"/>
    <d v="2025-01-09T00:00:00"/>
    <n v="0"/>
    <m/>
    <s v="Mashud"/>
    <x v="7"/>
    <m/>
    <m/>
    <m/>
    <s v="Items paid from FS bulk"/>
    <m/>
    <m/>
  </r>
  <r>
    <x v="244"/>
    <x v="0"/>
    <x v="606"/>
    <x v="146"/>
    <m/>
    <x v="0"/>
    <s v="SSF"/>
    <m/>
    <s v="RLH"/>
    <s v="Natalie Wragg"/>
    <x v="1"/>
    <x v="43"/>
    <n v="0"/>
    <n v="1"/>
    <x v="0"/>
    <d v="2025-01-09T00:00:00"/>
    <n v="0"/>
    <m/>
    <s v="Mashud"/>
    <x v="7"/>
    <m/>
    <m/>
    <m/>
    <s v="Items paid from FS bulk"/>
    <m/>
    <m/>
  </r>
  <r>
    <x v="244"/>
    <x v="0"/>
    <x v="606"/>
    <x v="146"/>
    <m/>
    <x v="0"/>
    <s v="SSF"/>
    <m/>
    <s v="RLH"/>
    <s v="Natalie Wragg"/>
    <x v="1"/>
    <x v="108"/>
    <n v="0"/>
    <n v="1"/>
    <x v="0"/>
    <d v="2025-01-09T00:00:00"/>
    <n v="0"/>
    <m/>
    <s v="Mashud"/>
    <x v="7"/>
    <m/>
    <m/>
    <m/>
    <s v="Items paid from FS bulk"/>
    <m/>
    <m/>
  </r>
  <r>
    <x v="244"/>
    <x v="0"/>
    <x v="606"/>
    <x v="146"/>
    <m/>
    <x v="0"/>
    <s v="SSF"/>
    <m/>
    <s v="RLH"/>
    <s v="Natalie Wragg"/>
    <x v="1"/>
    <x v="16"/>
    <n v="0"/>
    <n v="1"/>
    <x v="0"/>
    <d v="2025-01-09T00:00:00"/>
    <n v="0"/>
    <m/>
    <s v="Mashud"/>
    <x v="7"/>
    <m/>
    <m/>
    <m/>
    <s v="Items paid from FS bulk"/>
    <m/>
    <m/>
  </r>
  <r>
    <x v="245"/>
    <x v="0"/>
    <x v="607"/>
    <x v="99"/>
    <m/>
    <x v="0"/>
    <m/>
    <m/>
    <s v="CW"/>
    <s v="Shaun Harding"/>
    <x v="1"/>
    <x v="9"/>
    <n v="518.1"/>
    <n v="1"/>
    <x v="0"/>
    <d v="2025-04-03T00:00:00"/>
    <n v="518.1"/>
    <n v="60847923"/>
    <s v="Naz"/>
    <x v="1"/>
    <m/>
    <m/>
    <m/>
    <m/>
    <m/>
    <m/>
  </r>
  <r>
    <x v="245"/>
    <x v="0"/>
    <x v="607"/>
    <x v="99"/>
    <m/>
    <x v="0"/>
    <m/>
    <m/>
    <s v="CW"/>
    <s v="Shaun Harding"/>
    <x v="1"/>
    <x v="25"/>
    <n v="938.15"/>
    <n v="1"/>
    <x v="0"/>
    <d v="2025-04-03T00:00:00"/>
    <n v="938.15"/>
    <n v="60847923"/>
    <s v="Naz"/>
    <x v="1"/>
    <m/>
    <m/>
    <m/>
    <m/>
    <m/>
    <m/>
  </r>
  <r>
    <x v="245"/>
    <x v="0"/>
    <x v="607"/>
    <x v="99"/>
    <m/>
    <x v="0"/>
    <m/>
    <m/>
    <s v="CW"/>
    <s v="Shaun Harding"/>
    <x v="1"/>
    <x v="55"/>
    <n v="1090.5"/>
    <n v="2"/>
    <x v="0"/>
    <d v="2025-04-03T00:00:00"/>
    <n v="2181"/>
    <n v="60847923"/>
    <s v="Naz "/>
    <x v="1"/>
    <m/>
    <m/>
    <m/>
    <m/>
    <m/>
    <m/>
  </r>
  <r>
    <x v="244"/>
    <x v="0"/>
    <x v="608"/>
    <x v="323"/>
    <m/>
    <x v="0"/>
    <m/>
    <m/>
    <s v="SBH"/>
    <s v="Rafael Vasquez"/>
    <x v="0"/>
    <x v="10"/>
    <n v="202"/>
    <n v="2"/>
    <x v="0"/>
    <d v="2024-11-07T00:00:00"/>
    <n v="404"/>
    <m/>
    <s v="Mashud"/>
    <x v="0"/>
    <m/>
    <m/>
    <m/>
    <m/>
    <m/>
    <m/>
  </r>
  <r>
    <x v="244"/>
    <x v="0"/>
    <x v="609"/>
    <x v="59"/>
    <m/>
    <x v="0"/>
    <m/>
    <m/>
    <s v="MEH"/>
    <s v="Marc Rodriguera"/>
    <x v="0"/>
    <x v="10"/>
    <n v="202"/>
    <n v="4"/>
    <x v="0"/>
    <d v="2024-11-26T00:00:00"/>
    <n v="808"/>
    <m/>
    <s v="Angel"/>
    <x v="0"/>
    <m/>
    <m/>
    <m/>
    <m/>
    <m/>
    <m/>
  </r>
  <r>
    <x v="246"/>
    <x v="0"/>
    <x v="610"/>
    <x v="146"/>
    <m/>
    <x v="0"/>
    <s v="SSF"/>
    <m/>
    <s v="WCH"/>
    <s v="Gloria Leko"/>
    <x v="1"/>
    <x v="15"/>
    <n v="286.3"/>
    <n v="1"/>
    <x v="0"/>
    <d v="2025-01-09T00:00:00"/>
    <n v="286.3"/>
    <m/>
    <s v="Mashud"/>
    <x v="0"/>
    <m/>
    <m/>
    <m/>
    <m/>
    <m/>
    <m/>
  </r>
  <r>
    <x v="246"/>
    <x v="0"/>
    <x v="610"/>
    <x v="189"/>
    <m/>
    <x v="0"/>
    <m/>
    <m/>
    <s v="WCH"/>
    <s v="Gloria Leko"/>
    <x v="1"/>
    <x v="1"/>
    <n v="11"/>
    <n v="1"/>
    <x v="0"/>
    <d v="2025-01-09T00:00:00"/>
    <n v="11"/>
    <m/>
    <s v="Mashud"/>
    <x v="2"/>
    <m/>
    <m/>
    <m/>
    <m/>
    <m/>
    <m/>
  </r>
  <r>
    <x v="246"/>
    <x v="0"/>
    <x v="611"/>
    <x v="146"/>
    <m/>
    <x v="0"/>
    <s v="SSF"/>
    <m/>
    <s v="WCH"/>
    <s v="Gloria Leko"/>
    <x v="1"/>
    <x v="16"/>
    <n v="581.04999999999995"/>
    <n v="2"/>
    <x v="0"/>
    <m/>
    <n v="1162.0999999999999"/>
    <m/>
    <s v="Mashud"/>
    <x v="1"/>
    <m/>
    <m/>
    <m/>
    <s v="SSF Bulk given from deployment stock"/>
    <m/>
    <m/>
  </r>
  <r>
    <x v="247"/>
    <x v="0"/>
    <x v="612"/>
    <x v="324"/>
    <m/>
    <x v="0"/>
    <m/>
    <m/>
    <s v="WCH"/>
    <s v="Bonnie Wingfield"/>
    <x v="0"/>
    <x v="0"/>
    <n v="195"/>
    <n v="1"/>
    <x v="0"/>
    <d v="2025-01-15T00:00:00"/>
    <n v="195"/>
    <m/>
    <s v="Angel"/>
    <x v="0"/>
    <m/>
    <m/>
    <m/>
    <m/>
    <m/>
    <m/>
  </r>
  <r>
    <x v="247"/>
    <x v="0"/>
    <x v="612"/>
    <x v="324"/>
    <m/>
    <x v="0"/>
    <m/>
    <m/>
    <s v="WCH"/>
    <s v="Bonnie Wingfield"/>
    <x v="0"/>
    <x v="2"/>
    <n v="66"/>
    <n v="1"/>
    <x v="0"/>
    <d v="2025-01-15T00:00:00"/>
    <n v="66"/>
    <m/>
    <s v="Angel"/>
    <x v="2"/>
    <m/>
    <m/>
    <m/>
    <m/>
    <m/>
    <s v="Yes"/>
  </r>
  <r>
    <x v="244"/>
    <x v="0"/>
    <x v="613"/>
    <x v="325"/>
    <m/>
    <x v="0"/>
    <m/>
    <m/>
    <s v="RLH"/>
    <s v="Tom Bryan"/>
    <x v="0"/>
    <x v="137"/>
    <m/>
    <n v="1"/>
    <x v="3"/>
    <m/>
    <n v="0"/>
    <m/>
    <s v="Naz"/>
    <x v="1"/>
    <m/>
    <m/>
    <m/>
    <m/>
    <m/>
    <m/>
  </r>
  <r>
    <x v="246"/>
    <x v="0"/>
    <x v="614"/>
    <x v="7"/>
    <m/>
    <x v="0"/>
    <m/>
    <m/>
    <s v="MEH"/>
    <s v="Matthew Ramsey"/>
    <x v="0"/>
    <x v="10"/>
    <n v="202"/>
    <n v="5"/>
    <x v="0"/>
    <d v="2024-11-21T00:00:00"/>
    <n v="1010"/>
    <m/>
    <s v="Naz"/>
    <x v="1"/>
    <m/>
    <m/>
    <m/>
    <m/>
    <m/>
    <m/>
  </r>
  <r>
    <x v="246"/>
    <x v="0"/>
    <x v="615"/>
    <x v="326"/>
    <m/>
    <x v="0"/>
    <m/>
    <m/>
    <s v="WCH"/>
    <s v="Gloria Leko"/>
    <x v="0"/>
    <x v="10"/>
    <n v="202"/>
    <n v="2"/>
    <x v="0"/>
    <d v="2024-11-21T00:00:00"/>
    <n v="404"/>
    <n v="60826523"/>
    <s v="Naz"/>
    <x v="0"/>
    <m/>
    <m/>
    <m/>
    <m/>
    <m/>
    <m/>
  </r>
  <r>
    <x v="248"/>
    <x v="0"/>
    <x v="616"/>
    <x v="99"/>
    <m/>
    <x v="0"/>
    <s v="SSF"/>
    <s v="KAREN BAGNALL"/>
    <s v="Trustwide"/>
    <s v="Amber Wyatt"/>
    <x v="1"/>
    <x v="9"/>
    <n v="551"/>
    <n v="4"/>
    <x v="0"/>
    <d v="2025-01-29T00:00:00"/>
    <n v="2204"/>
    <m/>
    <s v="Naz"/>
    <x v="1"/>
    <m/>
    <m/>
    <m/>
    <m/>
    <m/>
    <m/>
  </r>
  <r>
    <x v="246"/>
    <x v="0"/>
    <x v="617"/>
    <x v="41"/>
    <m/>
    <x v="0"/>
    <m/>
    <m/>
    <s v="RLH"/>
    <s v="Paul Shaw for Service User"/>
    <x v="0"/>
    <x v="138"/>
    <n v="235"/>
    <n v="1"/>
    <x v="0"/>
    <d v="2024-12-13T00:00:00"/>
    <n v="235"/>
    <m/>
    <s v="Johura"/>
    <x v="0"/>
    <m/>
    <m/>
    <m/>
    <m/>
    <m/>
    <m/>
  </r>
  <r>
    <x v="248"/>
    <x v="0"/>
    <x v="618"/>
    <x v="327"/>
    <m/>
    <x v="0"/>
    <m/>
    <m/>
    <s v="CW"/>
    <s v="Karen Bagnall"/>
    <x v="0"/>
    <x v="139"/>
    <n v="9.9499999999999993"/>
    <n v="1"/>
    <x v="0"/>
    <d v="2024-11-22T00:00:00"/>
    <n v="9.9499999999999993"/>
    <m/>
    <s v="Mashud"/>
    <x v="0"/>
    <m/>
    <m/>
    <m/>
    <s v="To be delivered with jason Britchford "/>
    <m/>
    <m/>
  </r>
  <r>
    <x v="248"/>
    <x v="0"/>
    <x v="619"/>
    <x v="328"/>
    <m/>
    <x v="23"/>
    <s v="External revenue funding"/>
    <m/>
    <s v="RLH"/>
    <s v="Bessie Cipriano"/>
    <x v="1"/>
    <x v="16"/>
    <n v="555.70000000000005"/>
    <n v="2"/>
    <x v="0"/>
    <d v="2025-02-12T00:00:00"/>
    <n v="1111.4000000000001"/>
    <m/>
    <s v="Mashud"/>
    <x v="0"/>
    <m/>
    <m/>
    <m/>
    <m/>
    <m/>
    <m/>
  </r>
  <r>
    <x v="249"/>
    <x v="0"/>
    <x v="620"/>
    <x v="307"/>
    <m/>
    <x v="0"/>
    <m/>
    <m/>
    <s v="WCH"/>
    <s v="Jabir Housee"/>
    <x v="0"/>
    <x v="10"/>
    <n v="202"/>
    <n v="2"/>
    <x v="0"/>
    <d v="2024-11-21T00:00:00"/>
    <n v="404"/>
    <m/>
    <s v="Mashud"/>
    <x v="0"/>
    <m/>
    <m/>
    <m/>
    <m/>
    <m/>
    <m/>
  </r>
  <r>
    <x v="249"/>
    <x v="0"/>
    <x v="621"/>
    <x v="241"/>
    <m/>
    <x v="0"/>
    <m/>
    <m/>
    <s v="NUH"/>
    <s v="Lorna Johnson"/>
    <x v="0"/>
    <x v="67"/>
    <n v="155"/>
    <n v="4"/>
    <x v="0"/>
    <d v="2024-11-14T00:00:00"/>
    <n v="620"/>
    <n v="60826476"/>
    <s v="Johura"/>
    <x v="0"/>
    <m/>
    <m/>
    <m/>
    <m/>
    <m/>
    <m/>
  </r>
  <r>
    <x v="249"/>
    <x v="0"/>
    <x v="622"/>
    <x v="75"/>
    <m/>
    <x v="0"/>
    <m/>
    <m/>
    <s v="MEH"/>
    <s v="Matthew Ramsey"/>
    <x v="1"/>
    <x v="17"/>
    <n v="445"/>
    <n v="1"/>
    <x v="3"/>
    <m/>
    <n v="445"/>
    <m/>
    <s v="Naz"/>
    <x v="1"/>
    <m/>
    <m/>
    <m/>
    <m/>
    <m/>
    <m/>
  </r>
  <r>
    <x v="249"/>
    <x v="0"/>
    <x v="622"/>
    <x v="75"/>
    <m/>
    <x v="0"/>
    <m/>
    <m/>
    <s v="WCH"/>
    <s v="Matthew Ramsey"/>
    <x v="1"/>
    <x v="16"/>
    <n v="534"/>
    <n v="1"/>
    <x v="0"/>
    <d v="2025-02-06T00:00:00"/>
    <n v="534"/>
    <m/>
    <s v="Naz"/>
    <x v="0"/>
    <m/>
    <m/>
    <m/>
    <m/>
    <m/>
    <m/>
  </r>
  <r>
    <x v="250"/>
    <x v="0"/>
    <x v="623"/>
    <x v="257"/>
    <m/>
    <x v="0"/>
    <m/>
    <m/>
    <s v="NUH"/>
    <s v="Stewart Ryan"/>
    <x v="0"/>
    <x v="3"/>
    <n v="0"/>
    <n v="1"/>
    <x v="0"/>
    <d v="2025-02-03T00:00:00"/>
    <n v="0"/>
    <m/>
    <s v="Naz"/>
    <x v="1"/>
    <m/>
    <m/>
    <m/>
    <m/>
    <m/>
    <m/>
  </r>
  <r>
    <x v="250"/>
    <x v="0"/>
    <x v="623"/>
    <x v="257"/>
    <m/>
    <x v="0"/>
    <m/>
    <m/>
    <s v="NUH"/>
    <s v="Stewart Ryan"/>
    <x v="0"/>
    <x v="2"/>
    <n v="5.5"/>
    <n v="1"/>
    <x v="0"/>
    <d v="2025-02-03T00:00:00"/>
    <n v="5.5"/>
    <m/>
    <s v="Naz"/>
    <x v="1"/>
    <m/>
    <m/>
    <m/>
    <m/>
    <m/>
    <s v="Yes"/>
  </r>
  <r>
    <x v="247"/>
    <x v="0"/>
    <x v="624"/>
    <x v="241"/>
    <m/>
    <x v="0"/>
    <m/>
    <m/>
    <s v="NUH"/>
    <s v="Lorna Johnson"/>
    <x v="0"/>
    <x v="140"/>
    <n v="8.5"/>
    <n v="1"/>
    <x v="0"/>
    <d v="2024-12-12T00:00:00"/>
    <n v="8.5"/>
    <m/>
    <s v="Angel"/>
    <x v="0"/>
    <m/>
    <m/>
    <m/>
    <m/>
    <m/>
    <m/>
  </r>
  <r>
    <x v="247"/>
    <x v="0"/>
    <x v="624"/>
    <x v="241"/>
    <m/>
    <x v="0"/>
    <m/>
    <m/>
    <s v="NUH"/>
    <s v="Lorna Johnson"/>
    <x v="0"/>
    <x v="116"/>
    <n v="6.5"/>
    <n v="1"/>
    <x v="0"/>
    <d v="2024-12-12T00:00:00"/>
    <n v="6.5"/>
    <m/>
    <s v="Angel"/>
    <x v="0"/>
    <m/>
    <m/>
    <m/>
    <m/>
    <m/>
    <m/>
  </r>
  <r>
    <x v="251"/>
    <x v="0"/>
    <x v="625"/>
    <x v="329"/>
    <m/>
    <x v="0"/>
    <m/>
    <m/>
    <s v="NUH"/>
    <s v="Yakub Ali"/>
    <x v="0"/>
    <x v="2"/>
    <n v="0"/>
    <n v="1"/>
    <x v="4"/>
    <m/>
    <n v="0"/>
    <m/>
    <s v="Angel"/>
    <x v="1"/>
    <m/>
    <m/>
    <m/>
    <m/>
    <m/>
    <s v="Yes"/>
  </r>
  <r>
    <x v="247"/>
    <x v="0"/>
    <x v="626"/>
    <x v="330"/>
    <m/>
    <x v="0"/>
    <m/>
    <m/>
    <s v="RLH"/>
    <s v="Abdus Somi"/>
    <x v="0"/>
    <x v="81"/>
    <n v="39.950000000000003"/>
    <n v="2"/>
    <x v="0"/>
    <d v="2024-11-20T00:00:00"/>
    <n v="79.900000000000006"/>
    <s v="ICT Stock "/>
    <s v="Naz "/>
    <x v="2"/>
    <m/>
    <m/>
    <m/>
    <m/>
    <m/>
    <m/>
  </r>
  <r>
    <x v="252"/>
    <x v="0"/>
    <x v="627"/>
    <x v="41"/>
    <m/>
    <x v="0"/>
    <m/>
    <m/>
    <s v="WCH"/>
    <s v="Abhit Jadav"/>
    <x v="0"/>
    <x v="141"/>
    <n v="110"/>
    <n v="1"/>
    <x v="0"/>
    <d v="2024-12-12T00:00:00"/>
    <s v="   "/>
    <n v="60827372"/>
    <s v="Johura"/>
    <x v="0"/>
    <m/>
    <m/>
    <m/>
    <s v="28/11/2024 - Site Delivery on 05.12.2024 (by Johura's Desk Near Window)"/>
    <m/>
    <m/>
  </r>
  <r>
    <x v="253"/>
    <x v="0"/>
    <x v="628"/>
    <x v="315"/>
    <m/>
    <x v="0"/>
    <m/>
    <m/>
    <s v="RLH"/>
    <s v="Charlie Rowden"/>
    <x v="0"/>
    <x v="104"/>
    <n v="24.95"/>
    <n v="1"/>
    <x v="0"/>
    <d v="2025-03-07T00:00:00"/>
    <n v="24.95"/>
    <m/>
    <s v="Johura"/>
    <x v="0"/>
    <m/>
    <m/>
    <m/>
    <m/>
    <m/>
    <m/>
  </r>
  <r>
    <x v="253"/>
    <x v="0"/>
    <x v="628"/>
    <x v="315"/>
    <m/>
    <x v="0"/>
    <m/>
    <m/>
    <s v="RLH"/>
    <s v="Charlie Rowden"/>
    <x v="0"/>
    <x v="8"/>
    <n v="29.95"/>
    <n v="1"/>
    <x v="0"/>
    <d v="2025-03-07T00:00:00"/>
    <n v="29.95"/>
    <m/>
    <s v="Johura"/>
    <x v="0"/>
    <m/>
    <m/>
    <m/>
    <m/>
    <m/>
    <m/>
  </r>
  <r>
    <x v="252"/>
    <x v="0"/>
    <x v="629"/>
    <x v="194"/>
    <m/>
    <x v="0"/>
    <m/>
    <m/>
    <s v="NUH"/>
    <s v="Melanie Doherty"/>
    <x v="0"/>
    <x v="131"/>
    <n v="46.95"/>
    <n v="1"/>
    <x v="0"/>
    <d v="2024-11-26T00:00:00"/>
    <n v="46.95"/>
    <m/>
    <s v="Mashud"/>
    <x v="0"/>
    <m/>
    <m/>
    <m/>
    <m/>
    <m/>
    <m/>
  </r>
  <r>
    <x v="252"/>
    <x v="0"/>
    <x v="630"/>
    <x v="150"/>
    <m/>
    <x v="0"/>
    <m/>
    <m/>
    <s v="NUH"/>
    <s v="Jean Seaborne"/>
    <x v="0"/>
    <x v="142"/>
    <n v="0"/>
    <n v="1"/>
    <x v="0"/>
    <d v="2024-12-12T00:00:00"/>
    <n v="0"/>
    <m/>
    <s v="Johura"/>
    <x v="7"/>
    <m/>
    <m/>
    <m/>
    <s v="11/12/2024 - Site delivery Broken WOW Screen needs replacing. 29/11/2024 - Amir advised can use an old WOW screen from RLH to courier over to NUH in the next week or so."/>
    <m/>
    <m/>
  </r>
  <r>
    <x v="254"/>
    <x v="0"/>
    <x v="631"/>
    <x v="331"/>
    <m/>
    <x v="0"/>
    <m/>
    <m/>
    <s v="CW"/>
    <s v="Rhys Stevens"/>
    <x v="0"/>
    <x v="0"/>
    <n v="195"/>
    <n v="1"/>
    <x v="0"/>
    <d v="2025-02-04T00:00:00"/>
    <n v="195"/>
    <n v="41112960"/>
    <s v="Naz"/>
    <x v="0"/>
    <m/>
    <m/>
    <m/>
    <m/>
    <m/>
    <m/>
  </r>
  <r>
    <x v="254"/>
    <x v="0"/>
    <x v="631"/>
    <x v="331"/>
    <m/>
    <x v="0"/>
    <m/>
    <m/>
    <s v="CW"/>
    <s v="Rhys Stevens"/>
    <x v="0"/>
    <x v="1"/>
    <n v="11"/>
    <n v="1"/>
    <x v="0"/>
    <d v="2025-02-04T00:00:00"/>
    <n v="11"/>
    <m/>
    <s v="Naz"/>
    <x v="0"/>
    <m/>
    <m/>
    <m/>
    <m/>
    <m/>
    <m/>
  </r>
  <r>
    <x v="254"/>
    <x v="0"/>
    <x v="631"/>
    <x v="331"/>
    <m/>
    <x v="0"/>
    <m/>
    <m/>
    <s v="CW"/>
    <s v="Rhys Stevens"/>
    <x v="0"/>
    <x v="2"/>
    <n v="5.5"/>
    <n v="1"/>
    <x v="0"/>
    <d v="2025-02-04T00:00:00"/>
    <n v="5.5"/>
    <m/>
    <s v="Naz"/>
    <x v="0"/>
    <m/>
    <m/>
    <m/>
    <m/>
    <m/>
    <m/>
  </r>
  <r>
    <x v="252"/>
    <x v="0"/>
    <x v="632"/>
    <x v="312"/>
    <m/>
    <x v="0"/>
    <m/>
    <m/>
    <s v="WCH"/>
    <s v="Fahmina Begum"/>
    <x v="0"/>
    <x v="95"/>
    <n v="529"/>
    <n v="1"/>
    <x v="0"/>
    <d v="2024-11-21T00:00:00"/>
    <n v="529"/>
    <m/>
    <s v="Angel"/>
    <x v="0"/>
    <m/>
    <m/>
    <m/>
    <m/>
    <m/>
    <m/>
  </r>
  <r>
    <x v="254"/>
    <x v="0"/>
    <x v="633"/>
    <x v="304"/>
    <m/>
    <x v="0"/>
    <m/>
    <m/>
    <s v="WCH"/>
    <s v="Toni Hutchinson for Aaron Horner"/>
    <x v="0"/>
    <x v="0"/>
    <n v="195"/>
    <n v="1"/>
    <x v="0"/>
    <d v="2025-02-06T00:00:00"/>
    <n v="195"/>
    <m/>
    <s v="Johura"/>
    <x v="2"/>
    <m/>
    <m/>
    <m/>
    <s v="Used ICT Stock and will replenish ICT stock with requisition.  Site Delivery on 06/02/2025. 31/01/2025 - Hi Lottie, please recharge the service."/>
    <m/>
    <m/>
  </r>
  <r>
    <x v="254"/>
    <x v="0"/>
    <x v="633"/>
    <x v="304"/>
    <m/>
    <x v="0"/>
    <m/>
    <m/>
    <s v="WCH"/>
    <s v="Toni Hutchinson for Aaron Horner"/>
    <x v="0"/>
    <x v="2"/>
    <n v="66"/>
    <n v="1"/>
    <x v="0"/>
    <d v="2025-02-06T00:00:00"/>
    <n v="66"/>
    <m/>
    <s v="Johura"/>
    <x v="2"/>
    <m/>
    <m/>
    <m/>
    <s v="31/01/2025 - Hi Lottie, this is for annual recharge please."/>
    <m/>
    <s v="Yes"/>
  </r>
  <r>
    <x v="254"/>
    <x v="0"/>
    <x v="633"/>
    <x v="304"/>
    <m/>
    <x v="0"/>
    <m/>
    <m/>
    <s v="WCH"/>
    <s v="Toni Hutchinson for Aaron Horner"/>
    <x v="0"/>
    <x v="1"/>
    <n v="11"/>
    <n v="1"/>
    <x v="0"/>
    <d v="2025-02-06T00:00:00"/>
    <n v="11"/>
    <m/>
    <s v="Johura"/>
    <x v="2"/>
    <m/>
    <m/>
    <m/>
    <s v="31/01/2025 - Hi Lottie, this is for annual recharge please."/>
    <m/>
    <s v="Yes"/>
  </r>
  <r>
    <x v="252"/>
    <x v="0"/>
    <x v="634"/>
    <x v="227"/>
    <m/>
    <x v="0"/>
    <m/>
    <m/>
    <s v="WCH"/>
    <s v="Fahmina Begum"/>
    <x v="0"/>
    <x v="13"/>
    <n v="529"/>
    <n v="1"/>
    <x v="0"/>
    <d v="2025-01-09T00:00:00"/>
    <n v="529"/>
    <m/>
    <s v="Angel"/>
    <x v="0"/>
    <m/>
    <m/>
    <m/>
    <m/>
    <m/>
    <m/>
  </r>
  <r>
    <x v="250"/>
    <x v="0"/>
    <x v="635"/>
    <x v="41"/>
    <m/>
    <x v="0"/>
    <m/>
    <m/>
    <s v="RLH"/>
    <s v="Spencer Rolls"/>
    <x v="0"/>
    <x v="56"/>
    <n v="5.95"/>
    <n v="50"/>
    <x v="6"/>
    <d v="2024-11-27T00:00:00"/>
    <n v="297.5"/>
    <n v="60827322"/>
    <s v="Johura"/>
    <x v="0"/>
    <m/>
    <m/>
    <m/>
    <m/>
    <m/>
    <m/>
  </r>
  <r>
    <x v="255"/>
    <x v="0"/>
    <x v="636"/>
    <x v="18"/>
    <m/>
    <x v="0"/>
    <m/>
    <m/>
    <s v="WCH"/>
    <s v="Nathan North"/>
    <x v="0"/>
    <x v="66"/>
    <n v="245"/>
    <n v="12"/>
    <x v="0"/>
    <d v="2025-02-21T00:00:00"/>
    <n v="2940"/>
    <n v="60830173"/>
    <s v="Naz"/>
    <x v="0"/>
    <m/>
    <m/>
    <m/>
    <m/>
    <m/>
    <m/>
  </r>
  <r>
    <x v="254"/>
    <x v="0"/>
    <x v="637"/>
    <x v="332"/>
    <m/>
    <x v="0"/>
    <m/>
    <m/>
    <s v="CW"/>
    <s v="Eniola Agbeti"/>
    <x v="0"/>
    <x v="27"/>
    <n v="47.53"/>
    <n v="1"/>
    <x v="4"/>
    <d v="2025-03-24T00:00:00"/>
    <n v="47.53"/>
    <m/>
    <s v="Angel"/>
    <x v="6"/>
    <m/>
    <m/>
    <m/>
    <m/>
    <m/>
    <m/>
  </r>
  <r>
    <x v="254"/>
    <x v="0"/>
    <x v="638"/>
    <x v="333"/>
    <m/>
    <x v="0"/>
    <m/>
    <m/>
    <s v="RLH"/>
    <s v="Maureen Watson"/>
    <x v="0"/>
    <x v="100"/>
    <n v="120.55"/>
    <n v="1"/>
    <x v="0"/>
    <m/>
    <n v="120.55"/>
    <m/>
    <s v="Mashud"/>
    <x v="0"/>
    <m/>
    <m/>
    <m/>
    <m/>
    <m/>
    <m/>
  </r>
  <r>
    <x v="254"/>
    <x v="0"/>
    <x v="638"/>
    <x v="333"/>
    <m/>
    <x v="0"/>
    <m/>
    <m/>
    <s v="RLH"/>
    <s v="Maureen Watson"/>
    <x v="0"/>
    <x v="143"/>
    <n v="20"/>
    <n v="1"/>
    <x v="0"/>
    <m/>
    <n v="20"/>
    <m/>
    <s v="Mashud"/>
    <x v="2"/>
    <m/>
    <m/>
    <m/>
    <m/>
    <m/>
    <m/>
  </r>
  <r>
    <x v="254"/>
    <x v="0"/>
    <x v="639"/>
    <x v="334"/>
    <m/>
    <x v="0"/>
    <m/>
    <m/>
    <s v="RLH"/>
    <s v="Ruhul Zannat"/>
    <x v="0"/>
    <x v="6"/>
    <n v="569"/>
    <n v="1"/>
    <x v="0"/>
    <m/>
    <n v="569"/>
    <n v="41088495"/>
    <s v="Johura"/>
    <x v="0"/>
    <m/>
    <m/>
    <m/>
    <s v="Used ICT Stock to fulfil this request.  Replenished ICT stock with PO:  41088495"/>
    <m/>
    <m/>
  </r>
  <r>
    <x v="256"/>
    <x v="0"/>
    <x v="640"/>
    <x v="298"/>
    <m/>
    <x v="0"/>
    <m/>
    <m/>
    <s v="RLH"/>
    <s v="William Kirby"/>
    <x v="0"/>
    <x v="70"/>
    <n v="159.94999999999999"/>
    <n v="1"/>
    <x v="0"/>
    <d v="2024-11-18T00:00:00"/>
    <n v="159.94999999999999"/>
    <m/>
    <s v="Mashud"/>
    <x v="0"/>
    <m/>
    <m/>
    <m/>
    <s v="7742285 linked"/>
    <m/>
    <m/>
  </r>
  <r>
    <x v="256"/>
    <x v="0"/>
    <x v="640"/>
    <x v="298"/>
    <m/>
    <x v="0"/>
    <m/>
    <m/>
    <s v="RLH"/>
    <s v="William Kirby"/>
    <x v="0"/>
    <x v="131"/>
    <n v="39.950000000000003"/>
    <n v="1"/>
    <x v="0"/>
    <d v="2024-11-18T00:00:00"/>
    <n v="39.950000000000003"/>
    <m/>
    <s v="Mashud"/>
    <x v="0"/>
    <m/>
    <m/>
    <m/>
    <s v="7742285 linked"/>
    <m/>
    <m/>
  </r>
  <r>
    <x v="254"/>
    <x v="0"/>
    <x v="641"/>
    <x v="60"/>
    <m/>
    <x v="3"/>
    <s v="HF Community Service"/>
    <s v="KAREN BAGNALL"/>
    <s v="NUH"/>
    <s v="Kathy Higginson"/>
    <x v="1"/>
    <x v="9"/>
    <n v="555.70000000000005"/>
    <n v="6"/>
    <x v="0"/>
    <d v="2025-01-16T00:00:00"/>
    <m/>
    <m/>
    <s v="Angel"/>
    <x v="0"/>
    <m/>
    <m/>
    <m/>
    <m/>
    <m/>
    <m/>
  </r>
  <r>
    <x v="254"/>
    <x v="0"/>
    <x v="641"/>
    <x v="60"/>
    <m/>
    <x v="3"/>
    <s v="HF Community Service"/>
    <s v="KAREN BAGNALL"/>
    <s v="NUH"/>
    <s v="Kathy Higginson"/>
    <x v="1"/>
    <x v="16"/>
    <n v="518.1"/>
    <n v="6"/>
    <x v="0"/>
    <d v="2025-01-16T00:00:00"/>
    <m/>
    <m/>
    <s v="Angel"/>
    <x v="0"/>
    <m/>
    <m/>
    <m/>
    <m/>
    <m/>
    <m/>
  </r>
  <r>
    <x v="256"/>
    <x v="0"/>
    <x v="642"/>
    <x v="335"/>
    <m/>
    <x v="0"/>
    <m/>
    <m/>
    <s v="RLH"/>
    <s v="Rahat Samad"/>
    <x v="0"/>
    <x v="10"/>
    <n v="202"/>
    <n v="4"/>
    <x v="6"/>
    <m/>
    <n v="808"/>
    <n v="60829202"/>
    <s v="Naz"/>
    <x v="1"/>
    <m/>
    <m/>
    <m/>
    <m/>
    <m/>
    <m/>
  </r>
  <r>
    <x v="256"/>
    <x v="0"/>
    <x v="643"/>
    <x v="336"/>
    <m/>
    <x v="0"/>
    <m/>
    <m/>
    <s v="NUH"/>
    <s v="Nassimabee Ulyjan"/>
    <x v="0"/>
    <x v="10"/>
    <n v="202"/>
    <n v="2"/>
    <x v="0"/>
    <s v="26//2/2024"/>
    <n v="404"/>
    <m/>
    <s v="Mashud"/>
    <x v="0"/>
    <m/>
    <m/>
    <m/>
    <m/>
    <m/>
    <m/>
  </r>
  <r>
    <x v="236"/>
    <x v="0"/>
    <x v="643"/>
    <x v="337"/>
    <m/>
    <x v="0"/>
    <m/>
    <m/>
    <s v="RLH"/>
    <s v="Lauren Chidgey"/>
    <x v="0"/>
    <x v="0"/>
    <n v="195"/>
    <n v="1"/>
    <x v="0"/>
    <d v="2024-11-26T00:00:00"/>
    <n v="195"/>
    <m/>
    <s v="Mashud"/>
    <x v="0"/>
    <m/>
    <m/>
    <m/>
    <m/>
    <m/>
    <m/>
  </r>
  <r>
    <x v="257"/>
    <x v="0"/>
    <x v="644"/>
    <x v="204"/>
    <m/>
    <x v="0"/>
    <m/>
    <m/>
    <s v="SBH"/>
    <s v="Sammra Ibrahim"/>
    <x v="0"/>
    <x v="2"/>
    <n v="66"/>
    <n v="1"/>
    <x v="0"/>
    <d v="2025-01-30T00:00:00"/>
    <n v="66"/>
    <m/>
    <s v="Angel"/>
    <x v="2"/>
    <m/>
    <m/>
    <m/>
    <m/>
    <m/>
    <s v="Yes"/>
  </r>
  <r>
    <x v="108"/>
    <x v="0"/>
    <x v="645"/>
    <x v="336"/>
    <m/>
    <x v="0"/>
    <m/>
    <m/>
    <s v="NUH"/>
    <s v="Teresa Stockman"/>
    <x v="0"/>
    <x v="14"/>
    <n v="335"/>
    <n v="1"/>
    <x v="0"/>
    <d v="2024-11-21T00:00:00"/>
    <n v="335"/>
    <n v="60829354"/>
    <s v="Johura"/>
    <x v="0"/>
    <m/>
    <m/>
    <m/>
    <s v="Used ICT Stock and will replenish ICT stock with requisition. Site Delivery on 21/11/2024."/>
    <m/>
    <m/>
  </r>
  <r>
    <x v="108"/>
    <x v="0"/>
    <x v="646"/>
    <x v="336"/>
    <m/>
    <x v="0"/>
    <m/>
    <m/>
    <s v="NUH"/>
    <s v="Teresa Stockman"/>
    <x v="0"/>
    <x v="40"/>
    <n v="44"/>
    <n v="4"/>
    <x v="0"/>
    <d v="2024-11-21T00:00:00"/>
    <n v="176"/>
    <n v="60829706"/>
    <s v="Johura"/>
    <x v="1"/>
    <m/>
    <m/>
    <m/>
    <s v="Used ICT Stock and will replenish ICT stock with requisition.  Site Delivery on 21/11/2024. 20/11/2024 - Order via PCS oracle punch out. 22/11/2024 - Received items and placed back into ICT Stock."/>
    <m/>
    <m/>
  </r>
  <r>
    <x v="257"/>
    <x v="0"/>
    <x v="647"/>
    <x v="338"/>
    <m/>
    <x v="0"/>
    <m/>
    <m/>
    <s v="WCH"/>
    <s v="Joe Curmi"/>
    <x v="0"/>
    <x v="81"/>
    <n v="39.950000000000003"/>
    <n v="1"/>
    <x v="0"/>
    <d v="2024-12-19T00:00:00"/>
    <n v="39.950000000000003"/>
    <m/>
    <s v="Angel"/>
    <x v="0"/>
    <m/>
    <m/>
    <m/>
    <m/>
    <m/>
    <m/>
  </r>
  <r>
    <x v="258"/>
    <x v="0"/>
    <x v="648"/>
    <x v="107"/>
    <m/>
    <x v="0"/>
    <s v="SSF"/>
    <s v="KAREN BAGNALL"/>
    <s v="RLH"/>
    <s v="Amber Wyatt"/>
    <x v="1"/>
    <x v="9"/>
    <n v="518.1"/>
    <n v="4"/>
    <x v="0"/>
    <d v="2024-12-09T00:00:00"/>
    <n v="2072.4"/>
    <m/>
    <s v="Johura"/>
    <x v="1"/>
    <m/>
    <m/>
    <m/>
    <s v="25/11/2024 - Used ICT Stock.  Will replenish ICT Stock with next SSF Bulk order."/>
    <m/>
    <m/>
  </r>
  <r>
    <x v="257"/>
    <x v="0"/>
    <x v="649"/>
    <x v="339"/>
    <m/>
    <x v="0"/>
    <m/>
    <m/>
    <s v="SBH"/>
    <s v="Louise Smith"/>
    <x v="0"/>
    <x v="10"/>
    <n v="202"/>
    <n v="1"/>
    <x v="9"/>
    <m/>
    <n v="202"/>
    <m/>
    <s v="Angel"/>
    <x v="2"/>
    <m/>
    <m/>
    <m/>
    <m/>
    <m/>
    <m/>
  </r>
  <r>
    <x v="257"/>
    <x v="0"/>
    <x v="650"/>
    <x v="211"/>
    <m/>
    <x v="0"/>
    <m/>
    <m/>
    <s v="WCH"/>
    <s v="Fokru Miah"/>
    <x v="0"/>
    <x v="10"/>
    <n v="202"/>
    <n v="2"/>
    <x v="0"/>
    <d v="2024-11-21T00:00:00"/>
    <n v="202"/>
    <n v="60829687"/>
    <s v="Johura"/>
    <x v="0"/>
    <m/>
    <m/>
    <m/>
    <s v="Site delivery on 21/11/2024. Used ICT stock and will replenish ITC stock with items from PO: 41084744_x000a_20/11/2024 - Order via PCS oracle punch out."/>
    <m/>
    <m/>
  </r>
  <r>
    <x v="257"/>
    <x v="0"/>
    <x v="651"/>
    <x v="340"/>
    <m/>
    <x v="0"/>
    <m/>
    <m/>
    <s v="NUH"/>
    <s v="Martin Brabazon"/>
    <x v="0"/>
    <x v="144"/>
    <n v="0"/>
    <n v="1"/>
    <x v="3"/>
    <m/>
    <n v="0"/>
    <m/>
    <s v="Mashud"/>
    <x v="1"/>
    <m/>
    <m/>
    <m/>
    <s v="Kevin testing started as of 18/02/2025"/>
    <m/>
    <m/>
  </r>
  <r>
    <x v="259"/>
    <x v="0"/>
    <x v="652"/>
    <x v="107"/>
    <m/>
    <x v="0"/>
    <s v="SSF"/>
    <s v="KAREN BAGNALL"/>
    <s v="RLH"/>
    <s v="Shalin Sharma"/>
    <x v="1"/>
    <x v="9"/>
    <n v="518.1"/>
    <n v="1"/>
    <x v="0"/>
    <d v="2024-12-03T00:00:00"/>
    <n v="518.1"/>
    <m/>
    <s v="Johura"/>
    <x v="1"/>
    <m/>
    <m/>
    <m/>
    <s v="25/11/2024 - Used ICT Stock.  Will replenish ICT Stock with next SSF Bulk order."/>
    <m/>
    <m/>
  </r>
  <r>
    <x v="258"/>
    <x v="0"/>
    <x v="653"/>
    <x v="107"/>
    <m/>
    <x v="0"/>
    <s v="SSF"/>
    <s v="KAREN BAGNALL"/>
    <s v="RLH"/>
    <s v="Amber Wyatt"/>
    <x v="1"/>
    <x v="9"/>
    <n v="518.1"/>
    <n v="3"/>
    <x v="0"/>
    <d v="2024-12-12T00:00:00"/>
    <n v="1554.3000000000002"/>
    <m/>
    <s v="Johura"/>
    <x v="1"/>
    <m/>
    <m/>
    <m/>
    <s v="25/11/2024 - Used ICT Stock.  Will replenish ICT Stock with next SSF Bulk order."/>
    <m/>
    <m/>
  </r>
  <r>
    <x v="258"/>
    <x v="0"/>
    <x v="654"/>
    <x v="175"/>
    <m/>
    <x v="0"/>
    <m/>
    <m/>
    <s v="SBH"/>
    <s v="Emma Middleton"/>
    <x v="0"/>
    <x v="10"/>
    <n v="202"/>
    <n v="1"/>
    <x v="0"/>
    <d v="2024-11-28T00:00:00"/>
    <n v="202"/>
    <n v="60829604"/>
    <s v="Naz"/>
    <x v="0"/>
    <m/>
    <m/>
    <m/>
    <m/>
    <m/>
    <m/>
  </r>
  <r>
    <x v="259"/>
    <x v="0"/>
    <x v="655"/>
    <x v="341"/>
    <m/>
    <x v="0"/>
    <m/>
    <m/>
    <s v="NUH"/>
    <s v="MohammedAdilur Rahman for Rakesh Ravi"/>
    <x v="0"/>
    <x v="0"/>
    <n v="195"/>
    <n v="1"/>
    <x v="4"/>
    <d v="2025-03-24T00:00:00"/>
    <n v="0"/>
    <s v="N/A"/>
    <s v="Johura"/>
    <x v="1"/>
    <m/>
    <m/>
    <m/>
    <m/>
    <m/>
    <m/>
  </r>
  <r>
    <x v="258"/>
    <x v="0"/>
    <x v="656"/>
    <x v="77"/>
    <m/>
    <x v="0"/>
    <m/>
    <m/>
    <s v="CW"/>
    <s v="Niki Lewis"/>
    <x v="0"/>
    <x v="0"/>
    <n v="195"/>
    <n v="1"/>
    <x v="0"/>
    <d v="2025-01-14T00:00:00"/>
    <n v="195"/>
    <m/>
    <s v="Angel"/>
    <x v="2"/>
    <m/>
    <m/>
    <m/>
    <m/>
    <m/>
    <m/>
  </r>
  <r>
    <x v="258"/>
    <x v="0"/>
    <x v="657"/>
    <x v="77"/>
    <m/>
    <x v="0"/>
    <m/>
    <m/>
    <s v="CW"/>
    <s v="Niki Lewis"/>
    <x v="0"/>
    <x v="0"/>
    <n v="195"/>
    <n v="1"/>
    <x v="4"/>
    <d v="2025-03-17T00:00:00"/>
    <n v="0"/>
    <m/>
    <s v="Angel"/>
    <x v="6"/>
    <m/>
    <m/>
    <m/>
    <m/>
    <m/>
    <m/>
  </r>
  <r>
    <x v="258"/>
    <x v="0"/>
    <x v="657"/>
    <x v="77"/>
    <m/>
    <x v="0"/>
    <m/>
    <m/>
    <s v="CW"/>
    <s v="Niki Lewis"/>
    <x v="0"/>
    <x v="2"/>
    <n v="66"/>
    <n v="1"/>
    <x v="4"/>
    <d v="2025-03-17T00:00:00"/>
    <n v="0"/>
    <m/>
    <s v="Angel"/>
    <x v="6"/>
    <m/>
    <m/>
    <m/>
    <m/>
    <m/>
    <m/>
  </r>
  <r>
    <x v="258"/>
    <x v="0"/>
    <x v="657"/>
    <x v="77"/>
    <m/>
    <x v="0"/>
    <m/>
    <m/>
    <s v="CW"/>
    <s v="Niki Lewis"/>
    <x v="0"/>
    <x v="1"/>
    <n v="11"/>
    <n v="1"/>
    <x v="4"/>
    <d v="2025-03-17T00:00:00"/>
    <n v="0"/>
    <m/>
    <s v="Angel"/>
    <x v="6"/>
    <m/>
    <m/>
    <m/>
    <m/>
    <m/>
    <m/>
  </r>
  <r>
    <x v="260"/>
    <x v="0"/>
    <x v="658"/>
    <x v="342"/>
    <m/>
    <x v="0"/>
    <m/>
    <m/>
    <s v="WCH"/>
    <s v="Derville Augustin for Mathilda Louisianne Marie-Banane"/>
    <x v="0"/>
    <x v="2"/>
    <n v="66"/>
    <n v="1"/>
    <x v="0"/>
    <d v="2025-02-18T00:00:00"/>
    <n v="66"/>
    <m/>
    <s v="Johura"/>
    <x v="2"/>
    <m/>
    <m/>
    <m/>
    <s v="07/02/2025 - Hi Lottie this is an annual recharge.  Many thanks"/>
    <m/>
    <s v="Yes"/>
  </r>
  <r>
    <x v="258"/>
    <x v="0"/>
    <x v="659"/>
    <x v="107"/>
    <m/>
    <x v="0"/>
    <s v="SSF"/>
    <s v="KAREN BAGNALL"/>
    <s v="NUH"/>
    <s v="Amber Wyatt for Richard Davis2"/>
    <x v="1"/>
    <x v="16"/>
    <n v="581.04999999999995"/>
    <n v="1"/>
    <x v="0"/>
    <d v="2024-11-28T00:00:00"/>
    <n v="581.04999999999995"/>
    <m/>
    <s v="Johura"/>
    <x v="1"/>
    <m/>
    <m/>
    <m/>
    <s v="25/11/2024 - Used ICT Stock.  Will replenish ICT Stock with next SSF Bulk order. Site delivered on 28.11.2024"/>
    <m/>
    <m/>
  </r>
  <r>
    <x v="261"/>
    <x v="0"/>
    <x v="660"/>
    <x v="343"/>
    <m/>
    <x v="0"/>
    <m/>
    <m/>
    <s v="WCH"/>
    <s v="Tricia Grant"/>
    <x v="0"/>
    <x v="0"/>
    <n v="0"/>
    <n v="1"/>
    <x v="4"/>
    <m/>
    <n v="0"/>
    <m/>
    <s v="Angel"/>
    <x v="1"/>
    <m/>
    <m/>
    <m/>
    <m/>
    <m/>
    <m/>
  </r>
  <r>
    <x v="260"/>
    <x v="0"/>
    <x v="661"/>
    <x v="92"/>
    <m/>
    <x v="0"/>
    <m/>
    <m/>
    <s v="RLH"/>
    <s v="Mahmood Rashid"/>
    <x v="0"/>
    <x v="145"/>
    <n v="10"/>
    <n v="4"/>
    <x v="0"/>
    <d v="2024-11-20T00:00:00"/>
    <n v="40"/>
    <m/>
    <s v="Mashud"/>
    <x v="2"/>
    <m/>
    <m/>
    <m/>
    <m/>
    <m/>
    <m/>
  </r>
  <r>
    <x v="262"/>
    <x v="0"/>
    <x v="662"/>
    <x v="344"/>
    <m/>
    <x v="0"/>
    <m/>
    <m/>
    <s v="MEH"/>
    <s v="Jenny Winter"/>
    <x v="0"/>
    <x v="0"/>
    <n v="195"/>
    <n v="1"/>
    <x v="0"/>
    <d v="2024-12-06T00:00:00"/>
    <n v="195"/>
    <n v="60831429"/>
    <s v="Naz"/>
    <x v="0"/>
    <m/>
    <m/>
    <m/>
    <m/>
    <m/>
    <m/>
  </r>
  <r>
    <x v="262"/>
    <x v="0"/>
    <x v="663"/>
    <x v="6"/>
    <m/>
    <x v="0"/>
    <m/>
    <m/>
    <s v="NUH"/>
    <s v="Jo Webster"/>
    <x v="0"/>
    <x v="0"/>
    <n v="195"/>
    <n v="1"/>
    <x v="0"/>
    <d v="2024-01-06T00:00:00"/>
    <n v="195"/>
    <m/>
    <s v="Mashud"/>
    <x v="2"/>
    <m/>
    <m/>
    <m/>
    <m/>
    <m/>
    <m/>
  </r>
  <r>
    <x v="262"/>
    <x v="0"/>
    <x v="663"/>
    <x v="6"/>
    <m/>
    <x v="0"/>
    <m/>
    <m/>
    <s v="NUH"/>
    <s v="Jo Webster"/>
    <x v="0"/>
    <x v="2"/>
    <n v="79.2"/>
    <n v="1"/>
    <x v="0"/>
    <d v="2024-01-06T00:00:00"/>
    <n v="66"/>
    <m/>
    <s v="Mashud"/>
    <x v="2"/>
    <m/>
    <m/>
    <m/>
    <m/>
    <m/>
    <s v="Yes"/>
  </r>
  <r>
    <x v="262"/>
    <x v="0"/>
    <x v="663"/>
    <x v="6"/>
    <m/>
    <x v="0"/>
    <m/>
    <m/>
    <s v="NUH"/>
    <s v="Jo Webster"/>
    <x v="0"/>
    <x v="1"/>
    <n v="11"/>
    <n v="1"/>
    <x v="0"/>
    <d v="2025-01-06T00:00:00"/>
    <n v="11"/>
    <m/>
    <s v="Mashud"/>
    <x v="2"/>
    <m/>
    <m/>
    <m/>
    <m/>
    <m/>
    <m/>
  </r>
  <r>
    <x v="262"/>
    <x v="0"/>
    <x v="664"/>
    <x v="41"/>
    <m/>
    <x v="0"/>
    <m/>
    <m/>
    <s v="RLH"/>
    <s v="MdHasanUllah Chy"/>
    <x v="0"/>
    <x v="44"/>
    <n v="135"/>
    <n v="1"/>
    <x v="0"/>
    <d v="2024-12-23T00:00:00"/>
    <n v="135"/>
    <m/>
    <s v="Johura"/>
    <x v="0"/>
    <m/>
    <m/>
    <m/>
    <m/>
    <m/>
    <m/>
  </r>
  <r>
    <x v="253"/>
    <x v="0"/>
    <x v="665"/>
    <x v="173"/>
    <m/>
    <x v="6"/>
    <s v="SSF"/>
    <m/>
    <s v="RLH"/>
    <s v="Mark Scott"/>
    <x v="1"/>
    <x v="25"/>
    <n v="938.15"/>
    <n v="7"/>
    <x v="0"/>
    <d v="2025-02-18T00:00:00"/>
    <n v="6567.05"/>
    <m/>
    <s v="Angel"/>
    <x v="2"/>
    <m/>
    <m/>
    <m/>
    <s v="24/12/2024 - ICT stock used, this is SSF funded capital request"/>
    <m/>
    <m/>
  </r>
  <r>
    <x v="263"/>
    <x v="0"/>
    <x v="666"/>
    <x v="345"/>
    <m/>
    <x v="0"/>
    <m/>
    <m/>
    <s v="SBH"/>
    <s v="Louise Smith"/>
    <x v="0"/>
    <x v="74"/>
    <n v="202"/>
    <n v="4"/>
    <x v="0"/>
    <d v="2024-12-12T00:00:00"/>
    <n v="808"/>
    <m/>
    <s v="Angel"/>
    <x v="0"/>
    <m/>
    <m/>
    <m/>
    <m/>
    <m/>
    <m/>
  </r>
  <r>
    <x v="264"/>
    <x v="0"/>
    <x v="667"/>
    <x v="248"/>
    <m/>
    <x v="0"/>
    <m/>
    <m/>
    <s v="NUH"/>
    <s v="Dalila Ragusa"/>
    <x v="0"/>
    <x v="2"/>
    <n v="0"/>
    <n v="1"/>
    <x v="4"/>
    <d v="2025-02-24T00:00:00"/>
    <n v="0"/>
    <s v="N/A"/>
    <s v="Johura"/>
    <x v="1"/>
    <m/>
    <m/>
    <m/>
    <s v="Second approver rejected this request."/>
    <m/>
    <s v="Yes"/>
  </r>
  <r>
    <x v="263"/>
    <x v="0"/>
    <x v="668"/>
    <x v="346"/>
    <m/>
    <x v="0"/>
    <m/>
    <m/>
    <s v="CW"/>
    <s v="Babette Stephens"/>
    <x v="0"/>
    <x v="69"/>
    <m/>
    <n v="1"/>
    <x v="3"/>
    <m/>
    <n v="0"/>
    <m/>
    <s v="Johura"/>
    <x v="1"/>
    <m/>
    <m/>
    <m/>
    <s v="Kevin testing started as of 18/02/2025"/>
    <m/>
    <m/>
  </r>
  <r>
    <x v="264"/>
    <x v="0"/>
    <x v="669"/>
    <x v="15"/>
    <m/>
    <x v="0"/>
    <m/>
    <m/>
    <s v="WCH"/>
    <s v="Raj Seeboo"/>
    <x v="0"/>
    <x v="0"/>
    <n v="195"/>
    <n v="1"/>
    <x v="4"/>
    <d v="2025-01-29T00:00:00"/>
    <n v="195"/>
    <m/>
    <s v="Naz"/>
    <x v="1"/>
    <m/>
    <m/>
    <m/>
    <m/>
    <m/>
    <m/>
  </r>
  <r>
    <x v="264"/>
    <x v="0"/>
    <x v="669"/>
    <x v="15"/>
    <m/>
    <x v="0"/>
    <m/>
    <m/>
    <s v="WCH"/>
    <s v="Raj Seeboo"/>
    <x v="0"/>
    <x v="2"/>
    <n v="5.5"/>
    <n v="1"/>
    <x v="4"/>
    <d v="2025-01-29T00:00:00"/>
    <n v="5.5"/>
    <m/>
    <s v="Naz"/>
    <x v="1"/>
    <m/>
    <m/>
    <m/>
    <m/>
    <m/>
    <s v="Yes"/>
  </r>
  <r>
    <x v="264"/>
    <x v="0"/>
    <x v="670"/>
    <x v="54"/>
    <m/>
    <x v="0"/>
    <m/>
    <m/>
    <s v="RLH"/>
    <s v="Lynn Bonsey"/>
    <x v="0"/>
    <x v="0"/>
    <n v="195"/>
    <n v="1"/>
    <x v="0"/>
    <d v="2025-01-29T00:00:00"/>
    <n v="195"/>
    <m/>
    <s v="Angel"/>
    <x v="0"/>
    <m/>
    <m/>
    <m/>
    <m/>
    <m/>
    <m/>
  </r>
  <r>
    <x v="264"/>
    <x v="0"/>
    <x v="670"/>
    <x v="54"/>
    <m/>
    <x v="0"/>
    <m/>
    <m/>
    <s v="RLH"/>
    <s v="Lynn Bonsey"/>
    <x v="0"/>
    <x v="1"/>
    <n v="11"/>
    <n v="1"/>
    <x v="0"/>
    <d v="2025-01-29T00:00:00"/>
    <n v="11"/>
    <m/>
    <s v="Angel"/>
    <x v="0"/>
    <m/>
    <m/>
    <m/>
    <m/>
    <m/>
    <m/>
  </r>
  <r>
    <x v="263"/>
    <x v="0"/>
    <x v="671"/>
    <x v="99"/>
    <m/>
    <x v="0"/>
    <m/>
    <m/>
    <s v="RLH"/>
    <s v="Nargis Akhtar"/>
    <x v="1"/>
    <x v="55"/>
    <m/>
    <n v="1"/>
    <x v="0"/>
    <d v="2025-02-05T00:00:00"/>
    <n v="0"/>
    <n v="60840537"/>
    <s v="Naz"/>
    <x v="1"/>
    <m/>
    <m/>
    <m/>
    <m/>
    <m/>
    <m/>
  </r>
  <r>
    <x v="263"/>
    <x v="0"/>
    <x v="671"/>
    <x v="99"/>
    <m/>
    <x v="0"/>
    <m/>
    <m/>
    <s v="CW"/>
    <s v="Nargis Akhtar"/>
    <x v="1"/>
    <x v="55"/>
    <n v="890.38"/>
    <n v="1"/>
    <x v="0"/>
    <d v="2025-02-04T00:00:00"/>
    <n v="890.38"/>
    <n v="41106860"/>
    <s v="Naz"/>
    <x v="0"/>
    <m/>
    <m/>
    <m/>
    <m/>
    <m/>
    <m/>
  </r>
  <r>
    <x v="265"/>
    <x v="0"/>
    <x v="672"/>
    <x v="347"/>
    <m/>
    <x v="0"/>
    <m/>
    <m/>
    <s v="NUH"/>
    <s v="Laura Baciliunaite"/>
    <x v="0"/>
    <x v="142"/>
    <n v="0"/>
    <n v="1"/>
    <x v="0"/>
    <d v="2024-12-12T00:00:00"/>
    <n v="0"/>
    <m/>
    <s v="Johura"/>
    <x v="7"/>
    <m/>
    <m/>
    <m/>
    <s v="11/12/2024 - Site delivery - Broken WOW screen"/>
    <m/>
    <m/>
  </r>
  <r>
    <x v="266"/>
    <x v="0"/>
    <x v="673"/>
    <x v="348"/>
    <m/>
    <x v="0"/>
    <m/>
    <m/>
    <s v="MEH"/>
    <s v="Lateef Sodipo"/>
    <x v="0"/>
    <x v="2"/>
    <n v="79.2"/>
    <n v="1"/>
    <x v="0"/>
    <d v="2025-01-09T00:00:00"/>
    <n v="79.2"/>
    <m/>
    <s v="Angel"/>
    <x v="2"/>
    <m/>
    <m/>
    <m/>
    <m/>
    <m/>
    <s v="Yes"/>
  </r>
  <r>
    <x v="266"/>
    <x v="0"/>
    <x v="674"/>
    <x v="349"/>
    <m/>
    <x v="0"/>
    <m/>
    <m/>
    <s v="CW"/>
    <s v="Bumi Akinmutande"/>
    <x v="0"/>
    <x v="2"/>
    <n v="66"/>
    <n v="1"/>
    <x v="0"/>
    <d v="2025-02-20T00:00:00"/>
    <n v="66"/>
    <m/>
    <s v="Johura"/>
    <x v="2"/>
    <m/>
    <m/>
    <m/>
    <s v="23/01/2025 - Hi Lottie, annual recharge please."/>
    <m/>
    <s v="Yes"/>
  </r>
  <r>
    <x v="265"/>
    <x v="0"/>
    <x v="675"/>
    <x v="262"/>
    <m/>
    <x v="0"/>
    <m/>
    <m/>
    <s v="RLH"/>
    <s v="Tom Bryan"/>
    <x v="0"/>
    <x v="146"/>
    <n v="202"/>
    <n v="1"/>
    <x v="0"/>
    <d v="2024-12-02T00:00:00"/>
    <n v="202"/>
    <n v="60831478"/>
    <s v="Naz"/>
    <x v="0"/>
    <m/>
    <m/>
    <m/>
    <m/>
    <m/>
    <m/>
  </r>
  <r>
    <x v="265"/>
    <x v="0"/>
    <x v="675"/>
    <x v="262"/>
    <m/>
    <x v="0"/>
    <m/>
    <m/>
    <s v="RLH"/>
    <s v="Tom Bryan"/>
    <x v="0"/>
    <x v="49"/>
    <n v="7.95"/>
    <n v="1"/>
    <x v="0"/>
    <d v="2024-12-02T00:00:00"/>
    <n v="7.95"/>
    <n v="60831478"/>
    <s v="Naz"/>
    <x v="0"/>
    <m/>
    <m/>
    <m/>
    <m/>
    <m/>
    <m/>
  </r>
  <r>
    <x v="265"/>
    <x v="0"/>
    <x v="676"/>
    <x v="103"/>
    <m/>
    <x v="6"/>
    <s v="SSF"/>
    <m/>
    <s v="RLH"/>
    <s v="Holly Eastlake"/>
    <x v="1"/>
    <x v="16"/>
    <n v="555.70000000000005"/>
    <n v="3"/>
    <x v="0"/>
    <d v="2025-01-22T00:00:00"/>
    <n v="1667.1000000000001"/>
    <m/>
    <s v="Angel"/>
    <x v="2"/>
    <m/>
    <m/>
    <m/>
    <m/>
    <m/>
    <m/>
  </r>
  <r>
    <x v="265"/>
    <x v="0"/>
    <x v="677"/>
    <x v="350"/>
    <m/>
    <x v="0"/>
    <m/>
    <m/>
    <s v="RLH"/>
    <s v="Holly Eastlake"/>
    <x v="0"/>
    <x v="10"/>
    <n v="202"/>
    <n v="6"/>
    <x v="0"/>
    <d v="2024-12-03T00:00:00"/>
    <n v="1212"/>
    <n v="60831469"/>
    <s v="Naz"/>
    <x v="0"/>
    <m/>
    <m/>
    <m/>
    <m/>
    <m/>
    <m/>
  </r>
  <r>
    <x v="265"/>
    <x v="0"/>
    <x v="678"/>
    <x v="351"/>
    <m/>
    <x v="0"/>
    <m/>
    <m/>
    <s v="Community"/>
    <s v="Holly Eastlake"/>
    <x v="0"/>
    <x v="147"/>
    <n v="202"/>
    <n v="5"/>
    <x v="0"/>
    <d v="2024-12-04T00:00:00"/>
    <n v="1010"/>
    <n v="60831465"/>
    <s v="Naz"/>
    <x v="0"/>
    <m/>
    <m/>
    <m/>
    <m/>
    <m/>
    <m/>
  </r>
  <r>
    <x v="265"/>
    <x v="0"/>
    <x v="679"/>
    <x v="41"/>
    <m/>
    <x v="0"/>
    <m/>
    <m/>
    <s v="RLH"/>
    <s v="Kamal Pasha"/>
    <x v="0"/>
    <x v="148"/>
    <n v="32.6"/>
    <n v="5"/>
    <x v="0"/>
    <d v="2024-12-05T00:00:00"/>
    <n v="163"/>
    <m/>
    <s v="Johura"/>
    <x v="0"/>
    <m/>
    <m/>
    <m/>
    <m/>
    <m/>
    <m/>
  </r>
  <r>
    <x v="253"/>
    <x v="0"/>
    <x v="680"/>
    <x v="211"/>
    <m/>
    <x v="0"/>
    <m/>
    <m/>
    <s v="WCH"/>
    <s v="Fokru Miah"/>
    <x v="0"/>
    <x v="149"/>
    <n v="9.9499999999999993"/>
    <n v="1"/>
    <x v="0"/>
    <d v="2024-12-12T00:00:00"/>
    <n v="9.9499999999999993"/>
    <m/>
    <s v="Mashud"/>
    <x v="0"/>
    <m/>
    <m/>
    <m/>
    <m/>
    <m/>
    <m/>
  </r>
  <r>
    <x v="253"/>
    <x v="0"/>
    <x v="681"/>
    <x v="211"/>
    <m/>
    <x v="0"/>
    <m/>
    <m/>
    <s v="WCH"/>
    <s v="Fokru Miah"/>
    <x v="0"/>
    <x v="150"/>
    <n v="36.950000000000003"/>
    <n v="1"/>
    <x v="0"/>
    <d v="2024-12-12T00:00:00"/>
    <n v="36.950000000000003"/>
    <m/>
    <s v="Mashud"/>
    <x v="0"/>
    <m/>
    <m/>
    <m/>
    <m/>
    <m/>
    <m/>
  </r>
  <r>
    <x v="253"/>
    <x v="0"/>
    <x v="682"/>
    <x v="103"/>
    <m/>
    <x v="0"/>
    <m/>
    <m/>
    <s v="RLH"/>
    <s v="Yasmin Uddin"/>
    <x v="0"/>
    <x v="9"/>
    <n v="518.1"/>
    <n v="2"/>
    <x v="2"/>
    <m/>
    <n v="1036.2"/>
    <m/>
    <s v="Angel"/>
    <x v="2"/>
    <m/>
    <m/>
    <m/>
    <s v="27/01/2025 - used ict stock for this request, to be replenished via bps bulk order SSF"/>
    <m/>
    <m/>
  </r>
  <r>
    <x v="253"/>
    <x v="0"/>
    <x v="682"/>
    <x v="103"/>
    <m/>
    <x v="6"/>
    <s v="James Hand"/>
    <m/>
    <s v="RLH"/>
    <s v="Yasmin Uddin"/>
    <x v="1"/>
    <x v="9"/>
    <n v="518.1"/>
    <n v="2"/>
    <x v="0"/>
    <d v="2025-02-06T00:00:00"/>
    <n v="1036.2"/>
    <m/>
    <s v="Angel"/>
    <x v="1"/>
    <m/>
    <m/>
    <m/>
    <m/>
    <m/>
    <m/>
  </r>
  <r>
    <x v="253"/>
    <x v="0"/>
    <x v="683"/>
    <x v="175"/>
    <m/>
    <x v="0"/>
    <m/>
    <m/>
    <s v="SBH"/>
    <s v="Mahbub Ahmed"/>
    <x v="0"/>
    <x v="10"/>
    <n v="202"/>
    <n v="2"/>
    <x v="0"/>
    <d v="2024-12-19T00:00:00"/>
    <n v="404"/>
    <n v="60833361"/>
    <s v="Johura"/>
    <x v="0"/>
    <m/>
    <m/>
    <m/>
    <s v="06/12/2024 - items order via PCS self help portal.  Received on 11/12/2024"/>
    <m/>
    <m/>
  </r>
  <r>
    <x v="246"/>
    <x v="0"/>
    <x v="684"/>
    <x v="146"/>
    <m/>
    <x v="0"/>
    <s v="SSF"/>
    <m/>
    <s v="RLH"/>
    <s v="Natalie Wragg"/>
    <x v="1"/>
    <x v="41"/>
    <n v="0"/>
    <n v="1"/>
    <x v="0"/>
    <d v="2025-01-09T00:00:00"/>
    <n v="0"/>
    <m/>
    <s v="Mashud"/>
    <x v="7"/>
    <m/>
    <m/>
    <m/>
    <s v="Items paid from FS bulk"/>
    <m/>
    <m/>
  </r>
  <r>
    <x v="267"/>
    <x v="0"/>
    <x v="684"/>
    <x v="146"/>
    <m/>
    <x v="0"/>
    <s v="SSF"/>
    <m/>
    <s v="RLH"/>
    <s v="Natalie Wragg"/>
    <x v="1"/>
    <x v="136"/>
    <n v="0"/>
    <n v="1"/>
    <x v="0"/>
    <d v="2025-01-09T00:00:00"/>
    <n v="0"/>
    <m/>
    <s v="Mashud"/>
    <x v="7"/>
    <m/>
    <m/>
    <m/>
    <s v="Items paid from FS bulk"/>
    <m/>
    <m/>
  </r>
  <r>
    <x v="268"/>
    <x v="0"/>
    <x v="684"/>
    <x v="146"/>
    <m/>
    <x v="0"/>
    <s v="SSF"/>
    <m/>
    <s v="RLH"/>
    <s v="Natalie Wragg"/>
    <x v="1"/>
    <x v="42"/>
    <n v="0"/>
    <n v="1"/>
    <x v="0"/>
    <d v="2025-01-09T00:00:00"/>
    <n v="0"/>
    <m/>
    <s v="Mashud"/>
    <x v="7"/>
    <m/>
    <m/>
    <m/>
    <s v="Items paid from FS bulk"/>
    <m/>
    <m/>
  </r>
  <r>
    <x v="248"/>
    <x v="0"/>
    <x v="684"/>
    <x v="146"/>
    <m/>
    <x v="0"/>
    <s v="SSF"/>
    <m/>
    <s v="RLH"/>
    <s v="Natalie Wragg"/>
    <x v="1"/>
    <x v="43"/>
    <n v="0"/>
    <n v="1"/>
    <x v="0"/>
    <d v="2025-01-09T00:00:00"/>
    <n v="0"/>
    <m/>
    <s v="Mashud"/>
    <x v="7"/>
    <m/>
    <m/>
    <m/>
    <s v="Items paid from FS bulk"/>
    <m/>
    <m/>
  </r>
  <r>
    <x v="249"/>
    <x v="0"/>
    <x v="684"/>
    <x v="146"/>
    <m/>
    <x v="0"/>
    <s v="SSF"/>
    <m/>
    <s v="RLH"/>
    <s v="Natalie Wragg"/>
    <x v="1"/>
    <x v="108"/>
    <n v="0"/>
    <n v="1"/>
    <x v="0"/>
    <d v="2025-01-09T00:00:00"/>
    <n v="0"/>
    <m/>
    <s v="Mashud"/>
    <x v="7"/>
    <m/>
    <m/>
    <m/>
    <s v="Items paid from FS bulk"/>
    <m/>
    <m/>
  </r>
  <r>
    <x v="247"/>
    <x v="0"/>
    <x v="684"/>
    <x v="146"/>
    <m/>
    <x v="0"/>
    <s v="SSF"/>
    <m/>
    <s v="RLH"/>
    <s v="Natalie Wragg"/>
    <x v="1"/>
    <x v="16"/>
    <n v="0"/>
    <n v="1"/>
    <x v="0"/>
    <d v="2025-01-09T00:00:00"/>
    <n v="0"/>
    <m/>
    <s v="Mashud"/>
    <x v="7"/>
    <m/>
    <m/>
    <m/>
    <s v="Items paid from FS bulk"/>
    <m/>
    <m/>
  </r>
  <r>
    <x v="215"/>
    <x v="0"/>
    <x v="685"/>
    <x v="283"/>
    <m/>
    <x v="0"/>
    <m/>
    <m/>
    <s v="RLH"/>
    <s v="Esohe Ejihritobo"/>
    <x v="0"/>
    <x v="14"/>
    <n v="269"/>
    <n v="3"/>
    <x v="0"/>
    <d v="2025-01-15T00:00:00"/>
    <n v="807"/>
    <m/>
    <s v="Mashud"/>
    <x v="0"/>
    <m/>
    <m/>
    <m/>
    <m/>
    <m/>
    <m/>
  </r>
  <r>
    <x v="215"/>
    <x v="0"/>
    <x v="685"/>
    <x v="283"/>
    <m/>
    <x v="0"/>
    <m/>
    <m/>
    <s v="RLH"/>
    <s v="Esohe Ejihritobo"/>
    <x v="0"/>
    <x v="151"/>
    <n v="65"/>
    <n v="3"/>
    <x v="0"/>
    <d v="2025-01-15T00:00:00"/>
    <n v="195"/>
    <m/>
    <s v="Mashud"/>
    <x v="2"/>
    <m/>
    <m/>
    <m/>
    <m/>
    <m/>
    <m/>
  </r>
  <r>
    <x v="269"/>
    <x v="0"/>
    <x v="686"/>
    <x v="75"/>
    <m/>
    <x v="6"/>
    <s v="Infected Blood Psychological Support Service BC"/>
    <s v="KAREN BAGNALL"/>
    <s v="RLH"/>
    <s v="Natalie Wragg for Band 8A Psychologist &amp; Band 6 Social Worker"/>
    <x v="1"/>
    <x v="16"/>
    <n v="555.70000000000005"/>
    <n v="2"/>
    <x v="0"/>
    <d v="2025-02-18T00:00:00"/>
    <n v="1111.4000000000001"/>
    <m/>
    <s v="Johura"/>
    <x v="1"/>
    <m/>
    <m/>
    <m/>
    <s v="Used refresh stock but need to reimburse from SSF funded stock"/>
    <m/>
    <m/>
  </r>
  <r>
    <x v="215"/>
    <x v="0"/>
    <x v="687"/>
    <x v="320"/>
    <m/>
    <x v="0"/>
    <m/>
    <m/>
    <s v="CW"/>
    <s v="Shaun Harding"/>
    <x v="0"/>
    <x v="79"/>
    <n v="33.799999999999997"/>
    <n v="5"/>
    <x v="6"/>
    <d v="2024-12-13T00:00:00"/>
    <n v="169"/>
    <n v="60832938"/>
    <s v="Naz"/>
    <x v="16"/>
    <m/>
    <m/>
    <m/>
    <m/>
    <m/>
    <m/>
  </r>
  <r>
    <x v="215"/>
    <x v="0"/>
    <x v="687"/>
    <x v="320"/>
    <m/>
    <x v="0"/>
    <m/>
    <m/>
    <s v="CW"/>
    <s v="Shaun Harding"/>
    <x v="0"/>
    <x v="52"/>
    <n v="7.45"/>
    <n v="5"/>
    <x v="6"/>
    <d v="2024-12-13T00:00:00"/>
    <n v="37.25"/>
    <n v="60832949"/>
    <s v="Naz"/>
    <x v="16"/>
    <m/>
    <m/>
    <m/>
    <m/>
    <m/>
    <m/>
  </r>
  <r>
    <x v="266"/>
    <x v="0"/>
    <x v="688"/>
    <x v="82"/>
    <m/>
    <x v="0"/>
    <m/>
    <m/>
    <s v="RLH"/>
    <s v="Korima Begum"/>
    <x v="0"/>
    <x v="0"/>
    <n v="195"/>
    <n v="1"/>
    <x v="0"/>
    <m/>
    <n v="195"/>
    <m/>
    <s v="Mashud"/>
    <x v="0"/>
    <m/>
    <m/>
    <m/>
    <m/>
    <m/>
    <m/>
  </r>
  <r>
    <x v="266"/>
    <x v="0"/>
    <x v="688"/>
    <x v="82"/>
    <m/>
    <x v="0"/>
    <m/>
    <m/>
    <s v="RLH"/>
    <s v="Korima Begum"/>
    <x v="0"/>
    <x v="2"/>
    <n v="79.2"/>
    <n v="1"/>
    <x v="0"/>
    <m/>
    <n v="66"/>
    <m/>
    <s v="Mashud"/>
    <x v="2"/>
    <m/>
    <m/>
    <m/>
    <m/>
    <m/>
    <s v="Yes"/>
  </r>
  <r>
    <x v="266"/>
    <x v="0"/>
    <x v="688"/>
    <x v="82"/>
    <m/>
    <x v="0"/>
    <m/>
    <m/>
    <s v="RLH"/>
    <s v="Korima Begum"/>
    <x v="0"/>
    <x v="1"/>
    <n v="11"/>
    <n v="1"/>
    <x v="0"/>
    <m/>
    <n v="11"/>
    <m/>
    <s v="Mashud"/>
    <x v="2"/>
    <m/>
    <m/>
    <m/>
    <m/>
    <m/>
    <m/>
  </r>
  <r>
    <x v="215"/>
    <x v="0"/>
    <x v="689"/>
    <x v="103"/>
    <m/>
    <x v="6"/>
    <s v="SSF"/>
    <m/>
    <s v="NUH"/>
    <s v="Eleanor Williamson"/>
    <x v="1"/>
    <x v="9"/>
    <n v="518.1"/>
    <n v="1"/>
    <x v="0"/>
    <d v="2025-01-09T00:00:00"/>
    <n v="518.1"/>
    <m/>
    <s v="Angel"/>
    <x v="2"/>
    <m/>
    <m/>
    <m/>
    <m/>
    <m/>
    <m/>
  </r>
  <r>
    <x v="215"/>
    <x v="0"/>
    <x v="690"/>
    <x v="211"/>
    <m/>
    <x v="0"/>
    <m/>
    <m/>
    <s v="WCH"/>
    <s v="Fokru Miah"/>
    <x v="0"/>
    <x v="152"/>
    <n v="32"/>
    <n v="2"/>
    <x v="0"/>
    <d v="2024-12-19T00:00:00"/>
    <n v="64"/>
    <n v="60833433"/>
    <s v="Johura"/>
    <x v="0"/>
    <m/>
    <m/>
    <m/>
    <m/>
    <m/>
    <m/>
  </r>
  <r>
    <x v="270"/>
    <x v="0"/>
    <x v="691"/>
    <x v="75"/>
    <m/>
    <x v="6"/>
    <s v="LDPath Work"/>
    <s v="KAREN BAGNALL"/>
    <s v="RLH"/>
    <s v="Ruhena Choudhury"/>
    <x v="1"/>
    <x v="16"/>
    <n v="555.70000000000005"/>
    <n v="2"/>
    <x v="0"/>
    <d v="2025-01-28T00:00:00"/>
    <n v="1111.4000000000001"/>
    <m/>
    <s v="Johura"/>
    <x v="1"/>
    <m/>
    <m/>
    <m/>
    <s v="Used refresh stock but need to reimburse from SSF funded stock"/>
    <m/>
    <m/>
  </r>
  <r>
    <x v="266"/>
    <x v="0"/>
    <x v="692"/>
    <x v="173"/>
    <m/>
    <x v="0"/>
    <m/>
    <m/>
    <s v="RLH"/>
    <s v="Kelly McClenaghan"/>
    <x v="1"/>
    <x v="9"/>
    <n v="518.1"/>
    <n v="4"/>
    <x v="0"/>
    <d v="2024-12-18T00:00:00"/>
    <n v="2072.4"/>
    <m/>
    <s v="Johura"/>
    <x v="0"/>
    <m/>
    <m/>
    <m/>
    <s v="17/12/2024 - Used ICT Stock to fulfil urgent request and will replenish ICT stock with items received against SSF Bulk."/>
    <m/>
    <m/>
  </r>
  <r>
    <x v="266"/>
    <x v="0"/>
    <x v="692"/>
    <x v="173"/>
    <m/>
    <x v="0"/>
    <m/>
    <m/>
    <s v="RLH"/>
    <s v="Kelly McClenaghan"/>
    <x v="1"/>
    <x v="25"/>
    <n v="938.15"/>
    <n v="1"/>
    <x v="0"/>
    <d v="2024-12-18T00:00:00"/>
    <n v="938.15"/>
    <m/>
    <s v="Johura"/>
    <x v="0"/>
    <m/>
    <m/>
    <m/>
    <s v="17/12/2024 - Used ICT Stock to fulfil urgent request and will replenish ICT stock with items received against SSF Bulk."/>
    <m/>
    <m/>
  </r>
  <r>
    <x v="271"/>
    <x v="0"/>
    <x v="693"/>
    <x v="352"/>
    <m/>
    <x v="0"/>
    <m/>
    <m/>
    <s v="WCH"/>
    <s v="Khalil Mulla"/>
    <x v="0"/>
    <x v="153"/>
    <n v="0"/>
    <n v="1"/>
    <x v="0"/>
    <d v="2025-01-23T00:00:00"/>
    <n v="0"/>
    <m/>
    <s v="Johura"/>
    <x v="7"/>
    <m/>
    <m/>
    <m/>
    <s v="17/01/2025 - Site delivered on 23/01/2025"/>
    <m/>
    <m/>
  </r>
  <r>
    <x v="272"/>
    <x v="0"/>
    <x v="694"/>
    <x v="353"/>
    <m/>
    <x v="0"/>
    <m/>
    <m/>
    <s v="RLH"/>
    <s v="Rajena Sampat"/>
    <x v="0"/>
    <x v="30"/>
    <m/>
    <m/>
    <x v="6"/>
    <m/>
    <n v="0"/>
    <m/>
    <s v="Naz"/>
    <x v="1"/>
    <m/>
    <m/>
    <m/>
    <m/>
    <m/>
    <m/>
  </r>
  <r>
    <x v="271"/>
    <x v="0"/>
    <x v="695"/>
    <x v="167"/>
    <m/>
    <x v="0"/>
    <m/>
    <m/>
    <s v="MEH"/>
    <s v="Nik Boshkoski"/>
    <x v="0"/>
    <x v="0"/>
    <n v="195"/>
    <n v="3"/>
    <x v="0"/>
    <d v="2025-01-17T00:00:00"/>
    <n v="585"/>
    <m/>
    <s v="Angel"/>
    <x v="0"/>
    <m/>
    <m/>
    <m/>
    <m/>
    <m/>
    <m/>
  </r>
  <r>
    <x v="271"/>
    <x v="0"/>
    <x v="696"/>
    <x v="173"/>
    <m/>
    <x v="6"/>
    <s v="SSF"/>
    <m/>
    <s v="CW"/>
    <s v="Okechukwu Arinze"/>
    <x v="1"/>
    <x v="25"/>
    <n v="938.15"/>
    <n v="1"/>
    <x v="0"/>
    <d v="2025-01-29T00:00:00"/>
    <n v="938.15"/>
    <m/>
    <s v="Mashud"/>
    <x v="0"/>
    <m/>
    <m/>
    <m/>
    <m/>
    <m/>
    <m/>
  </r>
  <r>
    <x v="273"/>
    <x v="0"/>
    <x v="697"/>
    <x v="354"/>
    <m/>
    <x v="0"/>
    <m/>
    <m/>
    <s v="CW"/>
    <s v="Nike Falana"/>
    <x v="0"/>
    <x v="2"/>
    <n v="66"/>
    <n v="1"/>
    <x v="0"/>
    <d v="2025-01-21T00:00:00"/>
    <n v="66"/>
    <m/>
    <s v="Angel"/>
    <x v="2"/>
    <m/>
    <m/>
    <m/>
    <m/>
    <m/>
    <s v="Yes"/>
  </r>
  <r>
    <x v="274"/>
    <x v="0"/>
    <x v="698"/>
    <x v="286"/>
    <m/>
    <x v="0"/>
    <m/>
    <m/>
    <s v="WCH"/>
    <s v="Lucy Ellis"/>
    <x v="0"/>
    <x v="0"/>
    <n v="195"/>
    <n v="1"/>
    <x v="0"/>
    <d v="2024-12-16T00:00:00"/>
    <n v="195"/>
    <m/>
    <s v="Johura"/>
    <x v="2"/>
    <m/>
    <m/>
    <m/>
    <s v="13/12/2024 - Used ICT Stock.  Hi Lottie, please can you recharge this service for the mobile phone.  Many thanks"/>
    <m/>
    <m/>
  </r>
  <r>
    <x v="274"/>
    <x v="0"/>
    <x v="699"/>
    <x v="355"/>
    <m/>
    <x v="0"/>
    <m/>
    <m/>
    <s v="RLH"/>
    <s v="Marguerite Williams"/>
    <x v="0"/>
    <x v="0"/>
    <n v="195"/>
    <n v="1"/>
    <x v="1"/>
    <m/>
    <n v="195"/>
    <m/>
    <s v="Angel"/>
    <x v="1"/>
    <m/>
    <m/>
    <m/>
    <m/>
    <m/>
    <m/>
  </r>
  <r>
    <x v="274"/>
    <x v="0"/>
    <x v="699"/>
    <x v="355"/>
    <m/>
    <x v="0"/>
    <m/>
    <m/>
    <s v="RLH"/>
    <s v="Marguerite Williams"/>
    <x v="0"/>
    <x v="2"/>
    <n v="0"/>
    <n v="1"/>
    <x v="1"/>
    <m/>
    <n v="0"/>
    <m/>
    <s v="Angel"/>
    <x v="1"/>
    <m/>
    <m/>
    <m/>
    <m/>
    <m/>
    <s v="Yes"/>
  </r>
  <r>
    <x v="274"/>
    <x v="0"/>
    <x v="700"/>
    <x v="356"/>
    <m/>
    <x v="0"/>
    <m/>
    <m/>
    <s v="RLH"/>
    <s v="Christopher Kennedy"/>
    <x v="0"/>
    <x v="2"/>
    <n v="79.2"/>
    <n v="1"/>
    <x v="0"/>
    <d v="2024-12-30T00:00:00"/>
    <n v="79.2"/>
    <m/>
    <s v="Angel"/>
    <x v="2"/>
    <m/>
    <m/>
    <m/>
    <m/>
    <m/>
    <s v="Yes"/>
  </r>
  <r>
    <x v="275"/>
    <x v="0"/>
    <x v="701"/>
    <x v="357"/>
    <m/>
    <x v="0"/>
    <m/>
    <m/>
    <s v="RLH"/>
    <s v="Olatunji Rowland"/>
    <x v="0"/>
    <x v="154"/>
    <n v="77.95"/>
    <n v="2"/>
    <x v="4"/>
    <d v="2025-01-27T00:00:00"/>
    <n v="155.9"/>
    <n v="60840685"/>
    <s v="Johura"/>
    <x v="1"/>
    <m/>
    <m/>
    <m/>
    <s v="27/01/2025 - Requisition was rejected by service."/>
    <m/>
    <m/>
  </r>
  <r>
    <x v="275"/>
    <x v="0"/>
    <x v="702"/>
    <x v="358"/>
    <m/>
    <x v="0"/>
    <m/>
    <m/>
    <s v="WCH"/>
    <s v="Bonnie Wingfield_x0009_"/>
    <x v="0"/>
    <x v="10"/>
    <n v="202"/>
    <n v="1"/>
    <x v="6"/>
    <m/>
    <n v="202"/>
    <n v="60836827"/>
    <s v="Naz"/>
    <x v="1"/>
    <m/>
    <m/>
    <m/>
    <m/>
    <m/>
    <m/>
  </r>
  <r>
    <x v="275"/>
    <x v="0"/>
    <x v="702"/>
    <x v="358"/>
    <m/>
    <x v="0"/>
    <m/>
    <m/>
    <s v="WCH"/>
    <s v="Bonnie Wingfield_x0009_"/>
    <x v="0"/>
    <x v="30"/>
    <n v="335"/>
    <n v="1"/>
    <x v="6"/>
    <m/>
    <n v="335"/>
    <n v="60836827"/>
    <s v="Naz"/>
    <x v="1"/>
    <m/>
    <m/>
    <m/>
    <m/>
    <m/>
    <m/>
  </r>
  <r>
    <x v="275"/>
    <x v="0"/>
    <x v="702"/>
    <x v="358"/>
    <m/>
    <x v="0"/>
    <m/>
    <m/>
    <s v="WCH"/>
    <s v="Bonnie Wingfield_x0009_"/>
    <x v="0"/>
    <x v="83"/>
    <n v="0"/>
    <n v="1"/>
    <x v="3"/>
    <m/>
    <n v="0"/>
    <m/>
    <s v="Naz"/>
    <x v="1"/>
    <m/>
    <m/>
    <m/>
    <m/>
    <m/>
    <m/>
  </r>
  <r>
    <x v="275"/>
    <x v="0"/>
    <x v="703"/>
    <x v="269"/>
    <m/>
    <x v="0"/>
    <m/>
    <m/>
    <s v="RLH"/>
    <s v="Umar Valli"/>
    <x v="0"/>
    <x v="106"/>
    <n v="249.5"/>
    <n v="1"/>
    <x v="0"/>
    <m/>
    <n v="249.5"/>
    <m/>
    <s v="Mashud"/>
    <x v="0"/>
    <m/>
    <m/>
    <m/>
    <m/>
    <m/>
    <m/>
  </r>
  <r>
    <x v="166"/>
    <x v="0"/>
    <x v="704"/>
    <x v="93"/>
    <m/>
    <x v="0"/>
    <m/>
    <m/>
    <s v="RLH"/>
    <s v="Dita Valentinaviciute"/>
    <x v="0"/>
    <x v="52"/>
    <n v="0"/>
    <n v="1"/>
    <x v="4"/>
    <m/>
    <n v="0"/>
    <m/>
    <s v="Angel"/>
    <x v="1"/>
    <m/>
    <m/>
    <m/>
    <s v="17/12/2024 - user requested to cancel the request - closed"/>
    <m/>
    <m/>
  </r>
  <r>
    <x v="272"/>
    <x v="0"/>
    <x v="705"/>
    <x v="173"/>
    <m/>
    <x v="6"/>
    <s v="SSF"/>
    <m/>
    <s v="CW"/>
    <s v="Sophie Kane"/>
    <x v="1"/>
    <x v="25"/>
    <n v="938.15"/>
    <n v="1"/>
    <x v="0"/>
    <d v="2025-02-05T00:00:00"/>
    <n v="938.15"/>
    <m/>
    <s v="Angel"/>
    <x v="2"/>
    <m/>
    <m/>
    <m/>
    <s v="27/01/2025 - used ict stock to fulfill request, to be replenished via bps bulk order SSF"/>
    <m/>
    <m/>
  </r>
  <r>
    <x v="273"/>
    <x v="0"/>
    <x v="706"/>
    <x v="91"/>
    <m/>
    <x v="0"/>
    <m/>
    <m/>
    <s v="WCH"/>
    <s v="Raj Seeboo"/>
    <x v="0"/>
    <x v="30"/>
    <n v="190"/>
    <n v="1"/>
    <x v="0"/>
    <d v="2024-12-19T00:00:00"/>
    <n v="190"/>
    <m/>
    <s v="Mashud"/>
    <x v="2"/>
    <m/>
    <m/>
    <m/>
    <m/>
    <m/>
    <m/>
  </r>
  <r>
    <x v="273"/>
    <x v="0"/>
    <x v="707"/>
    <x v="33"/>
    <m/>
    <x v="0"/>
    <m/>
    <m/>
    <s v="SBH"/>
    <s v="Isobel Timms"/>
    <x v="0"/>
    <x v="14"/>
    <n v="335"/>
    <n v="1"/>
    <x v="0"/>
    <d v="2025-02-07T00:00:00"/>
    <n v="335"/>
    <n v="60841071"/>
    <s v="Johura"/>
    <x v="0"/>
    <m/>
    <m/>
    <m/>
    <s v="05/02/2025 - For site delivery on 06/02/2025"/>
    <m/>
    <m/>
  </r>
  <r>
    <x v="274"/>
    <x v="0"/>
    <x v="708"/>
    <x v="90"/>
    <m/>
    <x v="0"/>
    <m/>
    <m/>
    <s v="WCH"/>
    <s v="Lynn Maycroft"/>
    <x v="0"/>
    <x v="0"/>
    <n v="195"/>
    <n v="1"/>
    <x v="0"/>
    <d v="2025-02-06T00:00:00"/>
    <n v="195"/>
    <m/>
    <s v="Mashud"/>
    <x v="2"/>
    <m/>
    <m/>
    <m/>
    <m/>
    <m/>
    <m/>
  </r>
  <r>
    <x v="274"/>
    <x v="0"/>
    <x v="708"/>
    <x v="90"/>
    <m/>
    <x v="0"/>
    <m/>
    <m/>
    <s v="WCH"/>
    <s v="Lynn Maycroft"/>
    <x v="0"/>
    <x v="1"/>
    <n v="11"/>
    <n v="1"/>
    <x v="0"/>
    <d v="2025-02-06T00:00:00"/>
    <n v="11"/>
    <m/>
    <s v="Mashud"/>
    <x v="2"/>
    <m/>
    <m/>
    <m/>
    <m/>
    <m/>
    <m/>
  </r>
  <r>
    <x v="273"/>
    <x v="0"/>
    <x v="709"/>
    <x v="359"/>
    <m/>
    <x v="0"/>
    <m/>
    <m/>
    <s v="MEH"/>
    <s v="Anthony Dowding"/>
    <x v="0"/>
    <x v="155"/>
    <n v="329.87"/>
    <n v="7"/>
    <x v="0"/>
    <d v="2025-02-03T00:00:00"/>
    <n v="2309.09"/>
    <n v="41085901"/>
    <s v="Johura"/>
    <x v="0"/>
    <m/>
    <m/>
    <m/>
    <s v="12/12/2024 - Ian approved the renewal of these software licenses which were procured by the service without ICT approval originally.  Service user informed of the correct process to follow in future."/>
    <m/>
    <m/>
  </r>
  <r>
    <x v="273"/>
    <x v="0"/>
    <x v="709"/>
    <x v="359"/>
    <m/>
    <x v="0"/>
    <m/>
    <m/>
    <s v="MEH"/>
    <s v="Anthony Dowding"/>
    <x v="0"/>
    <x v="156"/>
    <n v="215.29"/>
    <n v="1"/>
    <x v="0"/>
    <d v="2025-02-03T00:00:00"/>
    <n v="215.29"/>
    <n v="41085901"/>
    <s v="Johura"/>
    <x v="0"/>
    <m/>
    <m/>
    <m/>
    <s v="12/12/2024 - Ian approved the renewal of these software licenses which were procured by the service without ICT approval originally.  Service user informed of the correct process to follow in future."/>
    <m/>
    <m/>
  </r>
  <r>
    <x v="273"/>
    <x v="0"/>
    <x v="709"/>
    <x v="359"/>
    <m/>
    <x v="0"/>
    <m/>
    <m/>
    <s v="MEH"/>
    <s v="Anthony Dowding"/>
    <x v="0"/>
    <x v="157"/>
    <n v="145.46"/>
    <n v="1"/>
    <x v="0"/>
    <d v="2025-02-03T00:00:00"/>
    <n v="145.46"/>
    <n v="41085901"/>
    <s v="Johura"/>
    <x v="0"/>
    <m/>
    <m/>
    <m/>
    <s v="12/12/2024 - Ian approved the renewal of these software licenses which were procured by the service without ICT approval originally.  Service user informed of the correct process to follow in future."/>
    <m/>
    <m/>
  </r>
  <r>
    <x v="274"/>
    <x v="0"/>
    <x v="710"/>
    <x v="103"/>
    <m/>
    <x v="0"/>
    <m/>
    <m/>
    <s v="RLH"/>
    <s v="Holly Eastlake"/>
    <x v="0"/>
    <x v="16"/>
    <n v="555.70000000000005"/>
    <n v="1"/>
    <x v="0"/>
    <d v="2025-02-27T00:00:00"/>
    <n v="555.70000000000005"/>
    <m/>
    <s v="Angel"/>
    <x v="2"/>
    <m/>
    <m/>
    <m/>
    <s v="ict stock used, to be replenished via bulk end of dec order"/>
    <m/>
    <m/>
  </r>
  <r>
    <x v="273"/>
    <x v="0"/>
    <x v="711"/>
    <x v="360"/>
    <m/>
    <x v="0"/>
    <m/>
    <m/>
    <s v="SBH"/>
    <s v="Umar Valli"/>
    <x v="0"/>
    <x v="106"/>
    <n v="249.9"/>
    <n v="2"/>
    <x v="0"/>
    <d v="2024-12-19T00:00:00"/>
    <n v="499.8"/>
    <m/>
    <s v="Mashud"/>
    <x v="0"/>
    <m/>
    <m/>
    <m/>
    <m/>
    <m/>
    <m/>
  </r>
  <r>
    <x v="276"/>
    <x v="0"/>
    <x v="712"/>
    <x v="361"/>
    <m/>
    <x v="0"/>
    <m/>
    <m/>
    <s v="RLH"/>
    <s v="Catherine McFarlane"/>
    <x v="0"/>
    <x v="0"/>
    <n v="195"/>
    <n v="2"/>
    <x v="4"/>
    <d v="2025-03-17T00:00:00"/>
    <n v="390"/>
    <m/>
    <s v="Angel"/>
    <x v="6"/>
    <m/>
    <m/>
    <m/>
    <m/>
    <m/>
    <m/>
  </r>
  <r>
    <x v="276"/>
    <x v="0"/>
    <x v="712"/>
    <x v="361"/>
    <m/>
    <x v="0"/>
    <m/>
    <m/>
    <s v="RLH"/>
    <s v="Catherine McFarlane"/>
    <x v="0"/>
    <x v="2"/>
    <n v="66"/>
    <n v="2"/>
    <x v="4"/>
    <d v="2025-03-17T00:00:00"/>
    <n v="132"/>
    <m/>
    <s v="Angel"/>
    <x v="6"/>
    <m/>
    <m/>
    <m/>
    <m/>
    <m/>
    <m/>
  </r>
  <r>
    <x v="276"/>
    <x v="0"/>
    <x v="712"/>
    <x v="361"/>
    <m/>
    <x v="0"/>
    <m/>
    <m/>
    <s v="RLH"/>
    <s v="Catherine McFarlane"/>
    <x v="0"/>
    <x v="1"/>
    <n v="11"/>
    <n v="2"/>
    <x v="4"/>
    <d v="2025-03-17T00:00:00"/>
    <n v="22"/>
    <m/>
    <s v="Angel"/>
    <x v="6"/>
    <m/>
    <m/>
    <m/>
    <m/>
    <m/>
    <m/>
  </r>
  <r>
    <x v="274"/>
    <x v="0"/>
    <x v="713"/>
    <x v="103"/>
    <m/>
    <x v="0"/>
    <m/>
    <m/>
    <s v="RLH"/>
    <s v="Safeer Naseem"/>
    <x v="0"/>
    <x v="16"/>
    <n v="555.70000000000005"/>
    <n v="2"/>
    <x v="0"/>
    <d v="2025-02-03T00:00:00"/>
    <n v="1111.4000000000001"/>
    <m/>
    <s v="Angel"/>
    <x v="2"/>
    <m/>
    <m/>
    <m/>
    <s v="30/01/2025 - used ict stock for this request, to be replenished via bps bulk order SSF"/>
    <m/>
    <m/>
  </r>
  <r>
    <x v="274"/>
    <x v="0"/>
    <x v="714"/>
    <x v="103"/>
    <m/>
    <x v="6"/>
    <s v="Trust wide IT Devices for sites- SSF"/>
    <m/>
    <s v="WCH"/>
    <s v="Fareeha Rizvi"/>
    <x v="1"/>
    <x v="9"/>
    <n v="518.1"/>
    <n v="1"/>
    <x v="0"/>
    <d v="2025-02-27T00:00:00"/>
    <n v="518.1"/>
    <m/>
    <s v="Mashud"/>
    <x v="0"/>
    <m/>
    <m/>
    <m/>
    <m/>
    <m/>
    <m/>
  </r>
  <r>
    <x v="277"/>
    <x v="0"/>
    <x v="715"/>
    <x v="41"/>
    <m/>
    <x v="0"/>
    <m/>
    <m/>
    <s v="RLH"/>
    <s v="Oliveira Ferreira"/>
    <x v="0"/>
    <x v="23"/>
    <n v="89.95"/>
    <n v="1"/>
    <x v="0"/>
    <d v="2025-03-07T00:00:00"/>
    <n v="89.95"/>
    <m/>
    <s v="Angel"/>
    <x v="1"/>
    <m/>
    <m/>
    <m/>
    <m/>
    <m/>
    <m/>
  </r>
  <r>
    <x v="278"/>
    <x v="0"/>
    <x v="716"/>
    <x v="241"/>
    <m/>
    <x v="0"/>
    <m/>
    <m/>
    <s v="NUH"/>
    <s v="Lorna Johnson for Neeshal Soobhujhun"/>
    <x v="0"/>
    <x v="0"/>
    <n v="195"/>
    <n v="1"/>
    <x v="0"/>
    <d v="2025-01-23T00:00:00"/>
    <n v="195"/>
    <n v="60838864"/>
    <s v="Johura"/>
    <x v="0"/>
    <m/>
    <m/>
    <m/>
    <s v="Replacement device only.  21/01/2025 - Site delivery for 23/01/2025"/>
    <m/>
    <m/>
  </r>
  <r>
    <x v="277"/>
    <x v="0"/>
    <x v="717"/>
    <x v="115"/>
    <m/>
    <x v="0"/>
    <m/>
    <m/>
    <s v="RLH"/>
    <s v="Mizanur Rahman"/>
    <x v="1"/>
    <x v="25"/>
    <n v="938.15"/>
    <n v="1"/>
    <x v="2"/>
    <m/>
    <n v="938.15"/>
    <m/>
    <s v="Mashud"/>
    <x v="1"/>
    <m/>
    <m/>
    <m/>
    <s v="Laptops have been bought previously, In BPS stock to be taken when needed by OH, FS confirmed service request needs to be raised each time they are taken"/>
    <m/>
    <m/>
  </r>
  <r>
    <x v="277"/>
    <x v="0"/>
    <x v="718"/>
    <x v="15"/>
    <m/>
    <x v="0"/>
    <m/>
    <m/>
    <s v="WCH"/>
    <s v="Pearl Safo-Sobre"/>
    <x v="0"/>
    <x v="122"/>
    <n v="50"/>
    <n v="1"/>
    <x v="0"/>
    <d v="2025-03-20T00:00:00"/>
    <n v="50"/>
    <m/>
    <s v="Angel"/>
    <x v="0"/>
    <m/>
    <m/>
    <m/>
    <m/>
    <m/>
    <m/>
  </r>
  <r>
    <x v="277"/>
    <x v="0"/>
    <x v="718"/>
    <x v="15"/>
    <m/>
    <x v="0"/>
    <m/>
    <m/>
    <s v="WCH"/>
    <s v="Pearl Safo-Sobre"/>
    <x v="0"/>
    <x v="81"/>
    <n v="39.950000000000003"/>
    <n v="1"/>
    <x v="0"/>
    <d v="2025-03-20T00:00:00"/>
    <n v="39.950000000000003"/>
    <m/>
    <s v="Angel"/>
    <x v="0"/>
    <m/>
    <m/>
    <m/>
    <m/>
    <m/>
    <m/>
  </r>
  <r>
    <x v="277"/>
    <x v="0"/>
    <x v="719"/>
    <x v="117"/>
    <m/>
    <x v="0"/>
    <m/>
    <m/>
    <s v="CW"/>
    <s v="Sarah Palmer-Edwards"/>
    <x v="0"/>
    <x v="53"/>
    <n v="54.62"/>
    <n v="1"/>
    <x v="6"/>
    <m/>
    <n v="54.62"/>
    <n v="60851199"/>
    <s v="Johura"/>
    <x v="0"/>
    <m/>
    <m/>
    <m/>
    <m/>
    <m/>
    <m/>
  </r>
  <r>
    <x v="276"/>
    <x v="0"/>
    <x v="720"/>
    <x v="362"/>
    <m/>
    <x v="0"/>
    <m/>
    <m/>
    <s v="CW"/>
    <s v="Zara Stephanou"/>
    <x v="0"/>
    <x v="81"/>
    <n v="39.950000000000003"/>
    <n v="1"/>
    <x v="0"/>
    <d v="2025-01-22T00:00:00"/>
    <n v="39.950000000000003"/>
    <n v="60839739"/>
    <s v="Johura"/>
    <x v="0"/>
    <m/>
    <m/>
    <m/>
    <m/>
    <m/>
    <m/>
  </r>
  <r>
    <x v="276"/>
    <x v="0"/>
    <x v="721"/>
    <x v="75"/>
    <m/>
    <x v="0"/>
    <m/>
    <m/>
    <s v="MEH"/>
    <s v="Nabeel Hussain"/>
    <x v="1"/>
    <x v="17"/>
    <n v="343.5"/>
    <n v="10"/>
    <x v="1"/>
    <m/>
    <n v="3435"/>
    <s v="SFF bulk "/>
    <s v="Naz"/>
    <x v="0"/>
    <m/>
    <m/>
    <m/>
    <m/>
    <m/>
    <m/>
  </r>
  <r>
    <x v="276"/>
    <x v="0"/>
    <x v="722"/>
    <x v="41"/>
    <m/>
    <x v="0"/>
    <m/>
    <m/>
    <s v="WCH"/>
    <s v="Charmaine McGhie"/>
    <x v="0"/>
    <x v="158"/>
    <n v="26.95"/>
    <n v="3"/>
    <x v="0"/>
    <d v="2024-12-19T00:00:00"/>
    <n v="80.849999999999994"/>
    <n v="60833448"/>
    <s v="Johura"/>
    <x v="0"/>
    <m/>
    <m/>
    <m/>
    <s v="17/12/2024 - Site delivery.  7621481 - To resolve issue with flatbed scanners procured for service which only work on WS devices."/>
    <m/>
    <m/>
  </r>
  <r>
    <x v="276"/>
    <x v="0"/>
    <x v="723"/>
    <x v="138"/>
    <m/>
    <x v="0"/>
    <m/>
    <m/>
    <s v="RLH"/>
    <s v="Carol Rossell"/>
    <x v="1"/>
    <x v="55"/>
    <m/>
    <n v="1"/>
    <x v="1"/>
    <m/>
    <n v="0"/>
    <m/>
    <s v="Naz"/>
    <x v="1"/>
    <m/>
    <m/>
    <m/>
    <m/>
    <m/>
    <m/>
  </r>
  <r>
    <x v="276"/>
    <x v="0"/>
    <x v="723"/>
    <x v="138"/>
    <m/>
    <x v="0"/>
    <m/>
    <m/>
    <s v="RLH"/>
    <s v="Carol Rossell"/>
    <x v="1"/>
    <x v="55"/>
    <n v="890.38"/>
    <n v="1"/>
    <x v="0"/>
    <d v="2025-02-04T00:00:00"/>
    <n v="890.38"/>
    <n v="41104865"/>
    <s v="Naz"/>
    <x v="0"/>
    <m/>
    <m/>
    <m/>
    <m/>
    <m/>
    <m/>
  </r>
  <r>
    <x v="276"/>
    <x v="0"/>
    <x v="724"/>
    <x v="100"/>
    <m/>
    <x v="0"/>
    <m/>
    <m/>
    <s v="RLH"/>
    <s v="Karl Williams"/>
    <x v="0"/>
    <x v="159"/>
    <m/>
    <n v="1"/>
    <x v="6"/>
    <m/>
    <n v="0"/>
    <n v="41094322"/>
    <s v="Mashud"/>
    <x v="0"/>
    <m/>
    <m/>
    <m/>
    <m/>
    <m/>
    <m/>
  </r>
  <r>
    <x v="279"/>
    <x v="0"/>
    <x v="725"/>
    <x v="99"/>
    <m/>
    <x v="6"/>
    <s v="Access to Work"/>
    <s v="KAREN BAGNALL"/>
    <s v="RLH"/>
    <s v="Mizanur Rahman for Jeneva Allison"/>
    <x v="4"/>
    <x v="25"/>
    <n v="938.15"/>
    <n v="1"/>
    <x v="2"/>
    <m/>
    <n v="938.15"/>
    <m/>
    <s v="Johura"/>
    <x v="1"/>
    <m/>
    <m/>
    <m/>
    <s v="Used OH Stock. Needs dragon software installed already purchased by OH."/>
    <m/>
    <m/>
  </r>
  <r>
    <x v="280"/>
    <x v="0"/>
    <x v="725"/>
    <x v="363"/>
    <m/>
    <x v="0"/>
    <m/>
    <m/>
    <s v="WCH"/>
    <s v="Michael Hung"/>
    <x v="0"/>
    <x v="13"/>
    <n v="495"/>
    <n v="2"/>
    <x v="6"/>
    <m/>
    <n v="990"/>
    <n v="60839715"/>
    <s v="Johura"/>
    <x v="0"/>
    <m/>
    <m/>
    <m/>
    <s v="14/01/2025 - Used ICT Stock and replenish ICT stock when items arrive."/>
    <m/>
    <m/>
  </r>
  <r>
    <x v="279"/>
    <x v="0"/>
    <x v="726"/>
    <x v="364"/>
    <m/>
    <x v="0"/>
    <m/>
    <m/>
    <s v="RLH"/>
    <s v="Viola Henry"/>
    <x v="0"/>
    <x v="74"/>
    <n v="202"/>
    <n v="1"/>
    <x v="0"/>
    <d v="2024-12-19T00:00:00"/>
    <n v="202"/>
    <n v="60835480"/>
    <s v="Johura"/>
    <x v="0"/>
    <m/>
    <m/>
    <m/>
    <s v="17/12/2024 - Used ICT Stock to fulfil urgent request. 20/12/2024 - Replenished ICT stock with items received against this requisition."/>
    <m/>
    <m/>
  </r>
  <r>
    <x v="279"/>
    <x v="0"/>
    <x v="727"/>
    <x v="365"/>
    <m/>
    <x v="0"/>
    <m/>
    <m/>
    <s v="RLH"/>
    <s v="Viola Henry"/>
    <x v="0"/>
    <x v="74"/>
    <n v="202"/>
    <n v="2"/>
    <x v="0"/>
    <d v="2024-12-19T00:00:00"/>
    <n v="404"/>
    <n v="60835476"/>
    <s v="Johura"/>
    <x v="0"/>
    <m/>
    <m/>
    <m/>
    <s v="17/12/2024 - Used ICT Stock to fulfil urgent request. 18/12/2024 - Replenished ICT stock with items received against this requisition."/>
    <m/>
    <m/>
  </r>
  <r>
    <x v="279"/>
    <x v="0"/>
    <x v="727"/>
    <x v="365"/>
    <m/>
    <x v="0"/>
    <m/>
    <m/>
    <s v="RLH"/>
    <s v="Viola Henry"/>
    <x v="0"/>
    <x v="74"/>
    <n v="202"/>
    <n v="5"/>
    <x v="0"/>
    <d v="2024-12-19T00:00:00"/>
    <n v="1010"/>
    <n v="60835640"/>
    <s v="Johura"/>
    <x v="0"/>
    <m/>
    <m/>
    <m/>
    <s v="17/12/2024 - Used ICT Stock to fulfil urgent request. 19/12/2024 - Replenished ICT stock with items received against this requisition."/>
    <m/>
    <m/>
  </r>
  <r>
    <x v="279"/>
    <x v="0"/>
    <x v="727"/>
    <x v="365"/>
    <m/>
    <x v="0"/>
    <m/>
    <m/>
    <s v="RLH"/>
    <s v="Viola Henry"/>
    <x v="0"/>
    <x v="56"/>
    <n v="9.9499999999999993"/>
    <n v="2"/>
    <x v="0"/>
    <d v="2024-12-19T00:00:00"/>
    <n v="19.899999999999999"/>
    <m/>
    <s v="Johura"/>
    <x v="2"/>
    <m/>
    <m/>
    <m/>
    <s v="18/12/2024 - Hi Lottie - please recharge as we used ICT Stock"/>
    <m/>
    <m/>
  </r>
  <r>
    <x v="279"/>
    <x v="0"/>
    <x v="727"/>
    <x v="365"/>
    <m/>
    <x v="0"/>
    <m/>
    <m/>
    <s v="RLH"/>
    <s v="Viola Henry"/>
    <x v="0"/>
    <x v="49"/>
    <n v="7.95"/>
    <n v="4"/>
    <x v="0"/>
    <d v="2024-12-19T00:00:00"/>
    <n v="31.8"/>
    <m/>
    <s v="Johura"/>
    <x v="2"/>
    <m/>
    <m/>
    <m/>
    <s v="18/12/2024 - Hi Lottie - please recharge as we used ICT Stock"/>
    <m/>
    <m/>
  </r>
  <r>
    <x v="279"/>
    <x v="0"/>
    <x v="728"/>
    <x v="366"/>
    <m/>
    <x v="0"/>
    <m/>
    <m/>
    <s v="WCH"/>
    <s v="Simon Dawes"/>
    <x v="0"/>
    <x v="137"/>
    <m/>
    <n v="1"/>
    <x v="3"/>
    <m/>
    <n v="0"/>
    <m/>
    <s v="Naz"/>
    <x v="1"/>
    <m/>
    <m/>
    <m/>
    <m/>
    <m/>
    <m/>
  </r>
  <r>
    <x v="281"/>
    <x v="0"/>
    <x v="729"/>
    <x v="103"/>
    <m/>
    <x v="6"/>
    <s v="All Sites"/>
    <m/>
    <s v="WCH"/>
    <s v="Qasim Hussain"/>
    <x v="1"/>
    <x v="9"/>
    <n v="518.1"/>
    <n v="1"/>
    <x v="0"/>
    <d v="2025-02-18T00:00:00"/>
    <n v="518.1"/>
    <m/>
    <s v="Johura"/>
    <x v="0"/>
    <m/>
    <m/>
    <m/>
    <s v="07/02/2025 - Will replenish ICT Stock using Capital SSF Funded stock. Site delivered on  13.02.2025"/>
    <m/>
    <m/>
  </r>
  <r>
    <x v="279"/>
    <x v="0"/>
    <x v="730"/>
    <x v="41"/>
    <m/>
    <x v="0"/>
    <m/>
    <m/>
    <s v="WCH"/>
    <s v="Abhit Jadav"/>
    <x v="0"/>
    <x v="160"/>
    <n v="25.9"/>
    <n v="2"/>
    <x v="0"/>
    <d v="2025-01-15T00:00:00"/>
    <n v="51.8"/>
    <m/>
    <s v="Angel"/>
    <x v="0"/>
    <m/>
    <m/>
    <m/>
    <m/>
    <m/>
    <m/>
  </r>
  <r>
    <x v="282"/>
    <x v="0"/>
    <x v="731"/>
    <x v="92"/>
    <m/>
    <x v="0"/>
    <m/>
    <m/>
    <s v="RLH"/>
    <s v="Hayley Willie"/>
    <x v="0"/>
    <x v="0"/>
    <n v="195"/>
    <n v="1"/>
    <x v="0"/>
    <d v="2025-02-24T00:00:00"/>
    <n v="195"/>
    <m/>
    <s v="Mashud"/>
    <x v="2"/>
    <m/>
    <m/>
    <m/>
    <m/>
    <m/>
    <m/>
  </r>
  <r>
    <x v="282"/>
    <x v="0"/>
    <x v="731"/>
    <x v="92"/>
    <m/>
    <x v="0"/>
    <m/>
    <m/>
    <s v="RLH"/>
    <s v="Hayley Willie"/>
    <x v="0"/>
    <x v="1"/>
    <n v="11"/>
    <n v="1"/>
    <x v="0"/>
    <d v="2025-02-24T00:00:00"/>
    <n v="11"/>
    <m/>
    <s v="Mashud"/>
    <x v="2"/>
    <m/>
    <m/>
    <m/>
    <m/>
    <m/>
    <m/>
  </r>
  <r>
    <x v="282"/>
    <x v="0"/>
    <x v="731"/>
    <x v="92"/>
    <m/>
    <x v="0"/>
    <m/>
    <m/>
    <s v="RLH"/>
    <s v="Hayley Willie"/>
    <x v="0"/>
    <x v="2"/>
    <n v="66"/>
    <n v="1"/>
    <x v="0"/>
    <s v="024/02/2025"/>
    <n v="66"/>
    <m/>
    <s v="Mashud"/>
    <x v="2"/>
    <m/>
    <m/>
    <m/>
    <m/>
    <m/>
    <m/>
  </r>
  <r>
    <x v="278"/>
    <x v="0"/>
    <x v="732"/>
    <x v="320"/>
    <m/>
    <x v="0"/>
    <m/>
    <m/>
    <s v="CW"/>
    <s v="Shaun Harding"/>
    <x v="0"/>
    <x v="69"/>
    <n v="0"/>
    <n v="1"/>
    <x v="3"/>
    <m/>
    <n v="0"/>
    <m/>
    <s v="Mashud"/>
    <x v="1"/>
    <m/>
    <m/>
    <m/>
    <s v="Kevin testing started as of 18/02/2025"/>
    <m/>
    <m/>
  </r>
  <r>
    <x v="278"/>
    <x v="0"/>
    <x v="733"/>
    <x v="320"/>
    <m/>
    <x v="0"/>
    <m/>
    <m/>
    <s v="CW"/>
    <s v="Shaun Harding"/>
    <x v="0"/>
    <x v="69"/>
    <n v="0"/>
    <n v="1"/>
    <x v="3"/>
    <m/>
    <n v="0"/>
    <m/>
    <s v="Mashud"/>
    <x v="1"/>
    <m/>
    <m/>
    <m/>
    <s v="Kevin testing started as of 18/02/2025"/>
    <m/>
    <m/>
  </r>
  <r>
    <x v="278"/>
    <x v="0"/>
    <x v="734"/>
    <x v="99"/>
    <m/>
    <x v="6"/>
    <s v="Delivery Unit"/>
    <s v="KAREN BAGNALL"/>
    <s v="CW"/>
    <s v="Joanna Rippingale"/>
    <x v="1"/>
    <x v="25"/>
    <n v="938.15"/>
    <n v="1"/>
    <x v="0"/>
    <d v="2025-01-28T00:00:00"/>
    <n v="938.15"/>
    <m/>
    <s v="Johura"/>
    <x v="1"/>
    <m/>
    <m/>
    <m/>
    <s v="Used refresh stock but need to reimburse from SSF funded stock"/>
    <m/>
    <m/>
  </r>
  <r>
    <x v="278"/>
    <x v="0"/>
    <x v="735"/>
    <x v="138"/>
    <m/>
    <x v="0"/>
    <m/>
    <m/>
    <s v="RLH"/>
    <s v="Claire Park"/>
    <x v="1"/>
    <x v="25"/>
    <n v="938.15"/>
    <n v="1"/>
    <x v="0"/>
    <d v="2025-02-24T00:00:00"/>
    <n v="938.15"/>
    <n v="60838144"/>
    <s v="Naz"/>
    <x v="1"/>
    <m/>
    <m/>
    <m/>
    <m/>
    <m/>
    <m/>
  </r>
  <r>
    <x v="283"/>
    <x v="0"/>
    <x v="736"/>
    <x v="367"/>
    <m/>
    <x v="0"/>
    <m/>
    <m/>
    <s v="WCH"/>
    <s v="Toni Hutchinson for Mary Holland"/>
    <x v="0"/>
    <x v="0"/>
    <n v="195"/>
    <n v="4"/>
    <x v="4"/>
    <d v="2025-03-10T00:00:00"/>
    <n v="780"/>
    <m/>
    <s v="Johura"/>
    <x v="1"/>
    <m/>
    <m/>
    <s v="Service raise another request so this request can be closed."/>
    <m/>
    <m/>
    <m/>
  </r>
  <r>
    <x v="283"/>
    <x v="0"/>
    <x v="736"/>
    <x v="367"/>
    <m/>
    <x v="0"/>
    <m/>
    <m/>
    <s v="WCH"/>
    <s v="Toni Hutchinson for Mary Holland"/>
    <x v="0"/>
    <x v="2"/>
    <n v="0"/>
    <n v="4"/>
    <x v="4"/>
    <d v="2025-03-10T00:00:00"/>
    <n v="0"/>
    <m/>
    <s v="Johura"/>
    <x v="1"/>
    <m/>
    <m/>
    <s v="Service raise another request so this request can be closed."/>
    <m/>
    <m/>
    <s v="Yes"/>
  </r>
  <r>
    <x v="284"/>
    <x v="0"/>
    <x v="737"/>
    <x v="368"/>
    <m/>
    <x v="0"/>
    <m/>
    <m/>
    <s v="WCH"/>
    <s v="Qasim Hussain"/>
    <x v="0"/>
    <x v="157"/>
    <m/>
    <n v="1"/>
    <x v="1"/>
    <m/>
    <n v="0"/>
    <m/>
    <s v="Naz"/>
    <x v="1"/>
    <m/>
    <m/>
    <m/>
    <m/>
    <m/>
    <m/>
  </r>
  <r>
    <x v="285"/>
    <x v="0"/>
    <x v="738"/>
    <x v="369"/>
    <m/>
    <x v="0"/>
    <m/>
    <m/>
    <s v="RLH"/>
    <s v="Fatima Meskin"/>
    <x v="0"/>
    <x v="2"/>
    <n v="66"/>
    <n v="1"/>
    <x v="1"/>
    <m/>
    <n v="66"/>
    <m/>
    <s v="Johura"/>
    <x v="1"/>
    <m/>
    <m/>
    <m/>
    <m/>
    <m/>
    <s v="Yes"/>
  </r>
  <r>
    <x v="286"/>
    <x v="0"/>
    <x v="739"/>
    <x v="370"/>
    <m/>
    <x v="0"/>
    <m/>
    <m/>
    <s v="RLH"/>
    <s v="Mizanur Rahman for Andrew Hearn"/>
    <x v="0"/>
    <x v="25"/>
    <n v="938.15"/>
    <n v="1"/>
    <x v="0"/>
    <d v="2025-01-03T00:00:00"/>
    <n v="938.15"/>
    <m/>
    <s v="Johura"/>
    <x v="0"/>
    <m/>
    <m/>
    <m/>
    <s v="18/12/2024 - allocated x1 from x4 OH Non VDI Laptops in Stock Room on Mashud's shelf.  OH have x3 left to allocate to service users."/>
    <m/>
    <m/>
  </r>
  <r>
    <x v="287"/>
    <x v="0"/>
    <x v="740"/>
    <x v="60"/>
    <m/>
    <x v="0"/>
    <s v="Funding is from contingency funding for the development of research infrastructure at Newham currently sitting in the Newham Research Budget allocation "/>
    <m/>
    <s v="NUH"/>
    <s v="Bessie Cipriano"/>
    <x v="1"/>
    <x v="9"/>
    <n v="518.1"/>
    <n v="1"/>
    <x v="0"/>
    <d v="2025-02-06T00:00:00"/>
    <n v="518.1"/>
    <m/>
    <s v="Mashud"/>
    <x v="0"/>
    <m/>
    <m/>
    <m/>
    <m/>
    <m/>
    <m/>
  </r>
  <r>
    <x v="287"/>
    <x v="0"/>
    <x v="740"/>
    <x v="60"/>
    <m/>
    <x v="0"/>
    <s v="Funding is from contingency funding for the development of research infrastructure at Newham currently sitting in the Newham Research Budget allocation "/>
    <m/>
    <s v="NUH"/>
    <s v="Bessie Cipriano"/>
    <x v="1"/>
    <x v="15"/>
    <n v="260"/>
    <n v="1"/>
    <x v="0"/>
    <d v="2025-02-06T00:00:00"/>
    <n v="260"/>
    <m/>
    <s v="Mashud"/>
    <x v="0"/>
    <m/>
    <m/>
    <m/>
    <m/>
    <m/>
    <m/>
  </r>
  <r>
    <x v="288"/>
    <x v="0"/>
    <x v="741"/>
    <x v="371"/>
    <m/>
    <x v="0"/>
    <m/>
    <m/>
    <s v="RLH"/>
    <s v="Shabina Majid"/>
    <x v="0"/>
    <x v="161"/>
    <m/>
    <n v="4"/>
    <x v="1"/>
    <m/>
    <n v="0"/>
    <m/>
    <s v="Naz"/>
    <x v="1"/>
    <m/>
    <m/>
    <m/>
    <m/>
    <m/>
    <m/>
  </r>
  <r>
    <x v="288"/>
    <x v="0"/>
    <x v="741"/>
    <x v="371"/>
    <m/>
    <x v="0"/>
    <m/>
    <m/>
    <s v="WCH"/>
    <s v="Shabina Majid"/>
    <x v="0"/>
    <x v="161"/>
    <n v="1450"/>
    <n v="3"/>
    <x v="0"/>
    <d v="2025-02-06T00:00:00"/>
    <n v="4350"/>
    <n v="60843517"/>
    <s v="Naz"/>
    <x v="0"/>
    <m/>
    <m/>
    <m/>
    <m/>
    <m/>
    <m/>
  </r>
  <r>
    <x v="288"/>
    <x v="0"/>
    <x v="742"/>
    <x v="372"/>
    <m/>
    <x v="0"/>
    <m/>
    <m/>
    <s v="RLH"/>
    <s v="Jonelle Espiritu"/>
    <x v="0"/>
    <x v="22"/>
    <n v="89.95"/>
    <n v="1"/>
    <x v="0"/>
    <d v="2025-01-30T00:00:00"/>
    <n v="89.95"/>
    <m/>
    <s v="Angel"/>
    <x v="0"/>
    <m/>
    <m/>
    <m/>
    <m/>
    <m/>
    <m/>
  </r>
  <r>
    <x v="280"/>
    <x v="0"/>
    <x v="743"/>
    <x v="373"/>
    <m/>
    <x v="0"/>
    <m/>
    <m/>
    <s v="SBH"/>
    <s v="Rakesh Mattu"/>
    <x v="0"/>
    <x v="102"/>
    <n v="66"/>
    <n v="1"/>
    <x v="0"/>
    <d v="2025-03-24T00:00:00"/>
    <n v="66"/>
    <n v="60844110"/>
    <s v="Johura"/>
    <x v="0"/>
    <m/>
    <m/>
    <m/>
    <m/>
    <m/>
    <m/>
  </r>
  <r>
    <x v="289"/>
    <x v="0"/>
    <x v="744"/>
    <x v="374"/>
    <m/>
    <x v="3"/>
    <s v="E-Consent"/>
    <m/>
    <s v="CW"/>
    <s v="Pat Ajibode"/>
    <x v="1"/>
    <x v="15"/>
    <n v="260"/>
    <n v="160"/>
    <x v="2"/>
    <m/>
    <n v="41600"/>
    <m/>
    <s v="Angel"/>
    <x v="0"/>
    <m/>
    <m/>
    <m/>
    <s v="https://nhs.sharepoint.com/:x:/r/sites/msteams_f2ac08/_layouts/15/Doc.aspx?sourcedoc=%7BC84884F6-E91A-4D71-BA97-F52FA5D534AB%7D&amp;file=iPad%20160.xlsx&amp;wdLOR=cCD530721-FA66-47A8-8FC1-B0753DA8B77B&amp;fromShare=true&amp;action=default&amp;mobileredirect=true&amp;CID=5dfb45d2-b347-3477-ec7f-afcb1499c696"/>
    <m/>
    <m/>
  </r>
  <r>
    <x v="289"/>
    <x v="0"/>
    <x v="744"/>
    <x v="375"/>
    <m/>
    <x v="0"/>
    <m/>
    <m/>
    <s v="WCH"/>
    <s v="Kristoffer Kiruparasa (Equipment Manager)"/>
    <x v="1"/>
    <x v="15"/>
    <n v="260"/>
    <n v="38"/>
    <x v="0"/>
    <d v="2025-02-27T00:00:00"/>
    <n v="9880"/>
    <m/>
    <s v="Angel"/>
    <x v="17"/>
    <m/>
    <m/>
    <m/>
    <s v="site delivery entry purposes only"/>
    <m/>
    <m/>
  </r>
  <r>
    <x v="289"/>
    <x v="0"/>
    <x v="744"/>
    <x v="375"/>
    <m/>
    <x v="0"/>
    <m/>
    <m/>
    <s v="WCH"/>
    <s v="Kristoffer Kiruparasa (Equipment Manager)"/>
    <x v="1"/>
    <x v="47"/>
    <n v="19"/>
    <n v="38"/>
    <x v="0"/>
    <d v="2025-02-27T00:00:00"/>
    <n v="722"/>
    <m/>
    <s v="Angel"/>
    <x v="17"/>
    <m/>
    <m/>
    <m/>
    <s v="site delivery entry purposes only"/>
    <m/>
    <m/>
  </r>
  <r>
    <x v="289"/>
    <x v="0"/>
    <x v="744"/>
    <x v="375"/>
    <m/>
    <x v="0"/>
    <m/>
    <m/>
    <s v="SBH"/>
    <s v="MOHANAKUMAR,Sooriyamohan"/>
    <x v="1"/>
    <x v="15"/>
    <n v="260"/>
    <n v="10"/>
    <x v="0"/>
    <d v="2025-02-27T00:00:00"/>
    <n v="2600"/>
    <m/>
    <s v="Angel"/>
    <x v="17"/>
    <m/>
    <m/>
    <m/>
    <s v="site delivery entry purposes only"/>
    <m/>
    <m/>
  </r>
  <r>
    <x v="289"/>
    <x v="0"/>
    <x v="744"/>
    <x v="375"/>
    <m/>
    <x v="0"/>
    <m/>
    <m/>
    <s v="SBH"/>
    <s v="MOHANAKUMAR,Sooriyamohan"/>
    <x v="1"/>
    <x v="47"/>
    <n v="19"/>
    <n v="10"/>
    <x v="0"/>
    <d v="2025-02-27T00:00:00"/>
    <n v="190"/>
    <m/>
    <s v="Angel"/>
    <x v="17"/>
    <m/>
    <m/>
    <m/>
    <s v="site delivery entry purposes only"/>
    <m/>
    <m/>
  </r>
  <r>
    <x v="280"/>
    <x v="0"/>
    <x v="745"/>
    <x v="363"/>
    <m/>
    <x v="0"/>
    <m/>
    <m/>
    <s v="WCH"/>
    <s v="Michael Hung"/>
    <x v="0"/>
    <x v="13"/>
    <n v="495"/>
    <n v="2"/>
    <x v="0"/>
    <d v="2025-01-23T00:00:00"/>
    <n v="990"/>
    <n v="60839715"/>
    <s v="Johura"/>
    <x v="0"/>
    <m/>
    <m/>
    <m/>
    <s v="17/01/2025 - Site delivered on 23/01/2025"/>
    <m/>
    <m/>
  </r>
  <r>
    <x v="290"/>
    <x v="0"/>
    <x v="746"/>
    <x v="41"/>
    <m/>
    <x v="0"/>
    <m/>
    <m/>
    <s v="RLH"/>
    <s v="Spencer Rolls on behalf of Luciano FestaBarlete"/>
    <x v="0"/>
    <x v="22"/>
    <n v="109"/>
    <n v="1"/>
    <x v="0"/>
    <m/>
    <n v="109"/>
    <m/>
    <s v="Mashud"/>
    <x v="0"/>
    <m/>
    <m/>
    <m/>
    <m/>
    <m/>
    <m/>
  </r>
  <r>
    <x v="291"/>
    <x v="0"/>
    <x v="747"/>
    <x v="376"/>
    <m/>
    <x v="0"/>
    <m/>
    <m/>
    <s v="RLH"/>
    <s v="Bushra Akther"/>
    <x v="0"/>
    <x v="14"/>
    <n v="335"/>
    <n v="2"/>
    <x v="0"/>
    <d v="2025-01-14T00:00:00"/>
    <n v="670"/>
    <m/>
    <s v="Mashud"/>
    <x v="0"/>
    <m/>
    <m/>
    <m/>
    <m/>
    <m/>
    <m/>
  </r>
  <r>
    <x v="282"/>
    <x v="0"/>
    <x v="748"/>
    <x v="377"/>
    <m/>
    <x v="0"/>
    <m/>
    <m/>
    <s v="RLH"/>
    <s v="Osawonamen Ategbe"/>
    <x v="0"/>
    <x v="14"/>
    <n v="335"/>
    <n v="1"/>
    <x v="0"/>
    <d v="2025-01-09T00:00:00"/>
    <n v="335"/>
    <n v="41101962"/>
    <s v="Naz"/>
    <x v="0"/>
    <m/>
    <m/>
    <m/>
    <m/>
    <m/>
    <m/>
  </r>
  <r>
    <x v="289"/>
    <x v="0"/>
    <x v="749"/>
    <x v="378"/>
    <m/>
    <x v="0"/>
    <m/>
    <m/>
    <s v="WCH"/>
    <s v="John Barry"/>
    <x v="0"/>
    <x v="22"/>
    <n v="289"/>
    <n v="1"/>
    <x v="0"/>
    <d v="2025-02-20T00:00:00"/>
    <n v="289"/>
    <n v="60844526"/>
    <s v="Naz"/>
    <x v="1"/>
    <m/>
    <m/>
    <m/>
    <m/>
    <m/>
    <m/>
  </r>
  <r>
    <x v="292"/>
    <x v="0"/>
    <x v="750"/>
    <x v="77"/>
    <m/>
    <x v="0"/>
    <m/>
    <m/>
    <s v="CW"/>
    <s v="KayleighAyse Regan-Kabalci"/>
    <x v="0"/>
    <x v="0"/>
    <n v="195"/>
    <n v="1"/>
    <x v="2"/>
    <m/>
    <n v="195"/>
    <n v="60842922"/>
    <s v="Johura"/>
    <x v="1"/>
    <m/>
    <m/>
    <m/>
    <m/>
    <m/>
    <m/>
  </r>
  <r>
    <x v="293"/>
    <x v="0"/>
    <x v="751"/>
    <x v="253"/>
    <m/>
    <x v="0"/>
    <m/>
    <m/>
    <s v="WCH"/>
    <s v="Dakshina Bhantoo"/>
    <x v="0"/>
    <x v="2"/>
    <n v="0"/>
    <n v="6"/>
    <x v="0"/>
    <d v="2025-03-13T00:00:00"/>
    <n v="0"/>
    <m/>
    <s v="Naz"/>
    <x v="1"/>
    <m/>
    <m/>
    <m/>
    <m/>
    <m/>
    <m/>
  </r>
  <r>
    <x v="293"/>
    <x v="0"/>
    <x v="751"/>
    <x v="253"/>
    <m/>
    <x v="0"/>
    <m/>
    <m/>
    <s v="WCH"/>
    <s v="Dakshina Bhantoo"/>
    <x v="0"/>
    <x v="1"/>
    <n v="11"/>
    <n v="6"/>
    <x v="0"/>
    <d v="2025-03-13T00:00:00"/>
    <n v="66"/>
    <m/>
    <s v="Naz"/>
    <x v="1"/>
    <m/>
    <m/>
    <m/>
    <m/>
    <m/>
    <m/>
  </r>
  <r>
    <x v="292"/>
    <x v="0"/>
    <x v="752"/>
    <x v="379"/>
    <m/>
    <x v="0"/>
    <m/>
    <m/>
    <s v="RLH"/>
    <s v="Satinder Tatter"/>
    <x v="0"/>
    <x v="27"/>
    <m/>
    <n v="3"/>
    <x v="3"/>
    <m/>
    <n v="0"/>
    <m/>
    <s v="Naz"/>
    <x v="1"/>
    <m/>
    <m/>
    <m/>
    <m/>
    <m/>
    <m/>
  </r>
  <r>
    <x v="281"/>
    <x v="0"/>
    <x v="753"/>
    <x v="103"/>
    <m/>
    <x v="6"/>
    <s v="SSF"/>
    <m/>
    <s v="NUH"/>
    <s v="Eleanor Williamson"/>
    <x v="1"/>
    <x v="17"/>
    <n v="343.5"/>
    <n v="1"/>
    <x v="0"/>
    <d v="2025-02-27T00:00:00"/>
    <n v="343.5"/>
    <m/>
    <s v="Angel"/>
    <x v="2"/>
    <m/>
    <m/>
    <m/>
    <m/>
    <m/>
    <m/>
  </r>
  <r>
    <x v="281"/>
    <x v="0"/>
    <x v="753"/>
    <x v="103"/>
    <m/>
    <x v="6"/>
    <s v="SSF"/>
    <m/>
    <s v="NUH"/>
    <s v="Eleanor Williamson"/>
    <x v="1"/>
    <x v="16"/>
    <n v="555.70000000000005"/>
    <n v="5"/>
    <x v="0"/>
    <d v="2025-02-27T00:00:00"/>
    <n v="2778.5"/>
    <m/>
    <s v="Angel"/>
    <x v="2"/>
    <m/>
    <m/>
    <m/>
    <m/>
    <m/>
    <m/>
  </r>
  <r>
    <x v="281"/>
    <x v="0"/>
    <x v="753"/>
    <x v="103"/>
    <m/>
    <x v="6"/>
    <s v="SSF"/>
    <m/>
    <s v="NUH"/>
    <s v="Eleanor Williamson"/>
    <x v="1"/>
    <x v="9"/>
    <n v="518.1"/>
    <n v="5"/>
    <x v="0"/>
    <d v="2025-02-27T00:00:00"/>
    <n v="2590.5"/>
    <m/>
    <s v="Angel"/>
    <x v="2"/>
    <m/>
    <m/>
    <m/>
    <m/>
    <m/>
    <m/>
  </r>
  <r>
    <x v="293"/>
    <x v="0"/>
    <x v="754"/>
    <x v="41"/>
    <m/>
    <x v="0"/>
    <m/>
    <m/>
    <s v="RLH"/>
    <s v="Oghale Efue"/>
    <x v="0"/>
    <x v="162"/>
    <n v="9.9499999999999993"/>
    <n v="3"/>
    <x v="6"/>
    <m/>
    <m/>
    <n v="60849777"/>
    <s v="Johura"/>
    <x v="1"/>
    <m/>
    <m/>
    <m/>
    <m/>
    <m/>
    <m/>
  </r>
  <r>
    <x v="293"/>
    <x v="0"/>
    <x v="755"/>
    <x v="380"/>
    <m/>
    <x v="0"/>
    <m/>
    <m/>
    <s v="NUH"/>
    <s v="Paula Moriarty for Fathia AttahSalifu"/>
    <x v="0"/>
    <x v="22"/>
    <n v="89.95"/>
    <n v="1"/>
    <x v="2"/>
    <m/>
    <n v="89.95"/>
    <n v="60839645"/>
    <s v="Johura"/>
    <x v="0"/>
    <m/>
    <m/>
    <m/>
    <s v="13/01/2025 - Courier to move faulty UPS from NUH to RLH"/>
    <m/>
    <m/>
  </r>
  <r>
    <x v="293"/>
    <x v="0"/>
    <x v="756"/>
    <x v="185"/>
    <m/>
    <x v="0"/>
    <m/>
    <m/>
    <s v="SBH"/>
    <s v="Tahmina Akhtar for Clinic 4 KGV - SBH"/>
    <x v="0"/>
    <x v="14"/>
    <n v="335"/>
    <n v="1"/>
    <x v="0"/>
    <d v="2025-01-22T00:00:00"/>
    <n v="335"/>
    <n v="60839651"/>
    <s v="Johura"/>
    <x v="0"/>
    <m/>
    <m/>
    <m/>
    <s v="17/01/2025 - For next Site delivery "/>
    <m/>
    <m/>
  </r>
  <r>
    <x v="293"/>
    <x v="0"/>
    <x v="757"/>
    <x v="381"/>
    <m/>
    <x v="0"/>
    <m/>
    <m/>
    <s v="RLH"/>
    <s v="Olwen Cowen"/>
    <x v="0"/>
    <x v="30"/>
    <n v="0"/>
    <n v="1"/>
    <x v="2"/>
    <m/>
    <n v="0"/>
    <m/>
    <s v="Mashud"/>
    <x v="7"/>
    <m/>
    <m/>
    <m/>
    <m/>
    <m/>
    <m/>
  </r>
  <r>
    <x v="293"/>
    <x v="0"/>
    <x v="757"/>
    <x v="381"/>
    <m/>
    <x v="0"/>
    <m/>
    <m/>
    <s v="RLH"/>
    <s v="Olwen Cowen"/>
    <x v="0"/>
    <x v="163"/>
    <n v="76"/>
    <n v="1"/>
    <x v="2"/>
    <m/>
    <n v="76"/>
    <m/>
    <s v="Mashud"/>
    <x v="0"/>
    <m/>
    <m/>
    <m/>
    <m/>
    <m/>
    <m/>
  </r>
  <r>
    <x v="294"/>
    <x v="0"/>
    <x v="758"/>
    <x v="382"/>
    <m/>
    <x v="24"/>
    <s v="External"/>
    <m/>
    <s v="WCH"/>
    <s v="Demi Atiba"/>
    <x v="1"/>
    <x v="25"/>
    <n v="938.15"/>
    <n v="2"/>
    <x v="12"/>
    <m/>
    <n v="1876.3"/>
    <m/>
    <s v="Angel"/>
    <x v="0"/>
    <m/>
    <m/>
    <m/>
    <m/>
    <m/>
    <m/>
  </r>
  <r>
    <x v="294"/>
    <x v="0"/>
    <x v="759"/>
    <x v="317"/>
    <m/>
    <x v="0"/>
    <m/>
    <m/>
    <s v="CW"/>
    <s v="Shamaeila-Gul Shahzad"/>
    <x v="0"/>
    <x v="19"/>
    <n v="0"/>
    <n v="1"/>
    <x v="3"/>
    <m/>
    <n v="0"/>
    <m/>
    <s v="Naz"/>
    <x v="1"/>
    <m/>
    <m/>
    <m/>
    <m/>
    <m/>
    <m/>
  </r>
  <r>
    <x v="295"/>
    <x v="0"/>
    <x v="760"/>
    <x v="71"/>
    <m/>
    <x v="0"/>
    <m/>
    <m/>
    <s v="NUH"/>
    <s v="Jacqui Bassi"/>
    <x v="0"/>
    <x v="2"/>
    <n v="79.2"/>
    <n v="2"/>
    <x v="4"/>
    <d v="2025-03-18T00:00:00"/>
    <n v="158.4"/>
    <m/>
    <s v="Angel"/>
    <x v="6"/>
    <m/>
    <m/>
    <m/>
    <m/>
    <m/>
    <s v="Yes"/>
  </r>
  <r>
    <x v="295"/>
    <x v="0"/>
    <x v="761"/>
    <x v="7"/>
    <m/>
    <x v="0"/>
    <m/>
    <m/>
    <s v="MEH"/>
    <s v="Clair Chen"/>
    <x v="0"/>
    <x v="0"/>
    <n v="195"/>
    <n v="1"/>
    <x v="0"/>
    <m/>
    <n v="195"/>
    <m/>
    <s v="Mashud"/>
    <x v="1"/>
    <m/>
    <m/>
    <m/>
    <m/>
    <m/>
    <m/>
  </r>
  <r>
    <x v="295"/>
    <x v="0"/>
    <x v="761"/>
    <x v="7"/>
    <m/>
    <x v="0"/>
    <m/>
    <m/>
    <s v="MEH"/>
    <s v="Clair Chen"/>
    <x v="0"/>
    <x v="1"/>
    <n v="11"/>
    <n v="1"/>
    <x v="0"/>
    <m/>
    <n v="11"/>
    <m/>
    <s v="Mashud"/>
    <x v="1"/>
    <m/>
    <m/>
    <m/>
    <m/>
    <m/>
    <m/>
  </r>
  <r>
    <x v="295"/>
    <x v="0"/>
    <x v="761"/>
    <x v="7"/>
    <m/>
    <x v="0"/>
    <m/>
    <m/>
    <s v="MEH"/>
    <s v="Clair Chen"/>
    <x v="0"/>
    <x v="2"/>
    <n v="66"/>
    <n v="1"/>
    <x v="0"/>
    <m/>
    <n v="66"/>
    <m/>
    <s v="Mashud"/>
    <x v="1"/>
    <m/>
    <m/>
    <m/>
    <m/>
    <m/>
    <m/>
  </r>
  <r>
    <x v="0"/>
    <x v="0"/>
    <x v="762"/>
    <x v="146"/>
    <m/>
    <x v="6"/>
    <m/>
    <m/>
    <s v="RLH"/>
    <s v="Nicola Mowatt"/>
    <x v="1"/>
    <x v="9"/>
    <n v="518.1"/>
    <n v="1"/>
    <x v="0"/>
    <d v="2025-03-21T00:00:00"/>
    <n v="518.1"/>
    <m/>
    <s v="Mashud"/>
    <x v="2"/>
    <m/>
    <m/>
    <m/>
    <s v="Nicola allocated to different teams "/>
    <m/>
    <m/>
  </r>
  <r>
    <x v="0"/>
    <x v="0"/>
    <x v="762"/>
    <x v="146"/>
    <m/>
    <x v="6"/>
    <m/>
    <m/>
    <s v="RLH"/>
    <s v="Nicola Mowatt"/>
    <x v="1"/>
    <x v="111"/>
    <n v="532"/>
    <n v="3"/>
    <x v="0"/>
    <d v="2025-03-21T00:00:00"/>
    <n v="1596"/>
    <m/>
    <s v="Mashud"/>
    <x v="2"/>
    <m/>
    <m/>
    <m/>
    <s v="Nicola allocated to different teams "/>
    <m/>
    <m/>
  </r>
  <r>
    <x v="0"/>
    <x v="0"/>
    <x v="762"/>
    <x v="146"/>
    <m/>
    <x v="6"/>
    <m/>
    <m/>
    <s v="RLH"/>
    <s v="Nicola Mowatt"/>
    <x v="1"/>
    <x v="25"/>
    <n v="938.15"/>
    <n v="7"/>
    <x v="0"/>
    <d v="2025-03-21T00:00:00"/>
    <n v="6567.05"/>
    <m/>
    <s v="Mashud"/>
    <x v="2"/>
    <m/>
    <m/>
    <m/>
    <s v="Nicola allocated to different teams "/>
    <m/>
    <m/>
  </r>
  <r>
    <x v="0"/>
    <x v="0"/>
    <x v="763"/>
    <x v="41"/>
    <m/>
    <x v="0"/>
    <m/>
    <m/>
    <s v="NUH"/>
    <s v="NUH Deskside Team"/>
    <x v="0"/>
    <x v="164"/>
    <n v="4.42"/>
    <n v="1"/>
    <x v="0"/>
    <d v="2025-01-23T00:00:00"/>
    <n v="4.42"/>
    <m/>
    <s v="Johura"/>
    <x v="1"/>
    <m/>
    <m/>
    <m/>
    <m/>
    <m/>
    <m/>
  </r>
  <r>
    <x v="0"/>
    <x v="0"/>
    <x v="763"/>
    <x v="41"/>
    <m/>
    <x v="0"/>
    <m/>
    <m/>
    <s v="WCH"/>
    <s v="WXH Deskside Team"/>
    <x v="0"/>
    <x v="164"/>
    <n v="4.42"/>
    <n v="1"/>
    <x v="0"/>
    <d v="2025-01-23T00:00:00"/>
    <n v="4.42"/>
    <m/>
    <s v="Johura"/>
    <x v="1"/>
    <m/>
    <m/>
    <m/>
    <m/>
    <m/>
    <m/>
  </r>
  <r>
    <x v="0"/>
    <x v="0"/>
    <x v="763"/>
    <x v="41"/>
    <m/>
    <x v="0"/>
    <m/>
    <m/>
    <s v="SBH"/>
    <s v="SBH Deskside Team"/>
    <x v="0"/>
    <x v="164"/>
    <n v="4.42"/>
    <n v="1"/>
    <x v="0"/>
    <d v="2025-02-06T00:00:00"/>
    <n v="4.42"/>
    <m/>
    <s v="Johura"/>
    <x v="1"/>
    <m/>
    <m/>
    <m/>
    <s v="22/01/2025 - For next SBH Site delivery"/>
    <m/>
    <m/>
  </r>
  <r>
    <x v="295"/>
    <x v="0"/>
    <x v="764"/>
    <x v="103"/>
    <m/>
    <x v="6"/>
    <s v="SSF"/>
    <m/>
    <s v="RLH"/>
    <s v="Mahmood Rashid"/>
    <x v="1"/>
    <x v="17"/>
    <n v="343.5"/>
    <n v="5"/>
    <x v="0"/>
    <d v="2025-02-05T00:00:00"/>
    <n v="1717.5"/>
    <m/>
    <s v="Mashud"/>
    <x v="0"/>
    <m/>
    <m/>
    <m/>
    <m/>
    <m/>
    <m/>
  </r>
  <r>
    <x v="296"/>
    <x v="0"/>
    <x v="765"/>
    <x v="41"/>
    <m/>
    <x v="0"/>
    <m/>
    <m/>
    <s v="WCH"/>
    <s v="Abhit Jadav"/>
    <x v="0"/>
    <x v="165"/>
    <n v="5.49"/>
    <n v="3"/>
    <x v="0"/>
    <d v="2025-02-06T00:00:00"/>
    <n v="16.47"/>
    <m/>
    <s v="Johura"/>
    <x v="0"/>
    <m/>
    <m/>
    <m/>
    <m/>
    <m/>
    <m/>
  </r>
  <r>
    <x v="296"/>
    <x v="0"/>
    <x v="765"/>
    <x v="41"/>
    <m/>
    <x v="0"/>
    <m/>
    <m/>
    <s v="WCH"/>
    <s v="Abhit Jadav"/>
    <x v="0"/>
    <x v="166"/>
    <n v="3.09"/>
    <n v="3"/>
    <x v="0"/>
    <d v="2025-02-06T00:00:00"/>
    <n v="9.27"/>
    <m/>
    <s v="Johura"/>
    <x v="0"/>
    <m/>
    <m/>
    <m/>
    <m/>
    <m/>
    <m/>
  </r>
  <r>
    <x v="296"/>
    <x v="0"/>
    <x v="765"/>
    <x v="41"/>
    <m/>
    <x v="0"/>
    <m/>
    <m/>
    <s v="WCH"/>
    <s v="Abhit Jadav"/>
    <x v="0"/>
    <x v="167"/>
    <n v="4.3"/>
    <n v="3"/>
    <x v="0"/>
    <d v="2025-02-06T00:00:00"/>
    <n v="12.899999999999999"/>
    <m/>
    <s v="Johura"/>
    <x v="0"/>
    <m/>
    <m/>
    <m/>
    <m/>
    <m/>
    <m/>
  </r>
  <r>
    <x v="297"/>
    <x v="0"/>
    <x v="766"/>
    <x v="168"/>
    <m/>
    <x v="0"/>
    <m/>
    <m/>
    <s v="WCH"/>
    <s v="Hinal Patel"/>
    <x v="0"/>
    <x v="168"/>
    <n v="36.67"/>
    <n v="1"/>
    <x v="6"/>
    <m/>
    <n v="36.67"/>
    <n v="60845471"/>
    <s v="Johura"/>
    <x v="0"/>
    <m/>
    <m/>
    <m/>
    <m/>
    <m/>
    <m/>
  </r>
  <r>
    <x v="297"/>
    <x v="0"/>
    <x v="767"/>
    <x v="202"/>
    <m/>
    <x v="0"/>
    <m/>
    <m/>
    <s v="RLH"/>
    <s v="Jill Brockman for Shane DeGaris"/>
    <x v="0"/>
    <x v="169"/>
    <n v="1051"/>
    <n v="1"/>
    <x v="0"/>
    <d v="2025-03-20T00:00:00"/>
    <n v="1051"/>
    <n v="60849053"/>
    <s v="Johura"/>
    <x v="0"/>
    <m/>
    <m/>
    <m/>
    <m/>
    <m/>
    <m/>
  </r>
  <r>
    <x v="297"/>
    <x v="0"/>
    <x v="768"/>
    <x v="180"/>
    <m/>
    <x v="0"/>
    <m/>
    <m/>
    <s v="WCH"/>
    <s v="Alishan Kasmani"/>
    <x v="0"/>
    <x v="0"/>
    <n v="195"/>
    <n v="1"/>
    <x v="0"/>
    <d v="2025-03-20T00:00:00"/>
    <n v="195"/>
    <m/>
    <s v="Mashud"/>
    <x v="0"/>
    <m/>
    <m/>
    <m/>
    <m/>
    <m/>
    <m/>
  </r>
  <r>
    <x v="297"/>
    <x v="0"/>
    <x v="768"/>
    <x v="180"/>
    <m/>
    <x v="0"/>
    <m/>
    <m/>
    <s v="WCH"/>
    <s v="Alishan Kasmani"/>
    <x v="0"/>
    <x v="1"/>
    <n v="11"/>
    <n v="1"/>
    <x v="0"/>
    <d v="2025-03-20T00:00:00"/>
    <n v="11"/>
    <m/>
    <s v="Mashud"/>
    <x v="2"/>
    <m/>
    <m/>
    <m/>
    <m/>
    <m/>
    <m/>
  </r>
  <r>
    <x v="297"/>
    <x v="0"/>
    <x v="768"/>
    <x v="180"/>
    <m/>
    <x v="0"/>
    <m/>
    <m/>
    <s v="WCH"/>
    <s v="Alishan Kasmani"/>
    <x v="0"/>
    <x v="2"/>
    <n v="66"/>
    <n v="1"/>
    <x v="0"/>
    <d v="2025-03-20T00:00:00"/>
    <n v="66"/>
    <m/>
    <s v="Mashud"/>
    <x v="2"/>
    <m/>
    <m/>
    <m/>
    <m/>
    <m/>
    <m/>
  </r>
  <r>
    <x v="281"/>
    <x v="0"/>
    <x v="769"/>
    <x v="6"/>
    <m/>
    <x v="0"/>
    <m/>
    <m/>
    <s v="MEH"/>
    <s v="Jo Webster for Naomi Sandford"/>
    <x v="0"/>
    <x v="0"/>
    <n v="195"/>
    <n v="1"/>
    <x v="0"/>
    <d v="2025-03-31T00:00:00"/>
    <n v="195"/>
    <n v="60852576"/>
    <s v="Johura"/>
    <x v="2"/>
    <m/>
    <m/>
    <m/>
    <s v="25/03/2025 - Hi Lottie please recharge against this budget code as we used ICT equipment to fulfil this request"/>
    <m/>
    <m/>
  </r>
  <r>
    <x v="281"/>
    <x v="0"/>
    <x v="769"/>
    <x v="6"/>
    <m/>
    <x v="0"/>
    <m/>
    <m/>
    <s v="MEH"/>
    <s v="Jo Webster for Naomi Sandford"/>
    <x v="0"/>
    <x v="2"/>
    <n v="66"/>
    <n v="1"/>
    <x v="0"/>
    <d v="2025-03-31T00:00:00"/>
    <n v="66"/>
    <n v="60852576"/>
    <s v="Johura"/>
    <x v="2"/>
    <m/>
    <m/>
    <m/>
    <s v="25/03/2025 - Hi Lottie please do annual recharge."/>
    <m/>
    <m/>
  </r>
  <r>
    <x v="295"/>
    <x v="0"/>
    <x v="770"/>
    <x v="15"/>
    <m/>
    <x v="0"/>
    <m/>
    <m/>
    <s v="WCH"/>
    <s v="Pearl Safo-Sobre for Aze Bilgin to Tyra Perera"/>
    <x v="0"/>
    <x v="170"/>
    <n v="0"/>
    <n v="1"/>
    <x v="0"/>
    <d v="2025-03-10T00:00:00"/>
    <n v="0"/>
    <m/>
    <s v="Johura"/>
    <x v="1"/>
    <m/>
    <m/>
    <m/>
    <s v="10/03/2025 - SIM Swop Name Changed."/>
    <m/>
    <m/>
  </r>
  <r>
    <x v="281"/>
    <x v="0"/>
    <x v="771"/>
    <x v="262"/>
    <m/>
    <x v="0"/>
    <m/>
    <m/>
    <s v="RLH"/>
    <s v="Tom Bryan"/>
    <x v="0"/>
    <x v="0"/>
    <n v="195"/>
    <n v="1"/>
    <x v="0"/>
    <d v="2025-02-24T00:00:00"/>
    <n v="195"/>
    <n v="60844428"/>
    <s v="Naz"/>
    <x v="0"/>
    <m/>
    <m/>
    <m/>
    <m/>
    <m/>
    <m/>
  </r>
  <r>
    <x v="281"/>
    <x v="0"/>
    <x v="771"/>
    <x v="262"/>
    <m/>
    <x v="0"/>
    <m/>
    <m/>
    <s v="RLH"/>
    <s v="Tom Bryan"/>
    <x v="0"/>
    <x v="0"/>
    <n v="195"/>
    <n v="1"/>
    <x v="0"/>
    <d v="2025-01-21T00:00:00"/>
    <n v="195"/>
    <n v="60844428"/>
    <s v="Naz"/>
    <x v="0"/>
    <m/>
    <m/>
    <m/>
    <m/>
    <m/>
    <m/>
  </r>
  <r>
    <x v="281"/>
    <x v="0"/>
    <x v="772"/>
    <x v="7"/>
    <m/>
    <x v="0"/>
    <m/>
    <m/>
    <s v="MEH"/>
    <s v="Matthew Ramsey"/>
    <x v="0"/>
    <x v="0"/>
    <n v="195"/>
    <n v="1"/>
    <x v="0"/>
    <d v="2025-02-14T00:00:00"/>
    <n v="195"/>
    <m/>
    <s v="Mashud"/>
    <x v="2"/>
    <m/>
    <m/>
    <m/>
    <m/>
    <m/>
    <m/>
  </r>
  <r>
    <x v="281"/>
    <x v="0"/>
    <x v="772"/>
    <x v="7"/>
    <m/>
    <x v="0"/>
    <m/>
    <m/>
    <s v="MEH"/>
    <s v="Matthew Ramsey"/>
    <x v="0"/>
    <x v="2"/>
    <n v="66"/>
    <n v="1"/>
    <x v="0"/>
    <d v="2025-02-14T00:00:00"/>
    <n v="66"/>
    <m/>
    <s v="Mashud"/>
    <x v="2"/>
    <m/>
    <m/>
    <m/>
    <m/>
    <m/>
    <m/>
  </r>
  <r>
    <x v="281"/>
    <x v="0"/>
    <x v="772"/>
    <x v="7"/>
    <m/>
    <x v="0"/>
    <m/>
    <m/>
    <s v="MEH"/>
    <s v="Matthew Ramsey"/>
    <x v="0"/>
    <x v="1"/>
    <n v="11"/>
    <n v="1"/>
    <x v="0"/>
    <d v="2025-02-14T00:00:00"/>
    <n v="11"/>
    <m/>
    <s v="Mashud"/>
    <x v="2"/>
    <m/>
    <m/>
    <m/>
    <m/>
    <m/>
    <m/>
  </r>
  <r>
    <x v="298"/>
    <x v="0"/>
    <x v="773"/>
    <x v="173"/>
    <m/>
    <x v="6"/>
    <s v="GSS SSF"/>
    <m/>
    <s v="RLH"/>
    <s v="Fay Stevenson"/>
    <x v="1"/>
    <x v="9"/>
    <n v="518.1"/>
    <n v="1"/>
    <x v="2"/>
    <m/>
    <n v="518.1"/>
    <m/>
    <s v="Johura"/>
    <x v="1"/>
    <m/>
    <m/>
    <m/>
    <s v="07/02/2025 - Will replenish ICT Stock using Capital SSF Funded stock"/>
    <m/>
    <m/>
  </r>
  <r>
    <x v="298"/>
    <x v="0"/>
    <x v="773"/>
    <x v="173"/>
    <m/>
    <x v="6"/>
    <s v="GSS SSF"/>
    <m/>
    <s v="RLH"/>
    <s v="Fay Stevenson"/>
    <x v="1"/>
    <x v="25"/>
    <n v="938.15"/>
    <n v="12"/>
    <x v="2"/>
    <m/>
    <n v="11257.8"/>
    <m/>
    <s v="Johura"/>
    <x v="1"/>
    <m/>
    <m/>
    <m/>
    <s v="07/02/2025 - Will replenish ICT Stock using Capital SSF Funded stock"/>
    <m/>
    <m/>
  </r>
  <r>
    <x v="299"/>
    <x v="0"/>
    <x v="774"/>
    <x v="172"/>
    <m/>
    <x v="0"/>
    <m/>
    <m/>
    <s v="RLH"/>
    <s v="Zeba Naru for Alice Akei"/>
    <x v="0"/>
    <x v="2"/>
    <n v="66"/>
    <n v="1"/>
    <x v="2"/>
    <m/>
    <m/>
    <m/>
    <s v="Johura"/>
    <x v="1"/>
    <m/>
    <m/>
    <m/>
    <s v="26/02/2025 - Discussed with SR the SD team sent this request to BPS when has been with them since 20/01/2025 - as there were a number of these sent to BPS and as this one had not been touch by SDT JB agreed to pick this one up and resolve.  Contact supplier for assistance, then emailed service user awaiting update."/>
    <m/>
    <m/>
  </r>
  <r>
    <x v="298"/>
    <x v="0"/>
    <x v="775"/>
    <x v="383"/>
    <m/>
    <x v="0"/>
    <m/>
    <m/>
    <s v="CW"/>
    <s v="Jasmine Lee"/>
    <x v="0"/>
    <x v="69"/>
    <n v="0"/>
    <n v="1"/>
    <x v="3"/>
    <m/>
    <n v="0"/>
    <m/>
    <s v="Mashud"/>
    <x v="1"/>
    <m/>
    <m/>
    <m/>
    <s v="Kevin testing started as of 18/02/2025"/>
    <m/>
    <m/>
  </r>
  <r>
    <x v="299"/>
    <x v="0"/>
    <x v="776"/>
    <x v="58"/>
    <m/>
    <x v="0"/>
    <m/>
    <m/>
    <s v="RLH"/>
    <s v="Jolene Lapslie for Tracey Knight"/>
    <x v="0"/>
    <x v="0"/>
    <n v="195"/>
    <n v="1"/>
    <x v="6"/>
    <m/>
    <n v="195"/>
    <n v="60843984"/>
    <s v="Johura"/>
    <x v="0"/>
    <m/>
    <m/>
    <m/>
    <m/>
    <m/>
    <m/>
  </r>
  <r>
    <x v="300"/>
    <x v="0"/>
    <x v="777"/>
    <x v="99"/>
    <m/>
    <x v="0"/>
    <m/>
    <m/>
    <s v="CW"/>
    <s v="Gretchen Ladish"/>
    <x v="1"/>
    <x v="25"/>
    <n v="938.15"/>
    <n v="1"/>
    <x v="0"/>
    <d v="2025-02-11T00:00:00"/>
    <n v="938.15"/>
    <m/>
    <s v="Naz"/>
    <x v="15"/>
    <m/>
    <m/>
    <m/>
    <m/>
    <m/>
    <m/>
  </r>
  <r>
    <x v="300"/>
    <x v="0"/>
    <x v="778"/>
    <x v="384"/>
    <m/>
    <x v="0"/>
    <m/>
    <m/>
    <s v="CW"/>
    <s v="Lorna Cunnew"/>
    <x v="0"/>
    <x v="0"/>
    <n v="195"/>
    <n v="1"/>
    <x v="0"/>
    <d v="2025-01-29T00:00:00"/>
    <n v="195"/>
    <m/>
    <s v="Mashud"/>
    <x v="0"/>
    <m/>
    <m/>
    <m/>
    <m/>
    <m/>
    <m/>
  </r>
  <r>
    <x v="300"/>
    <x v="0"/>
    <x v="778"/>
    <x v="384"/>
    <m/>
    <x v="0"/>
    <m/>
    <m/>
    <s v="CW"/>
    <s v="Lorna Cunnew"/>
    <x v="0"/>
    <x v="1"/>
    <n v="11"/>
    <n v="1"/>
    <x v="0"/>
    <d v="2025-01-29T00:00:00"/>
    <n v="11"/>
    <m/>
    <s v="Mashud"/>
    <x v="2"/>
    <m/>
    <m/>
    <m/>
    <m/>
    <m/>
    <m/>
  </r>
  <r>
    <x v="300"/>
    <x v="0"/>
    <x v="779"/>
    <x v="210"/>
    <m/>
    <x v="0"/>
    <m/>
    <m/>
    <s v="SBH"/>
    <s v="Umar Valli"/>
    <x v="0"/>
    <x v="10"/>
    <n v="202"/>
    <n v="6"/>
    <x v="0"/>
    <d v="2025-02-06T00:00:00"/>
    <n v="1212"/>
    <m/>
    <s v="Mashud"/>
    <x v="2"/>
    <m/>
    <m/>
    <m/>
    <m/>
    <m/>
    <m/>
  </r>
  <r>
    <x v="300"/>
    <x v="0"/>
    <x v="779"/>
    <x v="210"/>
    <m/>
    <x v="0"/>
    <m/>
    <m/>
    <s v="SBH"/>
    <s v="Umar Valli"/>
    <x v="0"/>
    <x v="78"/>
    <n v="7.95"/>
    <n v="6"/>
    <x v="0"/>
    <d v="2025-02-06T00:00:00"/>
    <n v="47.7"/>
    <m/>
    <s v="Mashud"/>
    <x v="2"/>
    <m/>
    <m/>
    <m/>
    <m/>
    <m/>
    <m/>
  </r>
  <r>
    <x v="300"/>
    <x v="0"/>
    <x v="779"/>
    <x v="210"/>
    <m/>
    <x v="0"/>
    <m/>
    <m/>
    <s v="WCH"/>
    <s v="Umar Valli"/>
    <x v="0"/>
    <x v="10"/>
    <n v="202"/>
    <n v="2"/>
    <x v="0"/>
    <d v="2025-02-06T00:00:00"/>
    <n v="404"/>
    <m/>
    <s v="Mashud"/>
    <x v="2"/>
    <m/>
    <m/>
    <m/>
    <m/>
    <m/>
    <m/>
  </r>
  <r>
    <x v="300"/>
    <x v="0"/>
    <x v="779"/>
    <x v="210"/>
    <m/>
    <x v="0"/>
    <m/>
    <m/>
    <s v="WCH"/>
    <s v="Umar Valli"/>
    <x v="0"/>
    <x v="78"/>
    <n v="7.95"/>
    <n v="2"/>
    <x v="0"/>
    <d v="2025-02-06T00:00:00"/>
    <n v="15.9"/>
    <m/>
    <s v="Mashud"/>
    <x v="2"/>
    <m/>
    <m/>
    <m/>
    <m/>
    <m/>
    <m/>
  </r>
  <r>
    <x v="300"/>
    <x v="0"/>
    <x v="779"/>
    <x v="210"/>
    <m/>
    <x v="0"/>
    <m/>
    <m/>
    <s v="RLH"/>
    <s v="Umar Valli"/>
    <x v="0"/>
    <x v="10"/>
    <n v="202"/>
    <n v="4"/>
    <x v="0"/>
    <d v="2025-02-05T00:00:00"/>
    <n v="808"/>
    <m/>
    <s v="Mashud"/>
    <x v="2"/>
    <m/>
    <m/>
    <m/>
    <m/>
    <m/>
    <m/>
  </r>
  <r>
    <x v="300"/>
    <x v="0"/>
    <x v="779"/>
    <x v="210"/>
    <m/>
    <x v="0"/>
    <m/>
    <m/>
    <s v="RLH"/>
    <s v="Umar Valli"/>
    <x v="0"/>
    <x v="78"/>
    <n v="7.95"/>
    <n v="4"/>
    <x v="0"/>
    <d v="2025-02-05T00:00:00"/>
    <n v="31.8"/>
    <m/>
    <s v="Mashud"/>
    <x v="2"/>
    <m/>
    <m/>
    <m/>
    <m/>
    <m/>
    <m/>
  </r>
  <r>
    <x v="281"/>
    <x v="0"/>
    <x v="779"/>
    <x v="210"/>
    <m/>
    <x v="0"/>
    <m/>
    <m/>
    <s v="SBH"/>
    <s v="Umar Valli"/>
    <x v="0"/>
    <x v="171"/>
    <n v="799"/>
    <n v="2"/>
    <x v="0"/>
    <d v="2025-07-13T00:00:00"/>
    <n v="1598"/>
    <m/>
    <s v="Mashud"/>
    <x v="0"/>
    <m/>
    <m/>
    <m/>
    <m/>
    <m/>
    <m/>
  </r>
  <r>
    <x v="281"/>
    <x v="0"/>
    <x v="779"/>
    <x v="210"/>
    <m/>
    <x v="0"/>
    <m/>
    <m/>
    <s v="RLH"/>
    <s v="Umar Valli"/>
    <x v="0"/>
    <x v="171"/>
    <n v="799"/>
    <n v="1"/>
    <x v="2"/>
    <m/>
    <n v="799"/>
    <m/>
    <s v="Mashud"/>
    <x v="2"/>
    <m/>
    <m/>
    <m/>
    <m/>
    <m/>
    <m/>
  </r>
  <r>
    <x v="0"/>
    <x v="0"/>
    <x v="780"/>
    <x v="66"/>
    <m/>
    <x v="0"/>
    <m/>
    <m/>
    <s v="MEH"/>
    <s v="Neil Allen"/>
    <x v="0"/>
    <x v="2"/>
    <n v="66"/>
    <n v="3"/>
    <x v="0"/>
    <d v="2025-03-13T00:00:00"/>
    <n v="198"/>
    <m/>
    <s v="Angel"/>
    <x v="2"/>
    <m/>
    <m/>
    <m/>
    <m/>
    <m/>
    <m/>
  </r>
  <r>
    <x v="301"/>
    <x v="0"/>
    <x v="781"/>
    <x v="103"/>
    <m/>
    <x v="6"/>
    <s v="SSF"/>
    <m/>
    <s v="WCH"/>
    <s v="Arnneth Escondo"/>
    <x v="1"/>
    <x v="41"/>
    <n v="2737.95"/>
    <n v="1"/>
    <x v="0"/>
    <d v="2025-03-19T00:00:00"/>
    <n v="2737.95"/>
    <m/>
    <s v="Angel"/>
    <x v="13"/>
    <m/>
    <m/>
    <m/>
    <s v="25/02/2025 - received Fay confirmation that the WOW unit to be used will be under WOW refresh ICT stock"/>
    <m/>
    <m/>
  </r>
  <r>
    <x v="301"/>
    <x v="0"/>
    <x v="781"/>
    <x v="103"/>
    <m/>
    <x v="6"/>
    <s v="SSF"/>
    <m/>
    <s v="WCH"/>
    <s v="Arnneth Escondo"/>
    <x v="1"/>
    <x v="6"/>
    <n v="0"/>
    <n v="1"/>
    <x v="0"/>
    <d v="2025-03-19T00:00:00"/>
    <n v="0"/>
    <m/>
    <s v="Angel"/>
    <x v="13"/>
    <m/>
    <m/>
    <m/>
    <s v="25/02/2025 - received Fay confirmation that the WOW unit to be used will be under WOW refresh ICT stock"/>
    <m/>
    <m/>
  </r>
  <r>
    <x v="301"/>
    <x v="0"/>
    <x v="781"/>
    <x v="103"/>
    <m/>
    <x v="6"/>
    <s v="SSF"/>
    <m/>
    <s v="WCH"/>
    <s v="Arnneth Escondo"/>
    <x v="1"/>
    <x v="42"/>
    <n v="0"/>
    <n v="1"/>
    <x v="0"/>
    <d v="2025-03-19T00:00:00"/>
    <n v="0"/>
    <m/>
    <s v="Angel"/>
    <x v="13"/>
    <m/>
    <m/>
    <m/>
    <s v="25/02/2025 - received Fay confirmation that the WOW unit to be used will be under WOW refresh ICT stock"/>
    <m/>
    <m/>
  </r>
  <r>
    <x v="301"/>
    <x v="0"/>
    <x v="781"/>
    <x v="103"/>
    <m/>
    <x v="6"/>
    <s v="SSF"/>
    <m/>
    <s v="WCH"/>
    <s v="Arnneth Escondo"/>
    <x v="1"/>
    <x v="43"/>
    <n v="0"/>
    <n v="1"/>
    <x v="0"/>
    <d v="2025-03-19T00:00:00"/>
    <n v="0"/>
    <m/>
    <s v="Angel"/>
    <x v="13"/>
    <m/>
    <m/>
    <m/>
    <s v="25/02/2025 - received Fay confirmation that the WOW unit to be used will be under WOW refresh ICT stock"/>
    <m/>
    <m/>
  </r>
  <r>
    <x v="0"/>
    <x v="0"/>
    <x v="782"/>
    <x v="385"/>
    <m/>
    <x v="0"/>
    <m/>
    <m/>
    <s v="WCH"/>
    <s v="Fahmina Begum"/>
    <x v="0"/>
    <x v="13"/>
    <n v="495"/>
    <n v="1"/>
    <x v="0"/>
    <d v="2025-04-03T00:00:00"/>
    <n v="495"/>
    <n v="60850047"/>
    <s v="Johura"/>
    <x v="0"/>
    <m/>
    <m/>
    <m/>
    <s v="Site delivery on 27/03/2025"/>
    <m/>
    <m/>
  </r>
  <r>
    <x v="302"/>
    <x v="0"/>
    <x v="783"/>
    <x v="386"/>
    <m/>
    <x v="0"/>
    <m/>
    <m/>
    <s v="SBH"/>
    <s v="Alison Digney"/>
    <x v="0"/>
    <x v="40"/>
    <n v="44"/>
    <n v="3"/>
    <x v="0"/>
    <d v="2025-02-07T00:00:00"/>
    <n v="132"/>
    <m/>
    <s v="Johura"/>
    <x v="2"/>
    <m/>
    <m/>
    <m/>
    <s v="07/02/2025 - Hi Lottie, please recharge this budget code as used ICT Stock._x000a_22/01/2025 - For next SBH Site delivery"/>
    <m/>
    <m/>
  </r>
  <r>
    <x v="302"/>
    <x v="0"/>
    <x v="784"/>
    <x v="208"/>
    <m/>
    <x v="0"/>
    <m/>
    <m/>
    <s v="RLH"/>
    <s v="Umar Valli"/>
    <x v="0"/>
    <x v="172"/>
    <n v="13.5"/>
    <n v="1"/>
    <x v="0"/>
    <d v="2025-02-06T00:00:00"/>
    <n v="13.5"/>
    <n v="60843505"/>
    <s v="Mashud"/>
    <x v="0"/>
    <m/>
    <m/>
    <m/>
    <m/>
    <m/>
    <m/>
  </r>
  <r>
    <x v="301"/>
    <x v="0"/>
    <x v="785"/>
    <x v="103"/>
    <m/>
    <x v="6"/>
    <s v="Trust wide IT Devices for sites- SSF"/>
    <m/>
    <s v="RLH"/>
    <s v="Craig Finch"/>
    <x v="1"/>
    <x v="0"/>
    <m/>
    <m/>
    <x v="9"/>
    <m/>
    <n v="0"/>
    <m/>
    <m/>
    <x v="1"/>
    <m/>
    <m/>
    <m/>
    <m/>
    <m/>
    <m/>
  </r>
  <r>
    <x v="303"/>
    <x v="0"/>
    <x v="786"/>
    <x v="342"/>
    <m/>
    <x v="0"/>
    <m/>
    <m/>
    <s v="WCH"/>
    <s v="Uday D'Souza"/>
    <x v="0"/>
    <x v="14"/>
    <n v="335"/>
    <n v="1"/>
    <x v="0"/>
    <d v="2025-02-20T00:00:00"/>
    <n v="335"/>
    <m/>
    <s v="Angel"/>
    <x v="2"/>
    <m/>
    <m/>
    <m/>
    <m/>
    <m/>
    <m/>
  </r>
  <r>
    <x v="304"/>
    <x v="0"/>
    <x v="787"/>
    <x v="387"/>
    <m/>
    <x v="0"/>
    <s v="Human Tissue Resource Centre"/>
    <m/>
    <s v="SBH"/>
    <s v="Katie Ersapah"/>
    <x v="1"/>
    <x v="9"/>
    <n v="518.1"/>
    <n v="2"/>
    <x v="0"/>
    <d v="2025-04-03T00:00:00"/>
    <n v="1036.2"/>
    <n v="60846047"/>
    <s v="Naz"/>
    <x v="0"/>
    <m/>
    <m/>
    <m/>
    <m/>
    <m/>
    <m/>
  </r>
  <r>
    <x v="305"/>
    <x v="0"/>
    <x v="788"/>
    <x v="299"/>
    <m/>
    <x v="0"/>
    <m/>
    <m/>
    <s v="RLH"/>
    <s v="Bushra Akther"/>
    <x v="0"/>
    <x v="13"/>
    <n v="495"/>
    <n v="2"/>
    <x v="0"/>
    <d v="2025-02-17T00:00:00"/>
    <n v="990"/>
    <m/>
    <s v="Mashud"/>
    <x v="0"/>
    <m/>
    <m/>
    <m/>
    <m/>
    <m/>
    <m/>
  </r>
  <r>
    <x v="305"/>
    <x v="0"/>
    <x v="789"/>
    <x v="103"/>
    <m/>
    <x v="6"/>
    <s v="SSF Top Slice for SBH"/>
    <m/>
    <s v="SBH"/>
    <s v="Kris Lavery"/>
    <x v="1"/>
    <x v="72"/>
    <n v="0"/>
    <n v="14"/>
    <x v="3"/>
    <m/>
    <n v="0"/>
    <m/>
    <s v="Angel"/>
    <x v="1"/>
    <m/>
    <m/>
    <m/>
    <m/>
    <m/>
    <m/>
  </r>
  <r>
    <x v="305"/>
    <x v="0"/>
    <x v="789"/>
    <x v="103"/>
    <m/>
    <x v="6"/>
    <s v="SSF Top Slice for SBH"/>
    <m/>
    <s v="SBH"/>
    <s v="Kris Lavery"/>
    <x v="1"/>
    <x v="25"/>
    <n v="0"/>
    <n v="1"/>
    <x v="3"/>
    <m/>
    <n v="0"/>
    <m/>
    <s v="Angel"/>
    <x v="1"/>
    <m/>
    <m/>
    <m/>
    <m/>
    <m/>
    <m/>
  </r>
  <r>
    <x v="305"/>
    <x v="0"/>
    <x v="790"/>
    <x v="75"/>
    <m/>
    <x v="6"/>
    <s v=" Colposcopy Nurse"/>
    <m/>
    <s v="WCH"/>
    <s v="Taylor Cornwell"/>
    <x v="1"/>
    <x v="9"/>
    <n v="494"/>
    <n v="1"/>
    <x v="0"/>
    <d v="2025-03-13T00:00:00"/>
    <n v="494"/>
    <m/>
    <s v="Naz"/>
    <x v="1"/>
    <m/>
    <m/>
    <m/>
    <m/>
    <m/>
    <m/>
  </r>
  <r>
    <x v="2"/>
    <x v="0"/>
    <x v="791"/>
    <x v="2"/>
    <m/>
    <x v="0"/>
    <m/>
    <m/>
    <s v="RLH"/>
    <s v="Astha Bajoria"/>
    <x v="0"/>
    <x v="3"/>
    <n v="385"/>
    <n v="1"/>
    <x v="0"/>
    <d v="2025-03-10T00:00:00"/>
    <n v="385"/>
    <m/>
    <s v="Angel"/>
    <x v="2"/>
    <m/>
    <m/>
    <m/>
    <m/>
    <m/>
    <m/>
  </r>
  <r>
    <x v="2"/>
    <x v="0"/>
    <x v="791"/>
    <x v="2"/>
    <m/>
    <x v="0"/>
    <m/>
    <m/>
    <s v="RLH"/>
    <s v="Astha Bajoria"/>
    <x v="0"/>
    <x v="1"/>
    <n v="11"/>
    <n v="1"/>
    <x v="0"/>
    <d v="2025-03-10T00:00:00"/>
    <n v="11"/>
    <m/>
    <s v="Angel"/>
    <x v="2"/>
    <m/>
    <m/>
    <m/>
    <m/>
    <m/>
    <m/>
  </r>
  <r>
    <x v="2"/>
    <x v="0"/>
    <x v="791"/>
    <x v="2"/>
    <m/>
    <x v="0"/>
    <m/>
    <m/>
    <s v="RLH"/>
    <s v="Astha Bajoria"/>
    <x v="0"/>
    <x v="2"/>
    <n v="66"/>
    <n v="1"/>
    <x v="0"/>
    <d v="2025-03-10T00:00:00"/>
    <n v="66"/>
    <m/>
    <s v="Angel"/>
    <x v="2"/>
    <m/>
    <m/>
    <m/>
    <m/>
    <m/>
    <m/>
  </r>
  <r>
    <x v="306"/>
    <x v="0"/>
    <x v="792"/>
    <x v="60"/>
    <m/>
    <x v="25"/>
    <s v="External"/>
    <m/>
    <s v="SBH"/>
    <s v="Hakam Abbass"/>
    <x v="1"/>
    <x v="9"/>
    <n v="518.1"/>
    <n v="1"/>
    <x v="0"/>
    <d v="2025-04-03T00:00:00"/>
    <n v="518.1"/>
    <m/>
    <s v="Angel"/>
    <x v="0"/>
    <m/>
    <m/>
    <m/>
    <m/>
    <m/>
    <m/>
  </r>
  <r>
    <x v="307"/>
    <x v="0"/>
    <x v="793"/>
    <x v="103"/>
    <m/>
    <x v="6"/>
    <m/>
    <m/>
    <s v="SBH"/>
    <s v="Kris Lavery"/>
    <x v="0"/>
    <x v="25"/>
    <n v="938.15"/>
    <n v="8"/>
    <x v="0"/>
    <d v="2025-02-18T00:00:00"/>
    <n v="7505.2"/>
    <m/>
    <s v="Johura"/>
    <x v="0"/>
    <m/>
    <m/>
    <m/>
    <s v="Used Refresh stock but replenished stock from Mid Jan SSF 2025 Bulk"/>
    <m/>
    <m/>
  </r>
  <r>
    <x v="308"/>
    <x v="0"/>
    <x v="794"/>
    <x v="197"/>
    <m/>
    <x v="0"/>
    <m/>
    <m/>
    <s v="WCH"/>
    <s v="Kristoffer Kiruparasa"/>
    <x v="0"/>
    <x v="14"/>
    <n v="335"/>
    <n v="7"/>
    <x v="0"/>
    <d v="2025-02-13T00:00:00"/>
    <n v="2345"/>
    <m/>
    <s v="Mashud"/>
    <x v="0"/>
    <m/>
    <m/>
    <m/>
    <m/>
    <m/>
    <m/>
  </r>
  <r>
    <x v="2"/>
    <x v="0"/>
    <x v="795"/>
    <x v="60"/>
    <m/>
    <x v="26"/>
    <s v="Virtual Hospitals Ipads"/>
    <m/>
    <s v="SBH"/>
    <s v="Louise Smith"/>
    <x v="1"/>
    <x v="15"/>
    <n v="260"/>
    <n v="6"/>
    <x v="0"/>
    <d v="2025-04-03T00:00:00"/>
    <n v="1560"/>
    <n v="60849269"/>
    <s v="Johura"/>
    <x v="0"/>
    <m/>
    <m/>
    <m/>
    <m/>
    <m/>
    <m/>
  </r>
  <r>
    <x v="2"/>
    <x v="0"/>
    <x v="795"/>
    <x v="275"/>
    <m/>
    <x v="0"/>
    <m/>
    <m/>
    <s v="SBH"/>
    <s v="Louise Smith"/>
    <x v="1"/>
    <x v="173"/>
    <n v="19"/>
    <n v="6"/>
    <x v="0"/>
    <d v="2025-04-03T00:00:00"/>
    <n v="114"/>
    <n v="60850096"/>
    <s v="Johura"/>
    <x v="0"/>
    <m/>
    <m/>
    <m/>
    <m/>
    <m/>
    <m/>
  </r>
  <r>
    <x v="2"/>
    <x v="0"/>
    <x v="795"/>
    <x v="275"/>
    <m/>
    <x v="0"/>
    <m/>
    <m/>
    <s v="SBH"/>
    <s v="Louise Smith"/>
    <x v="1"/>
    <x v="1"/>
    <n v="11"/>
    <n v="6"/>
    <x v="0"/>
    <d v="2025-04-03T00:00:00"/>
    <n v="66"/>
    <m/>
    <s v="Johura"/>
    <x v="2"/>
    <m/>
    <m/>
    <m/>
    <s v="25/03/2025 - Hi Lottie, please can you recharge the annual subscription for these devices"/>
    <m/>
    <m/>
  </r>
  <r>
    <x v="308"/>
    <x v="0"/>
    <x v="796"/>
    <x v="41"/>
    <m/>
    <x v="0"/>
    <m/>
    <m/>
    <s v="RLH"/>
    <s v="Oghale Efue"/>
    <x v="0"/>
    <x v="174"/>
    <n v="19.95"/>
    <n v="3"/>
    <x v="0"/>
    <d v="2025-02-27T00:00:00"/>
    <n v="59.849999999999994"/>
    <n v="60845053"/>
    <s v="Johura"/>
    <x v="0"/>
    <m/>
    <m/>
    <m/>
    <m/>
    <m/>
    <m/>
  </r>
  <r>
    <x v="308"/>
    <x v="0"/>
    <x v="796"/>
    <x v="41"/>
    <m/>
    <x v="0"/>
    <m/>
    <m/>
    <s v="RLH"/>
    <s v="Oghale Efue"/>
    <x v="0"/>
    <x v="175"/>
    <n v="195"/>
    <n v="1"/>
    <x v="0"/>
    <d v="2025-02-27T00:00:00"/>
    <n v="195"/>
    <n v="60845053"/>
    <s v="Johura"/>
    <x v="0"/>
    <m/>
    <m/>
    <m/>
    <m/>
    <m/>
    <m/>
  </r>
  <r>
    <x v="308"/>
    <x v="0"/>
    <x v="796"/>
    <x v="41"/>
    <m/>
    <x v="0"/>
    <m/>
    <m/>
    <s v="RLH"/>
    <s v="Oghale Efue"/>
    <x v="0"/>
    <x v="176"/>
    <n v="225"/>
    <n v="2"/>
    <x v="0"/>
    <d v="2025-02-27T00:00:00"/>
    <n v="450"/>
    <n v="60845053"/>
    <s v="Johura"/>
    <x v="0"/>
    <m/>
    <m/>
    <m/>
    <m/>
    <m/>
    <m/>
  </r>
  <r>
    <x v="3"/>
    <x v="0"/>
    <x v="797"/>
    <x v="388"/>
    <m/>
    <x v="0"/>
    <m/>
    <m/>
    <s v="MEH"/>
    <s v="Foysol Ahmed"/>
    <x v="0"/>
    <x v="177"/>
    <m/>
    <m/>
    <x v="3"/>
    <m/>
    <n v="0"/>
    <m/>
    <s v="Naz"/>
    <x v="1"/>
    <m/>
    <m/>
    <m/>
    <m/>
    <m/>
    <m/>
  </r>
  <r>
    <x v="3"/>
    <x v="0"/>
    <x v="798"/>
    <x v="332"/>
    <m/>
    <x v="0"/>
    <m/>
    <m/>
    <s v="RLH"/>
    <s v="Eniola Agbeti"/>
    <x v="0"/>
    <x v="178"/>
    <n v="51.91"/>
    <n v="1"/>
    <x v="10"/>
    <m/>
    <n v="51.91"/>
    <m/>
    <s v="Mashud"/>
    <x v="0"/>
    <m/>
    <m/>
    <m/>
    <m/>
    <m/>
    <m/>
  </r>
  <r>
    <x v="11"/>
    <x v="0"/>
    <x v="799"/>
    <x v="117"/>
    <m/>
    <x v="0"/>
    <m/>
    <m/>
    <s v="WCH"/>
    <s v="Salima Khan"/>
    <x v="0"/>
    <x v="5"/>
    <n v="109"/>
    <n v="1"/>
    <x v="0"/>
    <d v="2025-02-14T00:00:00"/>
    <n v="109"/>
    <n v="60845423"/>
    <s v="Naz"/>
    <x v="0"/>
    <m/>
    <m/>
    <m/>
    <m/>
    <m/>
    <m/>
  </r>
  <r>
    <x v="4"/>
    <x v="0"/>
    <x v="800"/>
    <x v="91"/>
    <m/>
    <x v="0"/>
    <m/>
    <m/>
    <s v="WCH"/>
    <s v="Akanni Adeogun"/>
    <x v="0"/>
    <x v="179"/>
    <n v="40"/>
    <n v="1"/>
    <x v="7"/>
    <m/>
    <n v="40"/>
    <n v="60851001"/>
    <s v="Johura"/>
    <x v="2"/>
    <m/>
    <m/>
    <m/>
    <s v="17/03/2025 - Hi Lottie, please can you recharge against budget code as used ICT Stock"/>
    <m/>
    <m/>
  </r>
  <r>
    <x v="309"/>
    <x v="0"/>
    <x v="801"/>
    <x v="389"/>
    <m/>
    <x v="27"/>
    <s v="External"/>
    <m/>
    <s v="NUH"/>
    <s v="Aatif Ashraf"/>
    <x v="1"/>
    <x v="16"/>
    <n v="555.70000000000005"/>
    <n v="2"/>
    <x v="0"/>
    <d v="2025-02-27T00:00:00"/>
    <n v="1111.4000000000001"/>
    <n v="60847720"/>
    <s v="Johura"/>
    <x v="0"/>
    <m/>
    <m/>
    <m/>
    <m/>
    <m/>
    <m/>
  </r>
  <r>
    <x v="309"/>
    <x v="0"/>
    <x v="801"/>
    <x v="389"/>
    <m/>
    <x v="27"/>
    <s v="External"/>
    <m/>
    <s v="NUH"/>
    <s v="Aatif Ashraf"/>
    <x v="1"/>
    <x v="41"/>
    <n v="2497.1999999999998"/>
    <n v="2"/>
    <x v="0"/>
    <d v="2025-02-28T00:00:00"/>
    <n v="4994.3999999999996"/>
    <n v="60847720"/>
    <s v="Johura"/>
    <x v="0"/>
    <m/>
    <m/>
    <m/>
    <s v="28/02/2025 - Deployement Team moving refresh kit from WXH Deskside To NUH Deskside"/>
    <m/>
    <m/>
  </r>
  <r>
    <x v="309"/>
    <x v="0"/>
    <x v="801"/>
    <x v="389"/>
    <m/>
    <x v="27"/>
    <s v="External"/>
    <m/>
    <s v="NUH"/>
    <s v="Aatif Ashraf"/>
    <x v="1"/>
    <x v="17"/>
    <n v="0"/>
    <n v="2"/>
    <x v="0"/>
    <d v="2025-02-28T00:00:00"/>
    <n v="0"/>
    <n v="60847720"/>
    <s v="Johura"/>
    <x v="0"/>
    <m/>
    <m/>
    <m/>
    <m/>
    <m/>
    <m/>
  </r>
  <r>
    <x v="309"/>
    <x v="0"/>
    <x v="801"/>
    <x v="389"/>
    <m/>
    <x v="27"/>
    <s v="External"/>
    <m/>
    <s v="NUH"/>
    <s v="Aatif Ashraf"/>
    <x v="1"/>
    <x v="6"/>
    <n v="0"/>
    <n v="2"/>
    <x v="0"/>
    <d v="2025-02-28T00:00:00"/>
    <n v="0"/>
    <n v="60847720"/>
    <s v="Johura"/>
    <x v="0"/>
    <m/>
    <m/>
    <m/>
    <m/>
    <m/>
    <m/>
  </r>
  <r>
    <x v="309"/>
    <x v="0"/>
    <x v="801"/>
    <x v="389"/>
    <m/>
    <x v="27"/>
    <s v="External"/>
    <m/>
    <s v="NUH"/>
    <s v="Aatif Ashraf"/>
    <x v="1"/>
    <x v="42"/>
    <n v="0"/>
    <n v="2"/>
    <x v="0"/>
    <d v="2025-02-28T00:00:00"/>
    <n v="0"/>
    <n v="60847720"/>
    <s v="Johura"/>
    <x v="0"/>
    <m/>
    <m/>
    <m/>
    <m/>
    <m/>
    <m/>
  </r>
  <r>
    <x v="309"/>
    <x v="0"/>
    <x v="801"/>
    <x v="389"/>
    <m/>
    <x v="27"/>
    <s v="External"/>
    <m/>
    <s v="NUH"/>
    <s v="Aatif Ashraf"/>
    <x v="1"/>
    <x v="43"/>
    <n v="0"/>
    <n v="2"/>
    <x v="0"/>
    <d v="2025-02-28T00:00:00"/>
    <n v="0"/>
    <n v="60847720"/>
    <s v="Johura"/>
    <x v="0"/>
    <m/>
    <m/>
    <m/>
    <m/>
    <m/>
    <m/>
  </r>
  <r>
    <x v="309"/>
    <x v="0"/>
    <x v="801"/>
    <x v="389"/>
    <m/>
    <x v="27"/>
    <s v="External"/>
    <m/>
    <s v="NUH"/>
    <s v="Aatif Ashraf"/>
    <x v="1"/>
    <x v="122"/>
    <n v="0"/>
    <n v="2"/>
    <x v="0"/>
    <d v="2025-02-28T00:00:00"/>
    <n v="0"/>
    <n v="60847720"/>
    <s v="Johura"/>
    <x v="0"/>
    <m/>
    <m/>
    <m/>
    <m/>
    <m/>
    <m/>
  </r>
  <r>
    <x v="309"/>
    <x v="0"/>
    <x v="801"/>
    <x v="389"/>
    <m/>
    <x v="27"/>
    <s v="External"/>
    <m/>
    <s v="NUH"/>
    <s v="Aatif Ashraf"/>
    <x v="1"/>
    <x v="123"/>
    <n v="0"/>
    <n v="2"/>
    <x v="0"/>
    <d v="2025-02-28T00:00:00"/>
    <n v="0"/>
    <n v="60847720"/>
    <s v="Johura"/>
    <x v="0"/>
    <m/>
    <m/>
    <m/>
    <m/>
    <m/>
    <m/>
  </r>
  <r>
    <x v="309"/>
    <x v="0"/>
    <x v="801"/>
    <x v="389"/>
    <m/>
    <x v="27"/>
    <s v="External"/>
    <m/>
    <s v="NUH"/>
    <s v="Aatif Ashraf"/>
    <x v="1"/>
    <x v="100"/>
    <n v="0"/>
    <n v="2"/>
    <x v="0"/>
    <d v="2025-02-28T00:00:00"/>
    <n v="0"/>
    <n v="60847720"/>
    <s v="Johura"/>
    <x v="0"/>
    <m/>
    <m/>
    <m/>
    <m/>
    <m/>
    <m/>
  </r>
  <r>
    <x v="292"/>
    <x v="0"/>
    <x v="802"/>
    <x v="208"/>
    <m/>
    <x v="0"/>
    <m/>
    <m/>
    <s v="NUH"/>
    <s v="Umar Valli"/>
    <x v="0"/>
    <x v="180"/>
    <n v="10.95"/>
    <n v="4"/>
    <x v="0"/>
    <m/>
    <n v="43.8"/>
    <m/>
    <s v="Mashud"/>
    <x v="1"/>
    <m/>
    <m/>
    <m/>
    <m/>
    <m/>
    <m/>
  </r>
  <r>
    <x v="309"/>
    <x v="0"/>
    <x v="803"/>
    <x v="390"/>
    <m/>
    <x v="0"/>
    <m/>
    <m/>
    <s v="SBH"/>
    <s v="Razvin Irani-Deol"/>
    <x v="0"/>
    <x v="30"/>
    <n v="0"/>
    <n v="1"/>
    <x v="0"/>
    <d v="2025-02-13T00:00:00"/>
    <n v="0"/>
    <m/>
    <s v="Mashud"/>
    <x v="7"/>
    <m/>
    <m/>
    <m/>
    <m/>
    <m/>
    <m/>
  </r>
  <r>
    <x v="309"/>
    <x v="0"/>
    <x v="803"/>
    <x v="390"/>
    <m/>
    <x v="0"/>
    <m/>
    <m/>
    <s v="SBH"/>
    <s v="Razvin Irani-Deol"/>
    <x v="0"/>
    <x v="163"/>
    <n v="76"/>
    <n v="1"/>
    <x v="0"/>
    <d v="2025-02-13T00:00:00"/>
    <n v="76"/>
    <m/>
    <s v="Mashud"/>
    <x v="2"/>
    <m/>
    <m/>
    <m/>
    <m/>
    <m/>
    <m/>
  </r>
  <r>
    <x v="7"/>
    <x v="0"/>
    <x v="804"/>
    <x v="41"/>
    <m/>
    <x v="0"/>
    <m/>
    <m/>
    <s v="RLH"/>
    <s v="Oghale Efue"/>
    <x v="0"/>
    <x v="181"/>
    <n v="28.95"/>
    <n v="1"/>
    <x v="0"/>
    <d v="2025-03-25T00:00:00"/>
    <n v="28.95"/>
    <m/>
    <s v="Angel"/>
    <x v="0"/>
    <m/>
    <m/>
    <m/>
    <m/>
    <m/>
    <m/>
  </r>
  <r>
    <x v="7"/>
    <x v="0"/>
    <x v="805"/>
    <x v="173"/>
    <m/>
    <x v="6"/>
    <s v="GSS"/>
    <m/>
    <s v="RLH"/>
    <s v="Emma Beard"/>
    <x v="1"/>
    <x v="9"/>
    <n v="481.25"/>
    <n v="1"/>
    <x v="2"/>
    <m/>
    <n v="481.25"/>
    <m/>
    <s v="Johura"/>
    <x v="1"/>
    <m/>
    <m/>
    <m/>
    <s v="Replenish from SSF Funded stock"/>
    <m/>
    <m/>
  </r>
  <r>
    <x v="7"/>
    <x v="0"/>
    <x v="806"/>
    <x v="60"/>
    <m/>
    <x v="3"/>
    <s v="Barts Charity"/>
    <m/>
    <s v="RLH"/>
    <s v="Jacqueline Fletcher"/>
    <x v="1"/>
    <x v="9"/>
    <m/>
    <n v="1"/>
    <x v="13"/>
    <m/>
    <m/>
    <m/>
    <s v="Mashud"/>
    <x v="1"/>
    <m/>
    <m/>
    <m/>
    <m/>
    <m/>
    <m/>
  </r>
  <r>
    <x v="7"/>
    <x v="0"/>
    <x v="806"/>
    <x v="60"/>
    <m/>
    <x v="3"/>
    <s v="Barts Charity"/>
    <m/>
    <s v="RLH"/>
    <s v="Jacqueline Fletcher"/>
    <x v="1"/>
    <x v="182"/>
    <m/>
    <n v="1"/>
    <x v="13"/>
    <m/>
    <m/>
    <m/>
    <s v="Mashud"/>
    <x v="1"/>
    <m/>
    <m/>
    <m/>
    <m/>
    <m/>
    <m/>
  </r>
  <r>
    <x v="7"/>
    <x v="0"/>
    <x v="807"/>
    <x v="391"/>
    <m/>
    <x v="28"/>
    <s v="Electonic Whiteboards WXH - SSF"/>
    <m/>
    <s v="WCH"/>
    <s v="Bonnie Wingfield"/>
    <x v="1"/>
    <x v="16"/>
    <n v="555.70000000000005"/>
    <n v="25"/>
    <x v="0"/>
    <d v="2025-03-20T00:00:00"/>
    <n v="13892.500000000002"/>
    <n v="60848629"/>
    <s v="Johura"/>
    <x v="0"/>
    <m/>
    <m/>
    <m/>
    <m/>
    <m/>
    <m/>
  </r>
  <r>
    <x v="7"/>
    <x v="0"/>
    <x v="808"/>
    <x v="15"/>
    <m/>
    <x v="0"/>
    <m/>
    <m/>
    <s v="WCH"/>
    <s v="Aoife Wyatt"/>
    <x v="0"/>
    <x v="85"/>
    <n v="44.13"/>
    <n v="4"/>
    <x v="6"/>
    <m/>
    <n v="176.52"/>
    <n v="60856475"/>
    <s v="Johura"/>
    <x v="0"/>
    <m/>
    <m/>
    <m/>
    <m/>
    <m/>
    <m/>
  </r>
  <r>
    <x v="7"/>
    <x v="0"/>
    <x v="809"/>
    <x v="392"/>
    <m/>
    <x v="0"/>
    <m/>
    <m/>
    <s v="NUH"/>
    <s v="Chi Tse"/>
    <x v="0"/>
    <x v="30"/>
    <n v="0"/>
    <n v="1"/>
    <x v="0"/>
    <d v="2025-02-20T00:00:00"/>
    <n v="0"/>
    <m/>
    <s v="Mashud"/>
    <x v="7"/>
    <m/>
    <m/>
    <m/>
    <m/>
    <m/>
    <m/>
  </r>
  <r>
    <x v="7"/>
    <x v="0"/>
    <x v="809"/>
    <x v="392"/>
    <m/>
    <x v="0"/>
    <m/>
    <m/>
    <s v="NUH"/>
    <s v="Chi Tse"/>
    <x v="0"/>
    <x v="163"/>
    <n v="76"/>
    <n v="1"/>
    <x v="0"/>
    <d v="2025-02-20T00:00:00"/>
    <n v="76"/>
    <m/>
    <s v="Mashud"/>
    <x v="2"/>
    <m/>
    <m/>
    <m/>
    <m/>
    <m/>
    <m/>
  </r>
  <r>
    <x v="7"/>
    <x v="0"/>
    <x v="810"/>
    <x v="392"/>
    <m/>
    <x v="0"/>
    <m/>
    <m/>
    <s v="NUH"/>
    <s v="Chi Tse"/>
    <x v="0"/>
    <x v="183"/>
    <n v="0"/>
    <n v="1"/>
    <x v="0"/>
    <d v="2025-02-20T00:00:00"/>
    <n v="0"/>
    <m/>
    <s v="Mashud"/>
    <x v="7"/>
    <m/>
    <m/>
    <m/>
    <m/>
    <m/>
    <m/>
  </r>
  <r>
    <x v="7"/>
    <x v="0"/>
    <x v="810"/>
    <x v="392"/>
    <m/>
    <x v="0"/>
    <m/>
    <m/>
    <s v="NUH"/>
    <s v="Chi Tse"/>
    <x v="0"/>
    <x v="184"/>
    <n v="0"/>
    <n v="1"/>
    <x v="0"/>
    <d v="2025-02-20T00:00:00"/>
    <n v="0"/>
    <m/>
    <s v="Mashud"/>
    <x v="7"/>
    <m/>
    <m/>
    <m/>
    <m/>
    <m/>
    <m/>
  </r>
  <r>
    <x v="7"/>
    <x v="0"/>
    <x v="811"/>
    <x v="393"/>
    <m/>
    <x v="0"/>
    <m/>
    <m/>
    <s v="SBH"/>
    <s v="Olu Akinyemi"/>
    <x v="0"/>
    <x v="185"/>
    <n v="89.95"/>
    <n v="1"/>
    <x v="0"/>
    <d v="2025-04-10T00:00:00"/>
    <n v="89.95"/>
    <m/>
    <s v="Angel"/>
    <x v="0"/>
    <m/>
    <m/>
    <m/>
    <m/>
    <m/>
    <m/>
  </r>
  <r>
    <x v="306"/>
    <x v="0"/>
    <x v="812"/>
    <x v="138"/>
    <m/>
    <x v="0"/>
    <m/>
    <m/>
    <s v="CW"/>
    <s v="Andrea Fearon-Williamson"/>
    <x v="1"/>
    <x v="9"/>
    <n v="518.1"/>
    <n v="1"/>
    <x v="0"/>
    <d v="2025-04-03T00:00:00"/>
    <n v="518.1"/>
    <n v="60847760"/>
    <s v="Naz"/>
    <x v="1"/>
    <m/>
    <m/>
    <m/>
    <m/>
    <m/>
    <m/>
  </r>
  <r>
    <x v="11"/>
    <x v="0"/>
    <x v="813"/>
    <x v="173"/>
    <m/>
    <x v="6"/>
    <s v="GSS"/>
    <m/>
    <s v="CW"/>
    <s v="Zoe Craddock"/>
    <x v="1"/>
    <x v="25"/>
    <n v="938"/>
    <n v="2"/>
    <x v="0"/>
    <d v="2025-04-01T00:00:00"/>
    <n v="1876"/>
    <m/>
    <s v="Johura"/>
    <x v="1"/>
    <m/>
    <m/>
    <m/>
    <m/>
    <m/>
    <m/>
  </r>
  <r>
    <x v="300"/>
    <x v="0"/>
    <x v="814"/>
    <x v="277"/>
    <m/>
    <x v="0"/>
    <m/>
    <m/>
    <s v="NUH"/>
    <s v="Sadia Begum for Community Heart Failure Nurse Team"/>
    <x v="0"/>
    <x v="14"/>
    <n v="355"/>
    <n v="1"/>
    <x v="4"/>
    <d v="2025-03-24T00:00:00"/>
    <n v="0"/>
    <s v="N/A"/>
    <s v="Johura"/>
    <x v="6"/>
    <m/>
    <m/>
    <m/>
    <m/>
    <m/>
    <m/>
  </r>
  <r>
    <x v="10"/>
    <x v="0"/>
    <x v="815"/>
    <x v="173"/>
    <m/>
    <x v="6"/>
    <s v="GSS"/>
    <m/>
    <s v="RLH"/>
    <s v="Catherine Larner"/>
    <x v="1"/>
    <x v="9"/>
    <n v="518.1"/>
    <n v="1"/>
    <x v="0"/>
    <d v="2025-03-03T00:00:00"/>
    <n v="518.1"/>
    <m/>
    <s v="Mashud"/>
    <x v="0"/>
    <m/>
    <m/>
    <m/>
    <m/>
    <m/>
    <m/>
  </r>
  <r>
    <x v="11"/>
    <x v="0"/>
    <x v="816"/>
    <x v="55"/>
    <m/>
    <x v="0"/>
    <m/>
    <m/>
    <s v="RLH"/>
    <s v="Anna Forde"/>
    <x v="0"/>
    <x v="186"/>
    <n v="0"/>
    <n v="1"/>
    <x v="4"/>
    <d v="2025-03-25T00:00:00"/>
    <n v="0"/>
    <m/>
    <s v="Angel"/>
    <x v="6"/>
    <m/>
    <m/>
    <m/>
    <m/>
    <m/>
    <m/>
  </r>
  <r>
    <x v="310"/>
    <x v="0"/>
    <x v="817"/>
    <x v="357"/>
    <m/>
    <x v="0"/>
    <m/>
    <m/>
    <s v="RLH"/>
    <s v="Ashraf Ghahani"/>
    <x v="0"/>
    <x v="187"/>
    <n v="8.5"/>
    <n v="6"/>
    <x v="0"/>
    <m/>
    <n v="51"/>
    <m/>
    <s v="Mashud"/>
    <x v="0"/>
    <m/>
    <m/>
    <m/>
    <m/>
    <m/>
    <m/>
  </r>
  <r>
    <x v="310"/>
    <x v="0"/>
    <x v="817"/>
    <x v="357"/>
    <m/>
    <x v="0"/>
    <m/>
    <m/>
    <s v="RLH"/>
    <s v="Ashraf Ghahani"/>
    <x v="0"/>
    <x v="187"/>
    <n v="35"/>
    <n v="1"/>
    <x v="0"/>
    <m/>
    <n v="35"/>
    <m/>
    <s v="Mashud"/>
    <x v="0"/>
    <m/>
    <m/>
    <m/>
    <m/>
    <m/>
    <m/>
  </r>
  <r>
    <x v="11"/>
    <x v="0"/>
    <x v="818"/>
    <x v="41"/>
    <m/>
    <x v="0"/>
    <s v="Breakfix"/>
    <m/>
    <s v="RLH"/>
    <s v="Oghale Efue for WS62726 Dell 5300"/>
    <x v="1"/>
    <x v="25"/>
    <n v="888.89"/>
    <n v="1"/>
    <x v="0"/>
    <d v="2025-04-10T00:00:00"/>
    <n v="888.89"/>
    <m/>
    <s v="Johura"/>
    <x v="0"/>
    <m/>
    <m/>
    <m/>
    <s v="10/04/2025 - Supplied Kevin in RLH Deskside Team with WS laptop which can be used for this breakfix request."/>
    <m/>
    <m/>
  </r>
  <r>
    <x v="12"/>
    <x v="0"/>
    <x v="819"/>
    <x v="41"/>
    <m/>
    <x v="0"/>
    <m/>
    <m/>
    <s v="WCH"/>
    <s v="Abhit Jadav"/>
    <x v="0"/>
    <x v="188"/>
    <n v="20"/>
    <n v="8"/>
    <x v="0"/>
    <d v="2025-03-13T00:00:00"/>
    <n v="160"/>
    <m/>
    <s v="Mashud"/>
    <x v="0"/>
    <m/>
    <m/>
    <m/>
    <m/>
    <m/>
    <m/>
  </r>
  <r>
    <x v="311"/>
    <x v="0"/>
    <x v="820"/>
    <x v="79"/>
    <m/>
    <x v="0"/>
    <m/>
    <m/>
    <s v="WCH"/>
    <s v="Raj Seeboo"/>
    <x v="0"/>
    <x v="13"/>
    <n v="495"/>
    <n v="2"/>
    <x v="0"/>
    <d v="2025-04-04T00:00:00"/>
    <n v="990"/>
    <n v="60850927"/>
    <s v="Naz"/>
    <x v="0"/>
    <m/>
    <m/>
    <m/>
    <m/>
    <m/>
    <m/>
  </r>
  <r>
    <x v="312"/>
    <x v="0"/>
    <x v="821"/>
    <x v="260"/>
    <m/>
    <x v="0"/>
    <m/>
    <m/>
    <s v="WCH"/>
    <s v="Mikail Keane"/>
    <x v="0"/>
    <x v="14"/>
    <n v="335"/>
    <n v="1"/>
    <x v="0"/>
    <d v="2025-03-13T00:00:00"/>
    <n v="335"/>
    <m/>
    <s v="Angel"/>
    <x v="0"/>
    <m/>
    <m/>
    <m/>
    <m/>
    <m/>
    <m/>
  </r>
  <r>
    <x v="313"/>
    <x v="0"/>
    <x v="822"/>
    <x v="60"/>
    <m/>
    <x v="6"/>
    <s v="SSF"/>
    <s v="KAREN BAGNALL"/>
    <s v="RLH"/>
    <s v="Rodrigue Mbuton"/>
    <x v="1"/>
    <x v="16"/>
    <n v="555.70000000000005"/>
    <n v="2"/>
    <x v="0"/>
    <d v="2025-03-20T00:00:00"/>
    <n v="1111.4000000000001"/>
    <m/>
    <s v="Angel"/>
    <x v="2"/>
    <m/>
    <m/>
    <m/>
    <s v="17/03/2025 - March 2025 bulk order will be used for this request"/>
    <m/>
    <m/>
  </r>
  <r>
    <x v="14"/>
    <x v="0"/>
    <x v="823"/>
    <x v="41"/>
    <m/>
    <x v="0"/>
    <m/>
    <m/>
    <s v="SBH"/>
    <s v="Agnieszka Kuchta"/>
    <x v="0"/>
    <x v="189"/>
    <n v="30"/>
    <n v="1"/>
    <x v="6"/>
    <m/>
    <n v="30"/>
    <n v="60851001"/>
    <s v="Johura"/>
    <x v="0"/>
    <m/>
    <m/>
    <m/>
    <m/>
    <m/>
    <m/>
  </r>
  <r>
    <x v="14"/>
    <x v="0"/>
    <x v="824"/>
    <x v="62"/>
    <m/>
    <x v="0"/>
    <m/>
    <m/>
    <s v="RLH"/>
    <s v="Meryem Biyikoglu"/>
    <x v="0"/>
    <x v="30"/>
    <n v="190"/>
    <n v="1"/>
    <x v="10"/>
    <m/>
    <n v="190"/>
    <m/>
    <s v="Johura"/>
    <x v="2"/>
    <m/>
    <m/>
    <m/>
    <s v="12/03/2025 - Hi Lottie, please recharge against this budget code as we used ICT Stock to fulfill this request.  Many thanks"/>
    <m/>
    <m/>
  </r>
  <r>
    <x v="15"/>
    <x v="0"/>
    <x v="825"/>
    <x v="41"/>
    <m/>
    <x v="0"/>
    <m/>
    <m/>
    <s v="RLH"/>
    <s v="Oghale Efue for Service Desk"/>
    <x v="0"/>
    <x v="190"/>
    <n v="145"/>
    <n v="1"/>
    <x v="0"/>
    <d v="2025-03-25T00:00:00"/>
    <n v="145"/>
    <n v="60852856"/>
    <s v="Johura"/>
    <x v="0"/>
    <m/>
    <m/>
    <m/>
    <s v="Sinthu is testing this item with her WS device"/>
    <m/>
    <m/>
  </r>
  <r>
    <x v="48"/>
    <x v="0"/>
    <x v="826"/>
    <x v="394"/>
    <m/>
    <x v="0"/>
    <m/>
    <m/>
    <s v="RLH"/>
    <s v="Ahmed Nouri for Consultant?"/>
    <x v="0"/>
    <x v="4"/>
    <n v="0"/>
    <n v="1"/>
    <x v="4"/>
    <m/>
    <n v="0"/>
    <s v="N/A"/>
    <s v="Johura"/>
    <x v="6"/>
    <m/>
    <m/>
    <m/>
    <s v="14/03/2025 - Fulfilled under original call number: 2817904"/>
    <m/>
    <m/>
  </r>
  <r>
    <x v="19"/>
    <x v="0"/>
    <x v="827"/>
    <x v="7"/>
    <m/>
    <x v="0"/>
    <m/>
    <m/>
    <s v="MEH"/>
    <s v="Matthew Ramsey for Meadhbh Hanlon"/>
    <x v="0"/>
    <x v="0"/>
    <n v="195"/>
    <n v="1"/>
    <x v="1"/>
    <m/>
    <n v="195"/>
    <m/>
    <s v="Johura"/>
    <x v="1"/>
    <m/>
    <m/>
    <m/>
    <s v="Used ICT "/>
    <m/>
    <m/>
  </r>
  <r>
    <x v="19"/>
    <x v="0"/>
    <x v="827"/>
    <x v="7"/>
    <m/>
    <x v="0"/>
    <m/>
    <m/>
    <s v="MEH"/>
    <s v="Matthew Ramsey for Meadhbh Hanlon"/>
    <x v="0"/>
    <x v="2"/>
    <n v="66"/>
    <n v="1"/>
    <x v="1"/>
    <m/>
    <n v="66"/>
    <m/>
    <s v="Johura"/>
    <x v="1"/>
    <m/>
    <m/>
    <m/>
    <m/>
    <m/>
    <m/>
  </r>
  <r>
    <x v="19"/>
    <x v="0"/>
    <x v="827"/>
    <x v="7"/>
    <m/>
    <x v="0"/>
    <m/>
    <m/>
    <s v="MEH"/>
    <s v="Matthew Ramsey for Meadhbh Hanlon"/>
    <x v="0"/>
    <x v="1"/>
    <n v="11"/>
    <n v="1"/>
    <x v="1"/>
    <m/>
    <n v="11"/>
    <m/>
    <s v="Johura"/>
    <x v="1"/>
    <m/>
    <m/>
    <m/>
    <m/>
    <m/>
    <m/>
  </r>
  <r>
    <x v="19"/>
    <x v="0"/>
    <x v="828"/>
    <x v="95"/>
    <m/>
    <x v="0"/>
    <m/>
    <m/>
    <s v="WCH"/>
    <s v="Taylor Cornwell for Sujatha Thamban"/>
    <x v="0"/>
    <x v="191"/>
    <n v="86.95"/>
    <n v="1"/>
    <x v="0"/>
    <d v="2025-04-03T00:00:00"/>
    <n v="86.95"/>
    <n v="60854287"/>
    <s v="Johura"/>
    <x v="0"/>
    <m/>
    <m/>
    <m/>
    <s v="For site delivery on 03/04/2025"/>
    <m/>
    <m/>
  </r>
  <r>
    <x v="19"/>
    <x v="0"/>
    <x v="829"/>
    <x v="197"/>
    <m/>
    <x v="0"/>
    <m/>
    <m/>
    <s v="WCH"/>
    <s v="Kristoffer Kiruparasa"/>
    <x v="0"/>
    <x v="14"/>
    <n v="335"/>
    <n v="4"/>
    <x v="0"/>
    <d v="2025-04-03T00:00:00"/>
    <n v="1340"/>
    <m/>
    <s v="Mashud"/>
    <x v="0"/>
    <m/>
    <m/>
    <m/>
    <m/>
    <m/>
    <m/>
  </r>
  <r>
    <x v="314"/>
    <x v="0"/>
    <x v="830"/>
    <x v="395"/>
    <m/>
    <x v="0"/>
    <m/>
    <m/>
    <s v="NUH"/>
    <s v="Vera Brako-hiapah"/>
    <x v="0"/>
    <x v="14"/>
    <n v="335"/>
    <n v="1"/>
    <x v="0"/>
    <d v="2025-04-03T00:00:00"/>
    <n v="335"/>
    <n v="60854719"/>
    <s v="Johura"/>
    <x v="0"/>
    <m/>
    <m/>
    <m/>
    <s v="For site delivery on 03/04/2025"/>
    <m/>
    <m/>
  </r>
  <r>
    <x v="315"/>
    <x v="0"/>
    <x v="831"/>
    <x v="396"/>
    <m/>
    <x v="0"/>
    <m/>
    <m/>
    <s v="RLH"/>
    <s v="Amanda Friell for Tom Cornwell"/>
    <x v="0"/>
    <x v="192"/>
    <n v="0"/>
    <n v="1"/>
    <x v="1"/>
    <m/>
    <n v="0"/>
    <m/>
    <s v="Johura"/>
    <x v="1"/>
    <m/>
    <m/>
    <m/>
    <s v="04/04/2025 - Quote requested"/>
    <m/>
    <m/>
  </r>
  <r>
    <x v="316"/>
    <x v="0"/>
    <x v="832"/>
    <x v="41"/>
    <m/>
    <x v="0"/>
    <m/>
    <m/>
    <s v="SBH"/>
    <s v="Aga Kuchta"/>
    <x v="0"/>
    <x v="193"/>
    <n v="13.95"/>
    <n v="2"/>
    <x v="0"/>
    <d v="2025-04-03T00:00:00"/>
    <n v="27.9"/>
    <m/>
    <s v="Johura"/>
    <x v="0"/>
    <m/>
    <m/>
    <m/>
    <s v="For site delivery on 03/04/2025"/>
    <m/>
    <m/>
  </r>
  <r>
    <x v="101"/>
    <x v="0"/>
    <x v="833"/>
    <x v="52"/>
    <m/>
    <x v="6"/>
    <m/>
    <s v="KAREN BAGNALL"/>
    <s v="SBH"/>
    <s v="Amie Murphy"/>
    <x v="0"/>
    <x v="9"/>
    <n v="481.25"/>
    <n v="1"/>
    <x v="0"/>
    <d v="2024-05-31T00:00:00"/>
    <n v="481.25"/>
    <n v="60796709"/>
    <s v="Johura"/>
    <x v="0"/>
    <m/>
    <m/>
    <m/>
    <m/>
    <m/>
    <m/>
  </r>
  <r>
    <x v="104"/>
    <x v="0"/>
    <x v="834"/>
    <x v="119"/>
    <m/>
    <x v="0"/>
    <m/>
    <m/>
    <s v="RLH"/>
    <s v="Vivian Akoto Mensah"/>
    <x v="0"/>
    <x v="2"/>
    <n v="0"/>
    <n v="1"/>
    <x v="3"/>
    <m/>
    <n v="0"/>
    <m/>
    <s v="Naz"/>
    <x v="1"/>
    <m/>
    <m/>
    <m/>
    <m/>
    <m/>
    <m/>
  </r>
  <r>
    <x v="118"/>
    <x v="0"/>
    <x v="835"/>
    <x v="129"/>
    <m/>
    <x v="0"/>
    <m/>
    <m/>
    <s v="CW"/>
    <s v="Sonia Younis "/>
    <x v="0"/>
    <x v="0"/>
    <n v="195"/>
    <n v="1"/>
    <x v="0"/>
    <d v="2024-09-11T00:00:00"/>
    <n v="195"/>
    <n v="60809110"/>
    <s v="Naz"/>
    <x v="0"/>
    <m/>
    <m/>
    <m/>
    <m/>
    <m/>
    <m/>
  </r>
  <r>
    <x v="120"/>
    <x v="0"/>
    <x v="836"/>
    <x v="397"/>
    <m/>
    <x v="0"/>
    <m/>
    <m/>
    <s v="CW"/>
    <s v="Sonia Younis "/>
    <x v="0"/>
    <x v="0"/>
    <n v="195"/>
    <n v="1"/>
    <x v="0"/>
    <d v="2024-09-06T00:00:00"/>
    <n v="195"/>
    <n v="60809120"/>
    <s v="Naz"/>
    <x v="0"/>
    <m/>
    <m/>
    <m/>
    <m/>
    <m/>
    <m/>
  </r>
  <r>
    <x v="0"/>
    <x v="0"/>
    <x v="837"/>
    <x v="41"/>
    <m/>
    <x v="0"/>
    <m/>
    <m/>
    <s v="WCH"/>
    <s v="Abhit Jadav - St Georges H&amp;W Centre"/>
    <x v="0"/>
    <x v="194"/>
    <n v="13.94"/>
    <n v="4"/>
    <x v="0"/>
    <d v="2025-01-23T00:00:00"/>
    <n v="55.76"/>
    <m/>
    <s v="Johura"/>
    <x v="1"/>
    <m/>
    <m/>
    <m/>
    <m/>
    <m/>
    <m/>
  </r>
  <r>
    <x v="0"/>
    <x v="0"/>
    <x v="837"/>
    <x v="115"/>
    <m/>
    <x v="0"/>
    <m/>
    <m/>
    <s v="WCH"/>
    <s v="Abhit Jadav"/>
    <x v="2"/>
    <x v="195"/>
    <n v="20"/>
    <n v="1"/>
    <x v="0"/>
    <d v="2025-01-30T00:00:00"/>
    <n v="20"/>
    <m/>
    <s v="Mashud"/>
    <x v="1"/>
    <m/>
    <m/>
    <m/>
    <m/>
    <m/>
    <m/>
  </r>
  <r>
    <x v="317"/>
    <x v="0"/>
    <x v="838"/>
    <x v="115"/>
    <m/>
    <x v="0"/>
    <m/>
    <m/>
    <s v="SBH"/>
    <s v="Deskside Team"/>
    <x v="2"/>
    <x v="196"/>
    <n v="120"/>
    <n v="10"/>
    <x v="0"/>
    <d v="2025-04-09T00:00:00"/>
    <n v="1200"/>
    <m/>
    <s v="Mashud"/>
    <x v="0"/>
    <m/>
    <m/>
    <m/>
    <m/>
    <m/>
    <m/>
  </r>
  <r>
    <x v="318"/>
    <x v="0"/>
    <x v="839"/>
    <x v="398"/>
    <m/>
    <x v="29"/>
    <m/>
    <m/>
    <s v="NUH"/>
    <s v="Amir Husanovic "/>
    <x v="0"/>
    <x v="42"/>
    <m/>
    <n v="30"/>
    <x v="0"/>
    <m/>
    <n v="0"/>
    <m/>
    <s v="Naz"/>
    <x v="0"/>
    <m/>
    <m/>
    <m/>
    <m/>
    <m/>
    <m/>
  </r>
  <r>
    <x v="94"/>
    <x v="0"/>
    <x v="839"/>
    <x v="398"/>
    <m/>
    <x v="29"/>
    <m/>
    <m/>
    <s v="NUH"/>
    <s v="Amir Husanovic "/>
    <x v="0"/>
    <x v="197"/>
    <m/>
    <n v="10"/>
    <x v="0"/>
    <m/>
    <n v="0"/>
    <m/>
    <s v="Naz"/>
    <x v="0"/>
    <m/>
    <m/>
    <m/>
    <m/>
    <m/>
    <m/>
  </r>
  <r>
    <x v="190"/>
    <x v="0"/>
    <x v="839"/>
    <x v="41"/>
    <m/>
    <x v="0"/>
    <m/>
    <m/>
    <s v="SBH"/>
    <s v="Mamertas Vainorius "/>
    <x v="5"/>
    <x v="17"/>
    <n v="350"/>
    <n v="40"/>
    <x v="0"/>
    <d v="2024-08-29T00:00:00"/>
    <n v="14000"/>
    <m/>
    <s v="Naz"/>
    <x v="0"/>
    <m/>
    <m/>
    <m/>
    <m/>
    <m/>
    <m/>
  </r>
  <r>
    <x v="94"/>
    <x v="0"/>
    <x v="839"/>
    <x v="398"/>
    <m/>
    <x v="29"/>
    <m/>
    <m/>
    <s v="WCH"/>
    <s v="Amir Husanovic "/>
    <x v="0"/>
    <x v="42"/>
    <m/>
    <n v="30"/>
    <x v="0"/>
    <d v="2024-08-29T00:00:00"/>
    <n v="0"/>
    <m/>
    <s v="Naz"/>
    <x v="0"/>
    <m/>
    <m/>
    <m/>
    <m/>
    <m/>
    <m/>
  </r>
  <r>
    <x v="319"/>
    <x v="0"/>
    <x v="840"/>
    <x v="41"/>
    <m/>
    <x v="0"/>
    <m/>
    <m/>
    <s v="RLH"/>
    <s v="Kamal Pasha Deployment"/>
    <x v="0"/>
    <x v="20"/>
    <n v="16.95"/>
    <n v="100"/>
    <x v="1"/>
    <m/>
    <n v="1695"/>
    <n v="60839004"/>
    <s v="Naz"/>
    <x v="0"/>
    <m/>
    <m/>
    <m/>
    <m/>
    <m/>
    <m/>
  </r>
  <r>
    <x v="319"/>
    <x v="0"/>
    <x v="840"/>
    <x v="41"/>
    <m/>
    <x v="0"/>
    <m/>
    <m/>
    <s v="RLH"/>
    <s v="Kamal Pasha Deployment"/>
    <x v="0"/>
    <x v="20"/>
    <n v="8.3000000000000007"/>
    <n v="100"/>
    <x v="1"/>
    <m/>
    <n v="830.00000000000011"/>
    <n v="60839004"/>
    <s v="Naz "/>
    <x v="0"/>
    <m/>
    <m/>
    <m/>
    <m/>
    <m/>
    <m/>
  </r>
  <r>
    <x v="274"/>
    <x v="0"/>
    <x v="841"/>
    <x v="399"/>
    <m/>
    <x v="0"/>
    <m/>
    <m/>
    <s v="WCH"/>
    <s v="Amir/Fay"/>
    <x v="0"/>
    <x v="198"/>
    <n v="500"/>
    <n v="20"/>
    <x v="0"/>
    <m/>
    <n v="10000"/>
    <m/>
    <m/>
    <x v="1"/>
    <m/>
    <m/>
    <m/>
    <m/>
    <m/>
    <m/>
  </r>
  <r>
    <x v="193"/>
    <x v="0"/>
    <x v="842"/>
    <x v="115"/>
    <m/>
    <x v="0"/>
    <m/>
    <m/>
    <s v="CW"/>
    <s v="Phil Taylor"/>
    <x v="1"/>
    <x v="9"/>
    <n v="486"/>
    <n v="10"/>
    <x v="0"/>
    <d v="2024-10-24T00:00:00"/>
    <n v="4860"/>
    <m/>
    <s v="Johura"/>
    <x v="1"/>
    <m/>
    <m/>
    <m/>
    <m/>
    <m/>
    <m/>
  </r>
  <r>
    <x v="320"/>
    <x v="0"/>
    <x v="843"/>
    <x v="41"/>
    <m/>
    <x v="0"/>
    <m/>
    <m/>
    <s v="WCH"/>
    <s v="Deskside Team"/>
    <x v="0"/>
    <x v="199"/>
    <n v="60"/>
    <n v="1"/>
    <x v="0"/>
    <d v="2025-04-03T00:00:00"/>
    <n v="60"/>
    <m/>
    <s v="Mashud"/>
    <x v="1"/>
    <m/>
    <m/>
    <m/>
    <s v="Item from stock  site delivery 03/04/2025"/>
    <m/>
    <m/>
  </r>
  <r>
    <x v="214"/>
    <x v="0"/>
    <x v="844"/>
    <x v="400"/>
    <m/>
    <x v="0"/>
    <s v="Refresh"/>
    <m/>
    <s v="WCH"/>
    <s v="Kamal Pasha Deployment Team"/>
    <x v="1"/>
    <x v="17"/>
    <n v="369.2"/>
    <n v="100"/>
    <x v="0"/>
    <d v="2024-09-27T00:00:00"/>
    <n v="36920"/>
    <m/>
    <s v="Johura"/>
    <x v="0"/>
    <m/>
    <m/>
    <m/>
    <s v="17 Medium Boxes (Naz doing site delivery)"/>
    <m/>
    <m/>
  </r>
  <r>
    <x v="214"/>
    <x v="0"/>
    <x v="844"/>
    <x v="400"/>
    <m/>
    <x v="0"/>
    <s v="Refresh"/>
    <m/>
    <s v="WCH"/>
    <s v="Kamal Pasha Deployment Team"/>
    <x v="1"/>
    <x v="9"/>
    <n v="509.6"/>
    <n v="6"/>
    <x v="0"/>
    <d v="2024-09-27T00:00:00"/>
    <n v="3057.6000000000004"/>
    <m/>
    <s v="Johura"/>
    <x v="0"/>
    <m/>
    <m/>
    <m/>
    <s v="6 Laptop Boxes (Naz doing site delivery)"/>
    <m/>
    <m/>
  </r>
  <r>
    <x v="214"/>
    <x v="0"/>
    <x v="844"/>
    <x v="400"/>
    <m/>
    <x v="0"/>
    <s v="Refresh"/>
    <m/>
    <s v="WCH"/>
    <s v="Kamal Pasha Deployment Team"/>
    <x v="1"/>
    <x v="200"/>
    <n v="0"/>
    <n v="1"/>
    <x v="0"/>
    <d v="2024-09-27T00:00:00"/>
    <n v="0"/>
    <m/>
    <s v="Johura"/>
    <x v="0"/>
    <m/>
    <m/>
    <m/>
    <s v="1 Small Box with antennas (Naz doing site delivery)"/>
    <m/>
    <m/>
  </r>
  <r>
    <x v="216"/>
    <x v="0"/>
    <x v="844"/>
    <x v="400"/>
    <m/>
    <x v="0"/>
    <s v="Refresh"/>
    <m/>
    <s v="WCH"/>
    <s v="Kamal Pasha Deployment Team"/>
    <x v="1"/>
    <x v="201"/>
    <n v="639"/>
    <n v="1"/>
    <x v="0"/>
    <d v="2024-09-27T00:00:00"/>
    <n v="639"/>
    <m/>
    <s v="Johura"/>
    <x v="0"/>
    <m/>
    <m/>
    <m/>
    <s v="1 UPS (Naz doing site delivery)"/>
    <m/>
    <m/>
  </r>
  <r>
    <x v="274"/>
    <x v="0"/>
    <x v="845"/>
    <x v="401"/>
    <m/>
    <x v="0"/>
    <m/>
    <m/>
    <s v="WCH"/>
    <s v="Refresh"/>
    <x v="1"/>
    <x v="9"/>
    <n v="500"/>
    <n v="1"/>
    <x v="0"/>
    <m/>
    <n v="500"/>
    <m/>
    <s v="Naz"/>
    <x v="1"/>
    <m/>
    <m/>
    <m/>
    <m/>
    <m/>
    <m/>
  </r>
  <r>
    <x v="317"/>
    <x v="0"/>
    <x v="846"/>
    <x v="41"/>
    <m/>
    <x v="0"/>
    <m/>
    <m/>
    <s v="WCH"/>
    <s v="Breakfix Kit - Spencer"/>
    <x v="0"/>
    <x v="202"/>
    <n v="8"/>
    <n v="20"/>
    <x v="12"/>
    <m/>
    <n v="160"/>
    <m/>
    <s v="Johura"/>
    <x v="0"/>
    <m/>
    <m/>
    <m/>
    <m/>
    <m/>
    <m/>
  </r>
  <r>
    <x v="317"/>
    <x v="0"/>
    <x v="846"/>
    <x v="41"/>
    <m/>
    <x v="0"/>
    <m/>
    <m/>
    <s v="WCH"/>
    <s v="Breakfix Kit - Spencer"/>
    <x v="0"/>
    <x v="203"/>
    <n v="13"/>
    <n v="5"/>
    <x v="12"/>
    <m/>
    <n v="65"/>
    <m/>
    <s v="Johura"/>
    <x v="0"/>
    <m/>
    <m/>
    <m/>
    <m/>
    <m/>
    <m/>
  </r>
  <r>
    <x v="317"/>
    <x v="0"/>
    <x v="846"/>
    <x v="41"/>
    <m/>
    <x v="0"/>
    <m/>
    <m/>
    <s v="WCH"/>
    <s v="Breakfix Kit - Spencer"/>
    <x v="0"/>
    <x v="204"/>
    <n v="15"/>
    <n v="5"/>
    <x v="12"/>
    <m/>
    <n v="75"/>
    <m/>
    <s v="Johura"/>
    <x v="0"/>
    <m/>
    <m/>
    <m/>
    <m/>
    <m/>
    <m/>
  </r>
  <r>
    <x v="317"/>
    <x v="0"/>
    <x v="846"/>
    <x v="41"/>
    <m/>
    <x v="0"/>
    <m/>
    <m/>
    <s v="WCH"/>
    <s v="Breakfix Kit - Spencer"/>
    <x v="0"/>
    <x v="205"/>
    <n v="35"/>
    <n v="10"/>
    <x v="12"/>
    <m/>
    <n v="350"/>
    <m/>
    <s v="Johura"/>
    <x v="0"/>
    <m/>
    <m/>
    <m/>
    <m/>
    <m/>
    <m/>
  </r>
  <r>
    <x v="317"/>
    <x v="0"/>
    <x v="846"/>
    <x v="41"/>
    <m/>
    <x v="0"/>
    <m/>
    <m/>
    <s v="WCH"/>
    <s v="Breakfix Kit - Spencer"/>
    <x v="0"/>
    <x v="206"/>
    <n v="49"/>
    <n v="10"/>
    <x v="12"/>
    <m/>
    <n v="490"/>
    <m/>
    <s v="Johura"/>
    <x v="0"/>
    <m/>
    <m/>
    <m/>
    <m/>
    <m/>
    <m/>
  </r>
  <r>
    <x v="317"/>
    <x v="0"/>
    <x v="846"/>
    <x v="41"/>
    <m/>
    <x v="0"/>
    <m/>
    <m/>
    <s v="WCH"/>
    <s v="Breakfix Kit - Spencer"/>
    <x v="0"/>
    <x v="72"/>
    <n v="572"/>
    <n v="5"/>
    <x v="12"/>
    <m/>
    <n v="2860"/>
    <m/>
    <s v="Johura"/>
    <x v="0"/>
    <m/>
    <m/>
    <m/>
    <m/>
    <m/>
    <m/>
  </r>
  <r>
    <x v="317"/>
    <x v="0"/>
    <x v="846"/>
    <x v="41"/>
    <m/>
    <x v="0"/>
    <m/>
    <m/>
    <s v="WCH"/>
    <s v="Breakfix Kit - Spencer"/>
    <x v="0"/>
    <x v="25"/>
    <n v="938.15"/>
    <n v="3"/>
    <x v="12"/>
    <m/>
    <n v="2814.45"/>
    <m/>
    <s v="Johura"/>
    <x v="0"/>
    <m/>
    <m/>
    <m/>
    <m/>
    <m/>
    <m/>
  </r>
  <r>
    <x v="317"/>
    <x v="0"/>
    <x v="846"/>
    <x v="41"/>
    <m/>
    <x v="0"/>
    <m/>
    <m/>
    <s v="WCH"/>
    <s v="Breakfix Kit - Spencer"/>
    <x v="0"/>
    <x v="207"/>
    <n v="9"/>
    <n v="5"/>
    <x v="12"/>
    <m/>
    <n v="45"/>
    <m/>
    <s v="Johura"/>
    <x v="0"/>
    <m/>
    <m/>
    <m/>
    <m/>
    <m/>
    <m/>
  </r>
  <r>
    <x v="317"/>
    <x v="0"/>
    <x v="846"/>
    <x v="41"/>
    <m/>
    <x v="0"/>
    <m/>
    <m/>
    <s v="WCH"/>
    <s v="Breakfix Kit - Spencer"/>
    <x v="0"/>
    <x v="208"/>
    <n v="10"/>
    <n v="10"/>
    <x v="12"/>
    <m/>
    <n v="100"/>
    <m/>
    <s v="Johura"/>
    <x v="0"/>
    <m/>
    <m/>
    <m/>
    <m/>
    <m/>
    <m/>
  </r>
  <r>
    <x v="317"/>
    <x v="0"/>
    <x v="846"/>
    <x v="41"/>
    <m/>
    <x v="0"/>
    <m/>
    <m/>
    <s v="WCH"/>
    <s v="Breakfix Kit - Spencer"/>
    <x v="0"/>
    <x v="209"/>
    <n v="45"/>
    <n v="10"/>
    <x v="12"/>
    <m/>
    <n v="450"/>
    <m/>
    <s v="Johura"/>
    <x v="0"/>
    <m/>
    <m/>
    <m/>
    <m/>
    <m/>
    <m/>
  </r>
  <r>
    <x v="317"/>
    <x v="0"/>
    <x v="846"/>
    <x v="41"/>
    <m/>
    <x v="0"/>
    <m/>
    <m/>
    <s v="WCH"/>
    <s v="Breakfix Kit - Spencer"/>
    <x v="0"/>
    <x v="210"/>
    <n v="8"/>
    <n v="10"/>
    <x v="12"/>
    <m/>
    <n v="80"/>
    <m/>
    <s v="Johura"/>
    <x v="0"/>
    <m/>
    <m/>
    <m/>
    <m/>
    <m/>
    <m/>
  </r>
  <r>
    <x v="317"/>
    <x v="0"/>
    <x v="846"/>
    <x v="41"/>
    <m/>
    <x v="0"/>
    <m/>
    <m/>
    <s v="WCH"/>
    <s v="Breakfix Kit - Spencer"/>
    <x v="0"/>
    <x v="211"/>
    <n v="17"/>
    <n v="2"/>
    <x v="12"/>
    <m/>
    <n v="34"/>
    <m/>
    <s v="Johura"/>
    <x v="0"/>
    <m/>
    <m/>
    <m/>
    <m/>
    <m/>
    <m/>
  </r>
  <r>
    <x v="317"/>
    <x v="0"/>
    <x v="846"/>
    <x v="41"/>
    <m/>
    <x v="0"/>
    <m/>
    <m/>
    <s v="CW"/>
    <s v="Breakfix Kit - Spencer"/>
    <x v="0"/>
    <x v="202"/>
    <n v="8"/>
    <n v="10"/>
    <x v="12"/>
    <m/>
    <n v="80"/>
    <m/>
    <s v="Johura"/>
    <x v="0"/>
    <m/>
    <m/>
    <m/>
    <m/>
    <m/>
    <m/>
  </r>
  <r>
    <x v="317"/>
    <x v="0"/>
    <x v="846"/>
    <x v="41"/>
    <m/>
    <x v="0"/>
    <m/>
    <m/>
    <s v="CW"/>
    <s v="Breakfix Kit - Spencer"/>
    <x v="0"/>
    <x v="203"/>
    <n v="13"/>
    <n v="5"/>
    <x v="12"/>
    <m/>
    <n v="65"/>
    <m/>
    <s v="Johura"/>
    <x v="0"/>
    <m/>
    <m/>
    <m/>
    <m/>
    <m/>
    <m/>
  </r>
  <r>
    <x v="317"/>
    <x v="0"/>
    <x v="846"/>
    <x v="41"/>
    <m/>
    <x v="0"/>
    <m/>
    <m/>
    <s v="CW"/>
    <s v="Breakfix Kit - Spencer"/>
    <x v="0"/>
    <x v="204"/>
    <n v="15"/>
    <n v="5"/>
    <x v="12"/>
    <m/>
    <n v="75"/>
    <m/>
    <s v="Johura"/>
    <x v="0"/>
    <m/>
    <m/>
    <m/>
    <m/>
    <m/>
    <m/>
  </r>
  <r>
    <x v="317"/>
    <x v="0"/>
    <x v="846"/>
    <x v="41"/>
    <m/>
    <x v="0"/>
    <m/>
    <m/>
    <s v="CW"/>
    <s v="Breakfix Kit - Spencer"/>
    <x v="0"/>
    <x v="205"/>
    <n v="35"/>
    <n v="2"/>
    <x v="12"/>
    <m/>
    <n v="70"/>
    <m/>
    <s v="Johura"/>
    <x v="0"/>
    <m/>
    <m/>
    <m/>
    <m/>
    <m/>
    <m/>
  </r>
  <r>
    <x v="317"/>
    <x v="0"/>
    <x v="846"/>
    <x v="41"/>
    <m/>
    <x v="0"/>
    <m/>
    <m/>
    <s v="CW"/>
    <s v="Breakfix Kit - Spencer"/>
    <x v="0"/>
    <x v="206"/>
    <n v="49"/>
    <n v="2"/>
    <x v="12"/>
    <m/>
    <n v="98"/>
    <m/>
    <s v="Johura"/>
    <x v="0"/>
    <m/>
    <m/>
    <m/>
    <m/>
    <m/>
    <m/>
  </r>
  <r>
    <x v="317"/>
    <x v="0"/>
    <x v="846"/>
    <x v="41"/>
    <m/>
    <x v="0"/>
    <m/>
    <m/>
    <s v="CW"/>
    <s v="Breakfix Kit - Spencer"/>
    <x v="0"/>
    <x v="72"/>
    <n v="572"/>
    <n v="1"/>
    <x v="12"/>
    <m/>
    <n v="572"/>
    <m/>
    <s v="Johura"/>
    <x v="0"/>
    <m/>
    <m/>
    <m/>
    <m/>
    <m/>
    <m/>
  </r>
  <r>
    <x v="317"/>
    <x v="0"/>
    <x v="846"/>
    <x v="41"/>
    <m/>
    <x v="0"/>
    <m/>
    <m/>
    <s v="CW"/>
    <s v="Breakfix Kit - Spencer"/>
    <x v="0"/>
    <x v="25"/>
    <n v="938.15"/>
    <n v="1"/>
    <x v="12"/>
    <m/>
    <n v="938.15"/>
    <m/>
    <s v="Johura"/>
    <x v="0"/>
    <m/>
    <m/>
    <m/>
    <m/>
    <m/>
    <m/>
  </r>
  <r>
    <x v="317"/>
    <x v="0"/>
    <x v="846"/>
    <x v="41"/>
    <m/>
    <x v="0"/>
    <m/>
    <m/>
    <s v="CW"/>
    <s v="Breakfix Kit - Spencer"/>
    <x v="0"/>
    <x v="207"/>
    <n v="9"/>
    <n v="1"/>
    <x v="12"/>
    <m/>
    <n v="9"/>
    <m/>
    <s v="Johura"/>
    <x v="0"/>
    <m/>
    <m/>
    <m/>
    <m/>
    <m/>
    <m/>
  </r>
  <r>
    <x v="317"/>
    <x v="0"/>
    <x v="846"/>
    <x v="41"/>
    <m/>
    <x v="0"/>
    <m/>
    <m/>
    <s v="CW"/>
    <s v="Breakfix Kit - Spencer"/>
    <x v="0"/>
    <x v="208"/>
    <n v="10"/>
    <n v="2"/>
    <x v="12"/>
    <m/>
    <n v="20"/>
    <m/>
    <s v="Johura"/>
    <x v="0"/>
    <m/>
    <m/>
    <m/>
    <m/>
    <m/>
    <m/>
  </r>
  <r>
    <x v="317"/>
    <x v="0"/>
    <x v="846"/>
    <x v="41"/>
    <m/>
    <x v="0"/>
    <m/>
    <m/>
    <s v="CW"/>
    <s v="Breakfix Kit - Spencer"/>
    <x v="0"/>
    <x v="210"/>
    <n v="8"/>
    <n v="2"/>
    <x v="12"/>
    <m/>
    <n v="16"/>
    <m/>
    <s v="Johura"/>
    <x v="1"/>
    <m/>
    <m/>
    <m/>
    <m/>
    <m/>
    <m/>
  </r>
  <r>
    <x v="317"/>
    <x v="0"/>
    <x v="846"/>
    <x v="41"/>
    <m/>
    <x v="0"/>
    <m/>
    <m/>
    <s v="CW"/>
    <s v="Breakfix Kit - Spencer"/>
    <x v="0"/>
    <x v="209"/>
    <n v="45"/>
    <n v="2"/>
    <x v="12"/>
    <m/>
    <n v="90"/>
    <m/>
    <s v="Johura"/>
    <x v="0"/>
    <m/>
    <m/>
    <m/>
    <m/>
    <m/>
    <m/>
  </r>
  <r>
    <x v="317"/>
    <x v="0"/>
    <x v="846"/>
    <x v="41"/>
    <m/>
    <x v="0"/>
    <m/>
    <m/>
    <s v="NUH"/>
    <s v="Breakfix Kit - Spencer"/>
    <x v="0"/>
    <x v="202"/>
    <n v="8"/>
    <n v="20"/>
    <x v="12"/>
    <m/>
    <n v="160"/>
    <m/>
    <s v="Johura"/>
    <x v="0"/>
    <m/>
    <m/>
    <m/>
    <m/>
    <m/>
    <m/>
  </r>
  <r>
    <x v="317"/>
    <x v="0"/>
    <x v="846"/>
    <x v="41"/>
    <m/>
    <x v="0"/>
    <m/>
    <m/>
    <s v="NUH"/>
    <s v="Breakfix Kit - Spencer"/>
    <x v="0"/>
    <x v="203"/>
    <n v="13"/>
    <n v="2"/>
    <x v="12"/>
    <m/>
    <n v="26"/>
    <m/>
    <s v="Johura"/>
    <x v="0"/>
    <m/>
    <m/>
    <m/>
    <m/>
    <m/>
    <m/>
  </r>
  <r>
    <x v="317"/>
    <x v="0"/>
    <x v="846"/>
    <x v="41"/>
    <m/>
    <x v="0"/>
    <m/>
    <m/>
    <s v="NUH"/>
    <s v="Breakfix Kit - Spencer"/>
    <x v="0"/>
    <x v="204"/>
    <n v="15"/>
    <n v="2"/>
    <x v="12"/>
    <m/>
    <n v="30"/>
    <m/>
    <s v="Johura"/>
    <x v="0"/>
    <m/>
    <m/>
    <m/>
    <m/>
    <m/>
    <m/>
  </r>
  <r>
    <x v="317"/>
    <x v="0"/>
    <x v="846"/>
    <x v="41"/>
    <m/>
    <x v="0"/>
    <m/>
    <m/>
    <s v="NUH"/>
    <s v="Breakfix Kit - Spencer"/>
    <x v="0"/>
    <x v="206"/>
    <n v="49"/>
    <n v="2"/>
    <x v="12"/>
    <m/>
    <n v="98"/>
    <m/>
    <s v="Johura"/>
    <x v="0"/>
    <m/>
    <m/>
    <m/>
    <m/>
    <m/>
    <m/>
  </r>
  <r>
    <x v="317"/>
    <x v="0"/>
    <x v="846"/>
    <x v="41"/>
    <m/>
    <x v="0"/>
    <m/>
    <m/>
    <s v="NUH"/>
    <s v="Breakfix Kit - Spencer"/>
    <x v="0"/>
    <x v="72"/>
    <n v="572"/>
    <n v="1"/>
    <x v="12"/>
    <m/>
    <n v="572"/>
    <m/>
    <s v="Johura"/>
    <x v="0"/>
    <m/>
    <m/>
    <m/>
    <m/>
    <m/>
    <m/>
  </r>
  <r>
    <x v="317"/>
    <x v="0"/>
    <x v="846"/>
    <x v="41"/>
    <m/>
    <x v="0"/>
    <m/>
    <m/>
    <s v="NUH"/>
    <s v="Breakfix Kit - Spencer"/>
    <x v="0"/>
    <x v="25"/>
    <n v="938.15"/>
    <n v="1"/>
    <x v="12"/>
    <m/>
    <n v="938.15"/>
    <m/>
    <s v="Johura"/>
    <x v="0"/>
    <m/>
    <m/>
    <m/>
    <m/>
    <m/>
    <m/>
  </r>
  <r>
    <x v="317"/>
    <x v="0"/>
    <x v="846"/>
    <x v="41"/>
    <m/>
    <x v="0"/>
    <m/>
    <m/>
    <s v="NUH"/>
    <s v="Breakfix Kit - Spencer"/>
    <x v="0"/>
    <x v="207"/>
    <n v="9"/>
    <n v="1"/>
    <x v="12"/>
    <m/>
    <n v="9"/>
    <m/>
    <s v="Johura"/>
    <x v="0"/>
    <m/>
    <m/>
    <m/>
    <m/>
    <m/>
    <m/>
  </r>
  <r>
    <x v="317"/>
    <x v="0"/>
    <x v="846"/>
    <x v="41"/>
    <m/>
    <x v="0"/>
    <m/>
    <m/>
    <s v="NUH"/>
    <s v="Breakfix Kit - Spencer"/>
    <x v="0"/>
    <x v="208"/>
    <n v="10"/>
    <n v="5"/>
    <x v="12"/>
    <m/>
    <n v="50"/>
    <m/>
    <s v="Johura"/>
    <x v="0"/>
    <m/>
    <m/>
    <m/>
    <m/>
    <m/>
    <m/>
  </r>
  <r>
    <x v="317"/>
    <x v="0"/>
    <x v="846"/>
    <x v="41"/>
    <m/>
    <x v="0"/>
    <m/>
    <m/>
    <s v="NUH"/>
    <s v="Breakfix Kit - Spencer"/>
    <x v="0"/>
    <x v="209"/>
    <n v="45"/>
    <n v="2"/>
    <x v="12"/>
    <m/>
    <n v="90"/>
    <m/>
    <s v="Johura"/>
    <x v="0"/>
    <m/>
    <m/>
    <m/>
    <m/>
    <m/>
    <m/>
  </r>
  <r>
    <x v="317"/>
    <x v="0"/>
    <x v="846"/>
    <x v="41"/>
    <m/>
    <x v="0"/>
    <m/>
    <m/>
    <s v="NUH"/>
    <s v="Breakfix Kit - Spencer"/>
    <x v="0"/>
    <x v="210"/>
    <n v="8"/>
    <n v="2"/>
    <x v="12"/>
    <m/>
    <n v="16"/>
    <m/>
    <s v="Johura"/>
    <x v="0"/>
    <m/>
    <m/>
    <m/>
    <m/>
    <m/>
    <m/>
  </r>
  <r>
    <x v="317"/>
    <x v="0"/>
    <x v="846"/>
    <x v="41"/>
    <m/>
    <x v="0"/>
    <m/>
    <m/>
    <s v="SBH"/>
    <s v="Breakfix Kit - Spencer"/>
    <x v="0"/>
    <x v="202"/>
    <n v="8"/>
    <n v="5"/>
    <x v="12"/>
    <m/>
    <n v="40"/>
    <m/>
    <s v="Johura"/>
    <x v="0"/>
    <m/>
    <m/>
    <m/>
    <m/>
    <m/>
    <m/>
  </r>
  <r>
    <x v="317"/>
    <x v="0"/>
    <x v="846"/>
    <x v="41"/>
    <m/>
    <x v="0"/>
    <m/>
    <m/>
    <s v="SBH"/>
    <s v="Breakfix Kit - Spencer"/>
    <x v="0"/>
    <x v="203"/>
    <n v="13"/>
    <n v="5"/>
    <x v="12"/>
    <m/>
    <n v="65"/>
    <m/>
    <s v="Johura"/>
    <x v="0"/>
    <m/>
    <m/>
    <m/>
    <m/>
    <m/>
    <m/>
  </r>
  <r>
    <x v="317"/>
    <x v="0"/>
    <x v="846"/>
    <x v="41"/>
    <m/>
    <x v="0"/>
    <m/>
    <m/>
    <s v="SBH"/>
    <s v="Breakfix Kit - Spencer"/>
    <x v="0"/>
    <x v="72"/>
    <n v="572"/>
    <n v="1"/>
    <x v="12"/>
    <m/>
    <n v="572"/>
    <m/>
    <s v="Johura"/>
    <x v="0"/>
    <m/>
    <m/>
    <m/>
    <m/>
    <m/>
    <m/>
  </r>
  <r>
    <x v="317"/>
    <x v="0"/>
    <x v="846"/>
    <x v="41"/>
    <m/>
    <x v="0"/>
    <m/>
    <m/>
    <s v="SBH"/>
    <s v="Breakfix Kit - Spencer"/>
    <x v="0"/>
    <x v="25"/>
    <n v="938.15"/>
    <n v="1"/>
    <x v="12"/>
    <m/>
    <n v="938.15"/>
    <m/>
    <s v="Johura"/>
    <x v="0"/>
    <m/>
    <m/>
    <m/>
    <m/>
    <m/>
    <m/>
  </r>
  <r>
    <x v="317"/>
    <x v="0"/>
    <x v="846"/>
    <x v="41"/>
    <m/>
    <x v="0"/>
    <m/>
    <m/>
    <s v="SBH"/>
    <s v="Breakfix Kit - Spencer"/>
    <x v="0"/>
    <x v="207"/>
    <n v="9"/>
    <n v="1"/>
    <x v="12"/>
    <m/>
    <n v="9"/>
    <m/>
    <s v="Johura"/>
    <x v="0"/>
    <m/>
    <m/>
    <m/>
    <m/>
    <m/>
    <m/>
  </r>
  <r>
    <x v="317"/>
    <x v="0"/>
    <x v="846"/>
    <x v="41"/>
    <m/>
    <x v="0"/>
    <m/>
    <m/>
    <s v="SBH"/>
    <s v="Breakfix Kit - Spencer"/>
    <x v="0"/>
    <x v="209"/>
    <n v="45"/>
    <n v="2"/>
    <x v="12"/>
    <m/>
    <n v="90"/>
    <m/>
    <s v="Johura"/>
    <x v="0"/>
    <m/>
    <m/>
    <m/>
    <m/>
    <m/>
    <m/>
  </r>
  <r>
    <x v="221"/>
    <x v="0"/>
    <x v="847"/>
    <x v="115"/>
    <m/>
    <x v="0"/>
    <m/>
    <m/>
    <s v="WCH"/>
    <s v="Abhit Jadav"/>
    <x v="0"/>
    <x v="212"/>
    <n v="76"/>
    <n v="1"/>
    <x v="0"/>
    <d v="2024-10-03T00:00:00"/>
    <n v="76"/>
    <m/>
    <s v="Johura"/>
    <x v="1"/>
    <m/>
    <m/>
    <m/>
    <m/>
    <m/>
    <m/>
  </r>
  <r>
    <x v="222"/>
    <x v="0"/>
    <x v="848"/>
    <x v="115"/>
    <m/>
    <x v="0"/>
    <m/>
    <m/>
    <s v="NUH"/>
    <s v="Kos - Deployment"/>
    <x v="1"/>
    <x v="9"/>
    <n v="509.6"/>
    <n v="3"/>
    <x v="0"/>
    <d v="2024-10-03T00:00:00"/>
    <n v="1528.8000000000002"/>
    <m/>
    <s v="Johura"/>
    <x v="0"/>
    <m/>
    <m/>
    <m/>
    <m/>
    <m/>
    <m/>
  </r>
  <r>
    <x v="265"/>
    <x v="0"/>
    <x v="849"/>
    <x v="41"/>
    <m/>
    <x v="0"/>
    <m/>
    <m/>
    <s v="WCH"/>
    <s v="DeskSide Team "/>
    <x v="3"/>
    <x v="25"/>
    <n v="855"/>
    <n v="3"/>
    <x v="0"/>
    <d v="2024-11-28T00:00:00"/>
    <n v="2565"/>
    <m/>
    <s v="Naz"/>
    <x v="1"/>
    <m/>
    <m/>
    <m/>
    <m/>
    <m/>
    <m/>
  </r>
  <r>
    <x v="265"/>
    <x v="0"/>
    <x v="849"/>
    <x v="41"/>
    <m/>
    <x v="0"/>
    <m/>
    <m/>
    <s v="NUH"/>
    <s v="DeskSide Team "/>
    <x v="3"/>
    <x v="9"/>
    <n v="509"/>
    <n v="1"/>
    <x v="0"/>
    <d v="2024-11-28T00:00:00"/>
    <n v="509"/>
    <m/>
    <s v="Naz"/>
    <x v="1"/>
    <m/>
    <m/>
    <m/>
    <m/>
    <m/>
    <m/>
  </r>
  <r>
    <x v="265"/>
    <x v="0"/>
    <x v="849"/>
    <x v="41"/>
    <m/>
    <x v="0"/>
    <m/>
    <m/>
    <s v="NUH"/>
    <s v="DeskSide Team "/>
    <x v="3"/>
    <x v="25"/>
    <n v="855"/>
    <n v="3"/>
    <x v="0"/>
    <d v="2024-11-28T00:00:00"/>
    <n v="2565"/>
    <m/>
    <s v="Naz"/>
    <x v="1"/>
    <m/>
    <m/>
    <m/>
    <m/>
    <m/>
    <m/>
  </r>
  <r>
    <x v="265"/>
    <x v="0"/>
    <x v="849"/>
    <x v="41"/>
    <m/>
    <x v="0"/>
    <m/>
    <m/>
    <s v="NUH"/>
    <s v="DeskSide Team "/>
    <x v="3"/>
    <x v="9"/>
    <n v="509"/>
    <n v="1"/>
    <x v="0"/>
    <d v="2024-11-28T00:00:00"/>
    <n v="509"/>
    <m/>
    <s v="Naz"/>
    <x v="1"/>
    <m/>
    <m/>
    <m/>
    <m/>
    <m/>
    <m/>
  </r>
  <r>
    <x v="265"/>
    <x v="0"/>
    <x v="849"/>
    <x v="41"/>
    <m/>
    <x v="0"/>
    <m/>
    <m/>
    <s v="SBH"/>
    <s v="DeskSide Team "/>
    <x v="0"/>
    <x v="213"/>
    <n v="450"/>
    <n v="2"/>
    <x v="0"/>
    <d v="2024-11-28T00:00:00"/>
    <n v="900"/>
    <m/>
    <s v="Naz"/>
    <x v="1"/>
    <m/>
    <m/>
    <m/>
    <m/>
    <m/>
    <m/>
  </r>
  <r>
    <x v="265"/>
    <x v="0"/>
    <x v="849"/>
    <x v="41"/>
    <m/>
    <x v="0"/>
    <m/>
    <m/>
    <s v="SBH"/>
    <s v="DeskSide Team "/>
    <x v="3"/>
    <x v="9"/>
    <n v="509.6"/>
    <n v="4"/>
    <x v="0"/>
    <d v="2024-11-28T00:00:00"/>
    <n v="2038.4"/>
    <m/>
    <s v="Naz"/>
    <x v="1"/>
    <m/>
    <m/>
    <m/>
    <m/>
    <m/>
    <m/>
  </r>
  <r>
    <x v="265"/>
    <x v="0"/>
    <x v="849"/>
    <x v="41"/>
    <m/>
    <x v="0"/>
    <m/>
    <m/>
    <s v="SBH"/>
    <s v="DeskSide Team "/>
    <x v="1"/>
    <x v="25"/>
    <n v="855"/>
    <n v="3"/>
    <x v="0"/>
    <d v="2024-11-28T00:00:00"/>
    <n v="2565"/>
    <m/>
    <s v="Naz"/>
    <x v="1"/>
    <m/>
    <m/>
    <m/>
    <m/>
    <m/>
    <m/>
  </r>
  <r>
    <x v="317"/>
    <x v="0"/>
    <x v="849"/>
    <x v="115"/>
    <m/>
    <x v="0"/>
    <m/>
    <m/>
    <s v="SBH"/>
    <s v="Deployment Team "/>
    <x v="2"/>
    <x v="72"/>
    <n v="572"/>
    <n v="8"/>
    <x v="0"/>
    <d v="2025-04-09T00:00:00"/>
    <n v="4576"/>
    <m/>
    <s v="Mashud"/>
    <x v="0"/>
    <m/>
    <m/>
    <m/>
    <m/>
    <m/>
    <m/>
  </r>
  <r>
    <x v="317"/>
    <x v="0"/>
    <x v="849"/>
    <x v="115"/>
    <m/>
    <x v="0"/>
    <m/>
    <m/>
    <s v="SBH"/>
    <s v="Deployment Team "/>
    <x v="2"/>
    <x v="41"/>
    <n v="3500"/>
    <n v="1"/>
    <x v="0"/>
    <d v="2025-04-09T00:00:00"/>
    <n v="3500"/>
    <m/>
    <s v="Mashud"/>
    <x v="0"/>
    <m/>
    <m/>
    <m/>
    <m/>
    <m/>
    <m/>
  </r>
  <r>
    <x v="317"/>
    <x v="0"/>
    <x v="849"/>
    <x v="115"/>
    <m/>
    <x v="0"/>
    <m/>
    <m/>
    <s v="WCH"/>
    <s v="Deployment Team "/>
    <x v="2"/>
    <x v="9"/>
    <n v="518"/>
    <n v="3"/>
    <x v="0"/>
    <d v="2025-04-09T00:00:00"/>
    <n v="1554"/>
    <m/>
    <s v="Mashud"/>
    <x v="0"/>
    <m/>
    <m/>
    <m/>
    <m/>
    <m/>
    <m/>
  </r>
  <r>
    <x v="317"/>
    <x v="0"/>
    <x v="849"/>
    <x v="115"/>
    <m/>
    <x v="0"/>
    <m/>
    <m/>
    <s v="NUH"/>
    <s v="Deployment Team "/>
    <x v="2"/>
    <x v="9"/>
    <n v="518"/>
    <n v="1"/>
    <x v="0"/>
    <d v="2025-04-09T00:00:00"/>
    <n v="518"/>
    <m/>
    <s v="Mashud"/>
    <x v="0"/>
    <m/>
    <m/>
    <m/>
    <m/>
    <m/>
    <m/>
  </r>
  <r>
    <x v="0"/>
    <x v="0"/>
    <x v="850"/>
    <x v="220"/>
    <m/>
    <x v="0"/>
    <m/>
    <m/>
    <s v="Community"/>
    <s v="Amine Sidi"/>
    <x v="0"/>
    <x v="214"/>
    <n v="95"/>
    <n v="24"/>
    <x v="0"/>
    <d v="2025-01-30T00:00:00"/>
    <n v="2280"/>
    <m/>
    <s v="Mashud"/>
    <x v="1"/>
    <m/>
    <m/>
    <m/>
    <m/>
    <m/>
    <m/>
  </r>
  <r>
    <x v="228"/>
    <x v="0"/>
    <x v="851"/>
    <x v="402"/>
    <s v="DELIVERY ONLY"/>
    <x v="0"/>
    <m/>
    <m/>
    <s v="WCH"/>
    <s v="Linda Leitch-Devlin"/>
    <x v="1"/>
    <x v="9"/>
    <n v="509.6"/>
    <n v="1"/>
    <x v="0"/>
    <d v="2024-10-10T00:00:00"/>
    <n v="509.6"/>
    <m/>
    <s v="Johura"/>
    <x v="1"/>
    <m/>
    <m/>
    <m/>
    <m/>
    <m/>
    <m/>
  </r>
  <r>
    <x v="0"/>
    <x v="0"/>
    <x v="852"/>
    <x v="220"/>
    <m/>
    <x v="0"/>
    <m/>
    <m/>
    <s v="WCH"/>
    <s v="WCH Deskside Team"/>
    <x v="1"/>
    <x v="17"/>
    <n v="343.5"/>
    <n v="72"/>
    <x v="0"/>
    <d v="2025-01-23T00:00:00"/>
    <n v="24732"/>
    <m/>
    <s v="Johura"/>
    <x v="1"/>
    <m/>
    <m/>
    <m/>
    <m/>
    <m/>
    <m/>
  </r>
  <r>
    <x v="0"/>
    <x v="0"/>
    <x v="852"/>
    <x v="220"/>
    <m/>
    <x v="0"/>
    <m/>
    <m/>
    <s v="WCH"/>
    <s v="WCH Deskside Team"/>
    <x v="1"/>
    <x v="215"/>
    <n v="500"/>
    <n v="2"/>
    <x v="0"/>
    <d v="2025-01-23T00:00:00"/>
    <n v="1000"/>
    <m/>
    <s v="Johura"/>
    <x v="1"/>
    <m/>
    <m/>
    <m/>
    <m/>
    <m/>
    <m/>
  </r>
  <r>
    <x v="36"/>
    <x v="0"/>
    <x v="853"/>
    <x v="41"/>
    <m/>
    <x v="0"/>
    <m/>
    <s v="Site delivery only"/>
    <s v="WCH"/>
    <s v="Amir Husanovic"/>
    <x v="0"/>
    <x v="216"/>
    <n v="650"/>
    <n v="1"/>
    <x v="0"/>
    <d v="2024-07-30T00:00:00"/>
    <n v="650"/>
    <m/>
    <s v="Angel"/>
    <x v="1"/>
    <m/>
    <m/>
    <m/>
    <s v="Only for site delivery not for recharge"/>
    <m/>
    <m/>
  </r>
  <r>
    <x v="36"/>
    <x v="0"/>
    <x v="853"/>
    <x v="41"/>
    <m/>
    <x v="0"/>
    <m/>
    <s v="Site delivery only"/>
    <s v="WCH"/>
    <s v="Amir Husanovic"/>
    <x v="0"/>
    <x v="72"/>
    <n v="563.54"/>
    <n v="1"/>
    <x v="0"/>
    <d v="2024-07-30T00:00:00"/>
    <n v="563.54"/>
    <m/>
    <s v="Angel"/>
    <x v="1"/>
    <m/>
    <m/>
    <m/>
    <s v="Only for site delivery not for recharge"/>
    <m/>
    <m/>
  </r>
  <r>
    <x v="36"/>
    <x v="0"/>
    <x v="853"/>
    <x v="41"/>
    <m/>
    <x v="0"/>
    <m/>
    <s v="Site delivery only"/>
    <s v="WCH"/>
    <s v="Amir Husanovic"/>
    <x v="1"/>
    <x v="17"/>
    <n v="347.92"/>
    <n v="24"/>
    <x v="0"/>
    <d v="2024-07-30T00:00:00"/>
    <n v="8350.08"/>
    <s v="Only for site delivery not for recharge"/>
    <s v="Angel"/>
    <x v="1"/>
    <m/>
    <m/>
    <m/>
    <s v="Only for site delivery not for recharge"/>
    <m/>
    <m/>
  </r>
  <r>
    <x v="11"/>
    <x v="0"/>
    <x v="854"/>
    <x v="41"/>
    <m/>
    <x v="0"/>
    <m/>
    <m/>
    <s v="NUH"/>
    <s v="Anita Parker /Deployment "/>
    <x v="3"/>
    <x v="9"/>
    <n v="494"/>
    <n v="1"/>
    <x v="0"/>
    <m/>
    <n v="494"/>
    <m/>
    <s v="Naz"/>
    <x v="1"/>
    <m/>
    <m/>
    <m/>
    <m/>
    <m/>
    <m/>
  </r>
  <r>
    <x v="321"/>
    <x v="0"/>
    <x v="855"/>
    <x v="41"/>
    <m/>
    <x v="0"/>
    <m/>
    <m/>
    <s v="NUH"/>
    <s v="Deployment/David Rimmer"/>
    <x v="1"/>
    <x v="111"/>
    <n v="744.2"/>
    <n v="1"/>
    <x v="0"/>
    <d v="2025-03-20T00:00:00"/>
    <n v="744.2"/>
    <m/>
    <s v="Johura"/>
    <x v="1"/>
    <m/>
    <m/>
    <m/>
    <m/>
    <m/>
    <m/>
  </r>
  <r>
    <x v="321"/>
    <x v="0"/>
    <x v="855"/>
    <x v="41"/>
    <m/>
    <x v="0"/>
    <m/>
    <m/>
    <s v="WCH"/>
    <s v="Deployment/David Rimmer"/>
    <x v="1"/>
    <x v="25"/>
    <n v="938.15"/>
    <n v="1"/>
    <x v="0"/>
    <d v="2025-03-20T00:00:00"/>
    <n v="938.15"/>
    <m/>
    <s v="Johura"/>
    <x v="1"/>
    <m/>
    <m/>
    <m/>
    <m/>
    <m/>
    <m/>
  </r>
  <r>
    <x v="321"/>
    <x v="0"/>
    <x v="855"/>
    <x v="41"/>
    <m/>
    <x v="0"/>
    <m/>
    <m/>
    <s v="WCH"/>
    <s v="Deployment/David Rimmer"/>
    <x v="1"/>
    <x v="111"/>
    <n v="744.2"/>
    <n v="1"/>
    <x v="0"/>
    <d v="2025-03-20T00:00:00"/>
    <n v="744.2"/>
    <m/>
    <s v="Johura"/>
    <x v="1"/>
    <m/>
    <m/>
    <m/>
    <m/>
    <m/>
    <m/>
  </r>
  <r>
    <x v="321"/>
    <x v="0"/>
    <x v="855"/>
    <x v="41"/>
    <m/>
    <x v="0"/>
    <m/>
    <m/>
    <s v="WCH"/>
    <s v="Deployment/David Rimmer"/>
    <x v="1"/>
    <x v="17"/>
    <n v="343.5"/>
    <n v="20"/>
    <x v="0"/>
    <d v="2025-03-20T00:00:00"/>
    <n v="6870"/>
    <m/>
    <s v="Johura"/>
    <x v="1"/>
    <m/>
    <m/>
    <m/>
    <m/>
    <m/>
    <m/>
  </r>
  <r>
    <x v="274"/>
    <x v="0"/>
    <x v="856"/>
    <x v="401"/>
    <m/>
    <x v="0"/>
    <m/>
    <m/>
    <s v="NUH"/>
    <s v="Refresh"/>
    <x v="1"/>
    <x v="9"/>
    <n v="500"/>
    <n v="1"/>
    <x v="0"/>
    <m/>
    <n v="500"/>
    <m/>
    <m/>
    <x v="1"/>
    <m/>
    <m/>
    <m/>
    <m/>
    <m/>
    <m/>
  </r>
  <r>
    <x v="133"/>
    <x v="0"/>
    <x v="857"/>
    <x v="115"/>
    <m/>
    <x v="0"/>
    <m/>
    <m/>
    <s v="RLH"/>
    <s v="Daniel Phillips"/>
    <x v="0"/>
    <x v="0"/>
    <n v="195"/>
    <n v="1"/>
    <x v="0"/>
    <d v="2024-08-27T00:00:00"/>
    <n v="195"/>
    <s v="Loan"/>
    <s v="Naz"/>
    <x v="18"/>
    <m/>
    <m/>
    <m/>
    <m/>
    <m/>
    <m/>
  </r>
  <r>
    <x v="199"/>
    <x v="0"/>
    <x v="858"/>
    <x v="13"/>
    <m/>
    <x v="0"/>
    <m/>
    <m/>
    <s v="Trustwide"/>
    <s v="Ahmed Nouri"/>
    <x v="0"/>
    <x v="217"/>
    <n v="115"/>
    <n v="5"/>
    <x v="0"/>
    <d v="2024-09-23T00:00:00"/>
    <n v="575"/>
    <m/>
    <s v="Angel"/>
    <x v="0"/>
    <m/>
    <m/>
    <m/>
    <m/>
    <m/>
    <m/>
  </r>
  <r>
    <x v="135"/>
    <x v="0"/>
    <x v="859"/>
    <x v="41"/>
    <m/>
    <x v="0"/>
    <m/>
    <m/>
    <s v="WCH"/>
    <s v="Ian Lyon and Malcolm "/>
    <x v="0"/>
    <x v="201"/>
    <n v="639"/>
    <n v="4"/>
    <x v="0"/>
    <d v="2024-09-04T00:00:00"/>
    <n v="2556"/>
    <m/>
    <s v="Mashud"/>
    <x v="1"/>
    <m/>
    <m/>
    <m/>
    <s v="Weekly site delivery "/>
    <m/>
    <m/>
  </r>
  <r>
    <x v="221"/>
    <x v="0"/>
    <x v="860"/>
    <x v="115"/>
    <m/>
    <x v="0"/>
    <m/>
    <m/>
    <s v="WCH"/>
    <s v="Abhit Jadav"/>
    <x v="0"/>
    <x v="218"/>
    <n v="20"/>
    <n v="1"/>
    <x v="0"/>
    <d v="2024-10-03T00:00:00"/>
    <n v="20"/>
    <m/>
    <s v="Johura"/>
    <x v="1"/>
    <m/>
    <m/>
    <m/>
    <m/>
    <m/>
    <m/>
  </r>
  <r>
    <x v="322"/>
    <x v="0"/>
    <x v="860"/>
    <x v="41"/>
    <m/>
    <x v="0"/>
    <m/>
    <m/>
    <s v="WCH"/>
    <s v="Abhit Jadav "/>
    <x v="0"/>
    <x v="215"/>
    <n v="500"/>
    <n v="1"/>
    <x v="1"/>
    <m/>
    <n v="500"/>
    <m/>
    <s v="Johura"/>
    <x v="1"/>
    <m/>
    <m/>
    <m/>
    <s v="13/01/2025 - Courier to move UPS from NUH to WCH "/>
    <m/>
    <m/>
  </r>
  <r>
    <x v="0"/>
    <x v="0"/>
    <x v="860"/>
    <x v="115"/>
    <m/>
    <x v="0"/>
    <m/>
    <m/>
    <s v="NUH"/>
    <s v="Johnny DeGouveia"/>
    <x v="2"/>
    <x v="219"/>
    <n v="3000"/>
    <n v="1"/>
    <x v="0"/>
    <d v="2025-01-30T00:00:00"/>
    <n v="3000"/>
    <m/>
    <s v="Mashud"/>
    <x v="1"/>
    <m/>
    <m/>
    <m/>
    <m/>
    <m/>
    <m/>
  </r>
  <r>
    <x v="323"/>
    <x v="0"/>
    <x v="860"/>
    <x v="115"/>
    <m/>
    <x v="0"/>
    <m/>
    <s v="Site delivery only"/>
    <s v="Community"/>
    <s v="Ian Lyon "/>
    <x v="0"/>
    <x v="220"/>
    <n v="1000"/>
    <n v="1"/>
    <x v="0"/>
    <d v="2025-01-30T00:00:00"/>
    <n v="1000"/>
    <m/>
    <s v="Angel"/>
    <x v="1"/>
    <m/>
    <m/>
    <m/>
    <m/>
    <m/>
    <m/>
  </r>
  <r>
    <x v="323"/>
    <x v="0"/>
    <x v="860"/>
    <x v="115"/>
    <m/>
    <x v="0"/>
    <m/>
    <s v="Site delivery only"/>
    <s v="SBH"/>
    <s v="Ian Lyon"/>
    <x v="0"/>
    <x v="221"/>
    <n v="3000"/>
    <n v="2"/>
    <x v="0"/>
    <d v="2025-01-30T00:00:00"/>
    <n v="6000"/>
    <m/>
    <s v="Angel"/>
    <x v="1"/>
    <m/>
    <m/>
    <m/>
    <m/>
    <m/>
    <m/>
  </r>
  <r>
    <x v="107"/>
    <x v="0"/>
    <x v="861"/>
    <x v="115"/>
    <m/>
    <x v="0"/>
    <m/>
    <m/>
    <s v="Trustwide"/>
    <s v="Ian Lyon "/>
    <x v="0"/>
    <x v="201"/>
    <n v="1125"/>
    <n v="7"/>
    <x v="0"/>
    <d v="2024-09-06T00:00:00"/>
    <n v="7875"/>
    <m/>
    <s v="Naz"/>
    <x v="0"/>
    <m/>
    <m/>
    <m/>
    <m/>
    <m/>
    <m/>
  </r>
  <r>
    <x v="2"/>
    <x v="0"/>
    <x v="861"/>
    <x v="41"/>
    <m/>
    <x v="0"/>
    <m/>
    <m/>
    <s v="NUH"/>
    <s v="Ian Lyon "/>
    <x v="0"/>
    <x v="215"/>
    <n v="8000"/>
    <n v="4"/>
    <x v="0"/>
    <m/>
    <n v="32000"/>
    <m/>
    <s v="Naz "/>
    <x v="1"/>
    <m/>
    <m/>
    <m/>
    <m/>
    <m/>
    <m/>
  </r>
  <r>
    <x v="2"/>
    <x v="0"/>
    <x v="861"/>
    <x v="41"/>
    <m/>
    <x v="0"/>
    <m/>
    <m/>
    <s v="NUH"/>
    <s v="Ian Lyon "/>
    <x v="0"/>
    <x v="222"/>
    <n v="1200"/>
    <n v="4"/>
    <x v="0"/>
    <m/>
    <n v="4800"/>
    <m/>
    <s v="Naz"/>
    <x v="1"/>
    <m/>
    <m/>
    <m/>
    <m/>
    <m/>
    <m/>
  </r>
  <r>
    <x v="274"/>
    <x v="0"/>
    <x v="862"/>
    <x v="401"/>
    <m/>
    <x v="0"/>
    <m/>
    <m/>
    <s v="NUH"/>
    <s v="Refresh"/>
    <x v="1"/>
    <x v="9"/>
    <n v="500"/>
    <n v="1"/>
    <x v="0"/>
    <m/>
    <n v="500"/>
    <m/>
    <s v="Naz"/>
    <x v="1"/>
    <m/>
    <m/>
    <m/>
    <m/>
    <m/>
    <m/>
  </r>
  <r>
    <x v="7"/>
    <x v="0"/>
    <x v="863"/>
    <x v="41"/>
    <m/>
    <x v="0"/>
    <m/>
    <m/>
    <s v="WCH"/>
    <s v="WCH Deskside Team"/>
    <x v="0"/>
    <x v="9"/>
    <n v="518.1"/>
    <n v="1"/>
    <x v="0"/>
    <d v="2025-02-18T00:00:00"/>
    <n v="518.1"/>
    <m/>
    <s v="Johura"/>
    <x v="1"/>
    <m/>
    <m/>
    <m/>
    <s v="Used Refresh stock but replenished stock from Mid Jan SSF 2025 Bulk"/>
    <m/>
    <m/>
  </r>
  <r>
    <x v="308"/>
    <x v="0"/>
    <x v="864"/>
    <x v="41"/>
    <m/>
    <x v="0"/>
    <m/>
    <m/>
    <s v="SBH"/>
    <s v="Kamal Pasha "/>
    <x v="0"/>
    <x v="213"/>
    <n v="200"/>
    <n v="2"/>
    <x v="0"/>
    <d v="2025-02-06T00:00:00"/>
    <n v="400"/>
    <m/>
    <s v="Naz "/>
    <x v="0"/>
    <m/>
    <m/>
    <m/>
    <m/>
    <m/>
    <m/>
  </r>
  <r>
    <x v="308"/>
    <x v="0"/>
    <x v="864"/>
    <x v="41"/>
    <m/>
    <x v="0"/>
    <m/>
    <m/>
    <s v="SBH"/>
    <s v="Kamal Pasha "/>
    <x v="1"/>
    <x v="25"/>
    <n v="938"/>
    <n v="2"/>
    <x v="0"/>
    <d v="2025-02-06T00:00:00"/>
    <n v="1876"/>
    <m/>
    <s v="Naz "/>
    <x v="0"/>
    <m/>
    <m/>
    <m/>
    <m/>
    <m/>
    <m/>
  </r>
  <r>
    <x v="308"/>
    <x v="0"/>
    <x v="864"/>
    <x v="41"/>
    <m/>
    <x v="0"/>
    <m/>
    <m/>
    <s v="SBH"/>
    <s v="Kamal Pasha "/>
    <x v="0"/>
    <x v="20"/>
    <n v="8.3000000000000007"/>
    <n v="20"/>
    <x v="0"/>
    <d v="2025-02-06T00:00:00"/>
    <n v="166"/>
    <m/>
    <s v="Naz "/>
    <x v="0"/>
    <m/>
    <m/>
    <m/>
    <m/>
    <m/>
    <m/>
  </r>
  <r>
    <x v="308"/>
    <x v="0"/>
    <x v="864"/>
    <x v="41"/>
    <m/>
    <x v="0"/>
    <m/>
    <m/>
    <s v="SBH"/>
    <s v="Kamal Pasha "/>
    <x v="1"/>
    <x v="17"/>
    <n v="343"/>
    <n v="20"/>
    <x v="0"/>
    <d v="2025-02-06T00:00:00"/>
    <n v="6860"/>
    <m/>
    <s v="Naz "/>
    <x v="0"/>
    <m/>
    <m/>
    <m/>
    <m/>
    <m/>
    <m/>
  </r>
  <r>
    <x v="308"/>
    <x v="0"/>
    <x v="864"/>
    <x v="41"/>
    <m/>
    <x v="0"/>
    <m/>
    <m/>
    <s v="WCH"/>
    <s v="Kamal Pasha "/>
    <x v="0"/>
    <x v="25"/>
    <n v="938"/>
    <n v="1"/>
    <x v="0"/>
    <d v="2025-02-06T00:00:00"/>
    <n v="938"/>
    <m/>
    <s v="Naz "/>
    <x v="0"/>
    <m/>
    <m/>
    <m/>
    <m/>
    <m/>
    <m/>
  </r>
  <r>
    <x v="308"/>
    <x v="0"/>
    <x v="864"/>
    <x v="41"/>
    <m/>
    <x v="0"/>
    <m/>
    <m/>
    <s v="WCH"/>
    <s v="Kamal Pasha "/>
    <x v="0"/>
    <x v="52"/>
    <n v="7.45"/>
    <n v="40"/>
    <x v="0"/>
    <d v="2025-02-06T00:00:00"/>
    <n v="298"/>
    <m/>
    <s v="Naz "/>
    <x v="0"/>
    <m/>
    <m/>
    <m/>
    <m/>
    <m/>
    <m/>
  </r>
  <r>
    <x v="308"/>
    <x v="0"/>
    <x v="864"/>
    <x v="41"/>
    <m/>
    <x v="0"/>
    <m/>
    <m/>
    <s v="WCH"/>
    <s v="Kamal Pasha "/>
    <x v="1"/>
    <x v="9"/>
    <n v="518"/>
    <n v="1"/>
    <x v="0"/>
    <d v="2025-02-06T00:00:00"/>
    <n v="518"/>
    <m/>
    <s v="Naz"/>
    <x v="1"/>
    <m/>
    <m/>
    <m/>
    <m/>
    <m/>
    <m/>
  </r>
  <r>
    <x v="3"/>
    <x v="0"/>
    <x v="865"/>
    <x v="41"/>
    <m/>
    <x v="0"/>
    <m/>
    <m/>
    <s v="WCH"/>
    <s v="Kevin Irikefe"/>
    <x v="1"/>
    <x v="9"/>
    <n v="518"/>
    <n v="2"/>
    <x v="0"/>
    <d v="2025-02-06T00:00:00"/>
    <n v="1036"/>
    <m/>
    <s v="Naz "/>
    <x v="0"/>
    <m/>
    <m/>
    <m/>
    <m/>
    <m/>
    <m/>
  </r>
  <r>
    <x v="324"/>
    <x v="0"/>
    <x v="866"/>
    <x v="41"/>
    <m/>
    <x v="0"/>
    <m/>
    <m/>
    <s v="SBH"/>
    <s v="SBH Deskside Team "/>
    <x v="0"/>
    <x v="223"/>
    <n v="0"/>
    <n v="0"/>
    <x v="5"/>
    <m/>
    <n v="0"/>
    <m/>
    <s v="Johura"/>
    <x v="1"/>
    <m/>
    <m/>
    <m/>
    <s v="Aga advised this is not required for SBH"/>
    <m/>
    <m/>
  </r>
  <r>
    <x v="324"/>
    <x v="0"/>
    <x v="866"/>
    <x v="41"/>
    <m/>
    <x v="0"/>
    <m/>
    <m/>
    <s v="NUH"/>
    <s v="NUH Deskside Team"/>
    <x v="0"/>
    <x v="223"/>
    <n v="0"/>
    <n v="3"/>
    <x v="0"/>
    <d v="2025-01-23T00:00:00"/>
    <n v="0"/>
    <m/>
    <s v="Johura"/>
    <x v="1"/>
    <m/>
    <m/>
    <m/>
    <s v="17/01/2025 - For next Site delivery "/>
    <m/>
    <m/>
  </r>
  <r>
    <x v="324"/>
    <x v="0"/>
    <x v="866"/>
    <x v="41"/>
    <m/>
    <x v="0"/>
    <m/>
    <m/>
    <s v="WCH"/>
    <s v="WXH Deskside Team"/>
    <x v="0"/>
    <x v="223"/>
    <n v="0"/>
    <n v="3"/>
    <x v="0"/>
    <d v="2025-01-23T00:00:00"/>
    <n v="0"/>
    <m/>
    <s v="Johura"/>
    <x v="1"/>
    <m/>
    <m/>
    <m/>
    <s v="17/01/2025 - For next Site delivery "/>
    <m/>
    <m/>
  </r>
  <r>
    <x v="324"/>
    <x v="0"/>
    <x v="866"/>
    <x v="41"/>
    <m/>
    <x v="0"/>
    <m/>
    <m/>
    <s v="RLH"/>
    <s v="RLH Deskside Team"/>
    <x v="0"/>
    <x v="223"/>
    <n v="0"/>
    <n v="3"/>
    <x v="0"/>
    <d v="2025-01-22T00:00:00"/>
    <n v="0"/>
    <m/>
    <s v="Johura"/>
    <x v="1"/>
    <m/>
    <m/>
    <m/>
    <m/>
    <m/>
    <m/>
  </r>
  <r>
    <x v="0"/>
    <x v="0"/>
    <x v="866"/>
    <x v="41"/>
    <m/>
    <x v="0"/>
    <m/>
    <m/>
    <s v="WCH"/>
    <s v="Charmaine McGhie"/>
    <x v="0"/>
    <x v="224"/>
    <n v="0"/>
    <n v="1"/>
    <x v="0"/>
    <d v="2025-01-23T00:00:00"/>
    <n v="0"/>
    <m/>
    <s v="Johura"/>
    <x v="1"/>
    <m/>
    <m/>
    <m/>
    <s v="17/01/2025 - For next Site delivery "/>
    <m/>
    <m/>
  </r>
  <r>
    <x v="0"/>
    <x v="0"/>
    <x v="866"/>
    <x v="41"/>
    <m/>
    <x v="0"/>
    <m/>
    <m/>
    <s v="WCH"/>
    <s v="Charmaine McGhie"/>
    <x v="0"/>
    <x v="225"/>
    <n v="0"/>
    <n v="1"/>
    <x v="0"/>
    <d v="2025-01-23T00:00:00"/>
    <n v="0"/>
    <m/>
    <s v="Johura"/>
    <x v="1"/>
    <m/>
    <m/>
    <m/>
    <s v="17/01/2025 - For next Site delivery "/>
    <m/>
    <m/>
  </r>
  <r>
    <x v="135"/>
    <x v="0"/>
    <x v="866"/>
    <x v="115"/>
    <m/>
    <x v="0"/>
    <m/>
    <m/>
    <s v="NUH"/>
    <s v="Amir Husanovic"/>
    <x v="2"/>
    <x v="17"/>
    <n v="328"/>
    <n v="50"/>
    <x v="0"/>
    <d v="2024-09-06T00:00:00"/>
    <n v="16400"/>
    <m/>
    <s v="Mashud"/>
    <x v="1"/>
    <m/>
    <m/>
    <m/>
    <s v="Weeekly site delivery "/>
    <m/>
    <m/>
  </r>
  <r>
    <x v="135"/>
    <x v="0"/>
    <x v="866"/>
    <x v="115"/>
    <m/>
    <x v="0"/>
    <m/>
    <m/>
    <s v="NUH"/>
    <s v="Amir Husanovic"/>
    <x v="2"/>
    <x v="10"/>
    <n v="200"/>
    <n v="1"/>
    <x v="0"/>
    <d v="2024-09-06T00:00:00"/>
    <n v="200"/>
    <m/>
    <s v="Mashud"/>
    <x v="1"/>
    <m/>
    <m/>
    <m/>
    <s v="Weeekly site delivery "/>
    <m/>
    <m/>
  </r>
  <r>
    <x v="165"/>
    <x v="0"/>
    <x v="866"/>
    <x v="115"/>
    <m/>
    <x v="0"/>
    <m/>
    <m/>
    <s v="SBH"/>
    <s v="Olu Akinyemi"/>
    <x v="0"/>
    <x v="226"/>
    <n v="4000"/>
    <n v="1"/>
    <x v="0"/>
    <d v="2024-07-01T00:00:00"/>
    <n v="4000"/>
    <m/>
    <s v="Johura"/>
    <x v="0"/>
    <m/>
    <m/>
    <m/>
    <s v="Olu wants courier to have two people to carry item from RLH Stock Room down to van, secured safely for transportation as not in box and taken to SBH Main Store and taken down to basement MDT Room (Aga will guide them there)"/>
    <m/>
    <m/>
  </r>
  <r>
    <x v="163"/>
    <x v="0"/>
    <x v="866"/>
    <x v="403"/>
    <m/>
    <x v="0"/>
    <m/>
    <m/>
    <s v="SBH"/>
    <s v="Aga Kuchta"/>
    <x v="0"/>
    <x v="104"/>
    <n v="0"/>
    <n v="5"/>
    <x v="4"/>
    <d v="2024-07-25T00:00:00"/>
    <n v="0"/>
    <m/>
    <s v="Johura"/>
    <x v="6"/>
    <m/>
    <m/>
    <m/>
    <m/>
    <m/>
    <m/>
  </r>
  <r>
    <x v="182"/>
    <x v="0"/>
    <x v="866"/>
    <x v="115"/>
    <m/>
    <x v="0"/>
    <m/>
    <m/>
    <s v="SBH"/>
    <s v="Deployment Mermartus "/>
    <x v="2"/>
    <x v="17"/>
    <n v="344.35"/>
    <n v="50"/>
    <x v="0"/>
    <d v="2024-09-04T00:00:00"/>
    <n v="17217.5"/>
    <m/>
    <s v="Mashud"/>
    <x v="1"/>
    <m/>
    <m/>
    <m/>
    <s v="Weekly site delivery"/>
    <m/>
    <m/>
  </r>
  <r>
    <x v="182"/>
    <x v="0"/>
    <x v="866"/>
    <x v="115"/>
    <m/>
    <x v="0"/>
    <m/>
    <m/>
    <s v="SBH"/>
    <s v="Deployment Mermartus "/>
    <x v="2"/>
    <x v="72"/>
    <n v="557.75"/>
    <n v="30"/>
    <x v="0"/>
    <d v="2024-09-04T00:00:00"/>
    <n v="16732.5"/>
    <m/>
    <s v="Mashud"/>
    <x v="1"/>
    <m/>
    <m/>
    <m/>
    <m/>
    <m/>
    <m/>
  </r>
  <r>
    <x v="182"/>
    <x v="0"/>
    <x v="866"/>
    <x v="115"/>
    <m/>
    <x v="0"/>
    <m/>
    <m/>
    <s v="SBH"/>
    <s v="Deployment Mermartus "/>
    <x v="2"/>
    <x v="227"/>
    <n v="10"/>
    <n v="20"/>
    <x v="0"/>
    <d v="2024-09-04T00:00:00"/>
    <n v="200"/>
    <m/>
    <s v="Mashud"/>
    <x v="1"/>
    <m/>
    <m/>
    <m/>
    <m/>
    <m/>
    <m/>
  </r>
  <r>
    <x v="182"/>
    <x v="0"/>
    <x v="866"/>
    <x v="115"/>
    <m/>
    <x v="0"/>
    <m/>
    <m/>
    <s v="Trustwide"/>
    <s v="Sent by EUC Chinwe"/>
    <x v="2"/>
    <x v="17"/>
    <n v="79.400000000000006"/>
    <n v="1"/>
    <x v="0"/>
    <d v="2024-09-04T00:00:00"/>
    <n v="79.400000000000006"/>
    <m/>
    <s v="Mashud"/>
    <x v="2"/>
    <m/>
    <m/>
    <m/>
    <s v="Hello Lottie Please can you recharge this from CP6040 to  CP6044"/>
    <m/>
    <m/>
  </r>
  <r>
    <x v="211"/>
    <x v="0"/>
    <x v="866"/>
    <x v="115"/>
    <m/>
    <x v="0"/>
    <m/>
    <m/>
    <s v="RLH"/>
    <s v="Spencer Rolls "/>
    <x v="0"/>
    <x v="81"/>
    <m/>
    <n v="1"/>
    <x v="14"/>
    <m/>
    <n v="0"/>
    <m/>
    <s v="Mashud"/>
    <x v="10"/>
    <m/>
    <m/>
    <m/>
    <m/>
    <m/>
    <m/>
  </r>
  <r>
    <x v="233"/>
    <x v="0"/>
    <x v="866"/>
    <x v="115"/>
    <m/>
    <x v="0"/>
    <m/>
    <m/>
    <s v="SBH"/>
    <s v="Amir HUSANOVIC/Mermatas"/>
    <x v="2"/>
    <x v="17"/>
    <n v="344.35"/>
    <n v="50"/>
    <x v="0"/>
    <d v="2024-10-17T00:00:00"/>
    <n v="17217.5"/>
    <m/>
    <s v="Mashud"/>
    <x v="1"/>
    <m/>
    <m/>
    <m/>
    <s v="site delivery"/>
    <m/>
    <m/>
  </r>
  <r>
    <x v="233"/>
    <x v="0"/>
    <x v="866"/>
    <x v="115"/>
    <m/>
    <x v="0"/>
    <m/>
    <m/>
    <s v="SBH"/>
    <s v="Amir HUSANOVIC/Mermatas"/>
    <x v="2"/>
    <x v="9"/>
    <n v="486"/>
    <n v="1"/>
    <x v="0"/>
    <d v="2024-10-17T00:00:00"/>
    <n v="486"/>
    <m/>
    <s v="Mashud"/>
    <x v="1"/>
    <m/>
    <m/>
    <m/>
    <s v="site delivery"/>
    <m/>
    <m/>
  </r>
  <r>
    <x v="233"/>
    <x v="0"/>
    <x v="866"/>
    <x v="115"/>
    <m/>
    <x v="0"/>
    <m/>
    <m/>
    <s v="SBH"/>
    <s v="Amir HUSANOVIC/Mermatas"/>
    <x v="2"/>
    <x v="201"/>
    <n v="623.85"/>
    <n v="1"/>
    <x v="0"/>
    <d v="2024-10-17T00:00:00"/>
    <n v="623.85"/>
    <m/>
    <s v="Mashud"/>
    <x v="1"/>
    <m/>
    <m/>
    <m/>
    <s v="site delivery"/>
    <m/>
    <m/>
  </r>
  <r>
    <x v="293"/>
    <x v="0"/>
    <x v="866"/>
    <x v="115"/>
    <m/>
    <x v="0"/>
    <m/>
    <m/>
    <s v="WCH"/>
    <s v="Deployment Team"/>
    <x v="2"/>
    <x v="1"/>
    <n v="518.1"/>
    <n v="1"/>
    <x v="0"/>
    <d v="2025-01-09T00:00:00"/>
    <n v="518.1"/>
    <m/>
    <s v="Mashud"/>
    <x v="1"/>
    <m/>
    <m/>
    <m/>
    <m/>
    <m/>
    <m/>
  </r>
  <r>
    <x v="4"/>
    <x v="0"/>
    <x v="866"/>
    <x v="115"/>
    <m/>
    <x v="0"/>
    <m/>
    <m/>
    <m/>
    <s v="Charmaine Mcghie"/>
    <x v="0"/>
    <x v="163"/>
    <n v="76"/>
    <n v="2"/>
    <x v="0"/>
    <d v="2025-02-06T00:00:00"/>
    <n v="152"/>
    <m/>
    <s v="Mashud"/>
    <x v="0"/>
    <m/>
    <m/>
    <m/>
    <m/>
    <m/>
    <m/>
  </r>
  <r>
    <x v="9"/>
    <x v="0"/>
    <x v="866"/>
    <x v="115"/>
    <m/>
    <x v="0"/>
    <m/>
    <m/>
    <s v="St Georges"/>
    <s v="Ian Lyon/Orlando Suba"/>
    <x v="1"/>
    <x v="215"/>
    <n v="500"/>
    <n v="1"/>
    <x v="0"/>
    <d v="2025-02-20T00:00:00"/>
    <n v="500"/>
    <m/>
    <s v="Mashud"/>
    <x v="1"/>
    <m/>
    <m/>
    <m/>
    <m/>
    <m/>
    <m/>
  </r>
  <r>
    <x v="77"/>
    <x v="0"/>
    <x v="866"/>
    <x v="115"/>
    <m/>
    <x v="0"/>
    <m/>
    <m/>
    <s v="CW"/>
    <s v="Phil Taylor"/>
    <x v="3"/>
    <x v="9"/>
    <n v="494"/>
    <n v="10"/>
    <x v="0"/>
    <d v="2024-04-25T00:00:00"/>
    <n v="4940"/>
    <m/>
    <m/>
    <x v="1"/>
    <m/>
    <m/>
    <m/>
    <s v="for Amir deployment"/>
    <m/>
    <m/>
  </r>
  <r>
    <x v="118"/>
    <x v="0"/>
    <x v="867"/>
    <x v="404"/>
    <m/>
    <x v="0"/>
    <m/>
    <m/>
    <s v="WCH"/>
    <s v="David O’Neill"/>
    <x v="0"/>
    <x v="228"/>
    <n v="20"/>
    <n v="100"/>
    <x v="0"/>
    <d v="2024-08-29T00:00:00"/>
    <n v="2000"/>
    <m/>
    <s v="Naz"/>
    <x v="0"/>
    <m/>
    <m/>
    <m/>
    <m/>
    <m/>
    <m/>
  </r>
  <r>
    <x v="325"/>
    <x v="0"/>
    <x v="868"/>
    <x v="41"/>
    <m/>
    <x v="0"/>
    <m/>
    <m/>
    <s v="WCH"/>
    <s v="WXH Deskside Team"/>
    <x v="1"/>
    <x v="201"/>
    <n v="623.85"/>
    <n v="3"/>
    <x v="0"/>
    <d v="2025-03-20T00:00:00"/>
    <n v="1871.5500000000002"/>
    <m/>
    <s v="Johura"/>
    <x v="1"/>
    <m/>
    <m/>
    <m/>
    <m/>
    <m/>
    <m/>
  </r>
  <r>
    <x v="286"/>
    <x v="0"/>
    <x v="869"/>
    <x v="402"/>
    <m/>
    <x v="0"/>
    <m/>
    <m/>
    <s v="WCH"/>
    <s v="Mayowa Ogunmoroti"/>
    <x v="0"/>
    <x v="229"/>
    <n v="40"/>
    <n v="10"/>
    <x v="0"/>
    <m/>
    <n v="400"/>
    <m/>
    <s v="Angel"/>
    <x v="0"/>
    <m/>
    <m/>
    <m/>
    <m/>
    <m/>
    <m/>
  </r>
  <r>
    <x v="227"/>
    <x v="0"/>
    <x v="870"/>
    <x v="405"/>
    <s v="DELIVERY ONLY"/>
    <x v="0"/>
    <m/>
    <m/>
    <s v="Trustwide"/>
    <s v="Ian Lyon"/>
    <x v="0"/>
    <x v="230"/>
    <n v="800"/>
    <n v="1"/>
    <x v="0"/>
    <d v="2024-10-10T00:00:00"/>
    <n v="800"/>
    <m/>
    <s v="Angel"/>
    <x v="0"/>
    <m/>
    <m/>
    <m/>
    <m/>
    <m/>
    <m/>
  </r>
  <r>
    <x v="227"/>
    <x v="0"/>
    <x v="870"/>
    <x v="405"/>
    <s v="DELIVERY ONLY"/>
    <x v="0"/>
    <m/>
    <m/>
    <s v="WCH"/>
    <s v="Ian Lyon"/>
    <x v="0"/>
    <x v="213"/>
    <n v="1000"/>
    <n v="5"/>
    <x v="0"/>
    <d v="2024-10-10T00:00:00"/>
    <n v="5000"/>
    <m/>
    <s v="Angel"/>
    <x v="0"/>
    <m/>
    <m/>
    <m/>
    <m/>
    <m/>
    <m/>
  </r>
  <r>
    <x v="227"/>
    <x v="0"/>
    <x v="870"/>
    <x v="405"/>
    <s v="DELIVERY ONLY"/>
    <x v="0"/>
    <m/>
    <m/>
    <s v="Trustwide"/>
    <s v="Ian Lyon"/>
    <x v="0"/>
    <x v="230"/>
    <n v="60.25"/>
    <n v="0"/>
    <x v="0"/>
    <d v="2024-10-10T00:00:00"/>
    <n v="0"/>
    <m/>
    <s v="Angel"/>
    <x v="2"/>
    <m/>
    <m/>
    <m/>
    <m/>
    <m/>
    <m/>
  </r>
  <r>
    <x v="221"/>
    <x v="0"/>
    <x v="871"/>
    <x v="115"/>
    <m/>
    <x v="0"/>
    <m/>
    <m/>
    <s v="WCH"/>
    <s v="Abhit Jadav"/>
    <x v="0"/>
    <x v="231"/>
    <n v="50"/>
    <n v="1"/>
    <x v="0"/>
    <d v="2024-10-03T00:00:00"/>
    <n v="50"/>
    <m/>
    <s v="Johura"/>
    <x v="1"/>
    <m/>
    <m/>
    <m/>
    <m/>
    <m/>
    <m/>
  </r>
  <r>
    <x v="221"/>
    <x v="0"/>
    <x v="871"/>
    <x v="115"/>
    <m/>
    <x v="0"/>
    <m/>
    <m/>
    <s v="WCH"/>
    <s v="Abhit Jadav"/>
    <x v="1"/>
    <x v="72"/>
    <n v="572"/>
    <n v="1"/>
    <x v="0"/>
    <d v="2024-10-03T00:00:00"/>
    <n v="572"/>
    <m/>
    <s v="Johura"/>
    <x v="1"/>
    <m/>
    <m/>
    <m/>
    <m/>
    <m/>
    <m/>
  </r>
  <r>
    <x v="221"/>
    <x v="0"/>
    <x v="871"/>
    <x v="115"/>
    <m/>
    <x v="0"/>
    <m/>
    <m/>
    <s v="WCH"/>
    <s v="Abhit Jadav"/>
    <x v="0"/>
    <x v="232"/>
    <n v="20"/>
    <n v="1"/>
    <x v="0"/>
    <d v="2024-10-03T00:00:00"/>
    <n v="20"/>
    <m/>
    <s v="Johura"/>
    <x v="1"/>
    <m/>
    <m/>
    <m/>
    <m/>
    <m/>
    <m/>
  </r>
  <r>
    <x v="123"/>
    <x v="0"/>
    <x v="872"/>
    <x v="41"/>
    <m/>
    <x v="0"/>
    <m/>
    <m/>
    <s v="WCH"/>
    <s v="Dave Moony/Tracy Potter "/>
    <x v="0"/>
    <x v="233"/>
    <n v="1000"/>
    <m/>
    <x v="0"/>
    <d v="2024-09-12T00:00:00"/>
    <n v="0"/>
    <m/>
    <s v="Naz"/>
    <x v="0"/>
    <m/>
    <m/>
    <m/>
    <m/>
    <m/>
    <m/>
  </r>
  <r>
    <x v="133"/>
    <x v="0"/>
    <x v="872"/>
    <x v="41"/>
    <m/>
    <x v="0"/>
    <m/>
    <m/>
    <s v="WCH"/>
    <s v="Dave Moony/Tracy Potter "/>
    <x v="0"/>
    <x v="233"/>
    <n v="400"/>
    <n v="1"/>
    <x v="0"/>
    <d v="2024-09-12T00:00:00"/>
    <n v="400"/>
    <m/>
    <s v="Naz"/>
    <x v="0"/>
    <m/>
    <m/>
    <m/>
    <m/>
    <m/>
    <m/>
  </r>
  <r>
    <x v="322"/>
    <x v="0"/>
    <x v="873"/>
    <x v="41"/>
    <m/>
    <x v="0"/>
    <m/>
    <m/>
    <s v="WCH"/>
    <s v="Abhit Jadav"/>
    <x v="0"/>
    <x v="234"/>
    <n v="7"/>
    <n v="3"/>
    <x v="0"/>
    <d v="2025-02-06T00:00:00"/>
    <n v="21"/>
    <m/>
    <s v="Johura"/>
    <x v="1"/>
    <m/>
    <m/>
    <m/>
    <s v="30/01/2025 - For next WCH Site Delivery"/>
    <m/>
    <m/>
  </r>
  <r>
    <x v="322"/>
    <x v="0"/>
    <x v="873"/>
    <x v="41"/>
    <m/>
    <x v="0"/>
    <m/>
    <m/>
    <s v="WCH"/>
    <s v="Abhit Jadav"/>
    <x v="0"/>
    <x v="235"/>
    <n v="6.31"/>
    <n v="3"/>
    <x v="0"/>
    <d v="2025-02-06T00:00:00"/>
    <n v="18.93"/>
    <m/>
    <s v="Johura"/>
    <x v="1"/>
    <m/>
    <m/>
    <m/>
    <s v="30/01/2025 - For next WCH Site Delivery"/>
    <m/>
    <m/>
  </r>
  <r>
    <x v="292"/>
    <x v="0"/>
    <x v="874"/>
    <x v="351"/>
    <m/>
    <x v="0"/>
    <m/>
    <m/>
    <s v="RLH"/>
    <s v="Holly Eastlake"/>
    <x v="0"/>
    <x v="0"/>
    <n v="195"/>
    <n v="6"/>
    <x v="2"/>
    <m/>
    <n v="1170"/>
    <m/>
    <s v="Mashud"/>
    <x v="0"/>
    <m/>
    <m/>
    <m/>
    <m/>
    <m/>
    <m/>
  </r>
  <r>
    <x v="292"/>
    <x v="0"/>
    <x v="874"/>
    <x v="351"/>
    <m/>
    <x v="0"/>
    <m/>
    <m/>
    <s v="RLH"/>
    <s v="Holly Eastlake"/>
    <x v="0"/>
    <x v="1"/>
    <n v="11"/>
    <n v="6"/>
    <x v="2"/>
    <m/>
    <n v="66"/>
    <m/>
    <s v="Mashud"/>
    <x v="2"/>
    <m/>
    <m/>
    <m/>
    <m/>
    <m/>
    <m/>
  </r>
  <r>
    <x v="317"/>
    <x v="0"/>
    <x v="846"/>
    <x v="41"/>
    <m/>
    <x v="0"/>
    <m/>
    <m/>
    <s v="RLH"/>
    <s v="Breakfix Kit - Spencer"/>
    <x v="0"/>
    <x v="202"/>
    <n v="8"/>
    <n v="20"/>
    <x v="12"/>
    <m/>
    <n v="160"/>
    <m/>
    <s v="Johura"/>
    <x v="0"/>
    <m/>
    <m/>
    <m/>
    <m/>
    <m/>
    <m/>
  </r>
  <r>
    <x v="317"/>
    <x v="0"/>
    <x v="846"/>
    <x v="41"/>
    <m/>
    <x v="0"/>
    <m/>
    <m/>
    <s v="RLH"/>
    <s v="Breakfix Kit - Spencer"/>
    <x v="0"/>
    <x v="203"/>
    <n v="13"/>
    <n v="10"/>
    <x v="12"/>
    <m/>
    <n v="130"/>
    <m/>
    <s v="Johura"/>
    <x v="0"/>
    <m/>
    <m/>
    <m/>
    <m/>
    <m/>
    <m/>
  </r>
  <r>
    <x v="317"/>
    <x v="0"/>
    <x v="846"/>
    <x v="41"/>
    <m/>
    <x v="0"/>
    <m/>
    <m/>
    <s v="RLH"/>
    <s v="Breakfix Kit - Spencer"/>
    <x v="0"/>
    <x v="204"/>
    <n v="15"/>
    <n v="10"/>
    <x v="12"/>
    <m/>
    <n v="150"/>
    <m/>
    <s v="Johura"/>
    <x v="0"/>
    <m/>
    <m/>
    <m/>
    <m/>
    <m/>
    <m/>
  </r>
  <r>
    <x v="317"/>
    <x v="0"/>
    <x v="846"/>
    <x v="41"/>
    <m/>
    <x v="0"/>
    <m/>
    <m/>
    <s v="RLH"/>
    <s v="Breakfix Kit - Spencer"/>
    <x v="0"/>
    <x v="206"/>
    <n v="49"/>
    <n v="10"/>
    <x v="12"/>
    <m/>
    <n v="490"/>
    <m/>
    <s v="Johura"/>
    <x v="0"/>
    <m/>
    <m/>
    <m/>
    <m/>
    <m/>
    <m/>
  </r>
  <r>
    <x v="317"/>
    <x v="0"/>
    <x v="846"/>
    <x v="41"/>
    <m/>
    <x v="0"/>
    <m/>
    <m/>
    <s v="RLH"/>
    <s v="Breakfix Kit - Spencer"/>
    <x v="0"/>
    <x v="205"/>
    <n v="35"/>
    <n v="10"/>
    <x v="12"/>
    <m/>
    <n v="350"/>
    <m/>
    <s v="Johura"/>
    <x v="0"/>
    <m/>
    <m/>
    <m/>
    <m/>
    <m/>
    <m/>
  </r>
  <r>
    <x v="317"/>
    <x v="0"/>
    <x v="846"/>
    <x v="41"/>
    <m/>
    <x v="0"/>
    <m/>
    <m/>
    <s v="RLH"/>
    <s v="Breakfix Kit - Spencer"/>
    <x v="0"/>
    <x v="72"/>
    <n v="572"/>
    <n v="5"/>
    <x v="12"/>
    <m/>
    <n v="2860"/>
    <m/>
    <s v="Johura"/>
    <x v="0"/>
    <m/>
    <m/>
    <m/>
    <m/>
    <m/>
    <m/>
  </r>
  <r>
    <x v="317"/>
    <x v="0"/>
    <x v="846"/>
    <x v="41"/>
    <m/>
    <x v="0"/>
    <m/>
    <m/>
    <s v="RLH"/>
    <s v="Breakfix Kit - Spencer"/>
    <x v="0"/>
    <x v="25"/>
    <n v="938.15"/>
    <n v="5"/>
    <x v="12"/>
    <m/>
    <n v="4690.75"/>
    <m/>
    <s v="Johura"/>
    <x v="0"/>
    <m/>
    <m/>
    <m/>
    <m/>
    <m/>
    <m/>
  </r>
  <r>
    <x v="317"/>
    <x v="0"/>
    <x v="846"/>
    <x v="41"/>
    <m/>
    <x v="0"/>
    <m/>
    <m/>
    <s v="RLH"/>
    <s v="Breakfix Kit - Spencer"/>
    <x v="0"/>
    <x v="207"/>
    <n v="9"/>
    <n v="1"/>
    <x v="12"/>
    <m/>
    <n v="9"/>
    <m/>
    <s v="Johura"/>
    <x v="0"/>
    <m/>
    <m/>
    <m/>
    <m/>
    <m/>
    <m/>
  </r>
  <r>
    <x v="317"/>
    <x v="0"/>
    <x v="846"/>
    <x v="41"/>
    <m/>
    <x v="0"/>
    <m/>
    <m/>
    <s v="RLH"/>
    <s v="Breakfix Kit - Spencer"/>
    <x v="0"/>
    <x v="208"/>
    <n v="10"/>
    <n v="5"/>
    <x v="12"/>
    <m/>
    <n v="50"/>
    <m/>
    <s v="Johura"/>
    <x v="0"/>
    <m/>
    <m/>
    <m/>
    <m/>
    <m/>
    <m/>
  </r>
  <r>
    <x v="317"/>
    <x v="0"/>
    <x v="846"/>
    <x v="41"/>
    <m/>
    <x v="0"/>
    <m/>
    <m/>
    <s v="RLH"/>
    <s v="Breakfix Kit - Spencer"/>
    <x v="0"/>
    <x v="209"/>
    <n v="45"/>
    <n v="5"/>
    <x v="12"/>
    <m/>
    <n v="225"/>
    <m/>
    <s v="Johura"/>
    <x v="0"/>
    <m/>
    <m/>
    <m/>
    <m/>
    <m/>
    <m/>
  </r>
  <r>
    <x v="317"/>
    <x v="0"/>
    <x v="846"/>
    <x v="41"/>
    <m/>
    <x v="0"/>
    <m/>
    <m/>
    <s v="RLH"/>
    <s v="Breakfix Kit - Spencer"/>
    <x v="0"/>
    <x v="210"/>
    <n v="8"/>
    <n v="5"/>
    <x v="12"/>
    <m/>
    <n v="40"/>
    <m/>
    <s v="Johura"/>
    <x v="0"/>
    <m/>
    <m/>
    <m/>
    <m/>
    <m/>
    <m/>
  </r>
  <r>
    <x v="317"/>
    <x v="0"/>
    <x v="846"/>
    <x v="41"/>
    <m/>
    <x v="0"/>
    <m/>
    <m/>
    <s v="MEH"/>
    <s v="Breakfix Kit - Spencer"/>
    <x v="0"/>
    <x v="202"/>
    <n v="8"/>
    <n v="10"/>
    <x v="12"/>
    <m/>
    <n v="80"/>
    <m/>
    <s v="Johura"/>
    <x v="0"/>
    <m/>
    <m/>
    <m/>
    <m/>
    <m/>
    <m/>
  </r>
  <r>
    <x v="317"/>
    <x v="0"/>
    <x v="846"/>
    <x v="41"/>
    <m/>
    <x v="0"/>
    <m/>
    <m/>
    <s v="MEH"/>
    <s v="Breakfix Kit - Spencer"/>
    <x v="0"/>
    <x v="203"/>
    <n v="13"/>
    <n v="5"/>
    <x v="12"/>
    <m/>
    <n v="65"/>
    <m/>
    <s v="Johura"/>
    <x v="0"/>
    <m/>
    <m/>
    <m/>
    <m/>
    <m/>
    <m/>
  </r>
  <r>
    <x v="317"/>
    <x v="0"/>
    <x v="846"/>
    <x v="41"/>
    <m/>
    <x v="0"/>
    <m/>
    <m/>
    <s v="MEH"/>
    <s v="Breakfix Kit - Spencer"/>
    <x v="0"/>
    <x v="204"/>
    <n v="15"/>
    <n v="5"/>
    <x v="12"/>
    <m/>
    <n v="75"/>
    <m/>
    <s v="Johura"/>
    <x v="0"/>
    <m/>
    <m/>
    <m/>
    <m/>
    <m/>
    <m/>
  </r>
  <r>
    <x v="317"/>
    <x v="0"/>
    <x v="846"/>
    <x v="41"/>
    <m/>
    <x v="0"/>
    <m/>
    <m/>
    <s v="MEH"/>
    <s v="Breakfix Kit - Spencer"/>
    <x v="0"/>
    <x v="206"/>
    <n v="49"/>
    <n v="5"/>
    <x v="12"/>
    <m/>
    <n v="245"/>
    <m/>
    <s v="Johura"/>
    <x v="0"/>
    <m/>
    <m/>
    <m/>
    <m/>
    <m/>
    <m/>
  </r>
  <r>
    <x v="317"/>
    <x v="0"/>
    <x v="846"/>
    <x v="41"/>
    <m/>
    <x v="0"/>
    <m/>
    <m/>
    <s v="MEH"/>
    <s v="Breakfix Kit - Spencer"/>
    <x v="0"/>
    <x v="205"/>
    <n v="35"/>
    <n v="5"/>
    <x v="12"/>
    <m/>
    <n v="175"/>
    <m/>
    <s v="Johura"/>
    <x v="0"/>
    <m/>
    <m/>
    <m/>
    <m/>
    <m/>
    <m/>
  </r>
  <r>
    <x v="317"/>
    <x v="0"/>
    <x v="846"/>
    <x v="41"/>
    <m/>
    <x v="0"/>
    <m/>
    <m/>
    <s v="MEH"/>
    <s v="Breakfix Kit - Spencer"/>
    <x v="0"/>
    <x v="72"/>
    <n v="572"/>
    <n v="1"/>
    <x v="12"/>
    <m/>
    <n v="572"/>
    <m/>
    <s v="Johura"/>
    <x v="0"/>
    <m/>
    <m/>
    <m/>
    <m/>
    <m/>
    <m/>
  </r>
  <r>
    <x v="317"/>
    <x v="0"/>
    <x v="846"/>
    <x v="41"/>
    <m/>
    <x v="0"/>
    <m/>
    <m/>
    <s v="MEH"/>
    <s v="Breakfix Kit - Spencer"/>
    <x v="0"/>
    <x v="25"/>
    <n v="938.15"/>
    <n v="1"/>
    <x v="12"/>
    <m/>
    <n v="938.15"/>
    <m/>
    <s v="Johura"/>
    <x v="0"/>
    <m/>
    <m/>
    <m/>
    <m/>
    <m/>
    <m/>
  </r>
  <r>
    <x v="317"/>
    <x v="0"/>
    <x v="846"/>
    <x v="41"/>
    <m/>
    <x v="0"/>
    <m/>
    <m/>
    <s v="MEH"/>
    <s v="Breakfix Kit - Spencer"/>
    <x v="0"/>
    <x v="207"/>
    <n v="9"/>
    <n v="1"/>
    <x v="12"/>
    <m/>
    <n v="9"/>
    <m/>
    <s v="Johura"/>
    <x v="0"/>
    <m/>
    <m/>
    <m/>
    <m/>
    <m/>
    <m/>
  </r>
  <r>
    <x v="317"/>
    <x v="0"/>
    <x v="846"/>
    <x v="41"/>
    <m/>
    <x v="0"/>
    <m/>
    <m/>
    <s v="MEH"/>
    <s v="Breakfix Kit - Spencer"/>
    <x v="0"/>
    <x v="208"/>
    <n v="10"/>
    <n v="5"/>
    <x v="12"/>
    <m/>
    <n v="50"/>
    <m/>
    <s v="Johura"/>
    <x v="0"/>
    <m/>
    <m/>
    <m/>
    <m/>
    <m/>
    <m/>
  </r>
  <r>
    <x v="317"/>
    <x v="0"/>
    <x v="846"/>
    <x v="41"/>
    <m/>
    <x v="0"/>
    <m/>
    <m/>
    <s v="MEH"/>
    <s v="Breakfix Kit - Spencer"/>
    <x v="0"/>
    <x v="209"/>
    <n v="45"/>
    <n v="5"/>
    <x v="12"/>
    <m/>
    <n v="225"/>
    <m/>
    <s v="Johura"/>
    <x v="0"/>
    <m/>
    <m/>
    <m/>
    <m/>
    <m/>
    <m/>
  </r>
  <r>
    <x v="317"/>
    <x v="0"/>
    <x v="846"/>
    <x v="41"/>
    <m/>
    <x v="0"/>
    <m/>
    <m/>
    <s v="MEH"/>
    <s v="Breakfix Kit - Spencer"/>
    <x v="0"/>
    <x v="210"/>
    <n v="8"/>
    <n v="5"/>
    <x v="12"/>
    <m/>
    <n v="40"/>
    <m/>
    <s v="Johura"/>
    <x v="0"/>
    <m/>
    <m/>
    <m/>
    <m/>
    <m/>
    <m/>
  </r>
  <r>
    <x v="315"/>
    <x v="0"/>
    <x v="875"/>
    <x v="202"/>
    <m/>
    <x v="0"/>
    <m/>
    <m/>
    <s v="RLH"/>
    <s v="Emma Beard for Trust Chair"/>
    <x v="0"/>
    <x v="182"/>
    <n v="399.12"/>
    <n v="1"/>
    <x v="6"/>
    <m/>
    <n v="399.12"/>
    <n v="60858604"/>
    <s v="Johura"/>
    <x v="0"/>
    <m/>
    <m/>
    <m/>
    <m/>
    <m/>
    <m/>
  </r>
  <r>
    <x v="66"/>
    <x v="0"/>
    <x v="876"/>
    <x v="406"/>
    <m/>
    <x v="0"/>
    <m/>
    <m/>
    <s v="RLH"/>
    <s v="Kamal Pasha for Deployment"/>
    <x v="0"/>
    <x v="236"/>
    <n v="14.99"/>
    <n v="2"/>
    <x v="6"/>
    <m/>
    <n v="29.98"/>
    <n v="60858626"/>
    <s v="Johura"/>
    <x v="0"/>
    <m/>
    <m/>
    <m/>
    <m/>
    <m/>
    <m/>
  </r>
  <r>
    <x v="315"/>
    <x v="0"/>
    <x v="831"/>
    <x v="396"/>
    <m/>
    <x v="0"/>
    <m/>
    <m/>
    <s v="RLH"/>
    <s v="Amanda Friell for Tom Cornwell"/>
    <x v="0"/>
    <x v="39"/>
    <n v="38.020000000000003"/>
    <n v="1"/>
    <x v="6"/>
    <m/>
    <n v="38.020000000000003"/>
    <n v="60858643"/>
    <s v="Johura"/>
    <x v="0"/>
    <m/>
    <m/>
    <m/>
    <m/>
    <m/>
    <m/>
  </r>
  <r>
    <x v="326"/>
    <x v="0"/>
    <x v="877"/>
    <x v="41"/>
    <m/>
    <x v="0"/>
    <m/>
    <m/>
    <s v="WCH"/>
    <s v="Charmaine McGhie for WXH Deskside Team"/>
    <x v="0"/>
    <x v="237"/>
    <n v="0"/>
    <n v="1"/>
    <x v="12"/>
    <m/>
    <n v="0"/>
    <m/>
    <s v="Johura"/>
    <x v="1"/>
    <m/>
    <m/>
    <m/>
    <s v="11/04/2025 - For next site delivery to be completed by Naz.  Used ICT Stock"/>
    <m/>
    <m/>
  </r>
  <r>
    <x v="326"/>
    <x v="0"/>
    <x v="877"/>
    <x v="41"/>
    <m/>
    <x v="0"/>
    <m/>
    <m/>
    <s v="WCH"/>
    <s v="Charmaine McGhie for WXH Deskside Team"/>
    <x v="0"/>
    <x v="238"/>
    <n v="0"/>
    <n v="1"/>
    <x v="9"/>
    <m/>
    <n v="0"/>
    <m/>
    <s v="Mashud"/>
    <x v="1"/>
    <m/>
    <m/>
    <m/>
    <m/>
    <m/>
    <m/>
  </r>
  <r>
    <x v="326"/>
    <x v="0"/>
    <x v="877"/>
    <x v="41"/>
    <m/>
    <x v="0"/>
    <m/>
    <m/>
    <s v="WCH"/>
    <s v="Charmaine McGhie for WXH Deskside Team"/>
    <x v="0"/>
    <x v="239"/>
    <n v="0"/>
    <n v="1"/>
    <x v="9"/>
    <m/>
    <n v="0"/>
    <m/>
    <s v="Mashud"/>
    <x v="1"/>
    <m/>
    <m/>
    <m/>
    <m/>
    <m/>
    <m/>
  </r>
  <r>
    <x v="327"/>
    <x v="0"/>
    <x v="878"/>
    <x v="41"/>
    <m/>
    <x v="0"/>
    <m/>
    <m/>
    <s v="RLH"/>
    <s v="Kevin Irikefe for Deskside/Service Desk Teams"/>
    <x v="0"/>
    <x v="240"/>
    <n v="2.5499999999999998"/>
    <n v="22"/>
    <x v="6"/>
    <m/>
    <n v="56.099999999999994"/>
    <n v="60858679"/>
    <s v="Johura"/>
    <x v="0"/>
    <m/>
    <m/>
    <m/>
    <m/>
    <m/>
    <m/>
  </r>
  <r>
    <x v="19"/>
    <x v="0"/>
    <x v="879"/>
    <x v="7"/>
    <m/>
    <x v="0"/>
    <m/>
    <m/>
    <s v="MEH"/>
    <s v="Matthew Ramsey for Meadhbh Hanlon"/>
    <x v="0"/>
    <x v="0"/>
    <n v="195"/>
    <n v="1"/>
    <x v="2"/>
    <m/>
    <n v="195"/>
    <m/>
    <s v="Johura"/>
    <x v="2"/>
    <m/>
    <m/>
    <m/>
    <s v="11/04/2025 - Hi Lottie, used ICT Stock please do recharge."/>
    <m/>
    <m/>
  </r>
  <r>
    <x v="19"/>
    <x v="0"/>
    <x v="879"/>
    <x v="7"/>
    <m/>
    <x v="0"/>
    <m/>
    <m/>
    <s v="MEH"/>
    <s v="Matthew Ramsey for Meadhbh Hanlon"/>
    <x v="0"/>
    <x v="1"/>
    <n v="11"/>
    <n v="1"/>
    <x v="2"/>
    <m/>
    <n v="11"/>
    <m/>
    <s v="Johura"/>
    <x v="2"/>
    <m/>
    <m/>
    <m/>
    <s v="11/04/2025 - Hi Lottie, please do annual recharge."/>
    <m/>
    <m/>
  </r>
  <r>
    <x v="19"/>
    <x v="0"/>
    <x v="879"/>
    <x v="7"/>
    <m/>
    <x v="0"/>
    <m/>
    <m/>
    <s v="MEH"/>
    <s v="Matthew Ramsey for Meadhbh Hanlon"/>
    <x v="0"/>
    <x v="2"/>
    <n v="66"/>
    <n v="1"/>
    <x v="2"/>
    <m/>
    <n v="66"/>
    <m/>
    <s v="Johura"/>
    <x v="2"/>
    <m/>
    <m/>
    <m/>
    <s v="11/04/2025 - Hi Lottie, please do annual recharge."/>
    <m/>
    <m/>
  </r>
  <r>
    <x v="321"/>
    <x v="1"/>
    <x v="880"/>
    <x v="159"/>
    <m/>
    <x v="0"/>
    <m/>
    <m/>
    <s v="SBH"/>
    <s v="Joanne Goddard"/>
    <x v="0"/>
    <x v="0"/>
    <n v="195"/>
    <n v="1"/>
    <x v="2"/>
    <m/>
    <n v="195"/>
    <m/>
    <s v="Angel"/>
    <x v="1"/>
    <m/>
    <m/>
    <m/>
    <m/>
    <m/>
    <m/>
  </r>
  <r>
    <x v="321"/>
    <x v="1"/>
    <x v="880"/>
    <x v="159"/>
    <m/>
    <x v="0"/>
    <m/>
    <m/>
    <s v="SBH"/>
    <s v="Joanne Goddard"/>
    <x v="0"/>
    <x v="1"/>
    <n v="11"/>
    <n v="1"/>
    <x v="2"/>
    <m/>
    <n v="11"/>
    <m/>
    <s v="Angel"/>
    <x v="1"/>
    <m/>
    <m/>
    <m/>
    <m/>
    <m/>
    <m/>
  </r>
  <r>
    <x v="328"/>
    <x v="1"/>
    <x v="881"/>
    <x v="392"/>
    <m/>
    <x v="0"/>
    <m/>
    <m/>
    <s v="NUH"/>
    <s v="Abena Addo-Atuah"/>
    <x v="0"/>
    <x v="0"/>
    <n v="195"/>
    <n v="1"/>
    <x v="12"/>
    <m/>
    <n v="195"/>
    <m/>
    <s v="Angel"/>
    <x v="0"/>
    <m/>
    <m/>
    <m/>
    <m/>
    <m/>
    <m/>
  </r>
  <r>
    <x v="328"/>
    <x v="1"/>
    <x v="881"/>
    <x v="392"/>
    <m/>
    <x v="0"/>
    <m/>
    <m/>
    <s v="NUH"/>
    <s v="Abena Addo-Atuah"/>
    <x v="0"/>
    <x v="2"/>
    <n v="66"/>
    <n v="1"/>
    <x v="12"/>
    <m/>
    <n v="66"/>
    <m/>
    <s v="Angel"/>
    <x v="2"/>
    <m/>
    <m/>
    <m/>
    <m/>
    <m/>
    <m/>
  </r>
  <r>
    <x v="328"/>
    <x v="1"/>
    <x v="881"/>
    <x v="392"/>
    <m/>
    <x v="0"/>
    <m/>
    <m/>
    <s v="NUH"/>
    <s v="Abena Addo-Atuah"/>
    <x v="0"/>
    <x v="1"/>
    <n v="11"/>
    <n v="1"/>
    <x v="12"/>
    <m/>
    <n v="11"/>
    <m/>
    <s v="Angel"/>
    <x v="2"/>
    <m/>
    <m/>
    <m/>
    <m/>
    <m/>
    <m/>
  </r>
  <r>
    <x v="6"/>
    <x v="1"/>
    <x v="882"/>
    <x v="41"/>
    <m/>
    <x v="0"/>
    <m/>
    <m/>
    <s v="RLH"/>
    <s v="Spencer Rolls"/>
    <x v="0"/>
    <x v="60"/>
    <n v="159.94999999999999"/>
    <n v="10"/>
    <x v="0"/>
    <d v="2025-02-19T00:00:00"/>
    <n v="1599.5"/>
    <m/>
    <s v="Angel"/>
    <x v="0"/>
    <m/>
    <m/>
    <m/>
    <m/>
    <m/>
    <m/>
  </r>
  <r>
    <x v="329"/>
    <x v="1"/>
    <x v="883"/>
    <x v="407"/>
    <m/>
    <x v="0"/>
    <m/>
    <m/>
    <s v="CW"/>
    <s v="Abisoye Onyefuna"/>
    <x v="0"/>
    <x v="81"/>
    <n v="0"/>
    <n v="1"/>
    <x v="1"/>
    <m/>
    <n v="0"/>
    <m/>
    <s v="Angel"/>
    <x v="1"/>
    <m/>
    <m/>
    <m/>
    <m/>
    <m/>
    <m/>
  </r>
  <r>
    <x v="329"/>
    <x v="1"/>
    <x v="883"/>
    <x v="407"/>
    <m/>
    <x v="0"/>
    <m/>
    <m/>
    <s v="CW"/>
    <s v="Abisoye Onyefuna"/>
    <x v="0"/>
    <x v="5"/>
    <n v="0"/>
    <n v="1"/>
    <x v="1"/>
    <m/>
    <n v="0"/>
    <m/>
    <s v="Angel"/>
    <x v="1"/>
    <m/>
    <m/>
    <m/>
    <m/>
    <m/>
    <m/>
  </r>
  <r>
    <x v="320"/>
    <x v="1"/>
    <x v="884"/>
    <x v="408"/>
    <m/>
    <x v="0"/>
    <m/>
    <m/>
    <s v="SBH"/>
    <s v="Karen Bates"/>
    <x v="0"/>
    <x v="0"/>
    <n v="195"/>
    <n v="1"/>
    <x v="12"/>
    <m/>
    <n v="195"/>
    <m/>
    <s v="Mashud"/>
    <x v="0"/>
    <m/>
    <m/>
    <m/>
    <m/>
    <m/>
    <m/>
  </r>
  <r>
    <x v="320"/>
    <x v="1"/>
    <x v="884"/>
    <x v="408"/>
    <m/>
    <x v="0"/>
    <m/>
    <m/>
    <s v="SBH"/>
    <s v="Karen Bates"/>
    <x v="0"/>
    <x v="2"/>
    <n v="66"/>
    <n v="1"/>
    <x v="12"/>
    <m/>
    <n v="66"/>
    <m/>
    <s v="Mashud"/>
    <x v="2"/>
    <m/>
    <m/>
    <m/>
    <m/>
    <m/>
    <m/>
  </r>
  <r>
    <x v="320"/>
    <x v="1"/>
    <x v="884"/>
    <x v="408"/>
    <m/>
    <x v="0"/>
    <m/>
    <m/>
    <s v="SBH"/>
    <s v="Karen Bates"/>
    <x v="0"/>
    <x v="1"/>
    <n v="11"/>
    <n v="1"/>
    <x v="12"/>
    <m/>
    <n v="11"/>
    <m/>
    <s v="Mashud"/>
    <x v="2"/>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D91816-D4A5-4F21-BD9B-D223F123DC4A}" name="PivotTable2" cacheId="33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I6" firstHeaderRow="0" firstDataRow="1" firstDataCol="1" rowPageCount="3" colPageCount="1"/>
  <pivotFields count="26">
    <pivotField showAll="0"/>
    <pivotField axis="axisPage" multipleItemSelectionAllowed="1" showAll="0">
      <items count="8">
        <item h="1" m="1" x="2"/>
        <item m="1" x="4"/>
        <item m="1" x="3"/>
        <item m="1" x="5"/>
        <item h="1" m="1" x="6"/>
        <item h="1" x="0"/>
        <item h="1" x="1"/>
        <item t="default"/>
      </items>
    </pivotField>
    <pivotField showAll="0"/>
    <pivotField showAll="0"/>
    <pivotField showAll="0"/>
    <pivotField showAll="0"/>
    <pivotField showAll="0"/>
    <pivotField showAll="0"/>
    <pivotField showAll="0"/>
    <pivotField showAll="0"/>
    <pivotField axis="axisPage" multipleItemSelectionAllowed="1" showAll="0">
      <items count="7">
        <item h="1" x="1"/>
        <item x="3"/>
        <item x="0"/>
        <item h="1" x="2"/>
        <item h="1" x="4"/>
        <item h="1" x="5"/>
        <item t="default"/>
      </items>
    </pivotField>
    <pivotField axis="axisRow" showAll="0">
      <items count="348">
        <item x="197"/>
        <item h="1" x="55"/>
        <item h="1" x="15"/>
        <item x="25"/>
        <item x="72"/>
        <item x="111"/>
        <item x="17"/>
        <item x="16"/>
        <item x="9"/>
        <item h="1" m="1" x="249"/>
        <item m="1" x="257"/>
        <item m="1" x="241"/>
        <item x="65"/>
        <item m="1" x="344"/>
        <item x="70"/>
        <item x="23"/>
        <item m="1" x="252"/>
        <item x="66"/>
        <item x="74"/>
        <item m="1" x="244"/>
        <item m="1" x="245"/>
        <item m="1" x="248"/>
        <item m="1" x="247"/>
        <item m="1" x="250"/>
        <item x="27"/>
        <item m="1" x="254"/>
        <item m="1" x="253"/>
        <item m="1" x="242"/>
        <item m="1" x="243"/>
        <item m="1" x="251"/>
        <item x="13"/>
        <item m="1" x="258"/>
        <item x="95"/>
        <item m="1" x="266"/>
        <item m="1" x="260"/>
        <item m="1" x="246"/>
        <item m="1" x="263"/>
        <item x="92"/>
        <item x="35"/>
        <item x="101"/>
        <item x="79"/>
        <item m="1" x="264"/>
        <item m="1" x="256"/>
        <item m="1" x="268"/>
        <item m="1" x="271"/>
        <item m="1" x="346"/>
        <item x="83"/>
        <item h="1" x="30"/>
        <item h="1" m="1" x="284"/>
        <item h="1" x="5"/>
        <item h="1" x="110"/>
        <item h="1" m="1" x="281"/>
        <item h="1" x="20"/>
        <item h="1" x="34"/>
        <item h="1" x="81"/>
        <item h="1" m="1" x="255"/>
        <item h="1" x="67"/>
        <item h="1" x="94"/>
        <item h="1" m="1" x="276"/>
        <item h="1" x="126"/>
        <item h="1" m="1" x="275"/>
        <item h="1" m="1" x="277"/>
        <item h="1" x="8"/>
        <item h="1" x="19"/>
        <item h="1" m="1" x="261"/>
        <item h="1" x="158"/>
        <item h="1" m="1" x="287"/>
        <item h="1" m="1" x="282"/>
        <item h="1" m="1" x="345"/>
        <item h="1" m="1" x="265"/>
        <item h="1" m="1" x="278"/>
        <item h="1" m="1" x="272"/>
        <item h="1" x="46"/>
        <item h="1" m="1" x="279"/>
        <item h="1" m="1" x="280"/>
        <item h="1" m="1" x="262"/>
        <item h="1" m="1" x="273"/>
        <item h="1" x="161"/>
        <item h="1" x="97"/>
        <item h="1" m="1" x="289"/>
        <item h="1" x="53"/>
        <item h="1" x="40"/>
        <item h="1" m="1" x="292"/>
        <item h="1" x="99"/>
        <item h="1" x="85"/>
        <item h="1" m="1" x="295"/>
        <item h="1" m="1" x="335"/>
        <item h="1" m="1" x="332"/>
        <item h="1" x="0"/>
        <item h="1" x="2"/>
        <item h="1" x="80"/>
        <item h="1" m="1" x="259"/>
        <item h="1" m="1" x="267"/>
        <item h="1" x="183"/>
        <item h="1" m="1" x="269"/>
        <item h="1" m="1" x="270"/>
        <item h="1" x="3"/>
        <item h="1" m="1" x="274"/>
        <item h="1" m="1" x="283"/>
        <item h="1" m="1" x="285"/>
        <item h="1" m="1" x="286"/>
        <item h="1" m="1" x="288"/>
        <item h="1" x="22"/>
        <item h="1" m="1" x="290"/>
        <item h="1" m="1" x="291"/>
        <item h="1" m="1" x="293"/>
        <item h="1" m="1" x="294"/>
        <item h="1" x="78"/>
        <item h="1" m="1" x="296"/>
        <item h="1" m="1" x="297"/>
        <item h="1" m="1" x="298"/>
        <item h="1" x="186"/>
        <item h="1" m="1" x="299"/>
        <item h="1" m="1" x="300"/>
        <item h="1" m="1" x="301"/>
        <item h="1" m="1" x="302"/>
        <item h="1" m="1" x="303"/>
        <item h="1" m="1" x="304"/>
        <item h="1" m="1" x="305"/>
        <item h="1" m="1" x="306"/>
        <item h="1" x="24"/>
        <item h="1" x="132"/>
        <item h="1" x="14"/>
        <item h="1" m="1" x="307"/>
        <item h="1" x="84"/>
        <item h="1" m="1" x="308"/>
        <item h="1" m="1" x="309"/>
        <item h="1" m="1" x="310"/>
        <item h="1" m="1" x="311"/>
        <item h="1" m="1" x="312"/>
        <item h="1" m="1" x="313"/>
        <item h="1" m="1" x="314"/>
        <item h="1" m="1" x="315"/>
        <item h="1" x="133"/>
        <item h="1" m="1" x="316"/>
        <item h="1" m="1" x="317"/>
        <item h="1" x="39"/>
        <item h="1" x="134"/>
        <item h="1" m="1" x="318"/>
        <item h="1" x="10"/>
        <item h="1" x="75"/>
        <item h="1" x="26"/>
        <item h="1" m="1" x="319"/>
        <item h="1" m="1" x="320"/>
        <item h="1" m="1" x="321"/>
        <item h="1" m="1" x="322"/>
        <item h="1" x="96"/>
        <item h="1" x="127"/>
        <item h="1" x="136"/>
        <item h="1" x="11"/>
        <item h="1" m="1" x="323"/>
        <item h="1" m="1" x="324"/>
        <item h="1" x="188"/>
        <item h="1" m="1" x="325"/>
        <item h="1" m="1" x="326"/>
        <item h="1" m="1" x="327"/>
        <item h="1" m="1" x="328"/>
        <item h="1" m="1" x="329"/>
        <item h="1" x="49"/>
        <item h="1" x="227"/>
        <item h="1" m="1" x="330"/>
        <item h="1" m="1" x="331"/>
        <item h="1" x="73"/>
        <item h="1" x="68"/>
        <item h="1" m="1" x="333"/>
        <item h="1" m="1" x="334"/>
        <item h="1" x="21"/>
        <item h="1" x="139"/>
        <item h="1" x="52"/>
        <item h="1" x="121"/>
        <item h="1" x="38"/>
        <item h="1" m="1" x="336"/>
        <item h="1" x="146"/>
        <item h="1" x="147"/>
        <item h="1" m="1" x="337"/>
        <item h="1" x="150"/>
        <item h="1" m="1" x="338"/>
        <item h="1" m="1" x="339"/>
        <item h="1" m="1" x="340"/>
        <item h="1" m="1" x="341"/>
        <item h="1" x="112"/>
        <item h="1" m="1" x="342"/>
        <item h="1" m="1" x="343"/>
        <item h="1" x="104"/>
        <item h="1" x="182"/>
        <item h="1" x="1"/>
        <item h="1" x="4"/>
        <item h="1" x="6"/>
        <item h="1" x="7"/>
        <item h="1" x="12"/>
        <item h="1" x="18"/>
        <item h="1" x="28"/>
        <item h="1" x="29"/>
        <item h="1" x="31"/>
        <item h="1" x="32"/>
        <item h="1" x="33"/>
        <item h="1" x="36"/>
        <item h="1" x="37"/>
        <item h="1" x="41"/>
        <item h="1" x="42"/>
        <item h="1" x="43"/>
        <item h="1" x="44"/>
        <item h="1" x="45"/>
        <item h="1" x="47"/>
        <item h="1" x="48"/>
        <item h="1" x="50"/>
        <item h="1" x="51"/>
        <item h="1" x="54"/>
        <item h="1" x="56"/>
        <item h="1" x="57"/>
        <item h="1" x="58"/>
        <item h="1" x="59"/>
        <item h="1" x="60"/>
        <item h="1" x="61"/>
        <item h="1" x="62"/>
        <item h="1" x="63"/>
        <item h="1" x="64"/>
        <item h="1" x="69"/>
        <item h="1" x="71"/>
        <item h="1" x="76"/>
        <item h="1" x="77"/>
        <item h="1" x="82"/>
        <item h="1" x="86"/>
        <item h="1" x="87"/>
        <item h="1" x="88"/>
        <item h="1" x="89"/>
        <item h="1" x="90"/>
        <item h="1" x="91"/>
        <item h="1" x="93"/>
        <item h="1" x="98"/>
        <item h="1" x="100"/>
        <item h="1" x="102"/>
        <item h="1" x="103"/>
        <item h="1" x="105"/>
        <item h="1" x="106"/>
        <item h="1" x="107"/>
        <item h="1" x="108"/>
        <item h="1" x="109"/>
        <item h="1" x="113"/>
        <item h="1" x="114"/>
        <item h="1" x="115"/>
        <item h="1" x="116"/>
        <item h="1" x="117"/>
        <item h="1" x="118"/>
        <item h="1" x="119"/>
        <item h="1" x="120"/>
        <item h="1" x="122"/>
        <item h="1" x="123"/>
        <item h="1" x="124"/>
        <item h="1" x="125"/>
        <item h="1" x="128"/>
        <item h="1" x="129"/>
        <item h="1" x="130"/>
        <item h="1" x="131"/>
        <item h="1" x="135"/>
        <item h="1" x="137"/>
        <item h="1" x="138"/>
        <item h="1" x="140"/>
        <item h="1" x="141"/>
        <item h="1" x="142"/>
        <item h="1" x="143"/>
        <item h="1" x="144"/>
        <item h="1" x="145"/>
        <item h="1" x="148"/>
        <item h="1" x="149"/>
        <item h="1" x="151"/>
        <item h="1" x="152"/>
        <item h="1" x="153"/>
        <item h="1" x="154"/>
        <item h="1" x="155"/>
        <item h="1" x="156"/>
        <item h="1" x="157"/>
        <item h="1" x="159"/>
        <item h="1" x="160"/>
        <item h="1" x="162"/>
        <item h="1" x="163"/>
        <item h="1" x="164"/>
        <item h="1" x="165"/>
        <item h="1" x="166"/>
        <item h="1" x="167"/>
        <item h="1" x="168"/>
        <item h="1" x="169"/>
        <item h="1" x="170"/>
        <item h="1" x="171"/>
        <item h="1" x="172"/>
        <item h="1" x="173"/>
        <item h="1" x="174"/>
        <item h="1" x="175"/>
        <item h="1" x="176"/>
        <item h="1" x="177"/>
        <item h="1" x="178"/>
        <item h="1" x="179"/>
        <item h="1" x="180"/>
        <item h="1" x="181"/>
        <item h="1" x="184"/>
        <item h="1" x="185"/>
        <item h="1" x="187"/>
        <item h="1" x="189"/>
        <item h="1" x="190"/>
        <item h="1" x="191"/>
        <item h="1" x="192"/>
        <item h="1" x="193"/>
        <item h="1" x="194"/>
        <item h="1" x="195"/>
        <item h="1" x="196"/>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8"/>
        <item h="1" x="229"/>
        <item h="1" x="230"/>
        <item h="1" x="231"/>
        <item h="1" x="232"/>
        <item h="1" x="233"/>
        <item h="1" x="234"/>
        <item h="1" x="235"/>
        <item h="1" x="236"/>
        <item h="1" x="237"/>
        <item h="1" x="238"/>
        <item h="1" x="239"/>
        <item h="1" x="240"/>
        <item t="default"/>
      </items>
    </pivotField>
    <pivotField numFmtId="164" showAll="0"/>
    <pivotField dataField="1" showAll="0"/>
    <pivotField showAll="0"/>
    <pivotField showAll="0"/>
    <pivotField dataField="1" numFmtId="164" showAll="0"/>
    <pivotField showAll="0"/>
    <pivotField showAll="0"/>
    <pivotField axis="axisPage" multipleItemSelectionAllowed="1" showAll="0">
      <items count="23">
        <item h="1" x="2"/>
        <item h="1" x="14"/>
        <item h="1" x="0"/>
        <item h="1" x="3"/>
        <item x="4"/>
        <item h="1" x="6"/>
        <item h="1" m="1" x="19"/>
        <item h="1" x="9"/>
        <item h="1" x="1"/>
        <item h="1" x="5"/>
        <item h="1" m="1" x="21"/>
        <item h="1" x="7"/>
        <item h="1" m="1" x="20"/>
        <item h="1" x="8"/>
        <item h="1" x="10"/>
        <item h="1" x="11"/>
        <item h="1" x="12"/>
        <item h="1" x="13"/>
        <item h="1" x="15"/>
        <item h="1" x="16"/>
        <item h="1" x="17"/>
        <item h="1" x="18"/>
        <item t="default"/>
      </items>
    </pivotField>
    <pivotField showAll="0"/>
    <pivotField showAll="0"/>
    <pivotField showAll="0"/>
    <pivotField showAll="0"/>
    <pivotField showAll="0"/>
    <pivotField showAll="0"/>
  </pivotFields>
  <rowFields count="1">
    <field x="11"/>
  </rowFields>
  <rowItems count="1">
    <i t="grand">
      <x/>
    </i>
  </rowItems>
  <colFields count="1">
    <field x="-2"/>
  </colFields>
  <colItems count="2">
    <i>
      <x/>
    </i>
    <i i="1">
      <x v="1"/>
    </i>
  </colItems>
  <pageFields count="3">
    <pageField fld="10" hier="-1"/>
    <pageField fld="1" hier="-1"/>
    <pageField fld="19" hier="-1"/>
  </pageFields>
  <dataFields count="2">
    <dataField name="Sum of QTY" fld="13" baseField="0" baseItem="0"/>
    <dataField name="Sum of Total cos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59C0F-7AF9-4DC6-8BB2-00C44489860A}" name="PivotTable1" cacheId="33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C8" firstHeaderRow="0" firstDataRow="1" firstDataCol="1" rowPageCount="4" colPageCount="1"/>
  <pivotFields count="26">
    <pivotField axis="axisPage" multipleItemSelectionAllowed="1" showAll="0">
      <items count="857">
        <item m="1" x="330"/>
        <item m="1" x="331"/>
        <item m="1" x="332"/>
        <item m="1" x="333"/>
        <item m="1" x="335"/>
        <item m="1" x="336"/>
        <item m="1" x="337"/>
        <item m="1" x="338"/>
        <item m="1" x="339"/>
        <item m="1" x="341"/>
        <item m="1" x="342"/>
        <item m="1" x="347"/>
        <item m="1" x="348"/>
        <item m="1" x="349"/>
        <item m="1" x="350"/>
        <item m="1" x="351"/>
        <item m="1" x="352"/>
        <item m="1" x="353"/>
        <item m="1" x="355"/>
        <item m="1" x="356"/>
        <item m="1" x="357"/>
        <item m="1" x="358"/>
        <item m="1" x="359"/>
        <item m="1" x="360"/>
        <item m="1" x="362"/>
        <item m="1" x="363"/>
        <item m="1" x="364"/>
        <item m="1" x="365"/>
        <item m="1" x="366"/>
        <item m="1" x="367"/>
        <item m="1" x="368"/>
        <item m="1" x="369"/>
        <item m="1" x="370"/>
        <item m="1" x="371"/>
        <item m="1" x="372"/>
        <item m="1" x="373"/>
        <item m="1" x="374"/>
        <item m="1" x="375"/>
        <item m="1" x="376"/>
        <item m="1" x="377"/>
        <item m="1" x="378"/>
        <item m="1" x="379"/>
        <item m="1" x="381"/>
        <item m="1" x="382"/>
        <item m="1" x="383"/>
        <item m="1" x="384"/>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4"/>
        <item m="1" x="416"/>
        <item m="1" x="417"/>
        <item m="1" x="418"/>
        <item m="1" x="419"/>
        <item m="1" x="420"/>
        <item m="1" x="421"/>
        <item m="1" x="423"/>
        <item m="1" x="424"/>
        <item m="1" x="425"/>
        <item m="1" x="426"/>
        <item m="1" x="427"/>
        <item m="1" x="428"/>
        <item m="1" x="429"/>
        <item m="1" x="431"/>
        <item m="1" x="432"/>
        <item m="1" x="433"/>
        <item m="1" x="434"/>
        <item m="1" x="435"/>
        <item m="1" x="436"/>
        <item m="1" x="438"/>
        <item m="1" x="439"/>
        <item m="1" x="440"/>
        <item m="1" x="441"/>
        <item m="1" x="443"/>
        <item m="1" x="444"/>
        <item m="1" x="445"/>
        <item m="1" x="446"/>
        <item m="1" x="447"/>
        <item m="1" x="448"/>
        <item m="1" x="450"/>
        <item m="1" x="452"/>
        <item m="1" x="453"/>
        <item m="1" x="454"/>
        <item m="1" x="460"/>
        <item m="1" x="855"/>
        <item m="1" x="464"/>
        <item m="1" x="465"/>
        <item m="1" x="466"/>
        <item m="1" x="491"/>
        <item m="1" x="495"/>
        <item m="1" x="502"/>
        <item m="1" x="498"/>
        <item m="1" x="503"/>
        <item m="1" x="515"/>
        <item m="1" x="517"/>
        <item m="1" x="415"/>
        <item m="1" x="505"/>
        <item m="1" x="493"/>
        <item m="1" x="579"/>
        <item m="1" x="494"/>
        <item m="1" x="451"/>
        <item m="1" x="473"/>
        <item m="1" x="469"/>
        <item m="1" x="430"/>
        <item m="1" x="514"/>
        <item m="1" x="500"/>
        <item m="1" x="516"/>
        <item m="1" x="412"/>
        <item m="1" x="507"/>
        <item m="1" x="354"/>
        <item m="1" x="512"/>
        <item m="1" x="471"/>
        <item m="1" x="479"/>
        <item m="1" x="501"/>
        <item m="1" x="380"/>
        <item m="1" x="492"/>
        <item m="1" x="504"/>
        <item m="1" x="481"/>
        <item m="1" x="474"/>
        <item m="1" x="483"/>
        <item m="1" x="513"/>
        <item m="1" x="480"/>
        <item m="1" x="385"/>
        <item m="1" x="490"/>
        <item m="1" x="449"/>
        <item m="1" x="487"/>
        <item m="1" x="497"/>
        <item m="1" x="470"/>
        <item m="1" x="523"/>
        <item m="1" x="344"/>
        <item m="1" x="520"/>
        <item m="1" x="478"/>
        <item m="1" x="526"/>
        <item m="1" x="508"/>
        <item m="1" x="482"/>
        <item m="1" x="485"/>
        <item m="1" x="484"/>
        <item m="1" x="472"/>
        <item m="1" x="509"/>
        <item m="1" x="340"/>
        <item m="1" x="334"/>
        <item m="1" x="467"/>
        <item m="1" x="486"/>
        <item m="1" x="529"/>
        <item m="1" x="346"/>
        <item m="1" x="496"/>
        <item m="1" x="343"/>
        <item m="1" x="475"/>
        <item m="1" x="489"/>
        <item m="1" x="519"/>
        <item m="1" x="488"/>
        <item m="1" x="518"/>
        <item m="1" x="462"/>
        <item m="1" x="522"/>
        <item m="1" x="499"/>
        <item m="1" x="524"/>
        <item m="1" x="528"/>
        <item m="1" x="521"/>
        <item m="1" x="468"/>
        <item m="1" x="457"/>
        <item m="1" x="532"/>
        <item m="1" x="535"/>
        <item m="1" x="540"/>
        <item m="1" x="442"/>
        <item m="1" x="476"/>
        <item m="1" x="545"/>
        <item m="1" x="548"/>
        <item m="1" x="555"/>
        <item m="1" x="543"/>
        <item m="1" x="549"/>
        <item m="1" x="506"/>
        <item m="1" x="571"/>
        <item m="1" x="582"/>
        <item m="1" x="411"/>
        <item m="1" x="583"/>
        <item m="1" x="558"/>
        <item m="1" x="592"/>
        <item m="1" x="595"/>
        <item m="1" x="594"/>
        <item m="1" x="593"/>
        <item m="1" x="596"/>
        <item m="1" x="601"/>
        <item m="1" x="605"/>
        <item m="1" x="607"/>
        <item m="1" x="608"/>
        <item m="1" x="609"/>
        <item m="1" x="531"/>
        <item m="1" x="530"/>
        <item m="1" x="610"/>
        <item m="1" x="614"/>
        <item m="1" x="534"/>
        <item m="1" x="533"/>
        <item m="1" x="536"/>
        <item m="1" x="538"/>
        <item m="1" x="542"/>
        <item m="1" x="455"/>
        <item m="1" x="459"/>
        <item m="1" x="413"/>
        <item m="1" x="546"/>
        <item m="1" x="564"/>
        <item m="1" x="463"/>
        <item m="1" x="554"/>
        <item m="1" x="552"/>
        <item m="1" x="422"/>
        <item m="1" x="557"/>
        <item m="1" x="553"/>
        <item m="1" x="559"/>
        <item m="1" x="560"/>
        <item m="1" x="456"/>
        <item m="1" x="563"/>
        <item m="1" x="562"/>
        <item m="1" x="561"/>
        <item m="1" x="556"/>
        <item m="1" x="551"/>
        <item m="1" x="550"/>
        <item m="1" x="527"/>
        <item m="1" x="566"/>
        <item m="1" x="567"/>
        <item m="1" x="569"/>
        <item m="1" x="573"/>
        <item m="1" x="572"/>
        <item m="1" x="570"/>
        <item m="1" x="581"/>
        <item m="1" x="584"/>
        <item m="1" x="580"/>
        <item m="1" x="544"/>
        <item m="1" x="590"/>
        <item m="1" x="576"/>
        <item m="1" x="437"/>
        <item m="1" x="598"/>
        <item m="1" x="585"/>
        <item m="1" x="602"/>
        <item m="1" x="603"/>
        <item m="1" x="604"/>
        <item m="1" x="611"/>
        <item m="1" x="568"/>
        <item m="1" x="574"/>
        <item m="1" x="511"/>
        <item m="1" x="587"/>
        <item m="1" x="586"/>
        <item m="1" x="588"/>
        <item m="1" x="600"/>
        <item m="1" x="575"/>
        <item m="1" x="547"/>
        <item m="1" x="577"/>
        <item m="1" x="589"/>
        <item m="1" x="606"/>
        <item m="1" x="617"/>
        <item m="1" x="461"/>
        <item m="1" x="541"/>
        <item m="1" x="477"/>
        <item m="1" x="565"/>
        <item m="1" x="578"/>
        <item m="1" x="616"/>
        <item m="1" x="635"/>
        <item m="1" x="618"/>
        <item m="1" x="620"/>
        <item m="1" x="612"/>
        <item m="1" x="619"/>
        <item m="1" x="621"/>
        <item m="1" x="625"/>
        <item m="1" x="622"/>
        <item m="1" x="626"/>
        <item m="1" x="597"/>
        <item m="1" x="624"/>
        <item m="1" x="599"/>
        <item m="1" x="623"/>
        <item m="1" x="615"/>
        <item m="1" x="613"/>
        <item m="1" x="628"/>
        <item m="1" x="630"/>
        <item m="1" x="631"/>
        <item m="1" x="629"/>
        <item m="1" x="627"/>
        <item m="1" x="839"/>
        <item m="1" x="824"/>
        <item m="1" x="636"/>
        <item m="1" x="633"/>
        <item m="1" x="632"/>
        <item m="1" x="634"/>
        <item m="1" x="638"/>
        <item m="1" x="775"/>
        <item x="107"/>
        <item m="1" x="345"/>
        <item m="1" x="361"/>
        <item m="1" x="458"/>
        <item m="1" x="510"/>
        <item m="1" x="525"/>
        <item m="1" x="537"/>
        <item m="1" x="539"/>
        <item m="1" x="591"/>
        <item m="1" x="637"/>
        <item m="1" x="639"/>
        <item m="1" x="640"/>
        <item m="1" x="641"/>
        <item m="1" x="642"/>
        <item m="1" x="643"/>
        <item m="1" x="644"/>
        <item m="1" x="645"/>
        <item m="1" x="646"/>
        <item m="1" x="647"/>
        <item m="1" x="648"/>
        <item m="1" x="649"/>
        <item m="1" x="650"/>
        <item m="1" x="651"/>
        <item m="1" x="652"/>
        <item m="1" x="653"/>
        <item m="1" x="654"/>
        <item m="1" x="655"/>
        <item m="1" x="656"/>
        <item m="1" x="657"/>
        <item m="1" x="658"/>
        <item m="1" x="659"/>
        <item m="1" x="660"/>
        <item m="1" x="661"/>
        <item m="1" x="662"/>
        <item m="1" x="663"/>
        <item m="1" x="664"/>
        <item m="1" x="665"/>
        <item m="1" x="666"/>
        <item m="1" x="667"/>
        <item m="1" x="668"/>
        <item m="1" x="669"/>
        <item m="1" x="670"/>
        <item m="1" x="671"/>
        <item m="1" x="672"/>
        <item m="1" x="673"/>
        <item m="1" x="674"/>
        <item m="1" x="675"/>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697"/>
        <item m="1" x="698"/>
        <item m="1" x="699"/>
        <item m="1" x="700"/>
        <item m="1" x="701"/>
        <item m="1" x="702"/>
        <item m="1" x="703"/>
        <item m="1" x="704"/>
        <item m="1" x="705"/>
        <item m="1" x="706"/>
        <item m="1" x="707"/>
        <item m="1" x="708"/>
        <item m="1" x="709"/>
        <item m="1" x="710"/>
        <item m="1" x="711"/>
        <item m="1" x="712"/>
        <item m="1" x="713"/>
        <item m="1" x="714"/>
        <item m="1" x="715"/>
        <item m="1" x="716"/>
        <item m="1" x="717"/>
        <item m="1" x="718"/>
        <item m="1" x="719"/>
        <item m="1" x="720"/>
        <item m="1" x="721"/>
        <item m="1" x="722"/>
        <item m="1" x="723"/>
        <item m="1" x="724"/>
        <item m="1" x="725"/>
        <item m="1" x="726"/>
        <item m="1" x="727"/>
        <item m="1" x="728"/>
        <item m="1" x="729"/>
        <item m="1" x="730"/>
        <item m="1" x="731"/>
        <item m="1" x="732"/>
        <item m="1" x="733"/>
        <item m="1" x="734"/>
        <item m="1" x="735"/>
        <item m="1" x="736"/>
        <item m="1" x="737"/>
        <item m="1" x="738"/>
        <item m="1" x="739"/>
        <item m="1" x="740"/>
        <item m="1" x="741"/>
        <item m="1" x="742"/>
        <item m="1" x="743"/>
        <item m="1" x="744"/>
        <item m="1" x="745"/>
        <item m="1" x="746"/>
        <item m="1" x="747"/>
        <item m="1" x="748"/>
        <item m="1" x="749"/>
        <item m="1" x="750"/>
        <item m="1" x="751"/>
        <item m="1" x="752"/>
        <item m="1" x="753"/>
        <item m="1" x="754"/>
        <item m="1" x="755"/>
        <item m="1" x="756"/>
        <item m="1" x="757"/>
        <item m="1" x="758"/>
        <item m="1" x="759"/>
        <item m="1" x="760"/>
        <item m="1" x="761"/>
        <item m="1" x="762"/>
        <item m="1" x="763"/>
        <item m="1" x="764"/>
        <item x="20"/>
        <item m="1" x="765"/>
        <item m="1" x="766"/>
        <item m="1" x="767"/>
        <item m="1" x="768"/>
        <item m="1" x="769"/>
        <item m="1" x="770"/>
        <item m="1" x="771"/>
        <item m="1" x="772"/>
        <item m="1" x="773"/>
        <item m="1" x="774"/>
        <item m="1" x="776"/>
        <item m="1" x="777"/>
        <item m="1" x="778"/>
        <item m="1" x="779"/>
        <item m="1" x="780"/>
        <item m="1" x="781"/>
        <item m="1" x="782"/>
        <item m="1" x="783"/>
        <item m="1" x="784"/>
        <item m="1" x="785"/>
        <item m="1" x="786"/>
        <item m="1" x="787"/>
        <item m="1" x="788"/>
        <item m="1" x="789"/>
        <item m="1" x="791"/>
        <item x="235"/>
        <item m="1" x="792"/>
        <item m="1" x="793"/>
        <item m="1" x="790"/>
        <item x="237"/>
        <item m="1" x="794"/>
        <item m="1" x="795"/>
        <item m="1" x="796"/>
        <item m="1" x="797"/>
        <item m="1" x="798"/>
        <item m="1" x="799"/>
        <item m="1" x="800"/>
        <item m="1" x="801"/>
        <item m="1" x="802"/>
        <item m="1" x="803"/>
        <item m="1" x="804"/>
        <item m="1" x="805"/>
        <item m="1" x="806"/>
        <item m="1" x="807"/>
        <item m="1" x="808"/>
        <item m="1" x="809"/>
        <item m="1" x="810"/>
        <item m="1" x="811"/>
        <item m="1" x="812"/>
        <item m="1" x="813"/>
        <item m="1" x="814"/>
        <item m="1" x="815"/>
        <item m="1" x="816"/>
        <item m="1" x="817"/>
        <item m="1" x="818"/>
        <item m="1" x="819"/>
        <item m="1" x="820"/>
        <item m="1" x="821"/>
        <item m="1" x="822"/>
        <item m="1" x="823"/>
        <item m="1" x="825"/>
        <item m="1" x="826"/>
        <item m="1" x="827"/>
        <item m="1" x="828"/>
        <item m="1" x="829"/>
        <item m="1" x="831"/>
        <item m="1" x="832"/>
        <item m="1" x="830"/>
        <item m="1" x="833"/>
        <item m="1" x="834"/>
        <item m="1" x="835"/>
        <item m="1" x="836"/>
        <item m="1" x="837"/>
        <item m="1" x="838"/>
        <item x="23"/>
        <item x="270"/>
        <item m="1" x="840"/>
        <item m="1" x="846"/>
        <item m="1" x="847"/>
        <item m="1" x="848"/>
        <item m="1" x="851"/>
        <item m="1" x="849"/>
        <item m="1" x="853"/>
        <item m="1" x="852"/>
        <item m="1" x="854"/>
        <item m="1" x="845"/>
        <item m="1" x="850"/>
        <item m="1" x="841"/>
        <item x="25"/>
        <item m="1" x="842"/>
        <item x="319"/>
        <item m="1" x="843"/>
        <item m="1" x="844"/>
        <item x="0"/>
        <item x="1"/>
        <item x="2"/>
        <item x="3"/>
        <item x="4"/>
        <item x="5"/>
        <item x="6"/>
        <item x="7"/>
        <item x="8"/>
        <item x="9"/>
        <item x="10"/>
        <item x="11"/>
        <item x="12"/>
        <item x="13"/>
        <item x="14"/>
        <item x="15"/>
        <item x="16"/>
        <item x="17"/>
        <item x="18"/>
        <item x="19"/>
        <item x="21"/>
        <item x="22"/>
        <item x="24"/>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6"/>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20"/>
        <item x="321"/>
        <item x="322"/>
        <item x="323"/>
        <item x="324"/>
        <item x="325"/>
        <item x="326"/>
        <item x="327"/>
        <item x="328"/>
        <item x="329"/>
        <item t="default"/>
      </items>
    </pivotField>
    <pivotField axis="axisPage" multipleItemSelectionAllowed="1" showAll="0">
      <items count="8">
        <item h="1" m="1" x="2"/>
        <item m="1" x="4"/>
        <item h="1" m="1" x="3"/>
        <item h="1" m="1" x="5"/>
        <item h="1" m="1" x="6"/>
        <item h="1" x="0"/>
        <item h="1" x="1"/>
        <item t="default"/>
      </items>
    </pivotField>
    <pivotField showAll="0"/>
    <pivotField axis="axisRow" showAll="0">
      <items count="478">
        <item x="8"/>
        <item x="336"/>
        <item x="273"/>
        <item m="1" x="423"/>
        <item x="242"/>
        <item m="1" x="416"/>
        <item x="205"/>
        <item m="1" x="422"/>
        <item x="248"/>
        <item m="1" x="476"/>
        <item m="1" x="417"/>
        <item x="326"/>
        <item x="189"/>
        <item x="199"/>
        <item x="207"/>
        <item m="1" x="429"/>
        <item m="1" x="418"/>
        <item m="1" x="414"/>
        <item m="1" x="419"/>
        <item x="211"/>
        <item m="1" x="409"/>
        <item m="1" x="412"/>
        <item m="1" x="410"/>
        <item x="79"/>
        <item x="53"/>
        <item x="197"/>
        <item m="1" x="421"/>
        <item m="1" x="428"/>
        <item m="1" x="415"/>
        <item x="57"/>
        <item m="1" x="411"/>
        <item m="1" x="424"/>
        <item m="1" x="413"/>
        <item x="97"/>
        <item x="250"/>
        <item x="175"/>
        <item x="298"/>
        <item x="408"/>
        <item x="396"/>
        <item x="257"/>
        <item x="9"/>
        <item x="21"/>
        <item x="39"/>
        <item x="237"/>
        <item x="85"/>
        <item x="251"/>
        <item x="41"/>
        <item x="278"/>
        <item x="316"/>
        <item x="71"/>
        <item x="93"/>
        <item x="116"/>
        <item x="330"/>
        <item x="11"/>
        <item x="55"/>
        <item x="134"/>
        <item x="230"/>
        <item x="364"/>
        <item x="62"/>
        <item x="83"/>
        <item x="25"/>
        <item x="208"/>
        <item x="238"/>
        <item x="167"/>
        <item x="26"/>
        <item x="281"/>
        <item x="329"/>
        <item x="115"/>
        <item x="275"/>
        <item x="285"/>
        <item x="170"/>
        <item x="320"/>
        <item x="92"/>
        <item m="1" x="430"/>
        <item x="260"/>
        <item x="356"/>
        <item m="1" x="439"/>
        <item x="15"/>
        <item m="1" x="440"/>
        <item x="243"/>
        <item m="1" x="441"/>
        <item m="1" x="443"/>
        <item m="1" x="442"/>
        <item x="160"/>
        <item x="89"/>
        <item x="172"/>
        <item x="194"/>
        <item m="1" x="420"/>
        <item x="126"/>
        <item x="293"/>
        <item x="315"/>
        <item x="42"/>
        <item x="82"/>
        <item x="64"/>
        <item x="323"/>
        <item x="195"/>
        <item x="38"/>
        <item x="269"/>
        <item x="40"/>
        <item x="333"/>
        <item x="155"/>
        <item x="161"/>
        <item x="266"/>
        <item m="1" x="425"/>
        <item x="295"/>
        <item x="87"/>
        <item m="1" x="438"/>
        <item x="201"/>
        <item m="1" x="436"/>
        <item x="152"/>
        <item x="117"/>
        <item m="1" x="426"/>
        <item x="67"/>
        <item x="27"/>
        <item m="1" x="435"/>
        <item x="166"/>
        <item x="188"/>
        <item x="253"/>
        <item x="168"/>
        <item x="217"/>
        <item m="1" x="444"/>
        <item x="305"/>
        <item x="226"/>
        <item x="213"/>
        <item x="296"/>
        <item m="1" x="437"/>
        <item x="347"/>
        <item x="342"/>
        <item x="206"/>
        <item x="270"/>
        <item x="44"/>
        <item x="50"/>
        <item x="90"/>
        <item x="299"/>
        <item x="360"/>
        <item m="1" x="427"/>
        <item x="65"/>
        <item x="86"/>
        <item x="180"/>
        <item m="1" x="431"/>
        <item x="334"/>
        <item m="1" x="432"/>
        <item x="130"/>
        <item x="183"/>
        <item m="1" x="433"/>
        <item m="1" x="434"/>
        <item x="1"/>
        <item x="114"/>
        <item x="91"/>
        <item x="0"/>
        <item x="6"/>
        <item x="383"/>
        <item x="327"/>
        <item m="1" x="445"/>
        <item m="1" x="446"/>
        <item x="120"/>
        <item x="16"/>
        <item x="287"/>
        <item x="192"/>
        <item x="368"/>
        <item m="1" x="447"/>
        <item x="241"/>
        <item m="1" x="449"/>
        <item x="147"/>
        <item x="49"/>
        <item m="1" x="450"/>
        <item m="1" x="451"/>
        <item x="300"/>
        <item x="105"/>
        <item x="145"/>
        <item x="74"/>
        <item x="231"/>
        <item x="185"/>
        <item x="150"/>
        <item x="317"/>
        <item x="324"/>
        <item x="367"/>
        <item x="263"/>
        <item x="290"/>
        <item x="77"/>
        <item x="306"/>
        <item x="153"/>
        <item x="23"/>
        <item m="1" x="452"/>
        <item x="309"/>
        <item x="163"/>
        <item m="1" x="453"/>
        <item x="132"/>
        <item x="348"/>
        <item x="54"/>
        <item m="1" x="454"/>
        <item x="13"/>
        <item x="377"/>
        <item m="1" x="455"/>
        <item x="361"/>
        <item x="297"/>
        <item x="385"/>
        <item x="59"/>
        <item x="407"/>
        <item m="1" x="456"/>
        <item x="24"/>
        <item m="1" x="457"/>
        <item m="1" x="458"/>
        <item x="405"/>
        <item x="304"/>
        <item x="247"/>
        <item m="1" x="459"/>
        <item m="1" x="460"/>
        <item x="37"/>
        <item x="338"/>
        <item x="141"/>
        <item m="1" x="461"/>
        <item x="17"/>
        <item x="32"/>
        <item m="1" x="462"/>
        <item x="144"/>
        <item x="102"/>
        <item x="179"/>
        <item x="148"/>
        <item m="1" x="463"/>
        <item m="1" x="464"/>
        <item m="1" x="465"/>
        <item m="1" x="466"/>
        <item x="51"/>
        <item x="29"/>
        <item x="159"/>
        <item m="1" x="467"/>
        <item x="18"/>
        <item m="1" x="468"/>
        <item x="202"/>
        <item x="365"/>
        <item x="191"/>
        <item x="7"/>
        <item x="210"/>
        <item x="282"/>
        <item x="357"/>
        <item x="88"/>
        <item m="1" x="469"/>
        <item m="1" x="470"/>
        <item m="1" x="471"/>
        <item x="140"/>
        <item x="106"/>
        <item m="1" x="472"/>
        <item x="350"/>
        <item m="1" x="473"/>
        <item x="22"/>
        <item x="56"/>
        <item x="353"/>
        <item x="339"/>
        <item x="104"/>
        <item m="1" x="474"/>
        <item x="388"/>
        <item x="292"/>
        <item x="386"/>
        <item x="63"/>
        <item x="209"/>
        <item x="46"/>
        <item m="1" x="475"/>
        <item x="351"/>
        <item m="1" x="448"/>
        <item x="28"/>
        <item x="2"/>
        <item x="3"/>
        <item x="4"/>
        <item x="5"/>
        <item x="10"/>
        <item x="12"/>
        <item x="14"/>
        <item x="19"/>
        <item x="20"/>
        <item x="30"/>
        <item x="31"/>
        <item x="33"/>
        <item x="34"/>
        <item x="35"/>
        <item x="36"/>
        <item x="43"/>
        <item x="45"/>
        <item x="47"/>
        <item x="48"/>
        <item x="52"/>
        <item x="58"/>
        <item x="60"/>
        <item x="61"/>
        <item x="66"/>
        <item x="68"/>
        <item x="69"/>
        <item x="70"/>
        <item x="72"/>
        <item x="73"/>
        <item x="75"/>
        <item x="76"/>
        <item x="78"/>
        <item x="80"/>
        <item x="81"/>
        <item x="84"/>
        <item x="94"/>
        <item x="95"/>
        <item x="96"/>
        <item x="98"/>
        <item x="99"/>
        <item x="100"/>
        <item x="101"/>
        <item x="103"/>
        <item x="107"/>
        <item x="108"/>
        <item x="109"/>
        <item x="110"/>
        <item x="111"/>
        <item x="112"/>
        <item x="113"/>
        <item x="118"/>
        <item x="119"/>
        <item x="121"/>
        <item x="122"/>
        <item x="123"/>
        <item x="124"/>
        <item x="125"/>
        <item x="127"/>
        <item x="128"/>
        <item x="129"/>
        <item x="131"/>
        <item x="133"/>
        <item x="135"/>
        <item x="136"/>
        <item x="137"/>
        <item x="138"/>
        <item x="139"/>
        <item x="142"/>
        <item x="143"/>
        <item x="146"/>
        <item x="149"/>
        <item x="151"/>
        <item x="154"/>
        <item x="156"/>
        <item x="157"/>
        <item x="158"/>
        <item x="162"/>
        <item x="164"/>
        <item x="165"/>
        <item x="169"/>
        <item x="171"/>
        <item x="173"/>
        <item x="174"/>
        <item x="176"/>
        <item x="177"/>
        <item x="178"/>
        <item x="181"/>
        <item x="182"/>
        <item x="184"/>
        <item x="186"/>
        <item x="187"/>
        <item x="190"/>
        <item x="193"/>
        <item x="196"/>
        <item x="198"/>
        <item x="200"/>
        <item x="203"/>
        <item x="204"/>
        <item x="212"/>
        <item x="214"/>
        <item x="215"/>
        <item x="216"/>
        <item x="218"/>
        <item x="219"/>
        <item x="220"/>
        <item x="221"/>
        <item x="222"/>
        <item x="223"/>
        <item x="224"/>
        <item x="225"/>
        <item x="227"/>
        <item x="228"/>
        <item x="229"/>
        <item x="232"/>
        <item x="233"/>
        <item x="234"/>
        <item x="235"/>
        <item x="236"/>
        <item x="239"/>
        <item x="240"/>
        <item x="244"/>
        <item x="245"/>
        <item x="246"/>
        <item x="249"/>
        <item x="252"/>
        <item x="254"/>
        <item x="255"/>
        <item x="256"/>
        <item x="258"/>
        <item x="259"/>
        <item x="261"/>
        <item x="262"/>
        <item x="264"/>
        <item x="265"/>
        <item x="267"/>
        <item x="268"/>
        <item x="271"/>
        <item x="272"/>
        <item x="274"/>
        <item x="276"/>
        <item x="277"/>
        <item x="279"/>
        <item x="280"/>
        <item x="283"/>
        <item x="284"/>
        <item x="286"/>
        <item x="288"/>
        <item x="289"/>
        <item x="291"/>
        <item x="294"/>
        <item x="301"/>
        <item x="302"/>
        <item x="303"/>
        <item x="307"/>
        <item x="308"/>
        <item x="310"/>
        <item x="311"/>
        <item x="312"/>
        <item x="313"/>
        <item x="314"/>
        <item x="318"/>
        <item x="319"/>
        <item x="321"/>
        <item x="322"/>
        <item x="325"/>
        <item x="328"/>
        <item x="331"/>
        <item x="332"/>
        <item x="335"/>
        <item x="337"/>
        <item x="340"/>
        <item x="341"/>
        <item x="343"/>
        <item x="344"/>
        <item x="345"/>
        <item x="346"/>
        <item x="349"/>
        <item x="352"/>
        <item x="354"/>
        <item x="355"/>
        <item x="358"/>
        <item x="359"/>
        <item x="362"/>
        <item x="363"/>
        <item x="366"/>
        <item x="369"/>
        <item x="370"/>
        <item x="371"/>
        <item x="372"/>
        <item x="373"/>
        <item x="374"/>
        <item x="375"/>
        <item x="376"/>
        <item x="378"/>
        <item x="379"/>
        <item x="380"/>
        <item x="381"/>
        <item x="382"/>
        <item x="384"/>
        <item x="387"/>
        <item x="389"/>
        <item x="390"/>
        <item x="391"/>
        <item x="392"/>
        <item x="393"/>
        <item x="394"/>
        <item x="395"/>
        <item x="397"/>
        <item x="398"/>
        <item x="399"/>
        <item x="400"/>
        <item x="401"/>
        <item x="402"/>
        <item x="403"/>
        <item x="404"/>
        <item x="406"/>
        <item t="default"/>
      </items>
    </pivotField>
    <pivotField showAll="0"/>
    <pivotField showAll="0"/>
    <pivotField showAll="0"/>
    <pivotField showAll="0"/>
    <pivotField showAll="0"/>
    <pivotField showAll="0"/>
    <pivotField axis="axisPage" multipleItemSelectionAllowed="1" showAll="0">
      <items count="7">
        <item x="1"/>
        <item h="1" x="3"/>
        <item h="1" x="0"/>
        <item h="1" x="2"/>
        <item h="1" x="4"/>
        <item h="1" x="5"/>
        <item t="default"/>
      </items>
    </pivotField>
    <pivotField axis="axisRow" showAll="0">
      <items count="348">
        <item x="197"/>
        <item x="55"/>
        <item x="15"/>
        <item x="25"/>
        <item x="72"/>
        <item x="111"/>
        <item x="17"/>
        <item x="16"/>
        <item x="9"/>
        <item m="1" x="249"/>
        <item m="1" x="257"/>
        <item m="1" x="241"/>
        <item x="65"/>
        <item m="1" x="344"/>
        <item x="70"/>
        <item x="23"/>
        <item m="1" x="252"/>
        <item x="66"/>
        <item x="74"/>
        <item m="1" x="244"/>
        <item m="1" x="245"/>
        <item m="1" x="248"/>
        <item m="1" x="247"/>
        <item m="1" x="250"/>
        <item x="27"/>
        <item m="1" x="254"/>
        <item m="1" x="253"/>
        <item m="1" x="242"/>
        <item m="1" x="243"/>
        <item m="1" x="251"/>
        <item x="13"/>
        <item m="1" x="258"/>
        <item x="95"/>
        <item m="1" x="266"/>
        <item m="1" x="260"/>
        <item m="1" x="246"/>
        <item m="1" x="263"/>
        <item x="92"/>
        <item x="35"/>
        <item x="101"/>
        <item x="79"/>
        <item m="1" x="264"/>
        <item m="1" x="256"/>
        <item m="1" x="268"/>
        <item m="1" x="271"/>
        <item m="1" x="346"/>
        <item x="83"/>
        <item x="30"/>
        <item m="1" x="284"/>
        <item x="5"/>
        <item x="110"/>
        <item m="1" x="281"/>
        <item x="20"/>
        <item x="34"/>
        <item x="81"/>
        <item m="1" x="255"/>
        <item x="67"/>
        <item x="94"/>
        <item m="1" x="276"/>
        <item x="126"/>
        <item m="1" x="275"/>
        <item m="1" x="277"/>
        <item x="8"/>
        <item x="19"/>
        <item m="1" x="261"/>
        <item x="158"/>
        <item m="1" x="287"/>
        <item m="1" x="282"/>
        <item m="1" x="345"/>
        <item m="1" x="265"/>
        <item m="1" x="278"/>
        <item m="1" x="272"/>
        <item x="46"/>
        <item m="1" x="279"/>
        <item m="1" x="280"/>
        <item m="1" x="262"/>
        <item m="1" x="273"/>
        <item x="161"/>
        <item x="97"/>
        <item m="1" x="289"/>
        <item x="53"/>
        <item x="40"/>
        <item m="1" x="292"/>
        <item x="99"/>
        <item x="85"/>
        <item m="1" x="295"/>
        <item m="1" x="335"/>
        <item m="1" x="332"/>
        <item x="0"/>
        <item x="2"/>
        <item x="80"/>
        <item m="1" x="259"/>
        <item m="1" x="267"/>
        <item x="183"/>
        <item m="1" x="269"/>
        <item m="1" x="270"/>
        <item x="3"/>
        <item m="1" x="274"/>
        <item m="1" x="283"/>
        <item m="1" x="285"/>
        <item m="1" x="286"/>
        <item m="1" x="288"/>
        <item x="22"/>
        <item m="1" x="290"/>
        <item m="1" x="291"/>
        <item m="1" x="293"/>
        <item m="1" x="294"/>
        <item x="78"/>
        <item m="1" x="296"/>
        <item m="1" x="297"/>
        <item m="1" x="298"/>
        <item x="186"/>
        <item m="1" x="299"/>
        <item m="1" x="300"/>
        <item m="1" x="301"/>
        <item m="1" x="302"/>
        <item m="1" x="303"/>
        <item m="1" x="304"/>
        <item m="1" x="305"/>
        <item m="1" x="306"/>
        <item x="24"/>
        <item x="132"/>
        <item x="14"/>
        <item m="1" x="307"/>
        <item x="84"/>
        <item m="1" x="308"/>
        <item m="1" x="309"/>
        <item m="1" x="310"/>
        <item m="1" x="311"/>
        <item m="1" x="312"/>
        <item m="1" x="313"/>
        <item m="1" x="314"/>
        <item m="1" x="315"/>
        <item x="133"/>
        <item m="1" x="316"/>
        <item m="1" x="317"/>
        <item x="39"/>
        <item x="134"/>
        <item m="1" x="318"/>
        <item x="10"/>
        <item x="75"/>
        <item x="26"/>
        <item m="1" x="319"/>
        <item m="1" x="320"/>
        <item m="1" x="321"/>
        <item m="1" x="322"/>
        <item x="96"/>
        <item x="127"/>
        <item x="136"/>
        <item x="11"/>
        <item m="1" x="323"/>
        <item m="1" x="324"/>
        <item x="188"/>
        <item m="1" x="325"/>
        <item m="1" x="326"/>
        <item m="1" x="327"/>
        <item m="1" x="328"/>
        <item m="1" x="329"/>
        <item x="49"/>
        <item x="227"/>
        <item m="1" x="330"/>
        <item m="1" x="331"/>
        <item x="73"/>
        <item x="68"/>
        <item m="1" x="333"/>
        <item m="1" x="334"/>
        <item x="21"/>
        <item x="139"/>
        <item x="52"/>
        <item x="121"/>
        <item x="38"/>
        <item m="1" x="336"/>
        <item x="146"/>
        <item x="147"/>
        <item m="1" x="337"/>
        <item x="150"/>
        <item m="1" x="338"/>
        <item m="1" x="339"/>
        <item m="1" x="340"/>
        <item m="1" x="341"/>
        <item x="112"/>
        <item m="1" x="342"/>
        <item m="1" x="343"/>
        <item x="104"/>
        <item x="182"/>
        <item x="1"/>
        <item x="4"/>
        <item x="6"/>
        <item x="7"/>
        <item x="12"/>
        <item x="18"/>
        <item x="28"/>
        <item x="29"/>
        <item x="31"/>
        <item x="32"/>
        <item x="33"/>
        <item x="36"/>
        <item x="37"/>
        <item x="41"/>
        <item x="42"/>
        <item x="43"/>
        <item x="44"/>
        <item x="45"/>
        <item x="47"/>
        <item x="48"/>
        <item x="50"/>
        <item x="51"/>
        <item x="54"/>
        <item x="56"/>
        <item x="57"/>
        <item x="58"/>
        <item x="59"/>
        <item x="60"/>
        <item x="61"/>
        <item x="62"/>
        <item x="63"/>
        <item x="64"/>
        <item x="69"/>
        <item x="71"/>
        <item x="76"/>
        <item x="77"/>
        <item x="82"/>
        <item x="86"/>
        <item x="87"/>
        <item x="88"/>
        <item x="89"/>
        <item x="90"/>
        <item x="91"/>
        <item x="93"/>
        <item x="98"/>
        <item x="100"/>
        <item x="102"/>
        <item x="103"/>
        <item x="105"/>
        <item x="106"/>
        <item x="107"/>
        <item x="108"/>
        <item x="109"/>
        <item x="113"/>
        <item x="114"/>
        <item x="115"/>
        <item x="116"/>
        <item x="117"/>
        <item x="118"/>
        <item x="119"/>
        <item x="120"/>
        <item x="122"/>
        <item x="123"/>
        <item x="124"/>
        <item x="125"/>
        <item x="128"/>
        <item x="129"/>
        <item x="130"/>
        <item x="131"/>
        <item x="135"/>
        <item x="137"/>
        <item x="138"/>
        <item x="140"/>
        <item x="141"/>
        <item x="142"/>
        <item x="143"/>
        <item x="144"/>
        <item x="145"/>
        <item x="148"/>
        <item x="149"/>
        <item x="151"/>
        <item x="152"/>
        <item x="153"/>
        <item x="154"/>
        <item x="155"/>
        <item x="156"/>
        <item x="157"/>
        <item x="159"/>
        <item x="160"/>
        <item x="162"/>
        <item x="163"/>
        <item x="164"/>
        <item x="165"/>
        <item x="166"/>
        <item x="167"/>
        <item x="168"/>
        <item x="169"/>
        <item x="170"/>
        <item x="171"/>
        <item x="172"/>
        <item x="173"/>
        <item x="174"/>
        <item x="175"/>
        <item x="176"/>
        <item x="177"/>
        <item x="178"/>
        <item x="179"/>
        <item x="180"/>
        <item x="181"/>
        <item x="184"/>
        <item x="185"/>
        <item x="187"/>
        <item x="189"/>
        <item x="190"/>
        <item x="191"/>
        <item x="192"/>
        <item x="193"/>
        <item x="194"/>
        <item x="195"/>
        <item x="196"/>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t="default"/>
      </items>
    </pivotField>
    <pivotField numFmtId="164" showAll="0"/>
    <pivotField dataField="1" showAll="0"/>
    <pivotField showAll="0"/>
    <pivotField showAll="0"/>
    <pivotField dataField="1" numFmtId="164" showAll="0"/>
    <pivotField showAll="0"/>
    <pivotField showAll="0"/>
    <pivotField axis="axisPage" multipleItemSelectionAllowed="1" showAll="0">
      <items count="23">
        <item x="2"/>
        <item h="1" x="0"/>
        <item h="1" x="4"/>
        <item h="1" x="6"/>
        <item h="1" m="1" x="19"/>
        <item h="1" x="1"/>
        <item h="1" x="9"/>
        <item h="1" x="3"/>
        <item h="1" x="14"/>
        <item h="1" x="5"/>
        <item h="1" m="1" x="21"/>
        <item h="1" x="7"/>
        <item h="1" m="1" x="20"/>
        <item h="1" x="8"/>
        <item h="1" x="10"/>
        <item h="1" x="11"/>
        <item h="1" x="12"/>
        <item h="1" x="13"/>
        <item h="1" x="15"/>
        <item h="1" x="16"/>
        <item h="1" x="17"/>
        <item h="1" x="18"/>
        <item t="default"/>
      </items>
    </pivotField>
    <pivotField showAll="0"/>
    <pivotField showAll="0"/>
    <pivotField showAll="0"/>
    <pivotField showAll="0"/>
    <pivotField showAll="0"/>
    <pivotField showAll="0"/>
  </pivotFields>
  <rowFields count="2">
    <field x="3"/>
    <field x="11"/>
  </rowFields>
  <rowItems count="1">
    <i t="grand">
      <x/>
    </i>
  </rowItems>
  <colFields count="1">
    <field x="-2"/>
  </colFields>
  <colItems count="2">
    <i>
      <x/>
    </i>
    <i i="1">
      <x v="1"/>
    </i>
  </colItems>
  <pageFields count="4">
    <pageField fld="0" hier="-1"/>
    <pageField fld="1" hier="-1"/>
    <pageField fld="19" hier="-1"/>
    <pageField fld="10" hier="-1"/>
  </pageFields>
  <dataFields count="2">
    <dataField name="Sum of QTY" fld="13" baseField="0" baseItem="0"/>
    <dataField name="Sum of Total cost" fld="16" baseField="0" baseItem="0" numFmtId="44"/>
  </dataFields>
  <formats count="2">
    <format dxfId="281">
      <pivotArea outline="0" collapsedLevelsAreSubtotals="1" fieldPosition="0">
        <references count="1">
          <reference field="4294967294" count="1" selected="0">
            <x v="1"/>
          </reference>
        </references>
      </pivotArea>
    </format>
    <format dxfId="282">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65C911-EB31-4F3D-9A47-AE445FC7E27E}" name="PivotTable1" cacheId="33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C171" firstHeaderRow="0" firstDataRow="1" firstDataCol="1" rowPageCount="5" colPageCount="1"/>
  <pivotFields count="26">
    <pivotField axis="axisPage" multipleItemSelectionAllowed="1" showAll="0">
      <items count="857">
        <item m="1" x="330"/>
        <item m="1" x="331"/>
        <item m="1" x="332"/>
        <item m="1" x="333"/>
        <item m="1" x="335"/>
        <item m="1" x="336"/>
        <item m="1" x="337"/>
        <item m="1" x="338"/>
        <item m="1" x="339"/>
        <item m="1" x="341"/>
        <item m="1" x="342"/>
        <item m="1" x="347"/>
        <item m="1" x="348"/>
        <item m="1" x="349"/>
        <item m="1" x="350"/>
        <item m="1" x="351"/>
        <item m="1" x="352"/>
        <item m="1" x="353"/>
        <item m="1" x="355"/>
        <item m="1" x="356"/>
        <item m="1" x="357"/>
        <item m="1" x="358"/>
        <item m="1" x="359"/>
        <item m="1" x="360"/>
        <item m="1" x="362"/>
        <item m="1" x="363"/>
        <item m="1" x="364"/>
        <item m="1" x="365"/>
        <item m="1" x="366"/>
        <item m="1" x="367"/>
        <item m="1" x="368"/>
        <item m="1" x="369"/>
        <item m="1" x="370"/>
        <item m="1" x="371"/>
        <item m="1" x="372"/>
        <item m="1" x="373"/>
        <item m="1" x="374"/>
        <item m="1" x="375"/>
        <item m="1" x="376"/>
        <item m="1" x="377"/>
        <item m="1" x="378"/>
        <item m="1" x="379"/>
        <item m="1" x="381"/>
        <item m="1" x="382"/>
        <item m="1" x="383"/>
        <item m="1" x="384"/>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4"/>
        <item m="1" x="416"/>
        <item m="1" x="417"/>
        <item m="1" x="418"/>
        <item m="1" x="419"/>
        <item m="1" x="420"/>
        <item m="1" x="421"/>
        <item m="1" x="423"/>
        <item m="1" x="424"/>
        <item m="1" x="425"/>
        <item m="1" x="426"/>
        <item m="1" x="427"/>
        <item m="1" x="428"/>
        <item m="1" x="429"/>
        <item m="1" x="431"/>
        <item m="1" x="432"/>
        <item m="1" x="433"/>
        <item m="1" x="434"/>
        <item m="1" x="435"/>
        <item m="1" x="436"/>
        <item m="1" x="438"/>
        <item m="1" x="439"/>
        <item m="1" x="440"/>
        <item m="1" x="441"/>
        <item m="1" x="443"/>
        <item m="1" x="444"/>
        <item m="1" x="445"/>
        <item m="1" x="446"/>
        <item m="1" x="447"/>
        <item m="1" x="448"/>
        <item m="1" x="450"/>
        <item m="1" x="452"/>
        <item m="1" x="453"/>
        <item m="1" x="454"/>
        <item m="1" x="460"/>
        <item m="1" x="855"/>
        <item m="1" x="464"/>
        <item m="1" x="465"/>
        <item m="1" x="466"/>
        <item m="1" x="491"/>
        <item m="1" x="495"/>
        <item m="1" x="502"/>
        <item m="1" x="498"/>
        <item m="1" x="503"/>
        <item m="1" x="515"/>
        <item m="1" x="517"/>
        <item m="1" x="415"/>
        <item m="1" x="505"/>
        <item m="1" x="493"/>
        <item m="1" x="579"/>
        <item m="1" x="494"/>
        <item m="1" x="451"/>
        <item m="1" x="473"/>
        <item m="1" x="469"/>
        <item m="1" x="430"/>
        <item m="1" x="514"/>
        <item m="1" x="500"/>
        <item m="1" x="516"/>
        <item m="1" x="412"/>
        <item m="1" x="507"/>
        <item m="1" x="354"/>
        <item m="1" x="512"/>
        <item m="1" x="471"/>
        <item m="1" x="479"/>
        <item m="1" x="501"/>
        <item m="1" x="380"/>
        <item m="1" x="492"/>
        <item m="1" x="504"/>
        <item m="1" x="481"/>
        <item m="1" x="474"/>
        <item m="1" x="483"/>
        <item m="1" x="513"/>
        <item m="1" x="480"/>
        <item m="1" x="385"/>
        <item m="1" x="490"/>
        <item m="1" x="449"/>
        <item m="1" x="487"/>
        <item m="1" x="497"/>
        <item m="1" x="470"/>
        <item m="1" x="523"/>
        <item m="1" x="344"/>
        <item m="1" x="520"/>
        <item m="1" x="478"/>
        <item m="1" x="526"/>
        <item m="1" x="508"/>
        <item m="1" x="482"/>
        <item m="1" x="485"/>
        <item m="1" x="484"/>
        <item m="1" x="472"/>
        <item m="1" x="509"/>
        <item m="1" x="340"/>
        <item m="1" x="334"/>
        <item m="1" x="467"/>
        <item m="1" x="486"/>
        <item m="1" x="529"/>
        <item m="1" x="346"/>
        <item m="1" x="496"/>
        <item m="1" x="343"/>
        <item m="1" x="475"/>
        <item m="1" x="489"/>
        <item m="1" x="519"/>
        <item m="1" x="488"/>
        <item m="1" x="518"/>
        <item m="1" x="462"/>
        <item m="1" x="522"/>
        <item m="1" x="499"/>
        <item m="1" x="524"/>
        <item m="1" x="528"/>
        <item m="1" x="521"/>
        <item m="1" x="468"/>
        <item m="1" x="457"/>
        <item m="1" x="532"/>
        <item m="1" x="535"/>
        <item m="1" x="540"/>
        <item m="1" x="442"/>
        <item m="1" x="476"/>
        <item m="1" x="545"/>
        <item m="1" x="548"/>
        <item m="1" x="555"/>
        <item m="1" x="543"/>
        <item m="1" x="549"/>
        <item m="1" x="506"/>
        <item m="1" x="571"/>
        <item m="1" x="582"/>
        <item m="1" x="411"/>
        <item m="1" x="583"/>
        <item m="1" x="558"/>
        <item m="1" x="592"/>
        <item m="1" x="595"/>
        <item m="1" x="594"/>
        <item m="1" x="593"/>
        <item m="1" x="596"/>
        <item m="1" x="601"/>
        <item m="1" x="605"/>
        <item m="1" x="607"/>
        <item m="1" x="608"/>
        <item m="1" x="609"/>
        <item m="1" x="531"/>
        <item m="1" x="530"/>
        <item m="1" x="610"/>
        <item m="1" x="614"/>
        <item m="1" x="534"/>
        <item m="1" x="533"/>
        <item m="1" x="536"/>
        <item m="1" x="538"/>
        <item m="1" x="542"/>
        <item m="1" x="455"/>
        <item m="1" x="459"/>
        <item m="1" x="413"/>
        <item m="1" x="546"/>
        <item m="1" x="564"/>
        <item m="1" x="463"/>
        <item m="1" x="554"/>
        <item m="1" x="552"/>
        <item m="1" x="422"/>
        <item m="1" x="557"/>
        <item m="1" x="553"/>
        <item m="1" x="559"/>
        <item m="1" x="560"/>
        <item m="1" x="456"/>
        <item m="1" x="563"/>
        <item m="1" x="562"/>
        <item m="1" x="561"/>
        <item m="1" x="556"/>
        <item m="1" x="551"/>
        <item m="1" x="550"/>
        <item m="1" x="527"/>
        <item m="1" x="566"/>
        <item m="1" x="567"/>
        <item m="1" x="569"/>
        <item m="1" x="573"/>
        <item m="1" x="572"/>
        <item m="1" x="570"/>
        <item m="1" x="581"/>
        <item m="1" x="584"/>
        <item m="1" x="580"/>
        <item m="1" x="544"/>
        <item m="1" x="590"/>
        <item m="1" x="576"/>
        <item m="1" x="437"/>
        <item m="1" x="598"/>
        <item m="1" x="585"/>
        <item m="1" x="602"/>
        <item m="1" x="603"/>
        <item m="1" x="604"/>
        <item m="1" x="611"/>
        <item m="1" x="568"/>
        <item m="1" x="574"/>
        <item m="1" x="511"/>
        <item m="1" x="587"/>
        <item m="1" x="586"/>
        <item m="1" x="588"/>
        <item m="1" x="600"/>
        <item m="1" x="575"/>
        <item m="1" x="547"/>
        <item m="1" x="577"/>
        <item m="1" x="589"/>
        <item m="1" x="606"/>
        <item m="1" x="617"/>
        <item m="1" x="461"/>
        <item m="1" x="541"/>
        <item m="1" x="477"/>
        <item m="1" x="565"/>
        <item m="1" x="578"/>
        <item m="1" x="616"/>
        <item m="1" x="635"/>
        <item m="1" x="618"/>
        <item m="1" x="620"/>
        <item m="1" x="612"/>
        <item m="1" x="619"/>
        <item m="1" x="621"/>
        <item m="1" x="625"/>
        <item m="1" x="622"/>
        <item m="1" x="626"/>
        <item m="1" x="597"/>
        <item m="1" x="624"/>
        <item m="1" x="599"/>
        <item m="1" x="623"/>
        <item m="1" x="615"/>
        <item m="1" x="613"/>
        <item m="1" x="628"/>
        <item m="1" x="630"/>
        <item m="1" x="631"/>
        <item m="1" x="629"/>
        <item m="1" x="627"/>
        <item m="1" x="839"/>
        <item m="1" x="824"/>
        <item m="1" x="636"/>
        <item m="1" x="633"/>
        <item m="1" x="632"/>
        <item m="1" x="634"/>
        <item m="1" x="638"/>
        <item m="1" x="775"/>
        <item x="107"/>
        <item m="1" x="345"/>
        <item m="1" x="361"/>
        <item m="1" x="458"/>
        <item m="1" x="510"/>
        <item m="1" x="525"/>
        <item m="1" x="537"/>
        <item m="1" x="539"/>
        <item m="1" x="591"/>
        <item m="1" x="637"/>
        <item m="1" x="639"/>
        <item m="1" x="640"/>
        <item m="1" x="641"/>
        <item m="1" x="642"/>
        <item m="1" x="643"/>
        <item m="1" x="644"/>
        <item m="1" x="645"/>
        <item m="1" x="646"/>
        <item m="1" x="647"/>
        <item m="1" x="648"/>
        <item m="1" x="649"/>
        <item m="1" x="650"/>
        <item m="1" x="651"/>
        <item m="1" x="652"/>
        <item m="1" x="653"/>
        <item m="1" x="654"/>
        <item m="1" x="655"/>
        <item m="1" x="656"/>
        <item m="1" x="657"/>
        <item m="1" x="658"/>
        <item m="1" x="659"/>
        <item m="1" x="660"/>
        <item m="1" x="661"/>
        <item m="1" x="662"/>
        <item m="1" x="663"/>
        <item m="1" x="664"/>
        <item m="1" x="665"/>
        <item m="1" x="666"/>
        <item m="1" x="667"/>
        <item m="1" x="668"/>
        <item m="1" x="669"/>
        <item m="1" x="670"/>
        <item m="1" x="671"/>
        <item m="1" x="672"/>
        <item m="1" x="673"/>
        <item m="1" x="674"/>
        <item m="1" x="675"/>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697"/>
        <item m="1" x="698"/>
        <item m="1" x="699"/>
        <item m="1" x="700"/>
        <item m="1" x="701"/>
        <item m="1" x="702"/>
        <item m="1" x="703"/>
        <item m="1" x="704"/>
        <item m="1" x="705"/>
        <item m="1" x="706"/>
        <item m="1" x="707"/>
        <item m="1" x="708"/>
        <item m="1" x="709"/>
        <item m="1" x="710"/>
        <item m="1" x="711"/>
        <item m="1" x="712"/>
        <item m="1" x="713"/>
        <item m="1" x="714"/>
        <item m="1" x="715"/>
        <item m="1" x="716"/>
        <item m="1" x="717"/>
        <item m="1" x="718"/>
        <item m="1" x="719"/>
        <item m="1" x="720"/>
        <item m="1" x="721"/>
        <item m="1" x="722"/>
        <item m="1" x="723"/>
        <item m="1" x="724"/>
        <item m="1" x="725"/>
        <item m="1" x="726"/>
        <item m="1" x="727"/>
        <item m="1" x="728"/>
        <item m="1" x="729"/>
        <item m="1" x="730"/>
        <item m="1" x="731"/>
        <item m="1" x="732"/>
        <item m="1" x="733"/>
        <item m="1" x="734"/>
        <item m="1" x="735"/>
        <item m="1" x="736"/>
        <item m="1" x="737"/>
        <item m="1" x="738"/>
        <item m="1" x="739"/>
        <item m="1" x="740"/>
        <item m="1" x="741"/>
        <item m="1" x="742"/>
        <item m="1" x="743"/>
        <item m="1" x="744"/>
        <item m="1" x="745"/>
        <item m="1" x="746"/>
        <item m="1" x="747"/>
        <item m="1" x="748"/>
        <item m="1" x="749"/>
        <item m="1" x="750"/>
        <item m="1" x="751"/>
        <item m="1" x="752"/>
        <item m="1" x="753"/>
        <item m="1" x="754"/>
        <item m="1" x="755"/>
        <item m="1" x="756"/>
        <item m="1" x="757"/>
        <item m="1" x="758"/>
        <item m="1" x="759"/>
        <item m="1" x="760"/>
        <item m="1" x="761"/>
        <item m="1" x="762"/>
        <item m="1" x="763"/>
        <item m="1" x="764"/>
        <item x="20"/>
        <item m="1" x="765"/>
        <item m="1" x="766"/>
        <item m="1" x="767"/>
        <item m="1" x="768"/>
        <item m="1" x="769"/>
        <item m="1" x="770"/>
        <item m="1" x="771"/>
        <item m="1" x="772"/>
        <item m="1" x="773"/>
        <item m="1" x="774"/>
        <item m="1" x="776"/>
        <item m="1" x="777"/>
        <item m="1" x="778"/>
        <item m="1" x="779"/>
        <item m="1" x="780"/>
        <item m="1" x="781"/>
        <item m="1" x="782"/>
        <item m="1" x="783"/>
        <item m="1" x="784"/>
        <item m="1" x="785"/>
        <item m="1" x="786"/>
        <item m="1" x="787"/>
        <item m="1" x="788"/>
        <item m="1" x="789"/>
        <item m="1" x="791"/>
        <item x="235"/>
        <item m="1" x="792"/>
        <item m="1" x="793"/>
        <item m="1" x="790"/>
        <item x="237"/>
        <item m="1" x="794"/>
        <item m="1" x="795"/>
        <item m="1" x="796"/>
        <item m="1" x="797"/>
        <item m="1" x="798"/>
        <item m="1" x="799"/>
        <item m="1" x="800"/>
        <item m="1" x="801"/>
        <item m="1" x="802"/>
        <item m="1" x="803"/>
        <item m="1" x="804"/>
        <item m="1" x="805"/>
        <item m="1" x="806"/>
        <item m="1" x="807"/>
        <item m="1" x="808"/>
        <item m="1" x="809"/>
        <item m="1" x="810"/>
        <item m="1" x="811"/>
        <item m="1" x="812"/>
        <item m="1" x="813"/>
        <item m="1" x="814"/>
        <item m="1" x="815"/>
        <item m="1" x="816"/>
        <item m="1" x="817"/>
        <item m="1" x="818"/>
        <item m="1" x="819"/>
        <item m="1" x="820"/>
        <item m="1" x="821"/>
        <item m="1" x="822"/>
        <item m="1" x="823"/>
        <item m="1" x="825"/>
        <item m="1" x="826"/>
        <item m="1" x="827"/>
        <item m="1" x="828"/>
        <item m="1" x="829"/>
        <item m="1" x="831"/>
        <item m="1" x="832"/>
        <item m="1" x="830"/>
        <item m="1" x="833"/>
        <item m="1" x="834"/>
        <item m="1" x="835"/>
        <item m="1" x="836"/>
        <item m="1" x="837"/>
        <item m="1" x="838"/>
        <item x="23"/>
        <item x="270"/>
        <item m="1" x="840"/>
        <item m="1" x="846"/>
        <item m="1" x="847"/>
        <item m="1" x="848"/>
        <item m="1" x="851"/>
        <item m="1" x="849"/>
        <item m="1" x="853"/>
        <item m="1" x="852"/>
        <item m="1" x="854"/>
        <item m="1" x="845"/>
        <item m="1" x="850"/>
        <item m="1" x="841"/>
        <item x="25"/>
        <item m="1" x="842"/>
        <item x="319"/>
        <item m="1" x="843"/>
        <item m="1" x="844"/>
        <item x="0"/>
        <item x="1"/>
        <item x="2"/>
        <item x="3"/>
        <item x="4"/>
        <item x="5"/>
        <item x="6"/>
        <item x="7"/>
        <item x="8"/>
        <item x="9"/>
        <item x="10"/>
        <item x="11"/>
        <item x="12"/>
        <item x="13"/>
        <item x="14"/>
        <item x="15"/>
        <item x="16"/>
        <item x="17"/>
        <item x="18"/>
        <item x="19"/>
        <item x="21"/>
        <item x="22"/>
        <item x="24"/>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6"/>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20"/>
        <item x="321"/>
        <item x="322"/>
        <item x="323"/>
        <item x="324"/>
        <item x="325"/>
        <item x="326"/>
        <item x="327"/>
        <item x="328"/>
        <item x="329"/>
        <item t="default"/>
      </items>
    </pivotField>
    <pivotField axis="axisPage" multipleItemSelectionAllowed="1" showAll="0">
      <items count="8">
        <item h="1" m="1" x="2"/>
        <item h="1" m="1" x="4"/>
        <item m="1" x="3"/>
        <item h="1" m="1" x="5"/>
        <item h="1" m="1" x="6"/>
        <item x="0"/>
        <item h="1" x="1"/>
        <item t="default"/>
      </items>
    </pivotField>
    <pivotField axis="axisRow" showAll="0">
      <items count="2228">
        <item m="1" x="1438"/>
        <item m="1" x="1033"/>
        <item m="1" x="1020"/>
        <item m="1" x="1025"/>
        <item m="1" x="1088"/>
        <item m="1" x="1185"/>
        <item m="1" x="1239"/>
        <item m="1" x="1248"/>
        <item m="1" x="1096"/>
        <item m="1" x="1315"/>
        <item m="1" x="1524"/>
        <item m="1" x="1528"/>
        <item m="1" x="1645"/>
        <item m="1" x="1861"/>
        <item m="1" x="2185"/>
        <item m="1" x="885"/>
        <item m="1" x="886"/>
        <item m="1" x="887"/>
        <item m="1" x="889"/>
        <item m="1" x="892"/>
        <item m="1" x="895"/>
        <item m="1" x="896"/>
        <item m="1" x="897"/>
        <item m="1" x="898"/>
        <item m="1" x="899"/>
        <item m="1" x="900"/>
        <item m="1" x="901"/>
        <item m="1" x="903"/>
        <item m="1" x="904"/>
        <item m="1" x="1148"/>
        <item m="1" x="902"/>
        <item m="1" x="1156"/>
        <item m="1" x="906"/>
        <item m="1" x="908"/>
        <item m="1" x="907"/>
        <item m="1" x="910"/>
        <item m="1" x="909"/>
        <item m="1" x="1170"/>
        <item m="1" x="921"/>
        <item m="1" x="922"/>
        <item m="1" x="923"/>
        <item m="1" x="924"/>
        <item m="1" x="925"/>
        <item m="1" x="927"/>
        <item m="1" x="926"/>
        <item m="1" x="928"/>
        <item m="1" x="929"/>
        <item m="1" x="931"/>
        <item m="1" x="930"/>
        <item m="1" x="932"/>
        <item m="1" x="933"/>
        <item m="1" x="935"/>
        <item m="1" x="934"/>
        <item m="1" x="890"/>
        <item m="1" x="937"/>
        <item m="1" x="936"/>
        <item m="1" x="939"/>
        <item m="1" x="940"/>
        <item m="1" x="941"/>
        <item m="1" x="942"/>
        <item m="1" x="943"/>
        <item m="1" x="944"/>
        <item m="1" x="945"/>
        <item m="1" x="946"/>
        <item m="1" x="947"/>
        <item m="1" x="948"/>
        <item m="1" x="950"/>
        <item m="1" x="949"/>
        <item m="1" x="951"/>
        <item m="1" x="952"/>
        <item m="1" x="953"/>
        <item m="1" x="955"/>
        <item m="1" x="956"/>
        <item m="1" x="958"/>
        <item m="1" x="957"/>
        <item m="1" x="960"/>
        <item m="1" x="959"/>
        <item m="1" x="961"/>
        <item m="1" x="962"/>
        <item m="1" x="954"/>
        <item m="1" x="963"/>
        <item m="1" x="965"/>
        <item m="1" x="964"/>
        <item m="1" x="967"/>
        <item m="1" x="966"/>
        <item m="1" x="968"/>
        <item m="1" x="969"/>
        <item m="1" x="970"/>
        <item m="1" x="971"/>
        <item m="1" x="972"/>
        <item m="1" x="973"/>
        <item m="1" x="974"/>
        <item m="1" x="975"/>
        <item m="1" x="938"/>
        <item m="1" x="976"/>
        <item m="1" x="977"/>
        <item m="1" x="980"/>
        <item m="1" x="979"/>
        <item m="1" x="905"/>
        <item m="1" x="978"/>
        <item m="1" x="1368"/>
        <item m="1" x="981"/>
        <item m="1" x="982"/>
        <item m="1" x="983"/>
        <item m="1" x="985"/>
        <item m="1" x="984"/>
        <item m="1" x="993"/>
        <item m="1" x="988"/>
        <item m="1" x="987"/>
        <item m="1" x="996"/>
        <item m="1" x="989"/>
        <item m="1" x="990"/>
        <item m="1" x="994"/>
        <item m="1" x="995"/>
        <item m="1" x="1004"/>
        <item m="1" x="1002"/>
        <item m="1" x="986"/>
        <item m="1" x="888"/>
        <item m="1" x="997"/>
        <item m="1" x="992"/>
        <item m="1" x="998"/>
        <item m="1" x="991"/>
        <item m="1" x="1299"/>
        <item m="1" x="1006"/>
        <item m="1" x="1000"/>
        <item m="1" x="1008"/>
        <item m="1" x="1003"/>
        <item m="1" x="1009"/>
        <item m="1" x="1005"/>
        <item m="1" x="1014"/>
        <item m="1" x="1013"/>
        <item m="1" x="1011"/>
        <item m="1" x="1010"/>
        <item m="1" x="1016"/>
        <item m="1" x="1015"/>
        <item m="1" x="1017"/>
        <item m="1" x="1018"/>
        <item m="1" x="1012"/>
        <item m="1" x="1019"/>
        <item m="1" x="1027"/>
        <item m="1" x="1255"/>
        <item m="1" x="1022"/>
        <item m="1" x="1031"/>
        <item m="1" x="1032"/>
        <item m="1" x="1023"/>
        <item m="1" x="1056"/>
        <item m="1" x="1021"/>
        <item m="1" x="1034"/>
        <item m="1" x="1036"/>
        <item m="1" x="1040"/>
        <item m="1" x="1035"/>
        <item m="1" x="1041"/>
        <item m="1" x="1046"/>
        <item m="1" x="1042"/>
        <item m="1" x="1043"/>
        <item m="1" x="1044"/>
        <item m="1" x="1045"/>
        <item m="1" x="1049"/>
        <item m="1" x="1052"/>
        <item m="1" x="1053"/>
        <item m="1" x="1039"/>
        <item m="1" x="1048"/>
        <item m="1" x="1051"/>
        <item m="1" x="1054"/>
        <item m="1" x="1055"/>
        <item m="1" x="891"/>
        <item m="1" x="1024"/>
        <item m="1" x="1112"/>
        <item m="1" x="1028"/>
        <item m="1" x="1029"/>
        <item m="1" x="1047"/>
        <item m="1" x="1069"/>
        <item m="1" x="1063"/>
        <item m="1" x="1065"/>
        <item m="1" x="1066"/>
        <item m="1" x="1067"/>
        <item m="1" x="1068"/>
        <item m="1" x="1071"/>
        <item m="1" x="1070"/>
        <item m="1" x="1078"/>
        <item m="1" x="1077"/>
        <item m="1" x="1079"/>
        <item m="1" x="1080"/>
        <item m="1" x="1091"/>
        <item m="1" x="1103"/>
        <item m="1" x="1104"/>
        <item m="1" x="1105"/>
        <item m="1" x="893"/>
        <item m="1" x="894"/>
        <item m="1" x="1072"/>
        <item m="1" x="1073"/>
        <item m="1" x="1074"/>
        <item m="1" x="1075"/>
        <item m="1" x="1076"/>
        <item m="1" x="1059"/>
        <item m="1" x="1081"/>
        <item m="1" x="1082"/>
        <item m="1" x="1084"/>
        <item m="1" x="1090"/>
        <item m="1" x="1092"/>
        <item m="1" x="1106"/>
        <item m="1" x="1062"/>
        <item m="1" x="1107"/>
        <item m="1" x="1064"/>
        <item m="1" x="1110"/>
        <item m="1" x="1109"/>
        <item m="1" x="1108"/>
        <item m="1" x="1111"/>
        <item m="1" x="1136"/>
        <item m="1" x="1113"/>
        <item m="1" x="1114"/>
        <item m="1" x="1157"/>
        <item m="1" x="1115"/>
        <item m="1" x="1117"/>
        <item m="1" x="1116"/>
        <item m="1" x="1127"/>
        <item m="1" x="1089"/>
        <item m="1" x="1118"/>
        <item m="1" x="1130"/>
        <item m="1" x="1128"/>
        <item m="1" x="1132"/>
        <item m="1" x="1129"/>
        <item m="1" x="1134"/>
        <item m="1" x="1131"/>
        <item m="1" x="1133"/>
        <item m="1" x="1135"/>
        <item m="1" x="1137"/>
        <item m="1" x="1139"/>
        <item m="1" x="1138"/>
        <item m="1" x="1001"/>
        <item m="1" x="1141"/>
        <item m="1" x="1144"/>
        <item m="1" x="1143"/>
        <item m="1" x="1142"/>
        <item m="1" x="1140"/>
        <item m="1" x="1146"/>
        <item m="1" x="1147"/>
        <item m="1" x="1150"/>
        <item m="1" x="1153"/>
        <item m="1" x="1151"/>
        <item m="1" x="1152"/>
        <item m="1" x="1154"/>
        <item m="1" x="1162"/>
        <item m="1" x="1155"/>
        <item m="1" x="1158"/>
        <item m="1" x="1159"/>
        <item m="1" x="1165"/>
        <item m="1" x="1160"/>
        <item m="1" x="1161"/>
        <item m="1" x="1163"/>
        <item m="1" x="1164"/>
        <item m="1" x="1167"/>
        <item m="1" x="1038"/>
        <item m="1" x="1037"/>
        <item m="1" x="1166"/>
        <item m="1" x="1175"/>
        <item m="1" x="1174"/>
        <item m="1" x="1169"/>
        <item m="1" x="1168"/>
        <item m="1" x="1171"/>
        <item m="1" x="1173"/>
        <item m="1" x="1172"/>
        <item m="1" x="1083"/>
        <item m="1" x="1057"/>
        <item m="1" x="1179"/>
        <item m="1" x="1178"/>
        <item m="1" x="999"/>
        <item m="1" x="1176"/>
        <item m="1" x="1180"/>
        <item m="1" x="1181"/>
        <item m="1" x="1183"/>
        <item m="1" x="1182"/>
        <item m="1" x="1177"/>
        <item m="1" x="1184"/>
        <item m="1" x="1186"/>
        <item m="1" x="1145"/>
        <item m="1" x="1195"/>
        <item m="1" x="1190"/>
        <item m="1" x="1192"/>
        <item m="1" x="1194"/>
        <item m="1" x="1196"/>
        <item m="1" x="1198"/>
        <item m="1" x="1188"/>
        <item m="1" x="1189"/>
        <item m="1" x="1199"/>
        <item m="1" x="1191"/>
        <item m="1" x="1093"/>
        <item m="1" x="1193"/>
        <item m="1" x="1201"/>
        <item m="1" x="1197"/>
        <item m="1" x="1204"/>
        <item m="1" x="1205"/>
        <item m="1" x="1209"/>
        <item m="1" x="1212"/>
        <item m="1" x="1208"/>
        <item m="1" x="1200"/>
        <item m="1" x="1222"/>
        <item m="1" x="1202"/>
        <item m="1" x="1223"/>
        <item m="1" x="1226"/>
        <item m="1" x="1203"/>
        <item m="1" x="1227"/>
        <item m="1" x="1230"/>
        <item m="1" x="1228"/>
        <item m="1" x="1206"/>
        <item m="1" x="1207"/>
        <item m="1" x="1231"/>
        <item m="1" x="1232"/>
        <item m="1" x="1094"/>
        <item m="1" x="1058"/>
        <item m="1" x="1235"/>
        <item m="1" x="1211"/>
        <item m="1" x="1238"/>
        <item m="1" x="1242"/>
        <item m="1" x="1243"/>
        <item m="1" x="1215"/>
        <item m="1" x="1187"/>
        <item m="1" x="1214"/>
        <item m="1" x="1244"/>
        <item m="1" x="1962"/>
        <item m="1" x="1249"/>
        <item m="1" x="1246"/>
        <item m="1" x="1234"/>
        <item m="1" x="1247"/>
        <item m="1" x="1252"/>
        <item m="1" x="1060"/>
        <item m="1" x="1061"/>
        <item m="1" x="1257"/>
        <item m="1" x="1101"/>
        <item m="1" x="1100"/>
        <item m="1" x="1099"/>
        <item m="1" x="1098"/>
        <item m="1" x="1254"/>
        <item m="1" x="1097"/>
        <item m="1" x="1120"/>
        <item m="1" x="1256"/>
        <item m="1" x="1122"/>
        <item m="1" x="1124"/>
        <item m="1" x="1121"/>
        <item m="1" x="1259"/>
        <item m="1" x="1119"/>
        <item m="1" x="1123"/>
        <item m="1" x="1210"/>
        <item m="1" x="1213"/>
        <item m="1" x="1218"/>
        <item m="1" x="1219"/>
        <item m="1" x="1220"/>
        <item m="1" x="1221"/>
        <item m="1" x="1225"/>
        <item m="1" x="1224"/>
        <item m="1" x="1229"/>
        <item m="1" x="1233"/>
        <item m="1" x="1236"/>
        <item m="1" x="1241"/>
        <item m="1" x="1240"/>
        <item m="1" x="1245"/>
        <item m="1" x="1250"/>
        <item m="1" x="1251"/>
        <item m="1" x="1253"/>
        <item m="1" x="1275"/>
        <item m="1" x="1258"/>
        <item m="1" x="1265"/>
        <item m="1" x="1314"/>
        <item m="1" x="1268"/>
        <item m="1" x="1273"/>
        <item m="1" x="1270"/>
        <item m="1" x="1271"/>
        <item m="1" x="1272"/>
        <item m="1" x="1260"/>
        <item m="1" x="1261"/>
        <item m="1" x="1274"/>
        <item m="1" x="1266"/>
        <item m="1" x="1264"/>
        <item m="1" x="1262"/>
        <item m="1" x="1263"/>
        <item m="1" x="1269"/>
        <item m="1" x="1277"/>
        <item m="1" x="1276"/>
        <item m="1" x="1237"/>
        <item m="1" x="1278"/>
        <item m="1" x="1280"/>
        <item m="1" x="1281"/>
        <item m="1" x="1279"/>
        <item m="1" x="1282"/>
        <item m="1" x="1283"/>
        <item m="1" x="1284"/>
        <item m="1" x="1285"/>
        <item m="1" x="1288"/>
        <item m="1" x="1286"/>
        <item m="1" x="1287"/>
        <item m="1" x="1294"/>
        <item m="1" x="1293"/>
        <item m="1" x="1292"/>
        <item m="1" x="1291"/>
        <item m="1" x="1087"/>
        <item m="1" x="1297"/>
        <item m="1" x="1296"/>
        <item m="1" x="1298"/>
        <item m="1" x="1301"/>
        <item m="1" x="1303"/>
        <item m="1" x="1302"/>
        <item m="1" x="1086"/>
        <item m="1" x="1085"/>
        <item m="1" x="1095"/>
        <item m="1" x="1381"/>
        <item m="1" x="1149"/>
        <item m="1" x="1304"/>
        <item m="1" x="1307"/>
        <item m="1" x="1334"/>
        <item m="1" x="1305"/>
        <item m="1" x="1267"/>
        <item m="1" x="1216"/>
        <item m="1" x="1306"/>
        <item m="1" x="1387"/>
        <item m="1" x="1308"/>
        <item m="1" x="1313"/>
        <item m="1" x="1217"/>
        <item m="1" x="1312"/>
        <item m="1" x="1311"/>
        <item m="1" x="1310"/>
        <item m="1" x="1309"/>
        <item m="1" x="1316"/>
        <item m="1" x="1317"/>
        <item m="1" x="1319"/>
        <item m="1" x="1318"/>
        <item m="1" x="1320"/>
        <item m="1" x="1322"/>
        <item m="1" x="1323"/>
        <item m="1" x="1321"/>
        <item m="1" x="1289"/>
        <item m="1" x="1325"/>
        <item m="1" x="1326"/>
        <item m="1" x="1328"/>
        <item m="1" x="1329"/>
        <item m="1" x="1330"/>
        <item m="1" x="1327"/>
        <item m="1" x="1331"/>
        <item m="1" x="1337"/>
        <item m="1" x="1335"/>
        <item m="1" x="1336"/>
        <item m="1" x="1338"/>
        <item m="1" x="1343"/>
        <item m="1" x="1332"/>
        <item m="1" x="1363"/>
        <item m="1" x="1333"/>
        <item m="1" x="1290"/>
        <item m="1" x="1339"/>
        <item m="1" x="1345"/>
        <item m="1" x="1295"/>
        <item m="1" x="1346"/>
        <item m="1" x="1347"/>
        <item m="1" x="1342"/>
        <item m="1" x="1341"/>
        <item m="1" x="1300"/>
        <item m="1" x="1340"/>
        <item m="1" x="1344"/>
        <item m="1" x="1350"/>
        <item m="1" x="1030"/>
        <item m="1" x="1007"/>
        <item m="1" x="2168"/>
        <item m="1" x="1102"/>
        <item m="1" x="1126"/>
        <item m="1" x="1353"/>
        <item m="1" x="1354"/>
        <item m="1" x="1348"/>
        <item m="1" x="1360"/>
        <item m="1" x="1362"/>
        <item m="1" x="1351"/>
        <item m="1" x="1357"/>
        <item m="1" x="1125"/>
        <item m="1" x="1364"/>
        <item m="1" x="1361"/>
        <item m="1" x="1367"/>
        <item m="1" x="1359"/>
        <item m="1" x="1358"/>
        <item m="1" x="1365"/>
        <item m="1" x="1369"/>
        <item m="1" x="1324"/>
        <item m="1" x="1366"/>
        <item m="1" x="1372"/>
        <item m="1" x="2199"/>
        <item m="1" x="1376"/>
        <item m="1" x="1370"/>
        <item m="1" x="2201"/>
        <item m="1" x="1377"/>
        <item m="1" x="1371"/>
        <item m="1" x="1378"/>
        <item m="1" x="1050"/>
        <item m="1" x="1379"/>
        <item m="1" x="1373"/>
        <item m="1" x="1380"/>
        <item m="1" x="1382"/>
        <item m="1" x="1374"/>
        <item m="1" x="1375"/>
        <item m="1" x="1385"/>
        <item m="1" x="1389"/>
        <item m="1" x="1388"/>
        <item m="1" x="1391"/>
        <item m="1" x="1390"/>
        <item m="1" x="1384"/>
        <item m="1" x="1462"/>
        <item m="1" x="1386"/>
        <item m="1" x="1393"/>
        <item m="1" x="1392"/>
        <item m="1" x="1464"/>
        <item m="1" x="1395"/>
        <item m="1" x="1397"/>
        <item m="1" x="1398"/>
        <item m="1" x="1349"/>
        <item m="1" x="1399"/>
        <item m="1" x="1402"/>
        <item m="1" x="2039"/>
        <item m="1" x="1401"/>
        <item m="1" x="1480"/>
        <item m="1" x="1400"/>
        <item m="1" x="1405"/>
        <item m="1" x="1404"/>
        <item m="1" x="1407"/>
        <item m="1" x="1408"/>
        <item m="1" x="1410"/>
        <item m="1" x="1352"/>
        <item m="1" x="1409"/>
        <item m="1" x="1406"/>
        <item m="1" x="1356"/>
        <item m="1" x="1411"/>
        <item m="1" x="1355"/>
        <item m="1" x="1412"/>
        <item m="1" x="1414"/>
        <item m="1" x="1413"/>
        <item m="1" x="1418"/>
        <item m="1" x="1420"/>
        <item m="1" x="1423"/>
        <item m="1" x="1421"/>
        <item m="1" x="1424"/>
        <item m="1" x="1553"/>
        <item m="1" x="1428"/>
        <item m="1" x="1496"/>
        <item m="1" x="1429"/>
        <item m="1" x="1430"/>
        <item m="1" x="1427"/>
        <item m="1" x="1425"/>
        <item m="1" x="1432"/>
        <item m="1" x="1431"/>
        <item m="1" x="1433"/>
        <item m="1" x="1437"/>
        <item m="1" x="1434"/>
        <item m="1" x="1441"/>
        <item m="1" x="1435"/>
        <item m="1" x="1440"/>
        <item m="1" x="1439"/>
        <item m="1" x="1436"/>
        <item m="1" x="1442"/>
        <item m="1" x="1446"/>
        <item m="1" x="1449"/>
        <item m="1" x="1444"/>
        <item m="1" x="1445"/>
        <item m="1" x="1447"/>
        <item m="1" x="1450"/>
        <item m="1" x="1505"/>
        <item m="1" x="1452"/>
        <item m="1" x="1448"/>
        <item m="1" x="1498"/>
        <item m="1" x="1396"/>
        <item m="1" x="1026"/>
        <item m="1" x="1455"/>
        <item m="1" x="1451"/>
        <item m="1" x="1471"/>
        <item m="1" x="1403"/>
        <item m="1" x="1454"/>
        <item m="1" x="1453"/>
        <item m="1" x="1456"/>
        <item m="1" x="1457"/>
        <item m="1" x="1460"/>
        <item m="1" x="1461"/>
        <item m="1" x="1459"/>
        <item m="1" x="1458"/>
        <item m="1" x="1416"/>
        <item m="1" x="1463"/>
        <item m="1" x="1415"/>
        <item m="1" x="1468"/>
        <item m="1" x="1465"/>
        <item m="1" x="1419"/>
        <item m="1" x="1417"/>
        <item m="1" x="1467"/>
        <item m="1" x="1466"/>
        <item m="1" x="1515"/>
        <item m="1" x="1469"/>
        <item m="1" x="1470"/>
        <item m="1" x="1473"/>
        <item m="1" x="1526"/>
        <item m="1" x="1422"/>
        <item m="1" x="1475"/>
        <item m="1" x="1472"/>
        <item m="1" x="1474"/>
        <item m="1" x="1476"/>
        <item m="1" x="1485"/>
        <item m="1" x="1527"/>
        <item m="1" x="1479"/>
        <item m="1" x="1478"/>
        <item m="1" x="1477"/>
        <item m="1" x="1481"/>
        <item m="1" x="1482"/>
        <item m="1" x="1484"/>
        <item m="1" x="1426"/>
        <item m="1" x="2218"/>
        <item m="1" x="1483"/>
        <item m="1" x="1532"/>
        <item m="1" x="1486"/>
        <item m="1" x="1487"/>
        <item m="1" x="1492"/>
        <item m="1" x="1489"/>
        <item m="1" x="1534"/>
        <item m="1" x="1488"/>
        <item m="1" x="1490"/>
        <item m="1" x="1535"/>
        <item m="1" x="1538"/>
        <item m="1" x="1500"/>
        <item m="1" x="1443"/>
        <item m="1" x="1494"/>
        <item m="1" x="1493"/>
        <item m="1" x="1495"/>
        <item m="1" x="1497"/>
        <item m="1" x="1499"/>
        <item m="1" x="1501"/>
        <item m="1" x="2000"/>
        <item m="1" x="1997"/>
        <item m="1" x="1542"/>
        <item m="1" x="1545"/>
        <item m="1" x="1503"/>
        <item m="1" x="1995"/>
        <item m="1" x="1546"/>
        <item m="1" x="1504"/>
        <item m="1" x="1550"/>
        <item m="1" x="2221"/>
        <item m="1" x="2220"/>
        <item m="1" x="1549"/>
        <item m="1" x="1556"/>
        <item m="1" x="1557"/>
        <item m="1" x="2222"/>
        <item m="1" x="1506"/>
        <item m="1" x="1507"/>
        <item m="1" x="1508"/>
        <item m="1" x="1559"/>
        <item m="1" x="1510"/>
        <item m="1" x="2223"/>
        <item m="1" x="1509"/>
        <item m="1" x="1512"/>
        <item m="1" x="1511"/>
        <item m="1" x="1523"/>
        <item m="1" x="1563"/>
        <item m="1" x="1518"/>
        <item m="1" x="1565"/>
        <item m="1" x="1567"/>
        <item m="1" x="1513"/>
        <item m="1" x="1514"/>
        <item m="1" x="1568"/>
        <item m="1" x="1517"/>
        <item m="1" x="1516"/>
        <item m="1" x="1520"/>
        <item m="1" x="1519"/>
        <item m="1" x="1566"/>
        <item m="1" x="1569"/>
        <item m="1" x="1522"/>
        <item m="1" x="1521"/>
        <item m="1" x="1575"/>
        <item m="1" x="1491"/>
        <item m="1" x="1525"/>
        <item m="1" x="1531"/>
        <item m="1" x="1530"/>
        <item m="1" x="1533"/>
        <item m="1" x="1536"/>
        <item m="1" x="1537"/>
        <item m="1" x="1502"/>
        <item m="1" x="1540"/>
        <item m="1" x="1541"/>
        <item m="1" x="1543"/>
        <item m="1" x="1544"/>
        <item m="1" x="1548"/>
        <item m="1" x="1551"/>
        <item m="1" x="1554"/>
        <item m="1" x="1555"/>
        <item m="1" x="1558"/>
        <item m="1" x="1560"/>
        <item m="1" x="1561"/>
        <item m="1" x="1562"/>
        <item m="1" x="1564"/>
        <item m="1" x="1571"/>
        <item m="1" x="1570"/>
        <item m="1" x="1576"/>
        <item m="1" x="1574"/>
        <item m="1" x="1572"/>
        <item m="1" x="1573"/>
        <item m="1" x="1578"/>
        <item m="1" x="1529"/>
        <item m="1" x="1577"/>
        <item m="1" x="1579"/>
        <item m="1" x="1584"/>
        <item m="1" x="1583"/>
        <item m="1" x="1582"/>
        <item m="1" x="1581"/>
        <item m="1" x="1585"/>
        <item m="1" x="1587"/>
        <item m="1" x="1539"/>
        <item m="1" x="1592"/>
        <item m="1" x="1593"/>
        <item m="1" x="1598"/>
        <item m="1" x="1600"/>
        <item m="1" x="1605"/>
        <item m="1" x="1606"/>
        <item m="1" x="1603"/>
        <item m="1" x="1602"/>
        <item m="1" x="1611"/>
        <item m="1" x="1547"/>
        <item m="1" x="1623"/>
        <item m="1" x="1626"/>
        <item m="1" x="1552"/>
        <item m="1" x="1632"/>
        <item m="1" x="1629"/>
        <item m="1" x="1630"/>
        <item m="1" x="1633"/>
        <item m="1" x="1635"/>
        <item m="1" x="1642"/>
        <item m="1" x="1644"/>
        <item m="1" x="1646"/>
        <item m="1" x="1648"/>
        <item m="1" x="1741"/>
        <item m="1" x="1580"/>
        <item m="1" x="1731"/>
        <item m="1" x="1649"/>
        <item m="1" x="1651"/>
        <item m="1" x="1586"/>
        <item m="1" x="1588"/>
        <item m="1" x="1590"/>
        <item m="1" x="1589"/>
        <item m="1" x="1596"/>
        <item m="1" x="1594"/>
        <item m="1" x="1595"/>
        <item m="1" x="1597"/>
        <item m="1" x="1599"/>
        <item m="1" x="1604"/>
        <item m="1" x="1601"/>
        <item m="1" x="1607"/>
        <item m="1" x="1609"/>
        <item m="1" x="1694"/>
        <item m="1" x="1610"/>
        <item m="1" x="1608"/>
        <item m="1" x="1615"/>
        <item m="1" x="1612"/>
        <item m="1" x="1614"/>
        <item m="1" x="1613"/>
        <item m="1" x="1616"/>
        <item m="1" x="1617"/>
        <item m="1" x="1618"/>
        <item m="1" x="1622"/>
        <item m="1" x="1620"/>
        <item m="1" x="1621"/>
        <item m="1" x="1619"/>
        <item m="1" x="1625"/>
        <item m="1" x="1627"/>
        <item m="1" x="1628"/>
        <item m="1" x="1631"/>
        <item m="1" x="1634"/>
        <item m="1" x="1636"/>
        <item m="1" x="1637"/>
        <item m="1" x="1638"/>
        <item m="1" x="1639"/>
        <item m="1" x="1640"/>
        <item m="1" x="1641"/>
        <item m="1" x="1643"/>
        <item m="1" x="1647"/>
        <item m="1" x="1655"/>
        <item m="1" x="1654"/>
        <item m="1" x="1653"/>
        <item m="1" x="1652"/>
        <item m="1" x="1662"/>
        <item m="1" x="1656"/>
        <item m="1" x="1657"/>
        <item m="1" x="1666"/>
        <item m="1" x="1671"/>
        <item m="1" x="1673"/>
        <item m="1" x="1672"/>
        <item m="1" x="1674"/>
        <item m="1" x="1679"/>
        <item m="1" x="1676"/>
        <item m="1" x="1682"/>
        <item m="1" x="1661"/>
        <item m="1" x="1658"/>
        <item m="1" x="1659"/>
        <item m="1" x="1660"/>
        <item m="1" x="1650"/>
        <item m="1" x="1678"/>
        <item m="1" x="1663"/>
        <item m="1" x="1670"/>
        <item m="1" x="1669"/>
        <item m="1" x="1668"/>
        <item m="1" x="1681"/>
        <item m="1" x="1685"/>
        <item m="1" x="1677"/>
        <item m="1" x="1680"/>
        <item m="1" x="1687"/>
        <item m="1" x="1686"/>
        <item m="1" x="1692"/>
        <item m="1" x="1701"/>
        <item m="1" x="1700"/>
        <item m="1" x="1664"/>
        <item m="1" x="1665"/>
        <item m="1" x="1695"/>
        <item m="1" x="1591"/>
        <item m="1" x="1684"/>
        <item m="1" x="1683"/>
        <item m="1" x="1688"/>
        <item m="1" x="1707"/>
        <item m="1" x="1712"/>
        <item m="1" x="1713"/>
        <item m="1" x="1715"/>
        <item m="1" x="1689"/>
        <item m="1" x="1690"/>
        <item m="1" x="1714"/>
        <item m="1" x="1691"/>
        <item m="1" x="1716"/>
        <item m="1" x="1693"/>
        <item m="1" x="1696"/>
        <item m="1" x="1720"/>
        <item m="1" x="1719"/>
        <item m="1" x="1718"/>
        <item m="1" x="1722"/>
        <item m="1" x="1721"/>
        <item m="1" x="1725"/>
        <item m="1" x="1727"/>
        <item m="1" x="1734"/>
        <item m="1" x="1736"/>
        <item m="1" x="1697"/>
        <item m="1" x="1733"/>
        <item m="1" x="1699"/>
        <item m="1" x="1735"/>
        <item m="1" x="1743"/>
        <item m="1" x="1698"/>
        <item m="1" x="1739"/>
        <item m="1" x="1748"/>
        <item m="1" x="1749"/>
        <item m="1" x="1750"/>
        <item m="1" x="2217"/>
        <item m="1" x="2216"/>
        <item m="1" x="1762"/>
        <item m="1" x="1702"/>
        <item m="1" x="1703"/>
        <item m="1" x="1624"/>
        <item m="1" x="1704"/>
        <item m="1" x="1763"/>
        <item m="1" x="1705"/>
        <item m="1" x="1706"/>
        <item m="1" x="1764"/>
        <item m="1" x="1766"/>
        <item m="1" x="1771"/>
        <item m="1" x="1776"/>
        <item m="1" x="1772"/>
        <item m="1" x="1775"/>
        <item m="1" x="1708"/>
        <item m="1" x="1779"/>
        <item m="1" x="1709"/>
        <item m="1" x="1780"/>
        <item m="1" x="1789"/>
        <item m="1" x="1788"/>
        <item m="1" x="1786"/>
        <item m="1" x="1792"/>
        <item m="1" x="1711"/>
        <item m="1" x="1797"/>
        <item m="1" x="1794"/>
        <item m="1" x="1710"/>
        <item m="1" x="1799"/>
        <item m="1" x="1800"/>
        <item m="1" x="1801"/>
        <item m="1" x="1717"/>
        <item m="1" x="1804"/>
        <item m="1" x="1805"/>
        <item m="1" x="1807"/>
        <item m="1" x="1809"/>
        <item m="1" x="1723"/>
        <item m="1" x="1816"/>
        <item m="1" x="1730"/>
        <item m="1" x="1726"/>
        <item m="1" x="1813"/>
        <item m="1" x="1738"/>
        <item m="1" x="1814"/>
        <item m="1" x="1818"/>
        <item m="1" x="1745"/>
        <item m="1" x="1817"/>
        <item m="1" x="1728"/>
        <item m="1" x="1740"/>
        <item m="1" x="1820"/>
        <item m="1" x="1826"/>
        <item m="1" x="1667"/>
        <item m="1" x="1747"/>
        <item m="1" x="2215"/>
        <item m="1" x="1729"/>
        <item m="1" x="1755"/>
        <item m="1" x="1831"/>
        <item m="1" x="1732"/>
        <item m="1" x="1830"/>
        <item m="1" x="1742"/>
        <item m="1" x="1832"/>
        <item m="1" x="1836"/>
        <item m="1" x="1675"/>
        <item m="1" x="1840"/>
        <item m="1" x="1761"/>
        <item m="1" x="1751"/>
        <item m="1" x="1839"/>
        <item m="1" x="1841"/>
        <item m="1" x="1752"/>
        <item m="1" x="1842"/>
        <item m="1" x="1754"/>
        <item m="1" x="1845"/>
        <item m="1" x="1753"/>
        <item m="1" x="1843"/>
        <item m="1" x="1760"/>
        <item m="1" x="1758"/>
        <item m="1" x="1757"/>
        <item m="1" x="1848"/>
        <item m="1" x="1759"/>
        <item m="1" x="1768"/>
        <item m="1" x="1774"/>
        <item m="1" x="1846"/>
        <item m="1" x="1756"/>
        <item m="1" x="1847"/>
        <item m="1" x="1765"/>
        <item m="1" x="1849"/>
        <item m="1" x="1778"/>
        <item m="1" x="1767"/>
        <item m="1" x="1787"/>
        <item m="1" x="1769"/>
        <item m="1" x="1850"/>
        <item m="1" x="1770"/>
        <item m="1" x="1773"/>
        <item m="1" x="1796"/>
        <item m="1" x="1858"/>
        <item m="1" x="1777"/>
        <item m="1" x="1862"/>
        <item m="1" x="1793"/>
        <item m="1" x="1867"/>
        <item m="1" x="1781"/>
        <item m="1" x="1798"/>
        <item m="1" x="1782"/>
        <item m="1" x="1784"/>
        <item m="1" x="1783"/>
        <item m="1" x="1871"/>
        <item m="1" x="1785"/>
        <item m="1" x="1872"/>
        <item m="1" x="1873"/>
        <item m="1" x="1790"/>
        <item m="1" x="1874"/>
        <item m="1" x="1875"/>
        <item m="1" x="1877"/>
        <item m="1" x="1878"/>
        <item m="1" x="1880"/>
        <item m="1" x="1795"/>
        <item m="1" x="1791"/>
        <item m="1" x="1876"/>
        <item m="1" x="1746"/>
        <item m="1" x="1882"/>
        <item m="1" x="1802"/>
        <item m="1" x="1803"/>
        <item m="1" x="1893"/>
        <item m="1" x="1894"/>
        <item m="1" x="1808"/>
        <item m="1" x="1806"/>
        <item m="1" x="1811"/>
        <item m="1" x="1810"/>
        <item m="1" x="1724"/>
        <item m="1" x="2224"/>
        <item m="1" x="1812"/>
        <item m="1" x="1819"/>
        <item m="1" x="1815"/>
        <item m="1" x="1902"/>
        <item m="1" x="1821"/>
        <item m="1" x="1822"/>
        <item m="1" x="1911"/>
        <item m="1" x="1744"/>
        <item m="1" x="1825"/>
        <item m="1" x="1824"/>
        <item m="1" x="1919"/>
        <item m="1" x="1829"/>
        <item m="1" x="1833"/>
        <item m="1" x="1917"/>
        <item m="1" x="1916"/>
        <item m="1" x="1922"/>
        <item m="1" x="1920"/>
        <item m="1" x="1925"/>
        <item m="1" x="1828"/>
        <item m="1" x="1827"/>
        <item m="1" x="1926"/>
        <item m="1" x="1941"/>
        <item m="1" x="1940"/>
        <item m="1" x="1939"/>
        <item m="1" x="1834"/>
        <item m="1" x="1837"/>
        <item m="1" x="1938"/>
        <item m="1" x="1937"/>
        <item m="1" x="1936"/>
        <item m="1" x="1935"/>
        <item m="1" x="1838"/>
        <item m="1" x="1934"/>
        <item m="1" x="1933"/>
        <item m="1" x="1932"/>
        <item m="1" x="1854"/>
        <item m="1" x="1844"/>
        <item m="1" x="1944"/>
        <item m="1" x="1855"/>
        <item m="1" x="1857"/>
        <item m="1" x="1851"/>
        <item m="1" x="1863"/>
        <item m="1" x="1853"/>
        <item m="1" x="1852"/>
        <item m="1" x="1950"/>
        <item m="1" x="1953"/>
        <item m="1" x="1951"/>
        <item m="1" x="1859"/>
        <item m="1" x="1856"/>
        <item m="1" x="1868"/>
        <item m="1" x="1860"/>
        <item m="1" x="1870"/>
        <item m="1" x="1955"/>
        <item m="1" x="1864"/>
        <item m="1" x="1866"/>
        <item m="1" x="1865"/>
        <item m="1" x="1881"/>
        <item m="1" x="1869"/>
        <item m="1" x="1879"/>
        <item m="1" x="1884"/>
        <item m="1" x="1883"/>
        <item m="1" x="1888"/>
        <item m="1" x="1890"/>
        <item m="1" x="1889"/>
        <item m="1" x="1885"/>
        <item m="1" x="1886"/>
        <item m="1" x="1887"/>
        <item m="1" x="1823"/>
        <item m="1" x="1891"/>
        <item m="1" x="1892"/>
        <item m="1" x="1895"/>
        <item m="1" x="1896"/>
        <item m="1" x="1897"/>
        <item m="1" x="1900"/>
        <item m="1" x="1899"/>
        <item m="1" x="1835"/>
        <item m="1" x="1901"/>
        <item m="1" x="1903"/>
        <item m="1" x="1907"/>
        <item m="1" x="1906"/>
        <item m="1" x="1915"/>
        <item m="1" x="1918"/>
        <item m="1" x="1908"/>
        <item m="1" x="1909"/>
        <item m="1" x="1910"/>
        <item m="1" x="1912"/>
        <item m="1" x="1905"/>
        <item m="1" x="1914"/>
        <item m="1" x="1930"/>
        <item m="1" x="1976"/>
        <item m="1" x="1923"/>
        <item m="1" x="1924"/>
        <item m="1" x="1921"/>
        <item m="1" x="1947"/>
        <item m="1" x="1929"/>
        <item m="1" x="1927"/>
        <item m="1" x="1928"/>
        <item m="1" x="1942"/>
        <item m="1" x="1931"/>
        <item m="1" x="1943"/>
        <item m="1" x="1945"/>
        <item m="1" x="1946"/>
        <item m="1" x="1948"/>
        <item m="1" x="1949"/>
        <item m="1" x="1952"/>
        <item m="1" x="1954"/>
        <item m="1" x="1956"/>
        <item m="1" x="1957"/>
        <item m="1" x="1961"/>
        <item m="1" x="1959"/>
        <item m="1" x="1913"/>
        <item m="1" x="1958"/>
        <item m="1" x="1960"/>
        <item m="1" x="1963"/>
        <item m="1" x="1964"/>
        <item m="1" x="1967"/>
        <item m="1" x="1966"/>
        <item m="1" x="1965"/>
        <item m="1" x="1978"/>
        <item m="1" x="1968"/>
        <item m="1" x="1969"/>
        <item m="1" x="1970"/>
        <item m="1" x="1971"/>
        <item m="1" x="1972"/>
        <item m="1" x="1973"/>
        <item m="1" x="1974"/>
        <item m="1" x="1975"/>
        <item m="1" x="1977"/>
        <item m="1" x="1980"/>
        <item m="1" x="1981"/>
        <item m="1" x="1982"/>
        <item m="1" x="1979"/>
        <item m="1" x="1984"/>
        <item m="1" x="1985"/>
        <item m="1" x="1986"/>
        <item m="1" x="1983"/>
        <item m="1" x="1988"/>
        <item m="1" x="1987"/>
        <item m="1" x="1990"/>
        <item m="1" x="1992"/>
        <item m="1" x="1989"/>
        <item m="1" x="1993"/>
        <item m="1" x="1991"/>
        <item m="1" x="1898"/>
        <item m="1" x="1998"/>
        <item m="1" x="1999"/>
        <item m="1" x="1994"/>
        <item m="1" x="2001"/>
        <item m="1" x="1996"/>
        <item m="1" x="2009"/>
        <item m="1" x="2004"/>
        <item m="1" x="2002"/>
        <item m="1" x="1383"/>
        <item m="1" x="2006"/>
        <item m="1" x="2007"/>
        <item m="1" x="2003"/>
        <item m="1" x="2008"/>
        <item m="1" x="2005"/>
        <item m="1" x="2010"/>
        <item m="1" x="2012"/>
        <item m="1" x="2011"/>
        <item m="1" x="2015"/>
        <item m="1" x="2013"/>
        <item m="1" x="2019"/>
        <item m="1" x="2018"/>
        <item m="1" x="2017"/>
        <item m="1" x="2024"/>
        <item m="1" x="2180"/>
        <item m="1" x="2025"/>
        <item m="1" x="2026"/>
        <item m="1" x="2021"/>
        <item m="1" x="2016"/>
        <item m="1" x="2020"/>
        <item m="1" x="2023"/>
        <item m="1" x="2014"/>
        <item m="1" x="2022"/>
        <item m="1" x="2029"/>
        <item m="1" x="2028"/>
        <item m="1" x="2027"/>
        <item m="1" x="2031"/>
        <item m="1" x="2030"/>
        <item m="1" x="2033"/>
        <item m="1" x="2032"/>
        <item m="1" x="2034"/>
        <item m="1" x="2035"/>
        <item m="1" x="2036"/>
        <item m="1" x="2038"/>
        <item m="1" x="2037"/>
        <item m="1" x="2040"/>
        <item m="1" x="2041"/>
        <item m="1" x="2056"/>
        <item m="1" x="2043"/>
        <item m="1" x="2045"/>
        <item m="1" x="2044"/>
        <item m="1" x="2042"/>
        <item m="1" x="2046"/>
        <item m="1" x="2047"/>
        <item m="1" x="2048"/>
        <item m="1" x="2049"/>
        <item m="1" x="2053"/>
        <item m="1" x="2050"/>
        <item m="1" x="2054"/>
        <item m="1" x="2051"/>
        <item m="1" x="2052"/>
        <item m="1" x="2055"/>
        <item m="1" x="2057"/>
        <item m="1" x="2058"/>
        <item m="1" x="2063"/>
        <item m="1" x="2061"/>
        <item m="1" x="2059"/>
        <item m="1" x="2060"/>
        <item m="1" x="2064"/>
        <item m="1" x="2062"/>
        <item m="1" x="2065"/>
        <item m="1" x="2082"/>
        <item m="1" x="2067"/>
        <item m="1" x="2066"/>
        <item m="1" x="2068"/>
        <item m="1" x="2069"/>
        <item m="1" x="2070"/>
        <item m="1" x="2071"/>
        <item m="1" x="2072"/>
        <item m="1" x="2073"/>
        <item m="1" x="2074"/>
        <item m="1" x="2075"/>
        <item m="1" x="2076"/>
        <item m="1" x="2077"/>
        <item m="1" x="2078"/>
        <item m="1" x="2079"/>
        <item m="1" x="2081"/>
        <item m="1" x="2080"/>
        <item m="1" x="2083"/>
        <item m="1" x="2084"/>
        <item m="1" x="2086"/>
        <item m="1" x="2088"/>
        <item m="1" x="2087"/>
        <item m="1" x="2085"/>
        <item m="1" x="2090"/>
        <item m="1" x="2095"/>
        <item m="1" x="2089"/>
        <item m="1" x="2096"/>
        <item m="1" x="2094"/>
        <item m="1" x="2091"/>
        <item m="1" x="2092"/>
        <item m="1" x="2093"/>
        <item m="1" x="2097"/>
        <item m="1" x="2101"/>
        <item m="1" x="2103"/>
        <item m="1" x="2098"/>
        <item m="1" x="2100"/>
        <item m="1" x="2102"/>
        <item m="1" x="2099"/>
        <item m="1" x="2109"/>
        <item m="1" x="2111"/>
        <item m="1" x="2104"/>
        <item m="1" x="2110"/>
        <item m="1" x="2112"/>
        <item m="1" x="2105"/>
        <item m="1" x="2106"/>
        <item m="1" x="2107"/>
        <item m="1" x="2108"/>
        <item m="1" x="2115"/>
        <item m="1" x="2116"/>
        <item m="1" x="2114"/>
        <item m="1" x="2113"/>
        <item m="1" x="2122"/>
        <item m="1" x="2123"/>
        <item m="1" x="2118"/>
        <item m="1" x="2117"/>
        <item m="1" x="2121"/>
        <item m="1" x="2120"/>
        <item m="1" x="2119"/>
        <item m="1" x="2124"/>
        <item m="1" x="2125"/>
        <item m="1" x="2128"/>
        <item m="1" x="2127"/>
        <item m="1" x="2126"/>
        <item m="1" x="2129"/>
        <item m="1" x="2130"/>
        <item m="1" x="2131"/>
        <item m="1" x="2132"/>
        <item m="1" x="2134"/>
        <item m="1" x="2136"/>
        <item m="1" x="2133"/>
        <item m="1" x="2137"/>
        <item m="1" x="2135"/>
        <item m="1" x="2139"/>
        <item m="1" x="2138"/>
        <item m="1" x="2140"/>
        <item m="1" x="2142"/>
        <item m="1" x="2141"/>
        <item m="1" x="2143"/>
        <item m="1" x="2144"/>
        <item m="1" x="2219"/>
        <item m="1" x="2174"/>
        <item m="1" x="2147"/>
        <item m="1" x="2145"/>
        <item m="1" x="2148"/>
        <item m="1" x="2146"/>
        <item m="1" x="2149"/>
        <item m="1" x="2150"/>
        <item m="1" x="2151"/>
        <item m="1" x="1737"/>
        <item m="1" x="2152"/>
        <item m="1" x="2161"/>
        <item m="1" x="2153"/>
        <item m="1" x="2166"/>
        <item m="1" x="2165"/>
        <item m="1" x="2160"/>
        <item m="1" x="2159"/>
        <item m="1" x="2155"/>
        <item m="1" x="2156"/>
        <item m="1" x="2162"/>
        <item m="1" x="2164"/>
        <item m="1" x="2158"/>
        <item m="1" x="2157"/>
        <item m="1" x="2163"/>
        <item m="1" x="2167"/>
        <item m="1" x="2172"/>
        <item m="1" x="2173"/>
        <item m="1" x="2169"/>
        <item m="1" x="2170"/>
        <item m="1" x="2171"/>
        <item m="1" x="2175"/>
        <item m="1" x="2178"/>
        <item m="1" x="2176"/>
        <item m="1" x="2177"/>
        <item m="1" x="2179"/>
        <item m="1" x="2181"/>
        <item m="1" x="2154"/>
        <item m="1" x="2182"/>
        <item m="1" x="2183"/>
        <item m="1" x="2187"/>
        <item m="1" x="2186"/>
        <item m="1" x="2184"/>
        <item m="1" x="2189"/>
        <item m="1" x="2190"/>
        <item m="1" x="2188"/>
        <item m="1" x="2191"/>
        <item m="1" x="2192"/>
        <item m="1" x="2197"/>
        <item m="1" x="2193"/>
        <item m="1" x="2195"/>
        <item m="1" x="2194"/>
        <item m="1" x="2198"/>
        <item x="30"/>
        <item m="1" x="2200"/>
        <item m="1" x="2203"/>
        <item m="1" x="2214"/>
        <item m="1" x="2202"/>
        <item x="32"/>
        <item x="34"/>
        <item m="1" x="2206"/>
        <item m="1" x="2207"/>
        <item m="1" x="2205"/>
        <item m="1" x="2204"/>
        <item m="1" x="2208"/>
        <item m="1" x="914"/>
        <item m="1" x="911"/>
        <item m="1" x="919"/>
        <item m="1" x="916"/>
        <item m="1" x="918"/>
        <item m="1" x="915"/>
        <item m="1" x="912"/>
        <item m="1" x="920"/>
        <item m="1" x="913"/>
        <item m="1" x="917"/>
        <item m="1" x="2196"/>
        <item m="1" x="1394"/>
        <item m="1" x="1904"/>
        <item m="1" x="2209"/>
        <item m="1" x="2210"/>
        <item x="36"/>
        <item x="38"/>
        <item x="39"/>
        <item x="40"/>
        <item x="37"/>
        <item m="1" x="2211"/>
        <item m="1" x="2212"/>
        <item m="1" x="2213"/>
        <item m="1" x="2225"/>
        <item m="1" x="2226"/>
        <item x="0"/>
        <item x="1"/>
        <item x="2"/>
        <item x="3"/>
        <item x="4"/>
        <item x="5"/>
        <item x="6"/>
        <item x="7"/>
        <item x="8"/>
        <item x="9"/>
        <item x="10"/>
        <item x="11"/>
        <item x="12"/>
        <item x="13"/>
        <item x="14"/>
        <item x="15"/>
        <item x="16"/>
        <item x="17"/>
        <item x="18"/>
        <item x="19"/>
        <item x="20"/>
        <item x="21"/>
        <item x="22"/>
        <item x="23"/>
        <item x="24"/>
        <item x="25"/>
        <item x="26"/>
        <item x="27"/>
        <item x="28"/>
        <item x="29"/>
        <item x="31"/>
        <item x="33"/>
        <item x="35"/>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t="default"/>
      </items>
    </pivotField>
    <pivotField axis="axisRow" showAll="0">
      <items count="478">
        <item m="1" x="472"/>
        <item m="1" x="430"/>
        <item m="1" x="470"/>
        <item x="8"/>
        <item m="1" x="448"/>
        <item x="150"/>
        <item m="1" x="440"/>
        <item x="336"/>
        <item m="1" x="450"/>
        <item m="1" x="454"/>
        <item m="1" x="438"/>
        <item m="1" x="462"/>
        <item m="1" x="436"/>
        <item x="140"/>
        <item m="1" x="458"/>
        <item x="309"/>
        <item x="273"/>
        <item m="1" x="420"/>
        <item m="1" x="423"/>
        <item x="38"/>
        <item x="242"/>
        <item m="1" x="475"/>
        <item m="1" x="427"/>
        <item m="1" x="455"/>
        <item m="1" x="435"/>
        <item m="1" x="456"/>
        <item x="153"/>
        <item x="305"/>
        <item x="295"/>
        <item x="226"/>
        <item m="1" x="445"/>
        <item m="1" x="416"/>
        <item m="1" x="442"/>
        <item x="205"/>
        <item m="1" x="422"/>
        <item x="188"/>
        <item x="201"/>
        <item x="49"/>
        <item m="1" x="464"/>
        <item x="347"/>
        <item x="37"/>
        <item x="248"/>
        <item m="1" x="451"/>
        <item m="1" x="471"/>
        <item x="88"/>
        <item x="130"/>
        <item m="1" x="476"/>
        <item m="1" x="417"/>
        <item x="326"/>
        <item x="189"/>
        <item x="199"/>
        <item m="1" x="463"/>
        <item x="207"/>
        <item m="1" x="465"/>
        <item m="1" x="429"/>
        <item x="293"/>
        <item x="260"/>
        <item m="1" x="444"/>
        <item m="1" x="418"/>
        <item x="89"/>
        <item x="120"/>
        <item x="367"/>
        <item x="191"/>
        <item x="368"/>
        <item x="247"/>
        <item x="145"/>
        <item m="1" x="460"/>
        <item m="1" x="449"/>
        <item m="1" x="459"/>
        <item m="1" x="439"/>
        <item x="324"/>
        <item m="1" x="414"/>
        <item m="1" x="441"/>
        <item x="126"/>
        <item m="1" x="457"/>
        <item m="1" x="419"/>
        <item m="1" x="431"/>
        <item m="1" x="468"/>
        <item m="1" x="432"/>
        <item m="1" x="446"/>
        <item x="292"/>
        <item x="211"/>
        <item x="106"/>
        <item m="1" x="467"/>
        <item m="1" x="453"/>
        <item m="1" x="466"/>
        <item x="266"/>
        <item m="1" x="461"/>
        <item x="338"/>
        <item x="231"/>
        <item x="15"/>
        <item x="91"/>
        <item m="1" x="474"/>
        <item x="306"/>
        <item m="1" x="409"/>
        <item x="342"/>
        <item m="1" x="412"/>
        <item m="1" x="410"/>
        <item x="79"/>
        <item x="183"/>
        <item x="86"/>
        <item x="53"/>
        <item x="90"/>
        <item x="197"/>
        <item m="1" x="421"/>
        <item m="1" x="425"/>
        <item m="1" x="428"/>
        <item m="1" x="447"/>
        <item m="1" x="443"/>
        <item m="1" x="437"/>
        <item m="1" x="433"/>
        <item x="282"/>
        <item m="1" x="452"/>
        <item m="1" x="415"/>
        <item m="1" x="473"/>
        <item x="51"/>
        <item m="1" x="469"/>
        <item x="57"/>
        <item m="1" x="426"/>
        <item m="1" x="434"/>
        <item m="1" x="411"/>
        <item m="1" x="424"/>
        <item m="1" x="413"/>
        <item x="361"/>
        <item x="144"/>
        <item x="206"/>
        <item x="42"/>
        <item x="339"/>
        <item x="209"/>
        <item x="152"/>
        <item x="323"/>
        <item x="185"/>
        <item x="97"/>
        <item x="334"/>
        <item x="132"/>
        <item x="250"/>
        <item x="175"/>
        <item x="298"/>
        <item x="408"/>
        <item x="315"/>
        <item x="396"/>
        <item x="356"/>
        <item x="50"/>
        <item x="29"/>
        <item x="195"/>
        <item x="304"/>
        <item x="180"/>
        <item x="168"/>
        <item x="257"/>
        <item x="202"/>
        <item x="117"/>
        <item x="9"/>
        <item x="0"/>
        <item x="21"/>
        <item x="327"/>
        <item x="300"/>
        <item x="39"/>
        <item x="163"/>
        <item x="383"/>
        <item x="77"/>
        <item x="147"/>
        <item x="23"/>
        <item x="237"/>
        <item x="243"/>
        <item x="85"/>
        <item x="251"/>
        <item x="166"/>
        <item x="407"/>
        <item x="320"/>
        <item x="41"/>
        <item x="13"/>
        <item x="405"/>
        <item x="105"/>
        <item x="194"/>
        <item x="388"/>
        <item x="67"/>
        <item x="253"/>
        <item x="241"/>
        <item x="114"/>
        <item x="278"/>
        <item x="316"/>
        <item x="179"/>
        <item x="296"/>
        <item x="210"/>
        <item x="104"/>
        <item x="275"/>
        <item x="24"/>
        <item x="377"/>
        <item x="1"/>
        <item x="22"/>
        <item x="54"/>
        <item x="65"/>
        <item x="71"/>
        <item x="92"/>
        <item x="93"/>
        <item x="351"/>
        <item x="290"/>
        <item x="172"/>
        <item x="350"/>
        <item x="56"/>
        <item x="46"/>
        <item x="63"/>
        <item x="82"/>
        <item x="116"/>
        <item x="330"/>
        <item x="11"/>
        <item x="55"/>
        <item x="357"/>
        <item x="134"/>
        <item x="192"/>
        <item x="27"/>
        <item x="18"/>
        <item x="230"/>
        <item x="74"/>
        <item x="365"/>
        <item x="364"/>
        <item x="360"/>
        <item x="170"/>
        <item x="141"/>
        <item x="385"/>
        <item x="155"/>
        <item x="62"/>
        <item x="44"/>
        <item x="299"/>
        <item x="64"/>
        <item x="217"/>
        <item x="102"/>
        <item x="270"/>
        <item x="297"/>
        <item x="83"/>
        <item x="353"/>
        <item x="333"/>
        <item x="25"/>
        <item x="208"/>
        <item x="238"/>
        <item x="263"/>
        <item x="269"/>
        <item x="285"/>
        <item x="161"/>
        <item x="167"/>
        <item x="59"/>
        <item x="348"/>
        <item x="16"/>
        <item x="7"/>
        <item x="6"/>
        <item x="160"/>
        <item x="26"/>
        <item x="148"/>
        <item x="281"/>
        <item x="213"/>
        <item x="159"/>
        <item x="287"/>
        <item x="40"/>
        <item x="329"/>
        <item x="317"/>
        <item x="17"/>
        <item x="386"/>
        <item x="87"/>
        <item x="32"/>
        <item x="115"/>
        <item x="28"/>
        <item x="2"/>
        <item x="3"/>
        <item x="4"/>
        <item x="5"/>
        <item x="10"/>
        <item x="12"/>
        <item x="14"/>
        <item x="19"/>
        <item x="20"/>
        <item x="30"/>
        <item x="31"/>
        <item x="33"/>
        <item x="34"/>
        <item x="35"/>
        <item x="36"/>
        <item x="43"/>
        <item x="45"/>
        <item x="47"/>
        <item x="48"/>
        <item x="52"/>
        <item x="58"/>
        <item x="60"/>
        <item x="61"/>
        <item x="66"/>
        <item x="68"/>
        <item x="69"/>
        <item x="70"/>
        <item x="72"/>
        <item x="73"/>
        <item x="75"/>
        <item x="76"/>
        <item x="78"/>
        <item x="80"/>
        <item x="81"/>
        <item x="84"/>
        <item x="94"/>
        <item x="95"/>
        <item x="96"/>
        <item x="98"/>
        <item x="99"/>
        <item x="100"/>
        <item x="101"/>
        <item x="103"/>
        <item x="107"/>
        <item x="108"/>
        <item x="109"/>
        <item x="110"/>
        <item x="111"/>
        <item x="112"/>
        <item x="113"/>
        <item x="118"/>
        <item x="119"/>
        <item x="121"/>
        <item x="122"/>
        <item x="123"/>
        <item x="124"/>
        <item x="125"/>
        <item x="127"/>
        <item x="128"/>
        <item x="129"/>
        <item x="131"/>
        <item x="133"/>
        <item x="135"/>
        <item x="136"/>
        <item x="137"/>
        <item x="138"/>
        <item x="139"/>
        <item x="142"/>
        <item x="143"/>
        <item x="146"/>
        <item x="149"/>
        <item x="151"/>
        <item x="154"/>
        <item x="156"/>
        <item x="157"/>
        <item x="158"/>
        <item x="162"/>
        <item x="164"/>
        <item x="165"/>
        <item x="169"/>
        <item x="171"/>
        <item x="173"/>
        <item x="174"/>
        <item x="176"/>
        <item x="177"/>
        <item x="178"/>
        <item x="181"/>
        <item x="182"/>
        <item x="184"/>
        <item x="186"/>
        <item x="187"/>
        <item x="190"/>
        <item x="193"/>
        <item x="196"/>
        <item x="198"/>
        <item x="200"/>
        <item x="203"/>
        <item x="204"/>
        <item x="212"/>
        <item x="214"/>
        <item x="215"/>
        <item x="216"/>
        <item x="218"/>
        <item x="219"/>
        <item x="220"/>
        <item x="221"/>
        <item x="222"/>
        <item x="223"/>
        <item x="224"/>
        <item x="225"/>
        <item x="227"/>
        <item x="228"/>
        <item x="229"/>
        <item x="232"/>
        <item x="233"/>
        <item x="234"/>
        <item x="235"/>
        <item x="236"/>
        <item x="239"/>
        <item x="240"/>
        <item x="244"/>
        <item x="245"/>
        <item x="246"/>
        <item x="249"/>
        <item x="252"/>
        <item x="254"/>
        <item x="255"/>
        <item x="256"/>
        <item x="258"/>
        <item x="259"/>
        <item x="261"/>
        <item x="262"/>
        <item x="264"/>
        <item x="265"/>
        <item x="267"/>
        <item x="268"/>
        <item x="271"/>
        <item x="272"/>
        <item x="274"/>
        <item x="276"/>
        <item x="277"/>
        <item x="279"/>
        <item x="280"/>
        <item x="283"/>
        <item x="284"/>
        <item x="286"/>
        <item x="288"/>
        <item x="289"/>
        <item x="291"/>
        <item x="294"/>
        <item x="301"/>
        <item x="302"/>
        <item x="303"/>
        <item x="307"/>
        <item x="308"/>
        <item x="310"/>
        <item x="311"/>
        <item x="312"/>
        <item x="313"/>
        <item x="314"/>
        <item x="318"/>
        <item x="319"/>
        <item x="321"/>
        <item x="322"/>
        <item x="325"/>
        <item x="328"/>
        <item x="331"/>
        <item x="332"/>
        <item x="335"/>
        <item x="337"/>
        <item x="340"/>
        <item x="341"/>
        <item x="343"/>
        <item x="344"/>
        <item x="345"/>
        <item x="346"/>
        <item x="349"/>
        <item x="352"/>
        <item x="354"/>
        <item x="355"/>
        <item x="358"/>
        <item x="359"/>
        <item x="362"/>
        <item x="363"/>
        <item x="366"/>
        <item x="369"/>
        <item x="370"/>
        <item x="371"/>
        <item x="372"/>
        <item x="373"/>
        <item x="374"/>
        <item x="375"/>
        <item x="376"/>
        <item x="378"/>
        <item x="379"/>
        <item x="380"/>
        <item x="381"/>
        <item x="382"/>
        <item x="384"/>
        <item x="387"/>
        <item x="389"/>
        <item x="390"/>
        <item x="391"/>
        <item x="392"/>
        <item x="393"/>
        <item x="394"/>
        <item x="395"/>
        <item x="397"/>
        <item x="398"/>
        <item x="399"/>
        <item x="400"/>
        <item x="401"/>
        <item x="402"/>
        <item x="403"/>
        <item x="404"/>
        <item x="406"/>
        <item t="default"/>
      </items>
    </pivotField>
    <pivotField showAll="0"/>
    <pivotField axis="axisRow" showAll="0">
      <items count="33">
        <item m="1" x="31"/>
        <item m="1" x="30"/>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showAll="0"/>
    <pivotField showAll="0"/>
    <pivotField showAll="0"/>
    <pivotField showAll="0"/>
    <pivotField axis="axisPage" multipleItemSelectionAllowed="1" showAll="0">
      <items count="7">
        <item x="1"/>
        <item h="1" x="3"/>
        <item h="1" x="0"/>
        <item h="1" x="2"/>
        <item h="1" x="4"/>
        <item h="1" x="5"/>
        <item t="default"/>
      </items>
    </pivotField>
    <pivotField axis="axisRow" showAll="0" defaultSubtotal="0">
      <items count="347">
        <item sd="0" x="197"/>
        <item h="1" sd="0" x="55"/>
        <item h="1" sd="0" x="15"/>
        <item sd="0" x="25"/>
        <item sd="0" x="72"/>
        <item sd="0" x="111"/>
        <item sd="0" x="17"/>
        <item sd="0" x="16"/>
        <item sd="0" x="9"/>
        <item sd="0" m="1" x="249"/>
        <item sd="0" m="1" x="257"/>
        <item sd="0" m="1" x="241"/>
        <item sd="0" x="65"/>
        <item sd="0" m="1" x="344"/>
        <item sd="0" x="70"/>
        <item sd="0" x="23"/>
        <item sd="0" m="1" x="252"/>
        <item sd="0" x="66"/>
        <item sd="0" x="74"/>
        <item sd="0" m="1" x="244"/>
        <item sd="0" m="1" x="245"/>
        <item sd="0" m="1" x="248"/>
        <item sd="0" m="1" x="247"/>
        <item sd="0" m="1" x="250"/>
        <item sd="0" x="27"/>
        <item sd="0" m="1" x="254"/>
        <item sd="0" m="1" x="253"/>
        <item sd="0" m="1" x="242"/>
        <item sd="0" m="1" x="243"/>
        <item sd="0" m="1" x="251"/>
        <item sd="0" x="13"/>
        <item sd="0" m="1" x="258"/>
        <item sd="0" x="95"/>
        <item sd="0" m="1" x="266"/>
        <item sd="0" m="1" x="260"/>
        <item sd="0" m="1" x="246"/>
        <item sd="0" m="1" x="263"/>
        <item sd="0" x="92"/>
        <item sd="0" x="35"/>
        <item sd="0" x="101"/>
        <item sd="0" x="79"/>
        <item sd="0" m="1" x="264"/>
        <item sd="0" m="1" x="256"/>
        <item sd="0" m="1" x="268"/>
        <item sd="0" m="1" x="271"/>
        <item sd="0" m="1" x="346"/>
        <item sd="0" x="83"/>
        <item h="1" sd="0" x="30"/>
        <item h="1" sd="0" m="1" x="284"/>
        <item h="1" sd="0" x="5"/>
        <item h="1" sd="0" x="110"/>
        <item h="1" sd="0" m="1" x="281"/>
        <item h="1" sd="0" x="20"/>
        <item h="1" sd="0" x="34"/>
        <item h="1" sd="0" x="81"/>
        <item h="1" sd="0" m="1" x="255"/>
        <item h="1" sd="0" x="67"/>
        <item h="1" sd="0" x="94"/>
        <item h="1" sd="0" m="1" x="276"/>
        <item h="1" sd="0" x="126"/>
        <item h="1" sd="0" m="1" x="275"/>
        <item h="1" sd="0" m="1" x="277"/>
        <item h="1" sd="0" x="8"/>
        <item h="1" sd="0" x="19"/>
        <item h="1" sd="0" m="1" x="261"/>
        <item h="1" sd="0" x="158"/>
        <item h="1" sd="0" m="1" x="287"/>
        <item h="1" sd="0" m="1" x="282"/>
        <item h="1" sd="0" m="1" x="345"/>
        <item h="1" sd="0" m="1" x="265"/>
        <item h="1" sd="0" m="1" x="278"/>
        <item h="1" sd="0" m="1" x="272"/>
        <item h="1" sd="0" x="46"/>
        <item h="1" sd="0" m="1" x="279"/>
        <item h="1" sd="0" m="1" x="280"/>
        <item h="1" sd="0" m="1" x="262"/>
        <item h="1" sd="0" m="1" x="273"/>
        <item h="1" sd="0" x="161"/>
        <item h="1" sd="0" x="97"/>
        <item h="1" sd="0" m="1" x="289"/>
        <item h="1" sd="0" x="53"/>
        <item h="1" sd="0" x="40"/>
        <item h="1" sd="0" m="1" x="292"/>
        <item h="1" sd="0" x="99"/>
        <item h="1" sd="0" x="85"/>
        <item h="1" sd="0" m="1" x="295"/>
        <item h="1" sd="0" m="1" x="335"/>
        <item h="1" sd="0" m="1" x="332"/>
        <item h="1" sd="0" x="0"/>
        <item h="1" sd="0" x="2"/>
        <item h="1" sd="0" x="80"/>
        <item h="1" sd="0" m="1" x="259"/>
        <item h="1" sd="0" m="1" x="267"/>
        <item h="1" sd="0" x="183"/>
        <item h="1" sd="0" m="1" x="269"/>
        <item h="1" sd="0" m="1" x="270"/>
        <item h="1" sd="0" x="3"/>
        <item h="1" sd="0" m="1" x="274"/>
        <item h="1" sd="0" m="1" x="283"/>
        <item h="1" sd="0" m="1" x="285"/>
        <item h="1" sd="0" m="1" x="286"/>
        <item h="1" sd="0" m="1" x="288"/>
        <item h="1" sd="0" x="22"/>
        <item h="1" sd="0" m="1" x="290"/>
        <item h="1" sd="0" m="1" x="291"/>
        <item h="1" sd="0" m="1" x="293"/>
        <item h="1" sd="0" m="1" x="294"/>
        <item h="1" sd="0" x="78"/>
        <item h="1" sd="0" m="1" x="296"/>
        <item h="1" sd="0" m="1" x="297"/>
        <item h="1" sd="0" m="1" x="298"/>
        <item h="1" sd="0" x="186"/>
        <item h="1" sd="0" m="1" x="299"/>
        <item h="1" sd="0" m="1" x="300"/>
        <item h="1" sd="0" m="1" x="301"/>
        <item h="1" sd="0" m="1" x="302"/>
        <item h="1" sd="0" m="1" x="303"/>
        <item h="1" sd="0" m="1" x="304"/>
        <item h="1" sd="0" m="1" x="305"/>
        <item h="1" sd="0" m="1" x="306"/>
        <item h="1" sd="0" x="24"/>
        <item h="1" sd="0" x="132"/>
        <item h="1" sd="0" x="14"/>
        <item h="1" sd="0" m="1" x="307"/>
        <item h="1" sd="0" x="84"/>
        <item h="1" sd="0" m="1" x="308"/>
        <item h="1" sd="0" m="1" x="309"/>
        <item h="1" sd="0" m="1" x="310"/>
        <item h="1" sd="0" m="1" x="311"/>
        <item h="1" sd="0" m="1" x="312"/>
        <item h="1" sd="0" m="1" x="313"/>
        <item h="1" sd="0" m="1" x="314"/>
        <item h="1" sd="0" m="1" x="315"/>
        <item h="1" sd="0" x="133"/>
        <item h="1" sd="0" m="1" x="316"/>
        <item h="1" sd="0" m="1" x="317"/>
        <item h="1" sd="0" x="39"/>
        <item h="1" sd="0" x="134"/>
        <item h="1" sd="0" m="1" x="318"/>
        <item h="1" sd="0" x="10"/>
        <item h="1" sd="0" x="75"/>
        <item h="1" sd="0" x="26"/>
        <item h="1" sd="0" m="1" x="319"/>
        <item h="1" sd="0" m="1" x="320"/>
        <item h="1" sd="0" m="1" x="321"/>
        <item h="1" sd="0" m="1" x="322"/>
        <item h="1" sd="0" x="96"/>
        <item h="1" sd="0" x="127"/>
        <item h="1" sd="0" x="136"/>
        <item h="1" sd="0" x="11"/>
        <item h="1" sd="0" m="1" x="323"/>
        <item h="1" sd="0" m="1" x="324"/>
        <item h="1" sd="0" x="188"/>
        <item h="1" sd="0" m="1" x="325"/>
        <item h="1" sd="0" m="1" x="326"/>
        <item h="1" sd="0" m="1" x="327"/>
        <item h="1" sd="0" m="1" x="328"/>
        <item h="1" sd="0" m="1" x="329"/>
        <item h="1" sd="0" x="49"/>
        <item h="1" sd="0" x="227"/>
        <item h="1" sd="0" m="1" x="330"/>
        <item h="1" sd="0" m="1" x="331"/>
        <item h="1" sd="0" x="73"/>
        <item h="1" sd="0" x="68"/>
        <item h="1" sd="0" m="1" x="333"/>
        <item h="1" sd="0" m="1" x="334"/>
        <item h="1" sd="0" x="21"/>
        <item h="1" sd="0" x="139"/>
        <item h="1" sd="0" x="52"/>
        <item h="1" sd="0" x="121"/>
        <item h="1" sd="0" x="38"/>
        <item h="1" sd="0" m="1" x="336"/>
        <item h="1" sd="0" x="146"/>
        <item h="1" sd="0" x="147"/>
        <item h="1" sd="0" m="1" x="337"/>
        <item h="1" sd="0" x="150"/>
        <item h="1" sd="0" m="1" x="338"/>
        <item h="1" sd="0" m="1" x="339"/>
        <item h="1" sd="0" m="1" x="340"/>
        <item h="1" sd="0" m="1" x="341"/>
        <item h="1" sd="0" x="112"/>
        <item h="1" sd="0" m="1" x="342"/>
        <item h="1" sd="0" m="1" x="343"/>
        <item h="1" sd="0" x="104"/>
        <item h="1" sd="0" x="182"/>
        <item h="1" x="1"/>
        <item h="1" x="4"/>
        <item h="1" x="6"/>
        <item h="1" x="7"/>
        <item h="1" x="12"/>
        <item h="1" x="18"/>
        <item h="1" x="28"/>
        <item h="1" x="29"/>
        <item h="1" x="31"/>
        <item h="1" x="32"/>
        <item h="1" x="33"/>
        <item h="1" x="36"/>
        <item h="1" x="37"/>
        <item h="1" x="41"/>
        <item h="1" x="42"/>
        <item h="1" x="43"/>
        <item h="1" x="44"/>
        <item h="1" x="45"/>
        <item h="1" x="47"/>
        <item h="1" x="48"/>
        <item h="1" x="50"/>
        <item h="1" x="51"/>
        <item h="1" x="54"/>
        <item h="1" x="56"/>
        <item h="1" x="57"/>
        <item h="1" x="58"/>
        <item h="1" x="59"/>
        <item h="1" x="60"/>
        <item h="1" x="61"/>
        <item h="1" x="62"/>
        <item h="1" x="63"/>
        <item h="1" x="64"/>
        <item h="1" x="69"/>
        <item h="1" x="71"/>
        <item h="1" x="76"/>
        <item h="1" x="77"/>
        <item h="1" x="82"/>
        <item h="1" x="86"/>
        <item h="1" x="87"/>
        <item h="1" x="88"/>
        <item h="1" x="89"/>
        <item h="1" x="90"/>
        <item h="1" x="91"/>
        <item h="1" x="93"/>
        <item h="1" x="98"/>
        <item h="1" x="100"/>
        <item h="1" x="102"/>
        <item h="1" x="103"/>
        <item h="1" x="105"/>
        <item h="1" x="106"/>
        <item h="1" x="107"/>
        <item h="1" x="108"/>
        <item h="1" x="109"/>
        <item h="1" x="113"/>
        <item h="1" x="114"/>
        <item h="1" x="115"/>
        <item h="1" x="116"/>
        <item h="1" x="117"/>
        <item h="1" x="118"/>
        <item h="1" x="119"/>
        <item h="1" x="120"/>
        <item h="1" x="122"/>
        <item h="1" x="123"/>
        <item h="1" x="124"/>
        <item h="1" x="125"/>
        <item h="1" x="128"/>
        <item h="1" x="129"/>
        <item h="1" x="130"/>
        <item h="1" x="131"/>
        <item h="1" x="135"/>
        <item h="1" x="137"/>
        <item h="1" x="138"/>
        <item h="1" x="140"/>
        <item h="1" x="141"/>
        <item h="1" x="142"/>
        <item h="1" x="143"/>
        <item h="1" x="144"/>
        <item h="1" x="145"/>
        <item h="1" x="148"/>
        <item h="1" x="149"/>
        <item h="1" x="151"/>
        <item h="1" x="152"/>
        <item h="1" x="153"/>
        <item h="1" x="154"/>
        <item h="1" x="155"/>
        <item h="1" x="156"/>
        <item h="1" x="157"/>
        <item h="1" x="159"/>
        <item h="1" x="160"/>
        <item h="1" x="162"/>
        <item h="1" x="163"/>
        <item h="1" x="164"/>
        <item h="1" x="165"/>
        <item h="1" x="166"/>
        <item h="1" x="167"/>
        <item h="1" x="168"/>
        <item h="1" x="169"/>
        <item h="1" x="170"/>
        <item h="1" x="171"/>
        <item h="1" x="172"/>
        <item h="1" x="173"/>
        <item h="1" x="174"/>
        <item h="1" x="175"/>
        <item h="1" x="176"/>
        <item h="1" x="177"/>
        <item h="1" x="178"/>
        <item h="1" x="179"/>
        <item h="1" x="180"/>
        <item h="1" x="181"/>
        <item h="1" x="184"/>
        <item h="1" x="185"/>
        <item h="1" x="187"/>
        <item h="1" x="189"/>
        <item h="1" x="190"/>
        <item h="1" x="191"/>
        <item h="1" x="192"/>
        <item h="1" x="193"/>
        <item h="1" x="194"/>
        <item h="1" x="195"/>
        <item h="1" x="196"/>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8"/>
        <item h="1" x="229"/>
        <item h="1" x="230"/>
        <item h="1" x="231"/>
        <item h="1" x="232"/>
        <item h="1" x="233"/>
        <item h="1" x="234"/>
        <item h="1" x="235"/>
        <item h="1" x="236"/>
        <item h="1" x="237"/>
        <item h="1" x="238"/>
        <item h="1" x="239"/>
        <item h="1" x="240"/>
      </items>
    </pivotField>
    <pivotField numFmtId="164" showAll="0"/>
    <pivotField dataField="1" showAll="0"/>
    <pivotField axis="axisPage" multipleItemSelectionAllowed="1" showAll="0">
      <items count="22">
        <item h="1" x="2"/>
        <item h="1" x="13"/>
        <item m="1" x="20"/>
        <item x="0"/>
        <item h="1" x="8"/>
        <item h="1" x="10"/>
        <item h="1" m="1" x="18"/>
        <item h="1" m="1" x="15"/>
        <item h="1" x="1"/>
        <item x="3"/>
        <item h="1" m="1" x="19"/>
        <item h="1" x="6"/>
        <item m="1" x="16"/>
        <item h="1" x="4"/>
        <item h="1" x="5"/>
        <item h="1" x="12"/>
        <item h="1" m="1" x="17"/>
        <item x="9"/>
        <item h="1" x="7"/>
        <item h="1" x="11"/>
        <item h="1" x="14"/>
        <item t="default"/>
      </items>
    </pivotField>
    <pivotField showAll="0"/>
    <pivotField dataField="1" numFmtId="164" showAll="0"/>
    <pivotField showAll="0"/>
    <pivotField showAll="0"/>
    <pivotField axis="axisPage" multipleItemSelectionAllowed="1" showAll="0">
      <items count="23">
        <item x="2"/>
        <item x="0"/>
        <item x="4"/>
        <item x="6"/>
        <item m="1" x="19"/>
        <item x="1"/>
        <item x="9"/>
        <item x="3"/>
        <item x="14"/>
        <item x="5"/>
        <item m="1" x="21"/>
        <item x="7"/>
        <item m="1" x="20"/>
        <item x="8"/>
        <item x="10"/>
        <item x="11"/>
        <item x="12"/>
        <item x="13"/>
        <item x="15"/>
        <item x="16"/>
        <item x="17"/>
        <item x="18"/>
        <item t="default"/>
      </items>
    </pivotField>
    <pivotField showAll="0"/>
    <pivotField showAll="0"/>
    <pivotField showAll="0"/>
    <pivotField showAll="0"/>
    <pivotField showAll="0"/>
    <pivotField showAll="0"/>
  </pivotFields>
  <rowFields count="4">
    <field x="5"/>
    <field x="3"/>
    <field x="11"/>
    <field x="2"/>
  </rowFields>
  <rowItems count="164">
    <i>
      <x v="2"/>
    </i>
    <i r="1">
      <x v="169"/>
    </i>
    <i r="2">
      <x v="3"/>
    </i>
    <i r="2">
      <x v="5"/>
    </i>
    <i r="2">
      <x v="6"/>
    </i>
    <i r="2">
      <x v="8"/>
    </i>
    <i r="1">
      <x v="257"/>
    </i>
    <i r="2">
      <x v="3"/>
    </i>
    <i r="1">
      <x v="258"/>
    </i>
    <i r="2">
      <x v="8"/>
    </i>
    <i r="1">
      <x v="259"/>
    </i>
    <i r="2">
      <x v="4"/>
    </i>
    <i r="2">
      <x v="8"/>
    </i>
    <i r="1">
      <x v="271"/>
    </i>
    <i r="2">
      <x v="8"/>
    </i>
    <i r="1">
      <x v="280"/>
    </i>
    <i r="2">
      <x v="7"/>
    </i>
    <i r="2">
      <x v="8"/>
    </i>
    <i r="1">
      <x v="282"/>
    </i>
    <i r="2">
      <x v="3"/>
    </i>
    <i r="2">
      <x v="7"/>
    </i>
    <i r="2">
      <x v="8"/>
    </i>
    <i r="1">
      <x v="290"/>
    </i>
    <i r="2">
      <x v="6"/>
    </i>
    <i r="2">
      <x v="7"/>
    </i>
    <i r="1">
      <x v="300"/>
    </i>
    <i r="2">
      <x v="3"/>
    </i>
    <i r="2">
      <x v="8"/>
    </i>
    <i r="1">
      <x v="303"/>
    </i>
    <i r="2">
      <x v="7"/>
    </i>
    <i r="1">
      <x v="304"/>
    </i>
    <i r="2">
      <x v="7"/>
    </i>
    <i r="2">
      <x v="8"/>
    </i>
    <i r="1">
      <x v="305"/>
    </i>
    <i r="2">
      <x v="6"/>
    </i>
    <i r="1">
      <x v="326"/>
    </i>
    <i r="2">
      <x v="3"/>
    </i>
    <i r="2">
      <x v="8"/>
    </i>
    <i r="1">
      <x v="330"/>
    </i>
    <i r="2">
      <x v="7"/>
    </i>
    <i r="2">
      <x v="8"/>
    </i>
    <i r="1">
      <x v="342"/>
    </i>
    <i r="2">
      <x v="3"/>
    </i>
    <i r="2">
      <x v="8"/>
    </i>
    <i r="1">
      <x v="365"/>
    </i>
    <i r="2">
      <x v="3"/>
    </i>
    <i r="2">
      <x v="6"/>
    </i>
    <i r="1">
      <x v="393"/>
    </i>
    <i r="2">
      <x v="8"/>
    </i>
    <i r="1">
      <x v="394"/>
    </i>
    <i r="2">
      <x v="3"/>
    </i>
    <i r="1">
      <x v="460"/>
    </i>
    <i r="2">
      <x v="8"/>
    </i>
    <i r="1">
      <x v="471"/>
    </i>
    <i r="2">
      <x v="6"/>
    </i>
    <i r="2">
      <x v="8"/>
    </i>
    <i r="1">
      <x v="472"/>
    </i>
    <i r="2">
      <x v="8"/>
    </i>
    <i r="1">
      <x v="473"/>
    </i>
    <i r="2">
      <x v="8"/>
    </i>
    <i>
      <x v="3"/>
    </i>
    <i r="1">
      <x v="273"/>
    </i>
    <i r="2">
      <x v="6"/>
    </i>
    <i r="2">
      <x v="7"/>
    </i>
    <i>
      <x v="4"/>
    </i>
    <i r="1">
      <x v="274"/>
    </i>
    <i r="2">
      <x v="8"/>
    </i>
    <i>
      <x v="5"/>
    </i>
    <i r="1">
      <x v="282"/>
    </i>
    <i r="2">
      <x v="3"/>
    </i>
    <i r="2">
      <x v="7"/>
    </i>
    <i r="2">
      <x v="8"/>
    </i>
    <i r="1">
      <x v="326"/>
    </i>
    <i r="2">
      <x v="8"/>
    </i>
    <i r="1">
      <x v="353"/>
    </i>
    <i r="2">
      <x v="7"/>
    </i>
    <i>
      <x v="6"/>
    </i>
    <i r="1">
      <x v="273"/>
    </i>
    <i r="2">
      <x v="7"/>
    </i>
    <i>
      <x v="7"/>
    </i>
    <i r="1">
      <x v="290"/>
    </i>
    <i r="2">
      <x v="7"/>
    </i>
    <i>
      <x v="8"/>
    </i>
    <i r="1">
      <x v="274"/>
    </i>
    <i r="2">
      <x v="7"/>
    </i>
    <i r="1">
      <x v="280"/>
    </i>
    <i r="2">
      <x v="3"/>
    </i>
    <i r="2">
      <x v="8"/>
    </i>
    <i r="1">
      <x v="282"/>
    </i>
    <i r="2">
      <x v="7"/>
    </i>
    <i r="1">
      <x v="290"/>
    </i>
    <i r="2">
      <x v="5"/>
    </i>
    <i r="2">
      <x v="7"/>
    </i>
    <i r="2">
      <x v="8"/>
    </i>
    <i r="1">
      <x v="300"/>
    </i>
    <i r="2">
      <x v="3"/>
    </i>
    <i r="1">
      <x v="303"/>
    </i>
    <i r="2">
      <x v="3"/>
    </i>
    <i r="2">
      <x v="4"/>
    </i>
    <i r="2">
      <x v="6"/>
    </i>
    <i r="2">
      <x v="7"/>
    </i>
    <i r="2">
      <x v="8"/>
    </i>
    <i r="1">
      <x v="330"/>
    </i>
    <i r="2">
      <x v="3"/>
    </i>
    <i r="2">
      <x v="5"/>
    </i>
    <i r="2">
      <x v="8"/>
    </i>
    <i r="1">
      <x v="342"/>
    </i>
    <i r="2">
      <x v="3"/>
    </i>
    <i r="2">
      <x v="8"/>
    </i>
    <i>
      <x v="9"/>
    </i>
    <i r="1">
      <x v="300"/>
    </i>
    <i r="2">
      <x v="3"/>
    </i>
    <i r="2">
      <x v="8"/>
    </i>
    <i r="1">
      <x v="304"/>
    </i>
    <i r="2">
      <x v="3"/>
    </i>
    <i r="1">
      <x v="328"/>
    </i>
    <i r="2">
      <x v="4"/>
    </i>
    <i r="2">
      <x v="6"/>
    </i>
    <i r="1">
      <x v="330"/>
    </i>
    <i r="2">
      <x v="6"/>
    </i>
    <i r="1">
      <x v="342"/>
    </i>
    <i r="2">
      <x v="8"/>
    </i>
    <i r="1">
      <x v="383"/>
    </i>
    <i r="2">
      <x v="6"/>
    </i>
    <i r="2">
      <x v="7"/>
    </i>
    <i r="1">
      <x v="386"/>
    </i>
    <i r="2">
      <x v="8"/>
    </i>
    <i r="1">
      <x v="393"/>
    </i>
    <i r="2">
      <x v="7"/>
    </i>
    <i>
      <x v="12"/>
    </i>
    <i r="1">
      <x v="326"/>
    </i>
    <i r="2">
      <x v="3"/>
    </i>
    <i>
      <x v="13"/>
    </i>
    <i r="1">
      <x v="300"/>
    </i>
    <i r="2">
      <x v="3"/>
    </i>
    <i r="2">
      <x v="8"/>
    </i>
    <i>
      <x v="14"/>
    </i>
    <i r="1">
      <x v="303"/>
    </i>
    <i r="2">
      <x v="7"/>
    </i>
    <i r="1">
      <x v="332"/>
    </i>
    <i r="2">
      <x v="3"/>
    </i>
    <i>
      <x v="19"/>
    </i>
    <i r="1">
      <x v="282"/>
    </i>
    <i r="2">
      <x v="8"/>
    </i>
    <i>
      <x v="20"/>
    </i>
    <i r="1">
      <x v="282"/>
    </i>
    <i r="2">
      <x v="7"/>
    </i>
    <i>
      <x v="24"/>
    </i>
    <i r="1">
      <x v="381"/>
    </i>
    <i r="2">
      <x v="3"/>
    </i>
    <i>
      <x v="25"/>
    </i>
    <i r="1">
      <x v="426"/>
    </i>
    <i r="2">
      <x v="7"/>
    </i>
    <i>
      <x v="27"/>
    </i>
    <i r="1">
      <x v="282"/>
    </i>
    <i r="2">
      <x v="8"/>
    </i>
    <i>
      <x v="29"/>
    </i>
    <i r="1">
      <x v="461"/>
    </i>
    <i r="2">
      <x v="6"/>
    </i>
    <i r="2">
      <x v="7"/>
    </i>
    <i>
      <x v="30"/>
    </i>
    <i r="1">
      <x v="463"/>
    </i>
    <i r="2">
      <x v="7"/>
    </i>
    <i t="grand">
      <x/>
    </i>
  </rowItems>
  <colFields count="1">
    <field x="-2"/>
  </colFields>
  <colItems count="2">
    <i>
      <x/>
    </i>
    <i i="1">
      <x v="1"/>
    </i>
  </colItems>
  <pageFields count="5">
    <pageField fld="0" hier="-1"/>
    <pageField fld="1" hier="-1"/>
    <pageField fld="19" hier="-1"/>
    <pageField fld="10" hier="-1"/>
    <pageField fld="14" hier="-1"/>
  </pageFields>
  <dataFields count="2">
    <dataField name="Sum of QTY" fld="13" baseField="0" baseItem="0"/>
    <dataField name="Sum of Total cost" fld="16" baseField="0" baseItem="0" numFmtId="44"/>
  </dataFields>
  <formats count="2">
    <format dxfId="279">
      <pivotArea outline="0" collapsedLevelsAreSubtotals="1" fieldPosition="0">
        <references count="1">
          <reference field="4294967294" count="1" selected="0">
            <x v="1"/>
          </reference>
        </references>
      </pivotArea>
    </format>
    <format dxfId="280">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511F09-A0AC-4D5B-8C11-F9894146C8D9}" name="PivotTable2" cacheId="33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H36" firstHeaderRow="1" firstDataRow="1" firstDataCol="1" rowPageCount="2" colPageCount="1"/>
  <pivotFields count="26">
    <pivotField showAll="0"/>
    <pivotField axis="axisPage" showAll="0">
      <items count="8">
        <item m="1" x="2"/>
        <item m="1" x="4"/>
        <item m="1" x="6"/>
        <item m="1" x="3"/>
        <item m="1" x="5"/>
        <item x="0"/>
        <item x="1"/>
        <item t="default"/>
      </items>
    </pivotField>
    <pivotField showAll="0"/>
    <pivotField showAll="0"/>
    <pivotField showAll="0"/>
    <pivotField showAll="0"/>
    <pivotField showAll="0"/>
    <pivotField showAll="0"/>
    <pivotField showAll="0"/>
    <pivotField showAll="0"/>
    <pivotField axis="axisPage" multipleItemSelectionAllowed="1" showAll="0">
      <items count="7">
        <item x="1"/>
        <item h="1" x="3"/>
        <item h="1" x="0"/>
        <item h="1" x="2"/>
        <item h="1" x="4"/>
        <item h="1" x="5"/>
        <item t="default"/>
      </items>
    </pivotField>
    <pivotField axis="axisRow" showAll="0">
      <items count="348">
        <item x="197"/>
        <item x="55"/>
        <item x="15"/>
        <item x="25"/>
        <item x="72"/>
        <item x="111"/>
        <item x="17"/>
        <item x="16"/>
        <item x="9"/>
        <item m="1" x="249"/>
        <item m="1" x="257"/>
        <item m="1" x="241"/>
        <item x="65"/>
        <item m="1" x="344"/>
        <item x="70"/>
        <item x="23"/>
        <item m="1" x="252"/>
        <item x="66"/>
        <item x="74"/>
        <item m="1" x="244"/>
        <item m="1" x="245"/>
        <item m="1" x="248"/>
        <item m="1" x="247"/>
        <item m="1" x="250"/>
        <item x="27"/>
        <item m="1" x="254"/>
        <item m="1" x="253"/>
        <item m="1" x="242"/>
        <item m="1" x="243"/>
        <item m="1" x="251"/>
        <item x="13"/>
        <item m="1" x="258"/>
        <item x="95"/>
        <item m="1" x="266"/>
        <item m="1" x="260"/>
        <item m="1" x="246"/>
        <item m="1" x="263"/>
        <item x="92"/>
        <item x="35"/>
        <item x="101"/>
        <item x="79"/>
        <item m="1" x="264"/>
        <item m="1" x="256"/>
        <item m="1" x="268"/>
        <item m="1" x="271"/>
        <item m="1" x="346"/>
        <item x="83"/>
        <item x="30"/>
        <item m="1" x="284"/>
        <item x="5"/>
        <item x="110"/>
        <item m="1" x="281"/>
        <item x="20"/>
        <item x="34"/>
        <item x="81"/>
        <item m="1" x="255"/>
        <item x="67"/>
        <item x="94"/>
        <item m="1" x="276"/>
        <item x="126"/>
        <item m="1" x="275"/>
        <item m="1" x="277"/>
        <item x="8"/>
        <item x="19"/>
        <item m="1" x="261"/>
        <item x="158"/>
        <item m="1" x="287"/>
        <item m="1" x="282"/>
        <item m="1" x="345"/>
        <item m="1" x="265"/>
        <item m="1" x="278"/>
        <item m="1" x="272"/>
        <item x="46"/>
        <item m="1" x="279"/>
        <item m="1" x="280"/>
        <item m="1" x="262"/>
        <item m="1" x="273"/>
        <item x="161"/>
        <item x="97"/>
        <item m="1" x="289"/>
        <item x="53"/>
        <item x="40"/>
        <item m="1" x="292"/>
        <item x="99"/>
        <item x="85"/>
        <item m="1" x="295"/>
        <item m="1" x="335"/>
        <item m="1" x="332"/>
        <item x="0"/>
        <item x="2"/>
        <item x="80"/>
        <item m="1" x="259"/>
        <item m="1" x="267"/>
        <item x="183"/>
        <item m="1" x="269"/>
        <item m="1" x="270"/>
        <item x="3"/>
        <item m="1" x="274"/>
        <item m="1" x="283"/>
        <item m="1" x="285"/>
        <item m="1" x="286"/>
        <item m="1" x="288"/>
        <item x="22"/>
        <item m="1" x="290"/>
        <item m="1" x="291"/>
        <item m="1" x="293"/>
        <item m="1" x="294"/>
        <item x="78"/>
        <item m="1" x="296"/>
        <item m="1" x="297"/>
        <item m="1" x="298"/>
        <item x="186"/>
        <item m="1" x="299"/>
        <item m="1" x="300"/>
        <item m="1" x="301"/>
        <item m="1" x="302"/>
        <item m="1" x="303"/>
        <item m="1" x="304"/>
        <item m="1" x="305"/>
        <item m="1" x="306"/>
        <item x="24"/>
        <item x="132"/>
        <item x="14"/>
        <item m="1" x="307"/>
        <item x="84"/>
        <item m="1" x="308"/>
        <item m="1" x="309"/>
        <item m="1" x="310"/>
        <item m="1" x="311"/>
        <item m="1" x="312"/>
        <item m="1" x="313"/>
        <item m="1" x="314"/>
        <item m="1" x="315"/>
        <item x="133"/>
        <item m="1" x="316"/>
        <item m="1" x="317"/>
        <item x="39"/>
        <item x="134"/>
        <item m="1" x="318"/>
        <item x="10"/>
        <item x="75"/>
        <item x="26"/>
        <item m="1" x="319"/>
        <item m="1" x="320"/>
        <item m="1" x="321"/>
        <item m="1" x="322"/>
        <item x="96"/>
        <item x="127"/>
        <item x="136"/>
        <item x="11"/>
        <item m="1" x="323"/>
        <item m="1" x="324"/>
        <item x="188"/>
        <item m="1" x="325"/>
        <item m="1" x="326"/>
        <item m="1" x="327"/>
        <item m="1" x="328"/>
        <item m="1" x="329"/>
        <item x="49"/>
        <item x="227"/>
        <item m="1" x="330"/>
        <item m="1" x="331"/>
        <item x="73"/>
        <item x="68"/>
        <item m="1" x="333"/>
        <item m="1" x="334"/>
        <item x="21"/>
        <item x="139"/>
        <item x="52"/>
        <item x="121"/>
        <item x="38"/>
        <item m="1" x="336"/>
        <item x="146"/>
        <item x="147"/>
        <item m="1" x="337"/>
        <item x="150"/>
        <item m="1" x="338"/>
        <item m="1" x="339"/>
        <item m="1" x="340"/>
        <item m="1" x="341"/>
        <item x="112"/>
        <item m="1" x="342"/>
        <item m="1" x="343"/>
        <item x="104"/>
        <item x="182"/>
        <item x="1"/>
        <item x="4"/>
        <item x="6"/>
        <item x="7"/>
        <item x="12"/>
        <item x="18"/>
        <item x="28"/>
        <item x="29"/>
        <item x="31"/>
        <item x="32"/>
        <item x="33"/>
        <item x="36"/>
        <item x="37"/>
        <item x="41"/>
        <item x="42"/>
        <item x="43"/>
        <item x="44"/>
        <item x="45"/>
        <item x="47"/>
        <item x="48"/>
        <item x="50"/>
        <item x="51"/>
        <item x="54"/>
        <item x="56"/>
        <item x="57"/>
        <item x="58"/>
        <item x="59"/>
        <item x="60"/>
        <item x="61"/>
        <item x="62"/>
        <item x="63"/>
        <item x="64"/>
        <item x="69"/>
        <item x="71"/>
        <item x="76"/>
        <item x="77"/>
        <item x="82"/>
        <item x="86"/>
        <item x="87"/>
        <item x="88"/>
        <item x="89"/>
        <item x="90"/>
        <item x="91"/>
        <item x="93"/>
        <item x="98"/>
        <item x="100"/>
        <item x="102"/>
        <item x="103"/>
        <item x="105"/>
        <item x="106"/>
        <item x="107"/>
        <item x="108"/>
        <item x="109"/>
        <item x="113"/>
        <item x="114"/>
        <item x="115"/>
        <item x="116"/>
        <item x="117"/>
        <item x="118"/>
        <item x="119"/>
        <item x="120"/>
        <item x="122"/>
        <item x="123"/>
        <item x="124"/>
        <item x="125"/>
        <item x="128"/>
        <item x="129"/>
        <item x="130"/>
        <item x="131"/>
        <item x="135"/>
        <item x="137"/>
        <item x="138"/>
        <item x="140"/>
        <item x="141"/>
        <item x="142"/>
        <item x="143"/>
        <item x="144"/>
        <item x="145"/>
        <item x="148"/>
        <item x="149"/>
        <item x="151"/>
        <item x="152"/>
        <item x="153"/>
        <item x="154"/>
        <item x="155"/>
        <item x="156"/>
        <item x="157"/>
        <item x="159"/>
        <item x="160"/>
        <item x="162"/>
        <item x="163"/>
        <item x="164"/>
        <item x="165"/>
        <item x="166"/>
        <item x="167"/>
        <item x="168"/>
        <item x="169"/>
        <item x="170"/>
        <item x="171"/>
        <item x="172"/>
        <item x="173"/>
        <item x="174"/>
        <item x="175"/>
        <item x="176"/>
        <item x="177"/>
        <item x="178"/>
        <item x="179"/>
        <item x="180"/>
        <item x="181"/>
        <item x="184"/>
        <item x="185"/>
        <item x="187"/>
        <item x="189"/>
        <item x="190"/>
        <item x="191"/>
        <item x="192"/>
        <item x="193"/>
        <item x="194"/>
        <item x="195"/>
        <item x="196"/>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8"/>
        <item x="229"/>
        <item x="230"/>
        <item x="231"/>
        <item x="232"/>
        <item x="233"/>
        <item x="234"/>
        <item x="235"/>
        <item x="236"/>
        <item x="237"/>
        <item x="238"/>
        <item x="239"/>
        <item x="240"/>
        <item t="default"/>
      </items>
    </pivotField>
    <pivotField numFmtId="164" showAll="0"/>
    <pivotField dataField="1" showAll="0"/>
    <pivotField showAll="0"/>
    <pivotField showAll="0"/>
    <pivotField numFmtId="164" showAll="0"/>
    <pivotField showAll="0"/>
    <pivotField showAll="0"/>
    <pivotField multipleItemSelectionAllowed="1" showAll="0"/>
    <pivotField showAll="0"/>
    <pivotField showAll="0"/>
    <pivotField showAll="0"/>
    <pivotField showAll="0"/>
    <pivotField showAll="0"/>
    <pivotField showAll="0"/>
  </pivotFields>
  <rowFields count="1">
    <field x="11"/>
  </rowFields>
  <rowItems count="32">
    <i>
      <x v="1"/>
    </i>
    <i>
      <x v="2"/>
    </i>
    <i>
      <x v="3"/>
    </i>
    <i>
      <x v="4"/>
    </i>
    <i>
      <x v="5"/>
    </i>
    <i>
      <x v="6"/>
    </i>
    <i>
      <x v="7"/>
    </i>
    <i>
      <x v="8"/>
    </i>
    <i>
      <x v="81"/>
    </i>
    <i>
      <x v="83"/>
    </i>
    <i>
      <x v="88"/>
    </i>
    <i>
      <x v="122"/>
    </i>
    <i>
      <x v="139"/>
    </i>
    <i>
      <x v="148"/>
    </i>
    <i>
      <x v="149"/>
    </i>
    <i>
      <x v="184"/>
    </i>
    <i>
      <x v="185"/>
    </i>
    <i>
      <x v="187"/>
    </i>
    <i>
      <x v="197"/>
    </i>
    <i>
      <x v="198"/>
    </i>
    <i>
      <x v="199"/>
    </i>
    <i>
      <x v="200"/>
    </i>
    <i>
      <x v="203"/>
    </i>
    <i>
      <x v="230"/>
    </i>
    <i>
      <x v="236"/>
    </i>
    <i>
      <x v="246"/>
    </i>
    <i>
      <x v="247"/>
    </i>
    <i>
      <x v="285"/>
    </i>
    <i>
      <x v="307"/>
    </i>
    <i>
      <x v="308"/>
    </i>
    <i>
      <x v="322"/>
    </i>
    <i t="grand">
      <x/>
    </i>
  </rowItems>
  <colItems count="1">
    <i/>
  </colItems>
  <pageFields count="2">
    <pageField fld="10" hier="-1"/>
    <pageField fld="1" item="5" hier="-1"/>
  </pageFields>
  <dataFields count="1">
    <dataField name="Sum of QTY"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66A399-DA50-4044-9BAE-36F5FA4F8735}" name="Table2" displayName="Table2" ref="A5:Z1803" totalsRowShown="0" headerRowDxfId="31" dataDxfId="30">
  <autoFilter ref="A5:Z1803" xr:uid="{9366A399-DA50-4044-9BAE-36F5FA4F8735}"/>
  <sortState xmlns:xlrd2="http://schemas.microsoft.com/office/spreadsheetml/2017/richdata2" ref="A6:Z1798">
    <sortCondition ref="C5:C1798"/>
  </sortState>
  <tableColumns count="26">
    <tableColumn id="1" xr3:uid="{3BBDD0C4-3E39-4FFF-A458-7C7D7C8C14E6}" name="`" dataDxfId="29"/>
    <tableColumn id="23" xr3:uid="{6146F3A4-E84D-4585-BCFF-A199998035AD}" name="FY" dataDxfId="28"/>
    <tableColumn id="2" xr3:uid="{C5A30D75-BA93-4517-B967-18D65CD57B8A}" name="ALEMBA " dataDxfId="27"/>
    <tableColumn id="3" xr3:uid="{54F0FB69-A0AF-4758-AB19-1DF84F1387DB}" name="BudgetCode" dataDxfId="26"/>
    <tableColumn id="4" xr3:uid="{A59D1BF9-E328-4EF9-AEE4-E375E7DA5D8A}" name="FP" dataDxfId="25"/>
    <tableColumn id="18" xr3:uid="{CE288144-C6DD-45E4-8E22-3787A57E97B0}" name="BulkBucket" dataDxfId="24"/>
    <tableColumn id="25" xr3:uid="{82C7F729-6DE2-4E25-82D8-751C241ABE24}" name="Funding" dataDxfId="23"/>
    <tableColumn id="16" xr3:uid="{8FE7D73F-AD53-41AE-99AA-FA8733347163}" name="ISC ProjMgr" dataDxfId="22"/>
    <tableColumn id="5" xr3:uid="{21CCEB40-E410-4451-A851-9008457AFFA3}" name="Site" dataDxfId="21"/>
    <tableColumn id="6" xr3:uid="{44541DC4-E193-4E81-930B-61DF0217B42B}" name="Service User" dataDxfId="20"/>
    <tableColumn id="7" xr3:uid="{E699DD5A-60EB-48B1-88E4-B9ADE5331F13}" name="Type" dataDxfId="19"/>
    <tableColumn id="24" xr3:uid="{C0C073DF-9EAC-4E1A-85DF-46492BEA21B6}" name="CatalogueItem" dataDxfId="18"/>
    <tableColumn id="10" xr3:uid="{E7D50D29-6A99-42C3-935D-8DF4978B7F8B}" name="CostPerUnit" dataDxfId="17"/>
    <tableColumn id="28" xr3:uid="{8754DE12-C904-4F67-B11B-4435F1264C85}" name="QTY" dataDxfId="16"/>
    <tableColumn id="9" xr3:uid="{41FB4824-0EF4-4844-964E-646A4E9347D1}" name="Status" dataDxfId="15"/>
    <tableColumn id="19" xr3:uid="{2F37E912-DB71-48E7-B8C1-B4C151AC2D66}" name="CollDate DD/MM/YYYY" dataDxfId="14"/>
    <tableColumn id="20" xr3:uid="{7F35B7FD-E749-49BE-860B-97277E60753F}" name="Total cost" dataDxfId="13"/>
    <tableColumn id="17" xr3:uid="{F822A5B6-0BA4-4800-97B1-16FDA6C32EAE}" name="Requisition No:" dataDxfId="12"/>
    <tableColumn id="15" xr3:uid="{CE745E22-EFA0-4C18-A125-32F76A03A69E}" name="BPS Analyst " dataDxfId="11"/>
    <tableColumn id="21" xr3:uid="{37C17296-56CE-4F54-BE60-A525BA9CC2B2}" name="Recharged" dataDxfId="10"/>
    <tableColumn id="22" xr3:uid="{AEFABF1C-CAE1-4472-8CD1-5F744677EF84}" name="RechgDate" dataDxfId="9"/>
    <tableColumn id="12" xr3:uid="{B5F49F4B-62A8-4643-8482-DA8BB2DB8DEB}" name="RechargedBy" dataDxfId="8"/>
    <tableColumn id="8" xr3:uid="{A1D08BC2-906F-4533-8C22-C419D86F2804}" name="Funded" dataDxfId="7"/>
    <tableColumn id="11" xr3:uid="{39ABAEE5-E921-4783-A05C-1A5E42209107}" name="Notes" dataDxfId="6"/>
    <tableColumn id="13" xr3:uid="{4A20EEC6-AC5C-422B-BDA5-453A78852FD2}" name="Requisition/PO" dataDxfId="5"/>
    <tableColumn id="14" xr3:uid="{E3762ACA-B666-47EF-90F5-FFB8681262C1}" name="Temp - Item details to be added in to Master Telephony Tracker" dataDxfId="4"/>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BA6257-960F-470C-B1D2-6C43D38DA994}" name="Table10" displayName="Table10" ref="A2:F39" totalsRowShown="0">
  <autoFilter ref="A2:F39" xr:uid="{00000000-0009-0000-0100-00000A000000}"/>
  <tableColumns count="6">
    <tableColumn id="1" xr3:uid="{8A2ECE5C-CC07-4707-B4BB-4B0EBA9FC5B6}" name="Date" dataDxfId="1"/>
    <tableColumn id="2" xr3:uid="{9809F9D6-E482-4992-A0CA-AF8AA6838430}" name="AssignedTo"/>
    <tableColumn id="6" xr3:uid="{B9605C1D-D71C-4A6F-9769-EA77E3C74831}" name="Type"/>
    <tableColumn id="3" xr3:uid="{1E9C024B-A126-421A-A1C8-3A4B33B35E15}" name="Unit"/>
    <tableColumn id="4" xr3:uid="{1097C72D-3965-48F1-BB32-3C37C8DAF299}" name="ReturnDate" dataDxfId="0"/>
    <tableColumn id="5" xr3:uid="{33A3B308-110A-4928-A87D-7FB7EE379726}" name="ALEMBA"/>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4DB5E69-4794-4935-ACBD-CD1D5EAFE8DD}" name="Table111" displayName="Table111" ref="A2:J30" totalsRowShown="0">
  <autoFilter ref="A2:J30" xr:uid="{FABB387A-01B9-4994-93FB-DF3A5B724E05}"/>
  <tableColumns count="10">
    <tableColumn id="1" xr3:uid="{2D648098-3740-4FDC-86F3-2750AEF7C99B}" name="Seial Number "/>
    <tableColumn id="2" xr3:uid="{C42A4A89-654F-42F4-B926-A9949B6FF9EC}" name="Model Number "/>
    <tableColumn id="3" xr3:uid="{C349EC4C-ED23-4963-AEA0-5B2F97240798}" name="ALEMBA "/>
    <tableColumn id="7" xr3:uid="{BCA65FCB-6E9D-4165-9419-83A68C2630EB}" name="PO"/>
    <tableColumn id="10" xr3:uid="{A2306E6D-D705-4632-BB42-65E97C77E752}" name="Sevice user"/>
    <tableColumn id="6" xr3:uid="{700C3E66-9FBD-4E96-B2D2-C733207B2E0B}" name="Request date "/>
    <tableColumn id="4" xr3:uid="{58E87E6B-6E1F-49C8-8307-E25C2196AFB8}" name="Device type "/>
    <tableColumn id="8" xr3:uid="{96B43949-0D55-4EE8-B98C-700A4C6C7CAD}" name="Column1"/>
    <tableColumn id="5" xr3:uid="{B9CB445C-DC4C-4BBB-8349-45E5A0CA9C25}" name="Supplier "/>
    <tableColumn id="9" xr3:uid="{0119D1BB-8468-4849-B3FE-265E9830F814}" name="Apple ID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0E38A9E-796E-4D05-B4BC-1D9710255885}" name="Table110" displayName="Table110" ref="A3:N27" totalsRowShown="0">
  <autoFilter ref="A3:N27" xr:uid="{71D547EC-1161-4927-99E3-370C9943504E}"/>
  <tableColumns count="14">
    <tableColumn id="1" xr3:uid="{319E628C-A8A1-4C40-B761-358E318A9202}" name="Date"/>
    <tableColumn id="2" xr3:uid="{A7558BA7-06D0-46CD-9EA0-4FFAB6908208}" name="Initiative reference "/>
    <tableColumn id="16" xr3:uid="{CDC1CC46-4861-42B9-A6A4-D7700D5EF32D}" name="Is framewrk required "/>
    <tableColumn id="4" xr3:uid="{7F22146B-94D1-4036-96C3-B4E3865E9795}" name="Initiative Lead"/>
    <tableColumn id="5" xr3:uid="{DC1BA695-4DC3-4B8C-917F-CA046A8F5A57}" name="Requestor/team"/>
    <tableColumn id="6" xr3:uid="{19022F6D-F68B-43CC-9950-817ABFE83A35}" name="Site"/>
    <tableColumn id="3" xr3:uid="{3ECA98E1-EE40-4CC1-886C-7AA4B82C45A0}" name="Budget code"/>
    <tableColumn id="14" xr3:uid="{73E6E553-333D-48F3-9019-269C73D5B5AF}" name="Requisiton"/>
    <tableColumn id="8" xr3:uid="{BAB43DAB-61AC-4631-9426-13C305359E1F}" name="PO/Req"/>
    <tableColumn id="7" xr3:uid="{04B2ACCB-8B55-4221-B191-27E8127AB7B6}" name="Supplier"/>
    <tableColumn id="9" xr3:uid="{A5D49F51-269C-4137-9129-3F5873E08BD8}" name="PO date"/>
    <tableColumn id="13" xr3:uid="{2CFE4331-7C25-4C77-8A5D-DD68EF533A25}" name="ALEMBA "/>
    <tableColumn id="10" xr3:uid="{90FBD124-2008-4EC4-8C74-72431D688B79}" name="BPS Lead"/>
    <tableColumn id="11" xr3:uid="{CDC4605A-C53F-4E1A-839C-7E07A8268C2D}" name="Comme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CB6752-8C78-4B64-AD43-333FC5AE4676}" name="Table1" displayName="Table1" ref="A1:C355" totalsRowShown="0">
  <autoFilter ref="A1:C355" xr:uid="{30CB6752-8C78-4B64-AD43-333FC5AE4676}"/>
  <tableColumns count="3">
    <tableColumn id="1" xr3:uid="{454261FA-7094-4EC7-B6DF-C216E98FE069}" name="CatalogueItem"/>
    <tableColumn id="2" xr3:uid="{43FB6F6E-A9A9-4546-BC06-AF80D3474B01}" name="CostPerUnit" dataDxfId="2"/>
    <tableColumn id="3" xr3:uid="{6634A9BF-3257-4157-B471-C87D2CECAAB5}" name="Column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3030B4-20EC-44CF-97CF-93A5FCF0B47B}" name="Table3" displayName="Table3" ref="D1:D7" totalsRowShown="0">
  <autoFilter ref="D1:D7" xr:uid="{E53030B4-20EC-44CF-97CF-93A5FCF0B47B}"/>
  <tableColumns count="1">
    <tableColumn id="1" xr3:uid="{BFF29F44-27FA-4F48-8FA0-FC4C0E339AEA}" name="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8898BB6-F1C0-4A80-BD3C-7C9477BA2CE7}" name="Table5" displayName="Table5" ref="F1:F11" totalsRowShown="0">
  <autoFilter ref="F1:F11" xr:uid="{48898BB6-F1C0-4A80-BD3C-7C9477BA2CE7}"/>
  <tableColumns count="1">
    <tableColumn id="1" xr3:uid="{AA2F573B-C847-4AAF-B718-37B4E66C514A}" name="SIT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4EFFE1-A583-485D-A5DE-B3AF5E8AB9CB}" name="Table4" displayName="Table4" ref="J1:J6" totalsRowShown="0">
  <autoFilter ref="J1:J6" xr:uid="{CC4EFFE1-A583-485D-A5DE-B3AF5E8AB9CB}"/>
  <tableColumns count="1">
    <tableColumn id="1" xr3:uid="{4B3C785A-078A-4FDF-9B40-3F358AC3A5E8}" name="F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9D676A0-5981-40BD-9B2C-229B1C45D97A}" name="Table6" displayName="Table6" ref="L1:L11" totalsRowShown="0">
  <autoFilter ref="L1:L11" xr:uid="{C9D676A0-5981-40BD-9B2C-229B1C45D97A}"/>
  <tableColumns count="1">
    <tableColumn id="1" xr3:uid="{F6183A78-0A4F-492E-A935-392EEA8D8A8D}" name="RECHARG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8F5302B-CEB6-436F-A1C6-C3895F9382E1}" name="Table7" displayName="Table7" ref="H1:H25" totalsRowShown="0">
  <autoFilter ref="H1:H25" xr:uid="{98F5302B-CEB6-436F-A1C6-C3895F9382E1}"/>
  <tableColumns count="1">
    <tableColumn id="1" xr3:uid="{1654B30A-2D88-4561-B36F-F86E53717FE5}" name="STATU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E1728F7-250A-42EF-BB7B-EFAADBEF7F05}" name="Table11" displayName="Table11" ref="N1:N5" totalsRowShown="0">
  <autoFilter ref="N1:N5" xr:uid="{7E1728F7-250A-42EF-BB7B-EFAADBEF7F05}"/>
  <tableColumns count="1">
    <tableColumn id="1" xr3:uid="{FB075E7C-B01A-46D6-B232-07F63938F485}" name="Analys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44" dT="2024-06-25T08:41:40.27" personId="{53B1C3A6-ABB9-482A-95B1-5F51711234F8}" id="{A3262391-AA75-488A-BE3C-A7DE7E733087}">
    <text>corrected confirmed by Emily Mitchell</text>
  </threadedComment>
  <threadedComment ref="D245" dT="2024-06-25T08:41:44.13" personId="{53B1C3A6-ABB9-482A-95B1-5F51711234F8}" id="{7F7AFDAB-A5DB-4921-A1F5-7C1DD3EB7B9B}">
    <text>corrected confirmed by Emily Mitchell</text>
  </threadedComment>
  <threadedComment ref="D246" dT="2024-06-25T08:41:31.37" personId="{53B1C3A6-ABB9-482A-95B1-5F51711234F8}" id="{EBD2F943-EC97-40FF-9856-A7EB895A8484}">
    <text>corrected confirmed by Emily Mitchell</text>
  </threadedComment>
  <threadedComment ref="I727" dT="2024-09-05T10:24:57.84" personId="{53B1C3A6-ABB9-482A-95B1-5F51711234F8}" id="{56509FB3-2C8E-420E-A711-829A3CD5EE21}">
    <text>c/o Abhit J.</text>
  </threadedComment>
  <threadedComment ref="I728" dT="2024-09-05T10:32:13.40" personId="{53B1C3A6-ABB9-482A-95B1-5F51711234F8}" id="{5CCDC6F4-D77C-4E89-BDD0-8C425EBC66A4}">
    <text>c/o Abhit J.</text>
  </threadedComment>
  <threadedComment ref="M1140" dT="2024-12-24T11:38:04.46" personId="{53B1C3A6-ABB9-482A-95B1-5F51711234F8}" id="{2352252C-36E4-4A06-828B-70851FC2F388}">
    <text>Get bulk order price for non-standard laptops</text>
  </threadedComment>
  <threadedComment ref="M1177" dT="2024-12-24T11:40:30.70" personId="{53B1C3A6-ABB9-482A-95B1-5F51711234F8}" id="{54DEDDFE-089B-4450-817A-4BE25308845E}">
    <text>get bulk order price for this one</text>
  </threadedComment>
  <threadedComment ref="I1714" dT="2024-09-04T11:05:43.55" personId="{53B1C3A6-ABB9-482A-95B1-5F51711234F8}" id="{F84F7B55-29D7-4F4C-A506-4133BB14D0DA}">
    <text xml:space="preserve">CP6043 - oneoff delivery for Ahmed </text>
  </threadedComment>
</ThreadedComment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9/04/relationships/namedSheetView" Target="../namedSheetViews/namedSheetView1.xml"/><Relationship Id="rId2" Type="http://schemas.openxmlformats.org/officeDocument/2006/relationships/printerSettings" Target="../printerSettings/printerSettings1.bin"/><Relationship Id="rId1" Type="http://schemas.openxmlformats.org/officeDocument/2006/relationships/hyperlink" Target="../../../../:x:/r/sites/msteams_f2ac08/_layouts/15/Doc.aspx?sourcedoc=%7BC84884F6-E91A-4D71-BA97-F52FA5D534AB%7D&amp;file=iPad%20160.xlsx&amp;wdLOR=cCD530721-FA66-47A8-8FC1-B0753DA8B77B&amp;fromShare=true&amp;action=default&amp;mobileredirect=true&amp;CID=5dfb45d2-b347-3477-ec7f-afcb1499c696"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9877D-7BF1-4626-8F39-38F1A26131DA}">
  <sheetPr codeName="Sheet1"/>
  <dimension ref="A1"/>
  <sheetViews>
    <sheetView workbookViewId="0">
      <selection sqref="A1:A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6FBF-A7AE-4E84-B01F-4787E18A1B88}">
  <sheetPr codeName="Sheet9"/>
  <dimension ref="A2:E6"/>
  <sheetViews>
    <sheetView workbookViewId="0"/>
  </sheetViews>
  <sheetFormatPr defaultRowHeight="15"/>
  <cols>
    <col min="1" max="2" width="12.5703125" customWidth="1"/>
    <col min="4" max="4" width="50.5703125" customWidth="1"/>
    <col min="5" max="5" width="30.5703125" customWidth="1"/>
  </cols>
  <sheetData>
    <row r="2" spans="1:5">
      <c r="A2" s="5">
        <v>45776</v>
      </c>
      <c r="B2" s="123">
        <v>0.46089120370370368</v>
      </c>
      <c r="C2" t="s">
        <v>0</v>
      </c>
      <c r="D2" t="s">
        <v>1</v>
      </c>
      <c r="E2" t="s">
        <v>2</v>
      </c>
    </row>
    <row r="3" spans="1:5">
      <c r="A3" s="5">
        <v>45776</v>
      </c>
      <c r="B3" s="123">
        <v>0.4619907407407407</v>
      </c>
      <c r="C3" t="s">
        <v>0</v>
      </c>
      <c r="D3" t="s">
        <v>1</v>
      </c>
      <c r="E3" t="s">
        <v>2</v>
      </c>
    </row>
    <row r="4" spans="1:5">
      <c r="A4" s="5">
        <v>45776</v>
      </c>
      <c r="B4" s="123">
        <v>0.46280092592592598</v>
      </c>
      <c r="C4" t="s">
        <v>0</v>
      </c>
      <c r="D4" t="s">
        <v>1</v>
      </c>
      <c r="E4" t="s">
        <v>2</v>
      </c>
    </row>
    <row r="5" spans="1:5">
      <c r="A5" s="5">
        <v>45776</v>
      </c>
      <c r="B5" s="123">
        <v>0.46314814814814814</v>
      </c>
      <c r="C5" t="s">
        <v>0</v>
      </c>
      <c r="D5" t="s">
        <v>1</v>
      </c>
      <c r="E5" t="s">
        <v>2</v>
      </c>
    </row>
    <row r="6" spans="1:5">
      <c r="A6" s="5">
        <v>45776</v>
      </c>
      <c r="B6" s="123">
        <v>0.46393518518518517</v>
      </c>
      <c r="C6" t="s">
        <v>0</v>
      </c>
      <c r="D6" t="s">
        <v>1</v>
      </c>
      <c r="E6"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CAB68-751E-4F79-A6CE-121807A90224}">
  <sheetPr codeName="Sheet2">
    <tabColor rgb="FF00B0F0"/>
  </sheetPr>
  <dimension ref="A1:AD1803"/>
  <sheetViews>
    <sheetView tabSelected="1" topLeftCell="D1" zoomScale="98" zoomScaleNormal="98" workbookViewId="0">
      <pane ySplit="5" topLeftCell="A1799" activePane="bottomLeft" state="frozen"/>
      <selection pane="bottomLeft" activeCell="J1811" sqref="J1811"/>
    </sheetView>
  </sheetViews>
  <sheetFormatPr defaultColWidth="9.140625" defaultRowHeight="15" customHeight="1"/>
  <cols>
    <col min="1" max="1" width="16.140625" style="34" customWidth="1"/>
    <col min="2" max="2" width="6.5703125" style="13" customWidth="1"/>
    <col min="3" max="3" width="18.28515625" style="13" customWidth="1"/>
    <col min="4" max="4" width="12" style="16" customWidth="1"/>
    <col min="5" max="5" width="9.42578125" style="13" customWidth="1"/>
    <col min="6" max="6" width="11.5703125" style="16" customWidth="1"/>
    <col min="7" max="7" width="8.5703125" style="16" customWidth="1"/>
    <col min="8" max="8" width="14.28515625" style="13" customWidth="1"/>
    <col min="9" max="9" width="7" style="13" customWidth="1"/>
    <col min="10" max="10" width="24" style="16" customWidth="1"/>
    <col min="11" max="11" width="11.5703125" style="13" customWidth="1"/>
    <col min="12" max="12" width="38.5703125" style="16" customWidth="1"/>
    <col min="13" max="13" width="10.5703125" style="31" customWidth="1"/>
    <col min="14" max="14" width="9.140625" style="15" customWidth="1"/>
    <col min="15" max="15" width="13.5703125" style="13" customWidth="1"/>
    <col min="16" max="16" width="14.5703125" style="34" customWidth="1"/>
    <col min="17" max="17" width="13.42578125" style="31" customWidth="1"/>
    <col min="18" max="18" width="12.5703125" style="15" customWidth="1"/>
    <col min="19" max="19" width="9.140625" style="13" customWidth="1"/>
    <col min="20" max="20" width="18.42578125" style="34" customWidth="1"/>
    <col min="21" max="21" width="13.42578125" style="13" customWidth="1"/>
    <col min="22" max="22" width="14.42578125" style="58" customWidth="1"/>
    <col min="23" max="23" width="9.140625" style="16" customWidth="1"/>
    <col min="24" max="24" width="38.140625" style="16" customWidth="1"/>
    <col min="25" max="25" width="9.140625" style="13" customWidth="1"/>
    <col min="26" max="26" width="75.42578125" style="13" customWidth="1"/>
    <col min="27" max="16384" width="9.140625" style="13"/>
  </cols>
  <sheetData>
    <row r="1" spans="1:26" ht="47.25" customHeight="1">
      <c r="C1" s="40" t="s">
        <v>3</v>
      </c>
      <c r="D1" s="84" t="s">
        <v>4</v>
      </c>
      <c r="H1" s="150" t="s">
        <v>5</v>
      </c>
      <c r="I1" s="150"/>
      <c r="J1" s="150"/>
      <c r="L1" s="28" t="s">
        <v>6</v>
      </c>
      <c r="M1" s="78" t="s">
        <v>7</v>
      </c>
      <c r="Q1" s="79" t="s">
        <v>8</v>
      </c>
    </row>
    <row r="2" spans="1:26">
      <c r="A2" s="64"/>
      <c r="B2" s="42"/>
      <c r="C2" s="43" t="s">
        <v>9</v>
      </c>
      <c r="D2" s="85" t="s">
        <v>10</v>
      </c>
      <c r="E2" s="42"/>
      <c r="F2" s="126"/>
      <c r="G2" s="86"/>
      <c r="H2" s="67" t="s">
        <v>11</v>
      </c>
      <c r="I2" s="68"/>
      <c r="J2" s="69"/>
      <c r="K2" s="68"/>
      <c r="L2" s="69"/>
      <c r="M2" s="38" t="s">
        <v>12</v>
      </c>
      <c r="Q2" s="14" t="s">
        <v>12</v>
      </c>
      <c r="R2" s="18"/>
    </row>
    <row r="3" spans="1:26" s="17" customFormat="1" ht="105">
      <c r="A3" s="65" t="s">
        <v>13</v>
      </c>
      <c r="C3" s="13"/>
      <c r="D3"/>
      <c r="E3" s="13"/>
      <c r="F3" s="16"/>
      <c r="G3" s="16"/>
      <c r="H3" s="13"/>
      <c r="I3" s="16"/>
      <c r="L3" s="19">
        <f>SUBTOTAL(3,L6:L2079)</f>
        <v>1795</v>
      </c>
      <c r="M3" s="18"/>
      <c r="N3" s="18">
        <f>SUBTOTAL(9,N6:N64)</f>
        <v>59</v>
      </c>
      <c r="O3" s="19" t="s">
        <v>14</v>
      </c>
      <c r="P3" s="35"/>
      <c r="Q3" s="14">
        <f>SUBTOTAL(9,Table2[Total cost])</f>
        <v>1350301.9099999997</v>
      </c>
      <c r="R3" s="18"/>
      <c r="U3" s="61" t="s">
        <v>15</v>
      </c>
      <c r="V3" s="62"/>
      <c r="W3" s="63"/>
      <c r="X3" s="63"/>
      <c r="Y3" s="62"/>
    </row>
    <row r="4" spans="1:26"/>
    <row r="5" spans="1:26" s="17" customFormat="1">
      <c r="A5" s="36" t="s">
        <v>10</v>
      </c>
      <c r="B5" s="21" t="s">
        <v>16</v>
      </c>
      <c r="C5" s="20" t="s">
        <v>17</v>
      </c>
      <c r="D5" s="23" t="s">
        <v>18</v>
      </c>
      <c r="E5" s="20" t="s">
        <v>19</v>
      </c>
      <c r="F5" s="23" t="s">
        <v>20</v>
      </c>
      <c r="G5" s="23" t="s">
        <v>21</v>
      </c>
      <c r="H5" s="20" t="s">
        <v>22</v>
      </c>
      <c r="I5" s="21" t="s">
        <v>23</v>
      </c>
      <c r="J5" s="23" t="s">
        <v>24</v>
      </c>
      <c r="K5" s="21" t="s">
        <v>25</v>
      </c>
      <c r="L5" s="59" t="s">
        <v>26</v>
      </c>
      <c r="M5" s="20" t="s">
        <v>27</v>
      </c>
      <c r="N5" s="20" t="s">
        <v>28</v>
      </c>
      <c r="O5" s="21" t="s">
        <v>29</v>
      </c>
      <c r="P5" s="36" t="s">
        <v>30</v>
      </c>
      <c r="Q5" s="22" t="s">
        <v>31</v>
      </c>
      <c r="R5" s="21" t="s">
        <v>32</v>
      </c>
      <c r="S5" s="77" t="s">
        <v>33</v>
      </c>
      <c r="T5" s="21" t="s">
        <v>34</v>
      </c>
      <c r="U5" s="36" t="s">
        <v>35</v>
      </c>
      <c r="V5" s="20" t="s">
        <v>36</v>
      </c>
      <c r="W5" s="20" t="s">
        <v>37</v>
      </c>
      <c r="X5" s="23" t="s">
        <v>38</v>
      </c>
      <c r="Y5" s="20" t="s">
        <v>39</v>
      </c>
      <c r="Z5" s="20" t="s">
        <v>40</v>
      </c>
    </row>
    <row r="6" spans="1:26">
      <c r="A6" s="24">
        <v>45679</v>
      </c>
      <c r="B6" s="80" t="s">
        <v>41</v>
      </c>
      <c r="C6" s="25">
        <v>2622678</v>
      </c>
      <c r="D6" s="28" t="s">
        <v>42</v>
      </c>
      <c r="E6" s="25"/>
      <c r="F6" s="28"/>
      <c r="G6" s="28"/>
      <c r="H6" s="25"/>
      <c r="I6" s="25" t="s">
        <v>43</v>
      </c>
      <c r="J6" s="28" t="s">
        <v>44</v>
      </c>
      <c r="K6" s="80" t="s">
        <v>45</v>
      </c>
      <c r="L6" t="s">
        <v>46</v>
      </c>
      <c r="M6" s="26">
        <v>195</v>
      </c>
      <c r="N6" s="27">
        <v>1</v>
      </c>
      <c r="O6" s="25" t="s">
        <v>47</v>
      </c>
      <c r="P6" s="24">
        <v>45707</v>
      </c>
      <c r="Q6" s="26">
        <f>Table2[[#This Row],[QTY]]*Table2[[#This Row],[CostPerUnit]]</f>
        <v>195</v>
      </c>
      <c r="R6" s="27"/>
      <c r="S6" s="13" t="s">
        <v>48</v>
      </c>
      <c r="T6" s="24" t="s">
        <v>49</v>
      </c>
      <c r="U6" s="24"/>
      <c r="V6" s="25"/>
      <c r="W6" s="25"/>
      <c r="X6" s="28"/>
      <c r="Y6" s="25"/>
      <c r="Z6" s="25"/>
    </row>
    <row r="7" spans="1:26" s="29" customFormat="1">
      <c r="A7" s="24">
        <v>45679</v>
      </c>
      <c r="B7" s="80" t="s">
        <v>41</v>
      </c>
      <c r="C7" s="25">
        <v>2622678</v>
      </c>
      <c r="D7" s="28" t="s">
        <v>42</v>
      </c>
      <c r="E7" s="25"/>
      <c r="F7" s="28"/>
      <c r="G7" s="28"/>
      <c r="H7" s="25"/>
      <c r="I7" s="25" t="s">
        <v>43</v>
      </c>
      <c r="J7" s="28" t="s">
        <v>44</v>
      </c>
      <c r="K7" s="80" t="s">
        <v>45</v>
      </c>
      <c r="L7" s="28" t="s">
        <v>50</v>
      </c>
      <c r="M7" s="26">
        <v>11</v>
      </c>
      <c r="N7" s="27">
        <v>1</v>
      </c>
      <c r="O7" s="25" t="s">
        <v>47</v>
      </c>
      <c r="P7" s="24">
        <v>45707</v>
      </c>
      <c r="Q7" s="26">
        <f>Table2[[#This Row],[QTY]]*Table2[[#This Row],[CostPerUnit]]</f>
        <v>11</v>
      </c>
      <c r="R7" s="27"/>
      <c r="S7" s="13" t="s">
        <v>48</v>
      </c>
      <c r="T7" s="24" t="s">
        <v>49</v>
      </c>
      <c r="U7" s="24"/>
      <c r="V7" s="25"/>
      <c r="W7" s="25"/>
      <c r="X7" s="28"/>
      <c r="Y7" s="25"/>
      <c r="Z7" s="25"/>
    </row>
    <row r="8" spans="1:26" s="29" customFormat="1">
      <c r="A8" s="24">
        <v>45679</v>
      </c>
      <c r="B8" s="80" t="s">
        <v>41</v>
      </c>
      <c r="C8" s="25">
        <v>2622678</v>
      </c>
      <c r="D8" s="28" t="s">
        <v>42</v>
      </c>
      <c r="E8" s="25"/>
      <c r="F8" s="28"/>
      <c r="G8" s="28"/>
      <c r="H8" s="25"/>
      <c r="I8" s="25" t="s">
        <v>43</v>
      </c>
      <c r="J8" s="28" t="s">
        <v>44</v>
      </c>
      <c r="K8" s="80" t="s">
        <v>45</v>
      </c>
      <c r="L8" s="28" t="s">
        <v>51</v>
      </c>
      <c r="M8" s="26">
        <v>66</v>
      </c>
      <c r="N8" s="27">
        <v>1</v>
      </c>
      <c r="O8" s="25" t="s">
        <v>47</v>
      </c>
      <c r="P8" s="24">
        <v>45707</v>
      </c>
      <c r="Q8" s="26">
        <f>Table2[[#This Row],[QTY]]*Table2[[#This Row],[CostPerUnit]]</f>
        <v>66</v>
      </c>
      <c r="R8" s="27"/>
      <c r="S8" s="13" t="s">
        <v>48</v>
      </c>
      <c r="T8" s="24" t="s">
        <v>49</v>
      </c>
      <c r="U8" s="24"/>
      <c r="V8" s="25"/>
      <c r="W8" s="25"/>
      <c r="X8" s="28"/>
      <c r="Y8" s="25"/>
      <c r="Z8" s="25"/>
    </row>
    <row r="9" spans="1:26">
      <c r="A9" s="24">
        <v>45679</v>
      </c>
      <c r="B9" s="80" t="s">
        <v>41</v>
      </c>
      <c r="C9" s="25">
        <v>2622723</v>
      </c>
      <c r="D9" s="28" t="s">
        <v>42</v>
      </c>
      <c r="E9" s="25"/>
      <c r="F9" s="28"/>
      <c r="G9" s="28"/>
      <c r="H9" s="25"/>
      <c r="I9" s="25" t="s">
        <v>43</v>
      </c>
      <c r="J9" s="28" t="s">
        <v>44</v>
      </c>
      <c r="K9" s="80" t="s">
        <v>45</v>
      </c>
      <c r="L9" t="s">
        <v>46</v>
      </c>
      <c r="M9" s="26">
        <v>195</v>
      </c>
      <c r="N9" s="27">
        <v>1</v>
      </c>
      <c r="O9" s="25" t="s">
        <v>47</v>
      </c>
      <c r="P9" s="24">
        <v>45707</v>
      </c>
      <c r="Q9" s="26">
        <f>Table2[[#This Row],[QTY]]*Table2[[#This Row],[CostPerUnit]]</f>
        <v>195</v>
      </c>
      <c r="R9" s="27"/>
      <c r="S9" s="13" t="s">
        <v>48</v>
      </c>
      <c r="T9" s="24" t="s">
        <v>49</v>
      </c>
      <c r="U9" s="24"/>
      <c r="V9" s="25"/>
      <c r="W9" s="25"/>
      <c r="X9" s="28"/>
      <c r="Y9" s="25"/>
      <c r="Z9" s="25"/>
    </row>
    <row r="10" spans="1:26" s="29" customFormat="1">
      <c r="A10" s="24">
        <v>45679</v>
      </c>
      <c r="B10" s="80" t="s">
        <v>41</v>
      </c>
      <c r="C10" s="25">
        <v>2622723</v>
      </c>
      <c r="D10" s="28" t="s">
        <v>42</v>
      </c>
      <c r="E10" s="25"/>
      <c r="F10" s="28"/>
      <c r="G10" s="28"/>
      <c r="H10" s="25"/>
      <c r="I10" s="25" t="s">
        <v>43</v>
      </c>
      <c r="J10" s="28" t="s">
        <v>44</v>
      </c>
      <c r="K10" s="80" t="s">
        <v>45</v>
      </c>
      <c r="L10" s="28" t="s">
        <v>50</v>
      </c>
      <c r="M10" s="26">
        <v>11</v>
      </c>
      <c r="N10" s="27">
        <v>1</v>
      </c>
      <c r="O10" s="25" t="s">
        <v>47</v>
      </c>
      <c r="P10" s="24">
        <v>45707</v>
      </c>
      <c r="Q10" s="26">
        <f>Table2[[#This Row],[QTY]]*Table2[[#This Row],[CostPerUnit]]</f>
        <v>11</v>
      </c>
      <c r="R10" s="27"/>
      <c r="S10" s="13" t="s">
        <v>48</v>
      </c>
      <c r="T10" s="24" t="s">
        <v>49</v>
      </c>
      <c r="U10" s="24"/>
      <c r="V10" s="25"/>
      <c r="W10" s="25"/>
      <c r="X10" s="28"/>
      <c r="Y10" s="25"/>
      <c r="Z10" s="25"/>
    </row>
    <row r="11" spans="1:26" s="29" customFormat="1">
      <c r="A11" s="24">
        <v>45679</v>
      </c>
      <c r="B11" s="80" t="s">
        <v>41</v>
      </c>
      <c r="C11" s="25">
        <v>2622723</v>
      </c>
      <c r="D11" s="28" t="s">
        <v>42</v>
      </c>
      <c r="E11" s="25"/>
      <c r="F11" s="28"/>
      <c r="G11" s="28"/>
      <c r="H11" s="25"/>
      <c r="I11" s="25" t="s">
        <v>43</v>
      </c>
      <c r="J11" s="28" t="s">
        <v>44</v>
      </c>
      <c r="K11" s="80" t="s">
        <v>45</v>
      </c>
      <c r="L11" s="28" t="s">
        <v>51</v>
      </c>
      <c r="M11" s="26">
        <v>66</v>
      </c>
      <c r="N11" s="27">
        <v>1</v>
      </c>
      <c r="O11" s="25" t="s">
        <v>47</v>
      </c>
      <c r="P11" s="24">
        <v>45707</v>
      </c>
      <c r="Q11" s="26">
        <f>Table2[[#This Row],[QTY]]*Table2[[#This Row],[CostPerUnit]]</f>
        <v>66</v>
      </c>
      <c r="R11" s="27"/>
      <c r="S11" s="13" t="s">
        <v>48</v>
      </c>
      <c r="T11" s="24" t="s">
        <v>49</v>
      </c>
      <c r="U11" s="24"/>
      <c r="V11" s="25"/>
      <c r="W11" s="25"/>
      <c r="X11" s="28"/>
      <c r="Y11" s="25"/>
      <c r="Z11" s="25"/>
    </row>
    <row r="12" spans="1:26" s="25" customFormat="1" ht="30">
      <c r="A12" s="24">
        <v>45687</v>
      </c>
      <c r="B12" s="80" t="s">
        <v>41</v>
      </c>
      <c r="C12" s="25">
        <v>2629918</v>
      </c>
      <c r="D12" s="28" t="s">
        <v>52</v>
      </c>
      <c r="F12" s="28"/>
      <c r="G12" s="28"/>
      <c r="I12" s="25" t="s">
        <v>53</v>
      </c>
      <c r="J12" s="28" t="s">
        <v>54</v>
      </c>
      <c r="K12" s="80" t="s">
        <v>45</v>
      </c>
      <c r="L12" s="58" t="s">
        <v>46</v>
      </c>
      <c r="M12" s="26">
        <v>195</v>
      </c>
      <c r="N12" s="27">
        <v>1</v>
      </c>
      <c r="O12" s="25" t="s">
        <v>47</v>
      </c>
      <c r="P12" s="24">
        <v>45709</v>
      </c>
      <c r="Q12" s="26">
        <f>Table2[[#This Row],[QTY]]*Table2[[#This Row],[CostPerUnit]]</f>
        <v>195</v>
      </c>
      <c r="R12" s="27">
        <v>60843379</v>
      </c>
      <c r="S12" s="13" t="s">
        <v>55</v>
      </c>
      <c r="T12" s="24"/>
      <c r="U12" s="24"/>
      <c r="X12" s="28"/>
    </row>
    <row r="13" spans="1:26" s="25" customFormat="1">
      <c r="A13" s="24">
        <v>45713</v>
      </c>
      <c r="B13" s="80" t="s">
        <v>41</v>
      </c>
      <c r="C13" s="25">
        <v>2630895</v>
      </c>
      <c r="D13" s="28" t="s">
        <v>56</v>
      </c>
      <c r="F13" s="28"/>
      <c r="G13" s="28"/>
      <c r="I13" s="25" t="s">
        <v>53</v>
      </c>
      <c r="J13" s="28" t="s">
        <v>57</v>
      </c>
      <c r="K13" s="25" t="s">
        <v>45</v>
      </c>
      <c r="L13" s="28" t="s">
        <v>58</v>
      </c>
      <c r="M13" s="26">
        <v>385</v>
      </c>
      <c r="N13" s="27">
        <v>1</v>
      </c>
      <c r="O13" s="25" t="s">
        <v>47</v>
      </c>
      <c r="P13" s="24">
        <v>45723</v>
      </c>
      <c r="Q13" s="26">
        <f>Table2[[#This Row],[QTY]]*Table2[[#This Row],[CostPerUnit]]</f>
        <v>385</v>
      </c>
      <c r="R13" s="27"/>
      <c r="S13" s="13" t="s">
        <v>48</v>
      </c>
      <c r="T13" s="24" t="s">
        <v>34</v>
      </c>
      <c r="U13" s="24" t="s">
        <v>59</v>
      </c>
      <c r="V13" s="25" t="s">
        <v>60</v>
      </c>
      <c r="X13" s="28"/>
    </row>
    <row r="14" spans="1:26">
      <c r="A14" s="24">
        <v>45713</v>
      </c>
      <c r="B14" s="80" t="s">
        <v>41</v>
      </c>
      <c r="C14" s="25">
        <v>2630895</v>
      </c>
      <c r="D14" s="28" t="s">
        <v>56</v>
      </c>
      <c r="E14" s="25"/>
      <c r="F14" s="28"/>
      <c r="G14" s="28"/>
      <c r="H14" s="25"/>
      <c r="I14" s="25" t="s">
        <v>53</v>
      </c>
      <c r="J14" s="28" t="s">
        <v>57</v>
      </c>
      <c r="K14" s="25" t="s">
        <v>45</v>
      </c>
      <c r="L14" s="28" t="s">
        <v>51</v>
      </c>
      <c r="M14" s="26">
        <v>66</v>
      </c>
      <c r="N14" s="27">
        <v>1</v>
      </c>
      <c r="O14" s="25" t="s">
        <v>47</v>
      </c>
      <c r="P14" s="24">
        <v>45723</v>
      </c>
      <c r="Q14" s="26">
        <f>Table2[[#This Row],[QTY]]*Table2[[#This Row],[CostPerUnit]]</f>
        <v>66</v>
      </c>
      <c r="R14" s="27"/>
      <c r="S14" s="13" t="s">
        <v>48</v>
      </c>
      <c r="T14" s="24" t="s">
        <v>61</v>
      </c>
      <c r="U14" s="24"/>
      <c r="V14" s="25"/>
      <c r="W14" s="25"/>
      <c r="X14" s="28"/>
      <c r="Y14" s="25"/>
      <c r="Z14" s="25"/>
    </row>
    <row r="15" spans="1:26" s="57" customFormat="1">
      <c r="A15" s="24">
        <v>45713</v>
      </c>
      <c r="B15" s="80" t="s">
        <v>41</v>
      </c>
      <c r="C15" s="25">
        <v>2630895</v>
      </c>
      <c r="D15" s="28" t="s">
        <v>56</v>
      </c>
      <c r="E15" s="25"/>
      <c r="F15" s="28"/>
      <c r="G15" s="28"/>
      <c r="H15" s="25"/>
      <c r="I15" s="25" t="s">
        <v>53</v>
      </c>
      <c r="J15" s="28" t="s">
        <v>57</v>
      </c>
      <c r="K15" s="25" t="s">
        <v>45</v>
      </c>
      <c r="L15" s="28" t="s">
        <v>50</v>
      </c>
      <c r="M15" s="26">
        <v>11</v>
      </c>
      <c r="N15" s="27">
        <v>1</v>
      </c>
      <c r="O15" s="25" t="s">
        <v>47</v>
      </c>
      <c r="P15" s="24">
        <v>45723</v>
      </c>
      <c r="Q15" s="26">
        <f>Table2[[#This Row],[QTY]]*Table2[[#This Row],[CostPerUnit]]</f>
        <v>11</v>
      </c>
      <c r="R15" s="27"/>
      <c r="S15" s="13" t="s">
        <v>48</v>
      </c>
      <c r="T15" s="24" t="s">
        <v>34</v>
      </c>
      <c r="U15" s="24" t="s">
        <v>59</v>
      </c>
      <c r="V15" s="25" t="s">
        <v>60</v>
      </c>
      <c r="W15" s="25"/>
      <c r="X15" s="28"/>
      <c r="Y15" s="25"/>
      <c r="Z15" s="25"/>
    </row>
    <row r="16" spans="1:26" s="29" customFormat="1">
      <c r="A16" s="24">
        <v>45692</v>
      </c>
      <c r="B16" s="80" t="s">
        <v>41</v>
      </c>
      <c r="C16" s="25">
        <v>2638049</v>
      </c>
      <c r="D16" s="28" t="s">
        <v>62</v>
      </c>
      <c r="E16" s="25"/>
      <c r="F16" s="28"/>
      <c r="G16" s="28"/>
      <c r="H16" s="25"/>
      <c r="I16" s="25" t="s">
        <v>53</v>
      </c>
      <c r="J16" s="28" t="s">
        <v>63</v>
      </c>
      <c r="K16" s="80" t="s">
        <v>45</v>
      </c>
      <c r="L16" s="116" t="s">
        <v>46</v>
      </c>
      <c r="M16" s="26">
        <v>195</v>
      </c>
      <c r="N16" s="27">
        <v>1</v>
      </c>
      <c r="O16" s="80" t="s">
        <v>47</v>
      </c>
      <c r="P16" s="24">
        <v>45700</v>
      </c>
      <c r="Q16" s="26">
        <f>Table2[[#This Row],[QTY]]*Table2[[#This Row],[CostPerUnit]]</f>
        <v>195</v>
      </c>
      <c r="R16" s="27"/>
      <c r="S16" s="13" t="s">
        <v>64</v>
      </c>
      <c r="T16" s="24" t="s">
        <v>49</v>
      </c>
      <c r="U16" s="24"/>
      <c r="V16" s="25"/>
      <c r="W16" s="25"/>
      <c r="X16" s="28"/>
      <c r="Y16" s="25"/>
      <c r="Z16" s="25"/>
    </row>
    <row r="17" spans="1:30" s="29" customFormat="1">
      <c r="A17" s="24">
        <v>45692</v>
      </c>
      <c r="B17" s="80" t="s">
        <v>41</v>
      </c>
      <c r="C17" s="25">
        <v>2638049</v>
      </c>
      <c r="D17" s="28" t="s">
        <v>62</v>
      </c>
      <c r="E17" s="25"/>
      <c r="F17" s="28"/>
      <c r="G17" s="28"/>
      <c r="H17" s="25"/>
      <c r="I17" s="25" t="s">
        <v>53</v>
      </c>
      <c r="J17" s="28" t="s">
        <v>63</v>
      </c>
      <c r="K17" s="80" t="s">
        <v>45</v>
      </c>
      <c r="L17" s="28" t="s">
        <v>50</v>
      </c>
      <c r="M17" s="26">
        <v>11</v>
      </c>
      <c r="N17" s="27">
        <v>1</v>
      </c>
      <c r="O17" s="80" t="s">
        <v>47</v>
      </c>
      <c r="P17" s="24">
        <v>45700</v>
      </c>
      <c r="Q17" s="26">
        <f>Table2[[#This Row],[QTY]]*Table2[[#This Row],[CostPerUnit]]</f>
        <v>11</v>
      </c>
      <c r="R17" s="27"/>
      <c r="S17" s="13" t="s">
        <v>64</v>
      </c>
      <c r="T17" s="24" t="s">
        <v>34</v>
      </c>
      <c r="U17" s="24" t="s">
        <v>59</v>
      </c>
      <c r="V17" s="25" t="s">
        <v>60</v>
      </c>
      <c r="W17" s="25"/>
      <c r="X17" s="28"/>
      <c r="Y17" s="25"/>
      <c r="Z17" s="25"/>
    </row>
    <row r="18" spans="1:30">
      <c r="A18" s="24">
        <v>45692</v>
      </c>
      <c r="B18" s="80" t="s">
        <v>41</v>
      </c>
      <c r="C18" s="25">
        <v>2638049</v>
      </c>
      <c r="D18" s="28" t="s">
        <v>62</v>
      </c>
      <c r="E18" s="25"/>
      <c r="F18" s="28"/>
      <c r="G18" s="28"/>
      <c r="H18" s="25"/>
      <c r="I18" s="25" t="s">
        <v>53</v>
      </c>
      <c r="J18" s="28" t="s">
        <v>63</v>
      </c>
      <c r="K18" s="80" t="s">
        <v>45</v>
      </c>
      <c r="L18" s="87" t="s">
        <v>51</v>
      </c>
      <c r="M18" s="26">
        <v>66</v>
      </c>
      <c r="N18" s="27">
        <v>1</v>
      </c>
      <c r="O18" s="80" t="s">
        <v>47</v>
      </c>
      <c r="P18" s="24">
        <v>45700</v>
      </c>
      <c r="Q18" s="26">
        <f>Table2[[#This Row],[QTY]]*Table2[[#This Row],[CostPerUnit]]</f>
        <v>66</v>
      </c>
      <c r="R18" s="27"/>
      <c r="S18" s="13" t="s">
        <v>64</v>
      </c>
      <c r="T18" s="24" t="s">
        <v>61</v>
      </c>
      <c r="U18" s="24"/>
      <c r="V18" s="25"/>
      <c r="W18" s="25"/>
      <c r="X18" s="28"/>
      <c r="Y18" s="25"/>
      <c r="Z18" s="25"/>
    </row>
    <row r="19" spans="1:30">
      <c r="A19" s="24">
        <v>45693</v>
      </c>
      <c r="B19" s="80" t="s">
        <v>41</v>
      </c>
      <c r="C19" s="25">
        <v>2638394</v>
      </c>
      <c r="D19" s="28">
        <v>182550</v>
      </c>
      <c r="E19" s="25"/>
      <c r="F19" s="28"/>
      <c r="G19" s="28"/>
      <c r="H19" s="25"/>
      <c r="I19" s="25" t="s">
        <v>65</v>
      </c>
      <c r="J19" s="28" t="s">
        <v>66</v>
      </c>
      <c r="K19" s="80" t="s">
        <v>45</v>
      </c>
      <c r="L19" s="28" t="s">
        <v>50</v>
      </c>
      <c r="M19" s="26">
        <v>11</v>
      </c>
      <c r="N19" s="27">
        <v>1</v>
      </c>
      <c r="O19" s="80" t="s">
        <v>47</v>
      </c>
      <c r="P19" s="24">
        <v>45729</v>
      </c>
      <c r="Q19" s="26"/>
      <c r="R19" s="27">
        <v>60846511</v>
      </c>
      <c r="S19" s="13" t="s">
        <v>67</v>
      </c>
      <c r="T19" s="24"/>
      <c r="U19" s="24"/>
      <c r="V19" s="25"/>
      <c r="W19" s="25"/>
      <c r="X19" s="28"/>
      <c r="Y19" s="25"/>
      <c r="Z19" s="25"/>
    </row>
    <row r="20" spans="1:30">
      <c r="A20" s="24">
        <v>45693</v>
      </c>
      <c r="B20" s="80" t="s">
        <v>41</v>
      </c>
      <c r="C20" s="25">
        <v>2638394</v>
      </c>
      <c r="D20" s="28">
        <v>182550</v>
      </c>
      <c r="E20" s="25"/>
      <c r="F20" s="28"/>
      <c r="G20" s="28"/>
      <c r="H20" s="25"/>
      <c r="I20" s="25" t="s">
        <v>65</v>
      </c>
      <c r="J20" s="28" t="s">
        <v>66</v>
      </c>
      <c r="K20" s="80" t="s">
        <v>45</v>
      </c>
      <c r="L20" s="116" t="s">
        <v>51</v>
      </c>
      <c r="M20" s="26">
        <v>5.5</v>
      </c>
      <c r="N20" s="27">
        <v>1</v>
      </c>
      <c r="O20" s="80" t="s">
        <v>47</v>
      </c>
      <c r="P20" s="24">
        <v>45729</v>
      </c>
      <c r="Q20" s="26"/>
      <c r="R20" s="27">
        <v>60846511</v>
      </c>
      <c r="S20" s="13" t="s">
        <v>67</v>
      </c>
      <c r="T20" s="24"/>
      <c r="U20" s="24"/>
      <c r="V20" s="25"/>
      <c r="W20" s="25"/>
      <c r="X20" s="28"/>
      <c r="Y20" s="25"/>
      <c r="Z20" s="25"/>
    </row>
    <row r="21" spans="1:30" s="29" customFormat="1">
      <c r="A21" s="24">
        <v>45693</v>
      </c>
      <c r="B21" s="80" t="s">
        <v>41</v>
      </c>
      <c r="C21" s="25">
        <v>2638394</v>
      </c>
      <c r="D21" s="28">
        <v>182550</v>
      </c>
      <c r="E21" s="25"/>
      <c r="F21" s="28"/>
      <c r="G21" s="28"/>
      <c r="H21" s="25"/>
      <c r="I21" s="25" t="s">
        <v>65</v>
      </c>
      <c r="J21" s="28" t="s">
        <v>66</v>
      </c>
      <c r="K21" s="80" t="s">
        <v>45</v>
      </c>
      <c r="L21" s="116" t="s">
        <v>46</v>
      </c>
      <c r="M21" s="26">
        <v>195</v>
      </c>
      <c r="N21" s="27">
        <v>1</v>
      </c>
      <c r="O21" s="80" t="s">
        <v>47</v>
      </c>
      <c r="P21" s="24">
        <v>45729</v>
      </c>
      <c r="Q21" s="26">
        <f>Table2[[#This Row],[QTY]]*Table2[[#This Row],[CostPerUnit]]</f>
        <v>195</v>
      </c>
      <c r="R21" s="27">
        <v>60846511</v>
      </c>
      <c r="S21" s="13" t="s">
        <v>67</v>
      </c>
      <c r="T21" s="24"/>
      <c r="U21" s="24"/>
      <c r="V21" s="25"/>
      <c r="W21" s="25"/>
      <c r="X21" s="28"/>
      <c r="Y21" s="25"/>
      <c r="Z21" s="25"/>
    </row>
    <row r="22" spans="1:30" s="29" customFormat="1">
      <c r="A22" s="24">
        <v>45693</v>
      </c>
      <c r="B22" s="80" t="s">
        <v>41</v>
      </c>
      <c r="C22" s="25">
        <v>2638439</v>
      </c>
      <c r="D22" s="28">
        <v>182550</v>
      </c>
      <c r="E22" s="25"/>
      <c r="F22" s="28"/>
      <c r="G22" s="28"/>
      <c r="H22" s="25"/>
      <c r="I22" s="25" t="s">
        <v>65</v>
      </c>
      <c r="J22" s="28" t="s">
        <v>66</v>
      </c>
      <c r="K22" s="80" t="s">
        <v>45</v>
      </c>
      <c r="L22" s="116" t="s">
        <v>46</v>
      </c>
      <c r="M22" s="26">
        <v>195</v>
      </c>
      <c r="N22" s="27">
        <v>1</v>
      </c>
      <c r="O22" s="80" t="s">
        <v>47</v>
      </c>
      <c r="P22" s="24">
        <v>45708</v>
      </c>
      <c r="Q22" s="26">
        <f>Table2[[#This Row],[QTY]]*Table2[[#This Row],[CostPerUnit]]</f>
        <v>195</v>
      </c>
      <c r="R22" s="27">
        <v>60846745</v>
      </c>
      <c r="S22" s="13" t="s">
        <v>67</v>
      </c>
      <c r="T22" s="24"/>
      <c r="U22" s="24"/>
      <c r="V22" s="25"/>
      <c r="W22" s="25"/>
      <c r="X22" s="28"/>
      <c r="Y22" s="25"/>
      <c r="Z22" s="25"/>
    </row>
    <row r="23" spans="1:30" s="29" customFormat="1">
      <c r="A23" s="24">
        <v>45695</v>
      </c>
      <c r="B23" s="80" t="s">
        <v>41</v>
      </c>
      <c r="C23" s="25">
        <v>2641638</v>
      </c>
      <c r="D23" s="28" t="s">
        <v>68</v>
      </c>
      <c r="E23" s="25"/>
      <c r="F23" s="28"/>
      <c r="G23" s="28"/>
      <c r="H23" s="25"/>
      <c r="I23" s="25" t="s">
        <v>69</v>
      </c>
      <c r="J23" s="28" t="s">
        <v>70</v>
      </c>
      <c r="K23" s="80" t="s">
        <v>45</v>
      </c>
      <c r="L23" s="87" t="s">
        <v>46</v>
      </c>
      <c r="M23" s="26">
        <v>195</v>
      </c>
      <c r="N23" s="27">
        <v>1</v>
      </c>
      <c r="O23" s="25" t="s">
        <v>47</v>
      </c>
      <c r="P23" s="24">
        <v>45698</v>
      </c>
      <c r="Q23" s="26">
        <f>Table2[[#This Row],[QTY]]*Table2[[#This Row],[CostPerUnit]]</f>
        <v>195</v>
      </c>
      <c r="R23" s="27">
        <v>41084890</v>
      </c>
      <c r="S23" s="13" t="s">
        <v>67</v>
      </c>
      <c r="T23" s="24" t="s">
        <v>34</v>
      </c>
      <c r="U23" s="24" t="s">
        <v>59</v>
      </c>
      <c r="V23" s="25" t="s">
        <v>60</v>
      </c>
      <c r="W23" s="25"/>
      <c r="X23" s="28"/>
      <c r="Y23" s="25"/>
      <c r="Z23" s="25"/>
    </row>
    <row r="24" spans="1:30" s="29" customFormat="1">
      <c r="A24" s="24">
        <v>45695</v>
      </c>
      <c r="B24" s="80" t="s">
        <v>41</v>
      </c>
      <c r="C24" s="25">
        <v>2641638</v>
      </c>
      <c r="D24" s="28" t="s">
        <v>68</v>
      </c>
      <c r="E24" s="25"/>
      <c r="F24" s="28"/>
      <c r="G24" s="28"/>
      <c r="H24" s="25"/>
      <c r="I24" s="25" t="s">
        <v>69</v>
      </c>
      <c r="J24" s="28" t="s">
        <v>70</v>
      </c>
      <c r="K24" s="80" t="s">
        <v>45</v>
      </c>
      <c r="L24" s="87" t="s">
        <v>51</v>
      </c>
      <c r="M24" s="26">
        <v>66</v>
      </c>
      <c r="N24" s="27">
        <v>1</v>
      </c>
      <c r="O24" s="25" t="s">
        <v>47</v>
      </c>
      <c r="P24" s="24">
        <v>45698</v>
      </c>
      <c r="Q24" s="26">
        <f>Table2[[#This Row],[QTY]]*Table2[[#This Row],[CostPerUnit]]</f>
        <v>66</v>
      </c>
      <c r="R24" s="27">
        <v>41084890</v>
      </c>
      <c r="S24" s="13" t="s">
        <v>67</v>
      </c>
      <c r="T24" s="24" t="s">
        <v>61</v>
      </c>
      <c r="U24" s="24"/>
      <c r="V24" s="25"/>
      <c r="W24" s="25"/>
      <c r="X24" s="28"/>
      <c r="Y24" s="25"/>
      <c r="Z24" s="25"/>
    </row>
    <row r="25" spans="1:30">
      <c r="A25" s="24">
        <v>45695</v>
      </c>
      <c r="B25" s="80" t="s">
        <v>41</v>
      </c>
      <c r="C25" s="25">
        <v>2641638</v>
      </c>
      <c r="D25" s="28" t="s">
        <v>68</v>
      </c>
      <c r="E25" s="25"/>
      <c r="F25" s="28"/>
      <c r="G25" s="28"/>
      <c r="H25" s="25"/>
      <c r="I25" s="25" t="s">
        <v>69</v>
      </c>
      <c r="J25" s="28" t="s">
        <v>70</v>
      </c>
      <c r="K25" s="80" t="s">
        <v>45</v>
      </c>
      <c r="L25" s="28" t="s">
        <v>50</v>
      </c>
      <c r="M25" s="26">
        <v>11</v>
      </c>
      <c r="N25" s="27">
        <v>1</v>
      </c>
      <c r="O25" s="25" t="s">
        <v>47</v>
      </c>
      <c r="P25" s="24">
        <v>45698</v>
      </c>
      <c r="Q25" s="26">
        <f>Table2[[#This Row],[QTY]]*Table2[[#This Row],[CostPerUnit]]</f>
        <v>11</v>
      </c>
      <c r="R25" s="27">
        <v>41084890</v>
      </c>
      <c r="S25" s="13" t="s">
        <v>67</v>
      </c>
      <c r="T25" s="24" t="s">
        <v>34</v>
      </c>
      <c r="U25" s="24" t="s">
        <v>59</v>
      </c>
      <c r="V25" s="25" t="s">
        <v>60</v>
      </c>
      <c r="W25" s="25"/>
      <c r="X25" s="28"/>
      <c r="Y25" s="25"/>
      <c r="Z25" s="25"/>
    </row>
    <row r="26" spans="1:30">
      <c r="A26" s="24">
        <v>45695</v>
      </c>
      <c r="B26" s="80" t="s">
        <v>41</v>
      </c>
      <c r="C26" s="25">
        <v>2642297</v>
      </c>
      <c r="D26" s="28" t="s">
        <v>71</v>
      </c>
      <c r="E26" s="25"/>
      <c r="F26" s="28"/>
      <c r="G26" s="28"/>
      <c r="H26" s="25"/>
      <c r="I26" s="25" t="s">
        <v>53</v>
      </c>
      <c r="J26" s="28" t="s">
        <v>72</v>
      </c>
      <c r="K26" s="80" t="s">
        <v>45</v>
      </c>
      <c r="L26" s="116" t="s">
        <v>46</v>
      </c>
      <c r="M26" s="26">
        <v>195</v>
      </c>
      <c r="N26" s="27">
        <v>1</v>
      </c>
      <c r="O26" s="80" t="s">
        <v>47</v>
      </c>
      <c r="P26" s="24">
        <v>45705</v>
      </c>
      <c r="Q26" s="26">
        <f>Table2[[#This Row],[QTY]]*Table2[[#This Row],[CostPerUnit]]</f>
        <v>195</v>
      </c>
      <c r="R26" s="27">
        <v>60846086</v>
      </c>
      <c r="S26" s="13" t="s">
        <v>67</v>
      </c>
      <c r="T26" s="24" t="s">
        <v>73</v>
      </c>
      <c r="U26" s="24"/>
      <c r="V26" s="25"/>
      <c r="W26" s="25"/>
      <c r="X26" s="28"/>
      <c r="Y26" s="25"/>
      <c r="Z26" s="25"/>
    </row>
    <row r="27" spans="1:30">
      <c r="A27" s="24">
        <v>45698</v>
      </c>
      <c r="B27" s="25" t="s">
        <v>41</v>
      </c>
      <c r="C27" s="25">
        <v>2644024</v>
      </c>
      <c r="D27" s="28" t="s">
        <v>74</v>
      </c>
      <c r="E27" s="25"/>
      <c r="F27" s="28"/>
      <c r="G27" s="28"/>
      <c r="H27" s="25"/>
      <c r="I27" s="25" t="s">
        <v>75</v>
      </c>
      <c r="J27" s="28" t="s">
        <v>76</v>
      </c>
      <c r="K27" s="25" t="s">
        <v>45</v>
      </c>
      <c r="L27" s="87" t="s">
        <v>51</v>
      </c>
      <c r="M27" s="26">
        <v>119.28</v>
      </c>
      <c r="N27" s="27">
        <v>1</v>
      </c>
      <c r="O27" s="25" t="s">
        <v>47</v>
      </c>
      <c r="P27" s="24"/>
      <c r="Q27" s="26">
        <f>Table2[[#This Row],[QTY]]*Table2[[#This Row],[CostPerUnit]]</f>
        <v>119.28</v>
      </c>
      <c r="R27" s="27"/>
      <c r="S27" s="13" t="s">
        <v>64</v>
      </c>
      <c r="T27" s="24" t="s">
        <v>61</v>
      </c>
      <c r="U27" s="24"/>
      <c r="V27" s="25"/>
      <c r="W27" s="25"/>
      <c r="X27" s="28"/>
      <c r="Y27" s="25"/>
      <c r="Z27" s="25"/>
    </row>
    <row r="28" spans="1:30">
      <c r="A28" s="24">
        <v>45698</v>
      </c>
      <c r="B28" s="25" t="s">
        <v>41</v>
      </c>
      <c r="C28" s="25">
        <v>2644755</v>
      </c>
      <c r="D28" s="28">
        <v>102112</v>
      </c>
      <c r="E28" s="25"/>
      <c r="F28" s="28"/>
      <c r="G28" s="28"/>
      <c r="H28" s="25"/>
      <c r="I28" s="25" t="s">
        <v>77</v>
      </c>
      <c r="J28" s="28" t="s">
        <v>78</v>
      </c>
      <c r="K28" s="25" t="s">
        <v>45</v>
      </c>
      <c r="L28" s="28" t="s">
        <v>51</v>
      </c>
      <c r="M28" s="26">
        <v>66</v>
      </c>
      <c r="N28" s="27">
        <v>1</v>
      </c>
      <c r="O28" s="25" t="s">
        <v>47</v>
      </c>
      <c r="P28" s="24">
        <v>45736</v>
      </c>
      <c r="Q28" s="26">
        <f>Table2[[#This Row],[QTY]]*Table2[[#This Row],[CostPerUnit]]</f>
        <v>66</v>
      </c>
      <c r="R28" s="27"/>
      <c r="S28" s="13" t="s">
        <v>64</v>
      </c>
      <c r="T28" s="24" t="s">
        <v>61</v>
      </c>
      <c r="U28" s="24"/>
      <c r="V28" s="25"/>
      <c r="W28" s="25"/>
      <c r="X28" s="28"/>
      <c r="Y28" s="25"/>
      <c r="Z28" s="25"/>
    </row>
    <row r="29" spans="1:30">
      <c r="A29" s="24">
        <v>45698</v>
      </c>
      <c r="B29" s="80" t="s">
        <v>41</v>
      </c>
      <c r="C29" s="25">
        <v>2644894</v>
      </c>
      <c r="D29" s="28" t="s">
        <v>79</v>
      </c>
      <c r="E29" s="25"/>
      <c r="F29" s="28"/>
      <c r="G29" s="28"/>
      <c r="H29" s="25"/>
      <c r="I29" s="25" t="s">
        <v>53</v>
      </c>
      <c r="J29" s="28" t="s">
        <v>80</v>
      </c>
      <c r="K29" s="80" t="s">
        <v>45</v>
      </c>
      <c r="L29" s="28" t="s">
        <v>50</v>
      </c>
      <c r="M29" s="26">
        <v>11</v>
      </c>
      <c r="N29" s="27">
        <v>1</v>
      </c>
      <c r="O29" s="80" t="s">
        <v>47</v>
      </c>
      <c r="P29" s="24">
        <v>45722</v>
      </c>
      <c r="Q29" s="26">
        <f>Table2[[#This Row],[QTY]]*Table2[[#This Row],[CostPerUnit]]</f>
        <v>11</v>
      </c>
      <c r="R29" s="27"/>
      <c r="S29" s="13" t="s">
        <v>48</v>
      </c>
      <c r="T29" s="24" t="s">
        <v>34</v>
      </c>
      <c r="U29" s="24" t="s">
        <v>59</v>
      </c>
      <c r="V29" s="25" t="s">
        <v>60</v>
      </c>
      <c r="W29" s="25"/>
      <c r="X29" s="28"/>
      <c r="Y29" s="25"/>
      <c r="Z29" s="25"/>
    </row>
    <row r="30" spans="1:30" s="29" customFormat="1">
      <c r="A30" s="24">
        <v>45698</v>
      </c>
      <c r="B30" s="80" t="s">
        <v>41</v>
      </c>
      <c r="C30" s="25">
        <v>2644894</v>
      </c>
      <c r="D30" s="28" t="s">
        <v>79</v>
      </c>
      <c r="E30" s="25"/>
      <c r="F30" s="28"/>
      <c r="G30" s="28"/>
      <c r="H30" s="25"/>
      <c r="I30" s="25" t="s">
        <v>53</v>
      </c>
      <c r="J30" s="28" t="s">
        <v>80</v>
      </c>
      <c r="K30" s="80" t="s">
        <v>45</v>
      </c>
      <c r="L30" s="87" t="s">
        <v>51</v>
      </c>
      <c r="M30" s="26">
        <v>66</v>
      </c>
      <c r="N30" s="27">
        <v>1</v>
      </c>
      <c r="O30" s="80" t="s">
        <v>47</v>
      </c>
      <c r="P30" s="24">
        <v>45722</v>
      </c>
      <c r="Q30" s="26">
        <f>Table2[[#This Row],[QTY]]*Table2[[#This Row],[CostPerUnit]]</f>
        <v>66</v>
      </c>
      <c r="R30" s="27"/>
      <c r="S30" s="13" t="s">
        <v>48</v>
      </c>
      <c r="T30" s="24" t="s">
        <v>61</v>
      </c>
      <c r="U30" s="24"/>
      <c r="V30" s="25"/>
      <c r="W30" s="25"/>
      <c r="X30" s="28"/>
      <c r="Y30" s="25"/>
      <c r="Z30" s="25"/>
    </row>
    <row r="31" spans="1:30" s="29" customFormat="1">
      <c r="A31" s="24">
        <v>45698</v>
      </c>
      <c r="B31" s="80" t="s">
        <v>41</v>
      </c>
      <c r="C31" s="25">
        <v>2644894</v>
      </c>
      <c r="D31" s="28" t="s">
        <v>79</v>
      </c>
      <c r="E31" s="25"/>
      <c r="F31" s="28"/>
      <c r="G31" s="28"/>
      <c r="H31" s="25"/>
      <c r="I31" s="25" t="s">
        <v>53</v>
      </c>
      <c r="J31" s="28" t="s">
        <v>80</v>
      </c>
      <c r="K31" s="80" t="s">
        <v>45</v>
      </c>
      <c r="L31" s="116" t="s">
        <v>46</v>
      </c>
      <c r="M31" s="26">
        <v>195</v>
      </c>
      <c r="N31" s="27">
        <v>1</v>
      </c>
      <c r="O31" s="80" t="s">
        <v>47</v>
      </c>
      <c r="P31" s="24">
        <v>45722</v>
      </c>
      <c r="Q31" s="26">
        <f>Table2[[#This Row],[QTY]]*Table2[[#This Row],[CostPerUnit]]</f>
        <v>195</v>
      </c>
      <c r="R31" s="27"/>
      <c r="S31" s="13" t="s">
        <v>48</v>
      </c>
      <c r="T31" s="24" t="s">
        <v>49</v>
      </c>
      <c r="U31" s="24"/>
      <c r="V31" s="25"/>
      <c r="W31" s="25"/>
      <c r="X31" s="28"/>
      <c r="Y31" s="25"/>
      <c r="Z31" s="25"/>
      <c r="AA31" s="13" t="s">
        <v>81</v>
      </c>
      <c r="AB31" s="13"/>
      <c r="AC31" s="13"/>
      <c r="AD31" s="13" t="s">
        <v>82</v>
      </c>
    </row>
    <row r="32" spans="1:30" s="29" customFormat="1">
      <c r="A32" s="34">
        <v>45700</v>
      </c>
      <c r="B32" s="80" t="s">
        <v>41</v>
      </c>
      <c r="C32" s="13">
        <v>2646477</v>
      </c>
      <c r="D32" s="13" t="s">
        <v>83</v>
      </c>
      <c r="E32" s="13"/>
      <c r="F32" s="13"/>
      <c r="G32" s="13"/>
      <c r="H32" s="13"/>
      <c r="I32" s="25" t="s">
        <v>75</v>
      </c>
      <c r="J32" s="13" t="s">
        <v>84</v>
      </c>
      <c r="K32" s="25" t="s">
        <v>45</v>
      </c>
      <c r="L32" s="28" t="s">
        <v>51</v>
      </c>
      <c r="M32" s="26">
        <v>66</v>
      </c>
      <c r="N32" s="15">
        <v>1</v>
      </c>
      <c r="O32" s="25" t="s">
        <v>47</v>
      </c>
      <c r="P32" s="34">
        <v>45726</v>
      </c>
      <c r="Q32" s="26">
        <f>Table2[[#This Row],[QTY]]*Table2[[#This Row],[CostPerUnit]]</f>
        <v>66</v>
      </c>
      <c r="R32" s="13"/>
      <c r="S32" s="13" t="s">
        <v>55</v>
      </c>
      <c r="T32" s="24" t="s">
        <v>61</v>
      </c>
      <c r="U32" s="13"/>
      <c r="V32" s="13"/>
      <c r="W32" s="13"/>
      <c r="X32" s="13" t="s">
        <v>85</v>
      </c>
      <c r="Y32" s="13"/>
      <c r="Z32" s="13"/>
    </row>
    <row r="33" spans="1:26" s="29" customFormat="1">
      <c r="A33" s="24">
        <v>45702</v>
      </c>
      <c r="B33" s="80" t="s">
        <v>41</v>
      </c>
      <c r="C33" s="25">
        <v>2648942</v>
      </c>
      <c r="D33" s="28" t="s">
        <v>86</v>
      </c>
      <c r="E33" s="25"/>
      <c r="F33" s="28"/>
      <c r="G33" s="28"/>
      <c r="H33" s="25"/>
      <c r="I33" s="25" t="s">
        <v>53</v>
      </c>
      <c r="J33" s="28" t="s">
        <v>87</v>
      </c>
      <c r="K33" s="80" t="s">
        <v>45</v>
      </c>
      <c r="L33" s="28" t="s">
        <v>46</v>
      </c>
      <c r="M33" s="26">
        <v>195</v>
      </c>
      <c r="N33" s="27">
        <v>1</v>
      </c>
      <c r="O33" s="25" t="s">
        <v>47</v>
      </c>
      <c r="P33" s="24">
        <v>45714</v>
      </c>
      <c r="Q33" s="26">
        <f>Table2[[#This Row],[QTY]]*Table2[[#This Row],[CostPerUnit]]</f>
        <v>195</v>
      </c>
      <c r="R33" s="27"/>
      <c r="S33" s="13" t="s">
        <v>48</v>
      </c>
      <c r="T33" s="24" t="s">
        <v>49</v>
      </c>
      <c r="U33" s="24"/>
      <c r="V33" s="25"/>
      <c r="W33" s="25"/>
      <c r="X33" s="28"/>
      <c r="Y33" s="25"/>
      <c r="Z33" s="25"/>
    </row>
    <row r="34" spans="1:26">
      <c r="A34" s="24">
        <v>45702</v>
      </c>
      <c r="B34" s="80" t="s">
        <v>41</v>
      </c>
      <c r="C34" s="25">
        <v>2648942</v>
      </c>
      <c r="D34" s="28" t="s">
        <v>86</v>
      </c>
      <c r="E34" s="25"/>
      <c r="F34" s="28"/>
      <c r="G34" s="28"/>
      <c r="H34" s="25"/>
      <c r="I34" s="25" t="s">
        <v>53</v>
      </c>
      <c r="J34" s="28" t="s">
        <v>87</v>
      </c>
      <c r="K34" s="80" t="s">
        <v>45</v>
      </c>
      <c r="L34" s="28" t="s">
        <v>50</v>
      </c>
      <c r="M34" s="26">
        <v>11</v>
      </c>
      <c r="N34" s="27">
        <v>1</v>
      </c>
      <c r="O34" s="25" t="s">
        <v>47</v>
      </c>
      <c r="P34" s="24">
        <v>45714</v>
      </c>
      <c r="Q34" s="26">
        <f>Table2[[#This Row],[QTY]]*Table2[[#This Row],[CostPerUnit]]</f>
        <v>11</v>
      </c>
      <c r="R34" s="27"/>
      <c r="S34" s="13" t="s">
        <v>48</v>
      </c>
      <c r="T34" s="24" t="s">
        <v>34</v>
      </c>
      <c r="U34" s="24" t="s">
        <v>59</v>
      </c>
      <c r="V34" s="25" t="s">
        <v>60</v>
      </c>
      <c r="W34" s="25"/>
      <c r="X34" s="28"/>
      <c r="Y34" s="25"/>
      <c r="Z34" s="25"/>
    </row>
    <row r="35" spans="1:26" s="29" customFormat="1">
      <c r="A35" s="24">
        <v>45707</v>
      </c>
      <c r="B35" s="80" t="s">
        <v>41</v>
      </c>
      <c r="C35" s="25">
        <v>2663193</v>
      </c>
      <c r="D35" s="28" t="s">
        <v>88</v>
      </c>
      <c r="E35" s="25"/>
      <c r="F35" s="28"/>
      <c r="G35" s="28"/>
      <c r="H35" s="25"/>
      <c r="I35" s="25" t="s">
        <v>69</v>
      </c>
      <c r="J35" s="28" t="s">
        <v>89</v>
      </c>
      <c r="K35" s="25" t="s">
        <v>45</v>
      </c>
      <c r="L35" s="28" t="s">
        <v>46</v>
      </c>
      <c r="M35" s="26">
        <v>195</v>
      </c>
      <c r="N35" s="27">
        <v>1</v>
      </c>
      <c r="O35" s="25" t="s">
        <v>47</v>
      </c>
      <c r="P35" s="24">
        <v>45750</v>
      </c>
      <c r="Q35" s="26">
        <f>Table2[[#This Row],[QTY]]*Table2[[#This Row],[CostPerUnit]]</f>
        <v>195</v>
      </c>
      <c r="R35" s="27">
        <v>60848566</v>
      </c>
      <c r="S35" s="13" t="s">
        <v>55</v>
      </c>
      <c r="T35" s="25" t="s">
        <v>49</v>
      </c>
      <c r="U35" s="24"/>
      <c r="V35" s="25"/>
      <c r="W35" s="25"/>
      <c r="X35" s="71"/>
      <c r="Y35" s="25"/>
      <c r="Z35" s="25"/>
    </row>
    <row r="36" spans="1:26" s="29" customFormat="1">
      <c r="A36" s="24">
        <v>45709</v>
      </c>
      <c r="B36" s="80" t="s">
        <v>41</v>
      </c>
      <c r="C36" s="25">
        <v>2665740</v>
      </c>
      <c r="D36" s="28" t="s">
        <v>90</v>
      </c>
      <c r="E36" s="25"/>
      <c r="F36" s="28"/>
      <c r="G36" s="28"/>
      <c r="H36" s="25"/>
      <c r="I36" s="25" t="s">
        <v>53</v>
      </c>
      <c r="J36" s="28" t="s">
        <v>91</v>
      </c>
      <c r="K36" s="25" t="s">
        <v>45</v>
      </c>
      <c r="L36" s="28" t="s">
        <v>46</v>
      </c>
      <c r="M36" s="26">
        <v>195</v>
      </c>
      <c r="N36" s="27">
        <v>1</v>
      </c>
      <c r="O36" s="25" t="s">
        <v>47</v>
      </c>
      <c r="P36" s="24"/>
      <c r="Q36" s="26">
        <f>Table2[[#This Row],[QTY]]*Table2[[#This Row],[CostPerUnit]]</f>
        <v>195</v>
      </c>
      <c r="R36" s="27"/>
      <c r="S36" s="13" t="s">
        <v>64</v>
      </c>
      <c r="T36" s="24" t="s">
        <v>49</v>
      </c>
      <c r="U36" s="24"/>
      <c r="V36" s="25"/>
      <c r="W36" s="25"/>
      <c r="X36" s="28"/>
      <c r="Y36" s="25"/>
      <c r="Z36" s="25"/>
    </row>
    <row r="37" spans="1:26" ht="30">
      <c r="A37" s="24">
        <v>45712</v>
      </c>
      <c r="B37" s="80" t="s">
        <v>41</v>
      </c>
      <c r="C37" s="25">
        <v>2666322</v>
      </c>
      <c r="D37" s="28" t="s">
        <v>92</v>
      </c>
      <c r="E37" s="25"/>
      <c r="F37" s="28"/>
      <c r="G37" s="28"/>
      <c r="H37" s="25"/>
      <c r="I37" s="25" t="s">
        <v>75</v>
      </c>
      <c r="J37" s="28" t="s">
        <v>93</v>
      </c>
      <c r="K37" s="25" t="s">
        <v>45</v>
      </c>
      <c r="L37" s="28" t="s">
        <v>46</v>
      </c>
      <c r="M37" s="26">
        <v>195</v>
      </c>
      <c r="N37" s="27">
        <v>1</v>
      </c>
      <c r="O37" s="25" t="s">
        <v>47</v>
      </c>
      <c r="P37" s="24">
        <v>45730</v>
      </c>
      <c r="Q37" s="26">
        <f>Table2[[#This Row],[QTY]]*Table2[[#This Row],[CostPerUnit]]</f>
        <v>195</v>
      </c>
      <c r="R37" s="27">
        <v>60850281</v>
      </c>
      <c r="S37" s="13" t="s">
        <v>55</v>
      </c>
      <c r="T37" s="24" t="s">
        <v>49</v>
      </c>
      <c r="U37" s="24"/>
      <c r="V37" s="25"/>
      <c r="W37" s="25"/>
      <c r="X37" s="28" t="s">
        <v>94</v>
      </c>
      <c r="Y37" s="25"/>
      <c r="Z37" s="25"/>
    </row>
    <row r="38" spans="1:26" s="29" customFormat="1" ht="30">
      <c r="A38" s="24">
        <v>45712</v>
      </c>
      <c r="B38" s="80" t="s">
        <v>41</v>
      </c>
      <c r="C38" s="25">
        <v>2666322</v>
      </c>
      <c r="D38" s="28" t="s">
        <v>92</v>
      </c>
      <c r="E38" s="25"/>
      <c r="F38" s="28"/>
      <c r="G38" s="28"/>
      <c r="H38" s="25"/>
      <c r="I38" s="25" t="s">
        <v>75</v>
      </c>
      <c r="J38" s="28" t="s">
        <v>93</v>
      </c>
      <c r="K38" s="25" t="s">
        <v>45</v>
      </c>
      <c r="L38" s="28" t="s">
        <v>51</v>
      </c>
      <c r="M38" s="26">
        <v>66</v>
      </c>
      <c r="N38" s="27">
        <v>1</v>
      </c>
      <c r="O38" s="25" t="s">
        <v>47</v>
      </c>
      <c r="P38" s="24">
        <v>45730</v>
      </c>
      <c r="Q38" s="26">
        <f>Table2[[#This Row],[QTY]]*Table2[[#This Row],[CostPerUnit]]</f>
        <v>66</v>
      </c>
      <c r="R38" s="27"/>
      <c r="S38" s="13" t="s">
        <v>55</v>
      </c>
      <c r="T38" s="24" t="s">
        <v>61</v>
      </c>
      <c r="U38" s="24"/>
      <c r="V38" s="25"/>
      <c r="W38" s="25"/>
      <c r="X38" s="28" t="s">
        <v>95</v>
      </c>
      <c r="Y38" s="25"/>
      <c r="Z38" s="25"/>
    </row>
    <row r="39" spans="1:26" s="29" customFormat="1">
      <c r="A39" s="24">
        <v>45777</v>
      </c>
      <c r="B39" s="80" t="s">
        <v>41</v>
      </c>
      <c r="C39" s="25">
        <v>2669803</v>
      </c>
      <c r="D39" s="28" t="s">
        <v>74</v>
      </c>
      <c r="E39" s="25"/>
      <c r="F39" s="28"/>
      <c r="G39" s="28"/>
      <c r="H39" s="25"/>
      <c r="I39" s="25" t="s">
        <v>75</v>
      </c>
      <c r="J39" s="28" t="s">
        <v>96</v>
      </c>
      <c r="K39" s="25" t="s">
        <v>45</v>
      </c>
      <c r="L39" t="s">
        <v>46</v>
      </c>
      <c r="M39" s="26">
        <v>195</v>
      </c>
      <c r="N39" s="27">
        <v>1</v>
      </c>
      <c r="O39" s="25" t="s">
        <v>47</v>
      </c>
      <c r="P39" s="24">
        <v>45777</v>
      </c>
      <c r="Q39" s="26">
        <f>Table2[[#This Row],[QTY]]*Table2[[#This Row],[CostPerUnit]]</f>
        <v>195</v>
      </c>
      <c r="R39" s="27"/>
      <c r="S39" s="13" t="s">
        <v>64</v>
      </c>
      <c r="T39" s="24" t="s">
        <v>49</v>
      </c>
      <c r="U39" s="24"/>
      <c r="V39" s="25"/>
      <c r="W39" s="25"/>
      <c r="X39" s="28"/>
      <c r="Y39" s="25"/>
      <c r="Z39" s="25"/>
    </row>
    <row r="40" spans="1:26" s="29" customFormat="1">
      <c r="A40" s="24">
        <v>45778</v>
      </c>
      <c r="B40" s="80" t="s">
        <v>97</v>
      </c>
      <c r="C40" s="25">
        <v>2669804</v>
      </c>
      <c r="D40" s="28" t="s">
        <v>98</v>
      </c>
      <c r="E40" s="25"/>
      <c r="F40" s="28"/>
      <c r="G40" s="28"/>
      <c r="H40" s="25"/>
      <c r="I40" s="25" t="s">
        <v>75</v>
      </c>
      <c r="J40" s="28" t="s">
        <v>96</v>
      </c>
      <c r="K40" s="25" t="s">
        <v>45</v>
      </c>
      <c r="L40" s="28" t="s">
        <v>51</v>
      </c>
      <c r="M40" s="26">
        <v>66</v>
      </c>
      <c r="N40" s="27">
        <v>1</v>
      </c>
      <c r="O40" s="25" t="s">
        <v>47</v>
      </c>
      <c r="P40" s="24">
        <v>45777</v>
      </c>
      <c r="Q40" s="26">
        <f>Table2[[#This Row],[QTY]]*Table2[[#This Row],[CostPerUnit]]</f>
        <v>66</v>
      </c>
      <c r="R40" s="27"/>
      <c r="S40" s="13" t="s">
        <v>64</v>
      </c>
      <c r="T40" s="24" t="s">
        <v>61</v>
      </c>
      <c r="U40" s="24"/>
      <c r="V40" s="25"/>
      <c r="W40" s="25"/>
      <c r="X40" s="28"/>
      <c r="Y40" s="25"/>
      <c r="Z40" s="25"/>
    </row>
    <row r="41" spans="1:26" s="29" customFormat="1">
      <c r="A41" s="24">
        <v>45779</v>
      </c>
      <c r="B41" s="80" t="s">
        <v>99</v>
      </c>
      <c r="C41" s="25">
        <v>2669805</v>
      </c>
      <c r="D41" s="28" t="s">
        <v>100</v>
      </c>
      <c r="E41" s="25"/>
      <c r="F41" s="28"/>
      <c r="G41" s="28"/>
      <c r="H41" s="25"/>
      <c r="I41" s="25" t="s">
        <v>75</v>
      </c>
      <c r="J41" s="28" t="s">
        <v>96</v>
      </c>
      <c r="K41" s="25" t="s">
        <v>45</v>
      </c>
      <c r="L41" s="28" t="s">
        <v>50</v>
      </c>
      <c r="M41" s="26">
        <v>11</v>
      </c>
      <c r="N41" s="27">
        <v>1</v>
      </c>
      <c r="O41" s="25" t="s">
        <v>47</v>
      </c>
      <c r="P41" s="24">
        <v>45777</v>
      </c>
      <c r="Q41" s="26">
        <f>Table2[[#This Row],[QTY]]*Table2[[#This Row],[CostPerUnit]]</f>
        <v>11</v>
      </c>
      <c r="R41" s="27"/>
      <c r="S41" s="13" t="s">
        <v>64</v>
      </c>
      <c r="T41" s="24" t="s">
        <v>61</v>
      </c>
      <c r="U41" s="24"/>
      <c r="V41" s="25"/>
      <c r="W41" s="25"/>
      <c r="X41" s="28"/>
      <c r="Y41" s="25"/>
      <c r="Z41" s="25"/>
    </row>
    <row r="42" spans="1:26" s="29" customFormat="1">
      <c r="A42" s="24">
        <v>45715</v>
      </c>
      <c r="B42" s="80" t="s">
        <v>41</v>
      </c>
      <c r="C42" s="25">
        <v>2674111</v>
      </c>
      <c r="D42" s="28">
        <v>182700</v>
      </c>
      <c r="E42" s="25"/>
      <c r="F42" s="28"/>
      <c r="G42" s="28"/>
      <c r="H42" s="25"/>
      <c r="I42" s="25" t="s">
        <v>65</v>
      </c>
      <c r="J42" s="28" t="s">
        <v>101</v>
      </c>
      <c r="K42" s="25" t="s">
        <v>45</v>
      </c>
      <c r="L42" s="28" t="s">
        <v>46</v>
      </c>
      <c r="M42" s="26">
        <v>195</v>
      </c>
      <c r="N42" s="27">
        <v>1</v>
      </c>
      <c r="O42" s="25" t="s">
        <v>47</v>
      </c>
      <c r="P42" s="24">
        <v>45792</v>
      </c>
      <c r="Q42" s="26">
        <f>Table2[[#This Row],[QTY]]*Table2[[#This Row],[CostPerUnit]]</f>
        <v>195</v>
      </c>
      <c r="R42" s="27"/>
      <c r="S42" s="13" t="s">
        <v>48</v>
      </c>
      <c r="T42" s="24" t="s">
        <v>49</v>
      </c>
      <c r="U42" s="24"/>
      <c r="V42" s="25"/>
      <c r="W42" s="25"/>
      <c r="X42" s="28"/>
      <c r="Y42" s="25"/>
      <c r="Z42" s="25"/>
    </row>
    <row r="43" spans="1:26">
      <c r="A43" s="24">
        <v>45715</v>
      </c>
      <c r="B43" s="80" t="s">
        <v>41</v>
      </c>
      <c r="C43" s="25">
        <v>2674111</v>
      </c>
      <c r="D43" s="28">
        <v>182700</v>
      </c>
      <c r="E43" s="25"/>
      <c r="F43" s="28"/>
      <c r="G43" s="28"/>
      <c r="H43" s="25"/>
      <c r="I43" s="25" t="s">
        <v>65</v>
      </c>
      <c r="J43" s="28" t="s">
        <v>101</v>
      </c>
      <c r="K43" s="25" t="s">
        <v>45</v>
      </c>
      <c r="L43" s="28" t="s">
        <v>50</v>
      </c>
      <c r="M43" s="26">
        <v>11</v>
      </c>
      <c r="N43" s="27">
        <v>1</v>
      </c>
      <c r="O43" s="25" t="s">
        <v>47</v>
      </c>
      <c r="P43" s="24">
        <v>45792</v>
      </c>
      <c r="Q43" s="26">
        <f>Table2[[#This Row],[QTY]]*Table2[[#This Row],[CostPerUnit]]</f>
        <v>11</v>
      </c>
      <c r="R43" s="27"/>
      <c r="S43" s="13" t="s">
        <v>48</v>
      </c>
      <c r="T43" s="24" t="s">
        <v>61</v>
      </c>
      <c r="U43" s="24"/>
      <c r="V43" s="25"/>
      <c r="W43" s="25"/>
      <c r="X43" s="28"/>
      <c r="Y43" s="25"/>
      <c r="Z43" s="25"/>
    </row>
    <row r="44" spans="1:26" s="29" customFormat="1">
      <c r="A44" s="24">
        <v>45715</v>
      </c>
      <c r="B44" s="80" t="s">
        <v>41</v>
      </c>
      <c r="C44" s="25">
        <v>2674111</v>
      </c>
      <c r="D44" s="28">
        <v>182700</v>
      </c>
      <c r="E44" s="25"/>
      <c r="F44" s="28"/>
      <c r="G44" s="28"/>
      <c r="H44" s="25"/>
      <c r="I44" s="25" t="s">
        <v>65</v>
      </c>
      <c r="J44" s="28" t="s">
        <v>101</v>
      </c>
      <c r="K44" s="25" t="s">
        <v>45</v>
      </c>
      <c r="L44" s="28" t="s">
        <v>51</v>
      </c>
      <c r="M44" s="26">
        <v>66</v>
      </c>
      <c r="N44" s="27">
        <v>1</v>
      </c>
      <c r="O44" s="25" t="s">
        <v>47</v>
      </c>
      <c r="P44" s="24">
        <v>45792</v>
      </c>
      <c r="Q44" s="26">
        <f>Table2[[#This Row],[QTY]]*Table2[[#This Row],[CostPerUnit]]</f>
        <v>66</v>
      </c>
      <c r="R44" s="27"/>
      <c r="S44" s="13" t="s">
        <v>48</v>
      </c>
      <c r="T44" s="24" t="s">
        <v>61</v>
      </c>
      <c r="U44" s="24"/>
      <c r="V44" s="25"/>
      <c r="W44" s="25"/>
      <c r="X44" s="28"/>
      <c r="Y44" s="25"/>
      <c r="Z44" s="25"/>
    </row>
    <row r="45" spans="1:26" s="29" customFormat="1" ht="30">
      <c r="A45" s="24">
        <v>45715</v>
      </c>
      <c r="B45" s="80" t="s">
        <v>41</v>
      </c>
      <c r="C45" s="25">
        <v>2674384</v>
      </c>
      <c r="D45" s="28">
        <v>182700</v>
      </c>
      <c r="E45" s="25"/>
      <c r="F45" s="28"/>
      <c r="G45" s="28"/>
      <c r="H45" s="25"/>
      <c r="I45" s="25" t="s">
        <v>65</v>
      </c>
      <c r="J45" s="28" t="s">
        <v>102</v>
      </c>
      <c r="K45" s="25" t="s">
        <v>45</v>
      </c>
      <c r="L45" t="s">
        <v>46</v>
      </c>
      <c r="M45" s="26">
        <v>195</v>
      </c>
      <c r="N45" s="27">
        <v>1</v>
      </c>
      <c r="O45" s="25" t="s">
        <v>47</v>
      </c>
      <c r="P45" s="24">
        <v>45730</v>
      </c>
      <c r="Q45" s="26">
        <f>Table2[[#This Row],[QTY]]*Table2[[#This Row],[CostPerUnit]]</f>
        <v>195</v>
      </c>
      <c r="R45" s="27">
        <v>60849624</v>
      </c>
      <c r="S45" s="13" t="s">
        <v>55</v>
      </c>
      <c r="T45" s="24" t="s">
        <v>49</v>
      </c>
      <c r="U45" s="24"/>
      <c r="V45" s="25"/>
      <c r="W45" s="25"/>
      <c r="X45" s="28" t="s">
        <v>103</v>
      </c>
      <c r="Y45" s="25"/>
      <c r="Z45" s="25"/>
    </row>
    <row r="46" spans="1:26" s="29" customFormat="1" ht="30">
      <c r="A46" s="24">
        <v>45715</v>
      </c>
      <c r="B46" s="80" t="s">
        <v>41</v>
      </c>
      <c r="C46" s="25">
        <v>2674384</v>
      </c>
      <c r="D46" s="28">
        <v>182700</v>
      </c>
      <c r="E46" s="25"/>
      <c r="F46" s="28"/>
      <c r="G46" s="28"/>
      <c r="H46" s="25"/>
      <c r="I46" s="25" t="s">
        <v>65</v>
      </c>
      <c r="J46" s="28" t="s">
        <v>102</v>
      </c>
      <c r="K46" s="25" t="s">
        <v>45</v>
      </c>
      <c r="L46" s="28" t="s">
        <v>51</v>
      </c>
      <c r="M46" s="26">
        <v>66</v>
      </c>
      <c r="N46" s="27">
        <v>1</v>
      </c>
      <c r="O46" s="25" t="s">
        <v>47</v>
      </c>
      <c r="P46" s="24">
        <v>45730</v>
      </c>
      <c r="Q46" s="26">
        <f>Table2[[#This Row],[QTY]]*Table2[[#This Row],[CostPerUnit]]</f>
        <v>66</v>
      </c>
      <c r="R46" s="27"/>
      <c r="S46" s="13" t="s">
        <v>55</v>
      </c>
      <c r="T46" s="24" t="s">
        <v>61</v>
      </c>
      <c r="U46" s="24"/>
      <c r="V46" s="25"/>
      <c r="W46" s="25"/>
      <c r="X46" s="28" t="s">
        <v>95</v>
      </c>
      <c r="Y46" s="25"/>
      <c r="Z46" s="25"/>
    </row>
    <row r="47" spans="1:26" s="29" customFormat="1">
      <c r="A47" s="24">
        <v>45716</v>
      </c>
      <c r="B47" s="25" t="s">
        <v>41</v>
      </c>
      <c r="C47" s="25">
        <v>2677127</v>
      </c>
      <c r="D47" s="28" t="s">
        <v>104</v>
      </c>
      <c r="E47" s="25"/>
      <c r="F47" s="28"/>
      <c r="G47" s="28"/>
      <c r="H47" s="25"/>
      <c r="I47" s="25" t="s">
        <v>75</v>
      </c>
      <c r="J47" s="28" t="s">
        <v>105</v>
      </c>
      <c r="K47" s="25" t="s">
        <v>45</v>
      </c>
      <c r="L47" s="28" t="s">
        <v>46</v>
      </c>
      <c r="M47" s="26">
        <v>195</v>
      </c>
      <c r="N47" s="27">
        <v>1</v>
      </c>
      <c r="O47" s="25" t="s">
        <v>47</v>
      </c>
      <c r="P47" s="24">
        <v>45728</v>
      </c>
      <c r="Q47" s="26">
        <f>Table2[[#This Row],[QTY]]*Table2[[#This Row],[CostPerUnit]]</f>
        <v>195</v>
      </c>
      <c r="R47" s="27"/>
      <c r="S47" s="13" t="s">
        <v>64</v>
      </c>
      <c r="T47" s="24" t="s">
        <v>49</v>
      </c>
      <c r="U47" s="24"/>
      <c r="V47" s="25"/>
      <c r="W47" s="25"/>
      <c r="X47" s="28"/>
      <c r="Y47" s="25"/>
      <c r="Z47" s="25"/>
    </row>
    <row r="48" spans="1:26" s="29" customFormat="1">
      <c r="A48" s="24">
        <v>45716</v>
      </c>
      <c r="B48" s="25" t="s">
        <v>41</v>
      </c>
      <c r="C48" s="25">
        <v>2677127</v>
      </c>
      <c r="D48" s="28" t="s">
        <v>104</v>
      </c>
      <c r="E48" s="25"/>
      <c r="F48" s="28"/>
      <c r="G48" s="28"/>
      <c r="H48" s="25"/>
      <c r="I48" s="25" t="s">
        <v>75</v>
      </c>
      <c r="J48" s="28" t="s">
        <v>105</v>
      </c>
      <c r="K48" s="25" t="s">
        <v>45</v>
      </c>
      <c r="L48" s="28" t="s">
        <v>51</v>
      </c>
      <c r="M48" s="26">
        <v>66</v>
      </c>
      <c r="N48" s="27">
        <v>1</v>
      </c>
      <c r="O48" s="25" t="s">
        <v>47</v>
      </c>
      <c r="P48" s="24">
        <v>45728</v>
      </c>
      <c r="Q48" s="26">
        <f>Table2[[#This Row],[QTY]]*Table2[[#This Row],[CostPerUnit]]</f>
        <v>66</v>
      </c>
      <c r="R48" s="27"/>
      <c r="S48" s="13" t="s">
        <v>64</v>
      </c>
      <c r="T48" s="24" t="s">
        <v>61</v>
      </c>
      <c r="U48" s="24"/>
      <c r="V48" s="25"/>
      <c r="W48" s="25"/>
      <c r="X48" s="28"/>
      <c r="Y48" s="25"/>
      <c r="Z48" s="25"/>
    </row>
    <row r="49" spans="1:26">
      <c r="A49" s="24">
        <v>45716</v>
      </c>
      <c r="B49" s="25" t="s">
        <v>41</v>
      </c>
      <c r="C49" s="25">
        <v>2677127</v>
      </c>
      <c r="D49" s="28" t="s">
        <v>104</v>
      </c>
      <c r="E49" s="25"/>
      <c r="F49" s="28"/>
      <c r="G49" s="28"/>
      <c r="H49" s="25"/>
      <c r="I49" s="25" t="s">
        <v>75</v>
      </c>
      <c r="J49" s="28" t="s">
        <v>105</v>
      </c>
      <c r="K49" s="25" t="s">
        <v>45</v>
      </c>
      <c r="L49" s="28" t="s">
        <v>50</v>
      </c>
      <c r="M49" s="26">
        <v>11</v>
      </c>
      <c r="N49" s="27">
        <v>1</v>
      </c>
      <c r="O49" s="25" t="s">
        <v>47</v>
      </c>
      <c r="P49" s="24">
        <v>45728</v>
      </c>
      <c r="Q49" s="26">
        <f>Table2[[#This Row],[QTY]]*Table2[[#This Row],[CostPerUnit]]</f>
        <v>11</v>
      </c>
      <c r="R49" s="27"/>
      <c r="S49" s="13" t="s">
        <v>64</v>
      </c>
      <c r="T49" s="24" t="s">
        <v>34</v>
      </c>
      <c r="U49" s="24" t="s">
        <v>59</v>
      </c>
      <c r="V49" s="25" t="s">
        <v>60</v>
      </c>
      <c r="W49" s="25"/>
      <c r="X49" s="28"/>
      <c r="Y49" s="25"/>
      <c r="Z49" s="25"/>
    </row>
    <row r="50" spans="1:26" s="29" customFormat="1" ht="45">
      <c r="A50" s="24">
        <v>45723</v>
      </c>
      <c r="B50" s="25" t="s">
        <v>41</v>
      </c>
      <c r="C50" s="25">
        <v>2687247</v>
      </c>
      <c r="D50" s="28" t="s">
        <v>106</v>
      </c>
      <c r="E50" s="25"/>
      <c r="F50" s="28"/>
      <c r="G50" s="28"/>
      <c r="H50" s="25"/>
      <c r="I50" s="25" t="s">
        <v>69</v>
      </c>
      <c r="J50" s="28" t="s">
        <v>107</v>
      </c>
      <c r="K50" s="25" t="s">
        <v>45</v>
      </c>
      <c r="L50" s="116" t="s">
        <v>46</v>
      </c>
      <c r="M50" s="26">
        <v>195</v>
      </c>
      <c r="N50" s="27">
        <v>1</v>
      </c>
      <c r="O50" s="25" t="s">
        <v>47</v>
      </c>
      <c r="P50" s="24">
        <v>45763</v>
      </c>
      <c r="Q50" s="26">
        <f>Table2[[#This Row],[QTY]]*Table2[[#This Row],[CostPerUnit]]</f>
        <v>195</v>
      </c>
      <c r="R50" s="27"/>
      <c r="S50" s="13" t="s">
        <v>55</v>
      </c>
      <c r="T50" s="24" t="s">
        <v>34</v>
      </c>
      <c r="U50" s="24" t="s">
        <v>59</v>
      </c>
      <c r="V50" s="25" t="s">
        <v>60</v>
      </c>
      <c r="W50" s="25"/>
      <c r="X50" s="28" t="s">
        <v>108</v>
      </c>
      <c r="Y50" s="25"/>
      <c r="Z50" s="25"/>
    </row>
    <row r="51" spans="1:26" s="29" customFormat="1" ht="30">
      <c r="A51" s="24">
        <v>45726</v>
      </c>
      <c r="B51" s="25" t="s">
        <v>41</v>
      </c>
      <c r="C51" s="25">
        <v>2688150</v>
      </c>
      <c r="D51" s="28" t="s">
        <v>109</v>
      </c>
      <c r="E51" s="25"/>
      <c r="F51" s="28"/>
      <c r="G51" s="28"/>
      <c r="H51" s="25"/>
      <c r="I51" s="25" t="s">
        <v>53</v>
      </c>
      <c r="J51" s="28" t="s">
        <v>110</v>
      </c>
      <c r="K51" s="25" t="s">
        <v>45</v>
      </c>
      <c r="L51" s="28" t="s">
        <v>111</v>
      </c>
      <c r="M51" s="26">
        <v>66</v>
      </c>
      <c r="N51" s="27">
        <v>1</v>
      </c>
      <c r="O51" s="25" t="s">
        <v>47</v>
      </c>
      <c r="P51" s="24">
        <v>45733</v>
      </c>
      <c r="Q51" s="26">
        <f>Table2[[#This Row],[QTY]]*Table2[[#This Row],[CostPerUnit]]</f>
        <v>66</v>
      </c>
      <c r="R51" s="27"/>
      <c r="S51" s="13" t="s">
        <v>55</v>
      </c>
      <c r="T51" s="24" t="s">
        <v>61</v>
      </c>
      <c r="U51" s="24"/>
      <c r="V51" s="25"/>
      <c r="W51" s="25"/>
      <c r="X51" s="41" t="s">
        <v>112</v>
      </c>
      <c r="Y51" s="25"/>
      <c r="Z51" s="25"/>
    </row>
    <row r="52" spans="1:26" s="29" customFormat="1">
      <c r="A52" s="24">
        <v>45727</v>
      </c>
      <c r="B52" s="25" t="s">
        <v>41</v>
      </c>
      <c r="C52" s="25">
        <v>2689969</v>
      </c>
      <c r="D52" s="28">
        <v>182700</v>
      </c>
      <c r="E52" s="25"/>
      <c r="F52" s="28"/>
      <c r="G52" s="28"/>
      <c r="H52" s="25"/>
      <c r="I52" s="25" t="s">
        <v>65</v>
      </c>
      <c r="J52" s="28" t="s">
        <v>113</v>
      </c>
      <c r="K52" s="25" t="s">
        <v>45</v>
      </c>
      <c r="L52" s="28" t="s">
        <v>51</v>
      </c>
      <c r="M52" s="26">
        <v>119.28</v>
      </c>
      <c r="N52" s="27">
        <v>1</v>
      </c>
      <c r="O52" s="25" t="s">
        <v>47</v>
      </c>
      <c r="P52" s="24">
        <v>45750</v>
      </c>
      <c r="Q52" s="26">
        <f>Table2[[#This Row],[QTY]]*Table2[[#This Row],[CostPerUnit]]</f>
        <v>119.28</v>
      </c>
      <c r="R52" s="27"/>
      <c r="S52" s="13" t="s">
        <v>48</v>
      </c>
      <c r="T52" s="24" t="s">
        <v>61</v>
      </c>
      <c r="U52" s="24"/>
      <c r="V52" s="25"/>
      <c r="W52" s="25"/>
      <c r="X52" s="28"/>
      <c r="Y52" s="25"/>
      <c r="Z52" s="25"/>
    </row>
    <row r="53" spans="1:26" s="29" customFormat="1">
      <c r="A53" s="24">
        <v>45730</v>
      </c>
      <c r="B53" s="25" t="s">
        <v>41</v>
      </c>
      <c r="C53" s="25">
        <v>2698401</v>
      </c>
      <c r="D53" s="28" t="s">
        <v>114</v>
      </c>
      <c r="E53" s="25"/>
      <c r="F53" s="28"/>
      <c r="G53" s="28"/>
      <c r="H53" s="25"/>
      <c r="I53" s="25" t="s">
        <v>75</v>
      </c>
      <c r="J53" s="28" t="s">
        <v>115</v>
      </c>
      <c r="K53" s="25" t="s">
        <v>45</v>
      </c>
      <c r="L53" s="116" t="s">
        <v>46</v>
      </c>
      <c r="M53" s="26">
        <v>195</v>
      </c>
      <c r="N53" s="27">
        <v>1</v>
      </c>
      <c r="O53" s="25" t="s">
        <v>47</v>
      </c>
      <c r="P53" s="24">
        <v>45748</v>
      </c>
      <c r="Q53" s="26">
        <f>Table2[[#This Row],[QTY]]*Table2[[#This Row],[CostPerUnit]]</f>
        <v>195</v>
      </c>
      <c r="R53" s="27"/>
      <c r="S53" s="13" t="s">
        <v>48</v>
      </c>
      <c r="T53" s="24" t="s">
        <v>49</v>
      </c>
      <c r="U53" s="24"/>
      <c r="V53" s="25"/>
      <c r="W53" s="25"/>
      <c r="X53" s="28"/>
      <c r="Y53" s="25"/>
      <c r="Z53" s="25"/>
    </row>
    <row r="54" spans="1:26" s="29" customFormat="1">
      <c r="A54" s="24">
        <v>45730</v>
      </c>
      <c r="B54" s="25" t="s">
        <v>41</v>
      </c>
      <c r="C54" s="25">
        <v>2698401</v>
      </c>
      <c r="D54" s="28" t="s">
        <v>114</v>
      </c>
      <c r="E54" s="25"/>
      <c r="F54" s="28"/>
      <c r="G54" s="28"/>
      <c r="H54" s="25"/>
      <c r="I54" s="25" t="s">
        <v>75</v>
      </c>
      <c r="J54" s="28" t="s">
        <v>115</v>
      </c>
      <c r="K54" s="25" t="s">
        <v>45</v>
      </c>
      <c r="L54" s="28" t="s">
        <v>50</v>
      </c>
      <c r="M54" s="26">
        <v>11</v>
      </c>
      <c r="N54" s="27">
        <v>1</v>
      </c>
      <c r="O54" s="25" t="s">
        <v>47</v>
      </c>
      <c r="P54" s="24">
        <v>45748</v>
      </c>
      <c r="Q54" s="26">
        <f>Table2[[#This Row],[QTY]]*Table2[[#This Row],[CostPerUnit]]</f>
        <v>11</v>
      </c>
      <c r="R54" s="27"/>
      <c r="S54" s="13" t="s">
        <v>48</v>
      </c>
      <c r="T54" s="24" t="s">
        <v>34</v>
      </c>
      <c r="U54" s="24" t="s">
        <v>59</v>
      </c>
      <c r="V54" s="25" t="s">
        <v>60</v>
      </c>
      <c r="W54" s="25"/>
      <c r="X54" s="28"/>
      <c r="Y54" s="25"/>
      <c r="Z54" s="25"/>
    </row>
    <row r="55" spans="1:26" s="29" customFormat="1">
      <c r="A55" s="24">
        <v>45730</v>
      </c>
      <c r="B55" s="25" t="s">
        <v>41</v>
      </c>
      <c r="C55" s="25">
        <v>2698401</v>
      </c>
      <c r="D55" s="28" t="s">
        <v>114</v>
      </c>
      <c r="E55" s="25"/>
      <c r="F55" s="28"/>
      <c r="G55" s="28"/>
      <c r="H55" s="25"/>
      <c r="I55" s="25" t="s">
        <v>75</v>
      </c>
      <c r="J55" s="28" t="s">
        <v>115</v>
      </c>
      <c r="K55" s="25" t="s">
        <v>45</v>
      </c>
      <c r="L55" s="87" t="s">
        <v>51</v>
      </c>
      <c r="M55" s="26">
        <v>66</v>
      </c>
      <c r="N55" s="27">
        <v>1</v>
      </c>
      <c r="O55" s="25" t="s">
        <v>47</v>
      </c>
      <c r="P55" s="24">
        <v>45748</v>
      </c>
      <c r="Q55" s="26">
        <f>Table2[[#This Row],[QTY]]*Table2[[#This Row],[CostPerUnit]]</f>
        <v>66</v>
      </c>
      <c r="R55" s="27"/>
      <c r="S55" s="13" t="s">
        <v>48</v>
      </c>
      <c r="T55" s="24" t="s">
        <v>61</v>
      </c>
      <c r="U55" s="24"/>
      <c r="V55" s="25"/>
      <c r="W55" s="25"/>
      <c r="X55" s="28"/>
      <c r="Y55" s="25"/>
      <c r="Z55" s="25"/>
    </row>
    <row r="56" spans="1:26" s="29" customFormat="1">
      <c r="A56" s="34">
        <v>45733</v>
      </c>
      <c r="B56" s="80" t="s">
        <v>41</v>
      </c>
      <c r="C56" s="13">
        <v>2700441</v>
      </c>
      <c r="D56" s="13" t="s">
        <v>116</v>
      </c>
      <c r="E56" s="13"/>
      <c r="F56" s="13"/>
      <c r="G56" s="13"/>
      <c r="H56" s="13"/>
      <c r="I56" s="25" t="s">
        <v>43</v>
      </c>
      <c r="J56" s="13" t="s">
        <v>117</v>
      </c>
      <c r="K56" s="25" t="s">
        <v>45</v>
      </c>
      <c r="L56" s="28" t="s">
        <v>111</v>
      </c>
      <c r="M56" s="26">
        <v>66</v>
      </c>
      <c r="N56" s="27">
        <v>1</v>
      </c>
      <c r="O56" s="25" t="s">
        <v>47</v>
      </c>
      <c r="P56" s="24">
        <v>45764</v>
      </c>
      <c r="Q56" s="26">
        <v>0</v>
      </c>
      <c r="R56" s="27"/>
      <c r="S56" s="13" t="s">
        <v>55</v>
      </c>
      <c r="T56" s="24" t="s">
        <v>49</v>
      </c>
      <c r="U56" s="13"/>
      <c r="V56" s="13"/>
      <c r="W56" s="13"/>
      <c r="X56" s="13"/>
      <c r="Y56" s="13"/>
      <c r="Z56" s="13"/>
    </row>
    <row r="57" spans="1:26">
      <c r="A57" s="34">
        <v>45733</v>
      </c>
      <c r="B57" s="80" t="s">
        <v>41</v>
      </c>
      <c r="C57" s="13">
        <v>2700441</v>
      </c>
      <c r="D57" s="13" t="s">
        <v>116</v>
      </c>
      <c r="E57" s="25"/>
      <c r="F57" s="28"/>
      <c r="G57" s="28"/>
      <c r="H57" s="25"/>
      <c r="I57" s="25" t="s">
        <v>43</v>
      </c>
      <c r="J57" s="13" t="s">
        <v>117</v>
      </c>
      <c r="K57" s="25" t="s">
        <v>45</v>
      </c>
      <c r="L57" s="28" t="s">
        <v>118</v>
      </c>
      <c r="M57" s="26">
        <v>0</v>
      </c>
      <c r="N57" s="27">
        <v>1</v>
      </c>
      <c r="O57" s="25" t="s">
        <v>47</v>
      </c>
      <c r="P57" s="24">
        <v>45764</v>
      </c>
      <c r="Q57" s="26">
        <f>Table2[[#This Row],[QTY]]*Table2[[#This Row],[CostPerUnit]]</f>
        <v>0</v>
      </c>
      <c r="R57" s="27"/>
      <c r="S57" s="13" t="s">
        <v>55</v>
      </c>
      <c r="T57" s="24" t="s">
        <v>49</v>
      </c>
      <c r="U57" s="24"/>
      <c r="V57" s="25"/>
      <c r="W57" s="25"/>
      <c r="X57" s="28"/>
      <c r="Y57" s="25"/>
      <c r="Z57" s="25"/>
    </row>
    <row r="58" spans="1:26" s="29" customFormat="1" ht="30">
      <c r="A58" s="24">
        <v>45733</v>
      </c>
      <c r="B58" s="25" t="s">
        <v>41</v>
      </c>
      <c r="C58" s="25">
        <v>2702167</v>
      </c>
      <c r="D58" s="28" t="s">
        <v>116</v>
      </c>
      <c r="E58" s="25"/>
      <c r="F58" s="28"/>
      <c r="G58" s="28"/>
      <c r="H58" s="25"/>
      <c r="I58" s="25" t="s">
        <v>43</v>
      </c>
      <c r="J58" s="28" t="s">
        <v>119</v>
      </c>
      <c r="K58" s="25" t="s">
        <v>45</v>
      </c>
      <c r="L58" s="28" t="s">
        <v>51</v>
      </c>
      <c r="M58" s="26">
        <v>66</v>
      </c>
      <c r="N58" s="27">
        <v>1</v>
      </c>
      <c r="O58" s="25" t="s">
        <v>47</v>
      </c>
      <c r="P58" s="24">
        <v>45750</v>
      </c>
      <c r="Q58" s="26">
        <f>Table2[[#This Row],[QTY]]*Table2[[#This Row],[CostPerUnit]]</f>
        <v>66</v>
      </c>
      <c r="R58" s="27"/>
      <c r="S58" s="13" t="s">
        <v>55</v>
      </c>
      <c r="T58" s="24"/>
      <c r="U58" s="24"/>
      <c r="V58" s="25"/>
      <c r="W58" s="25"/>
      <c r="X58" s="28"/>
      <c r="Y58" s="25"/>
      <c r="Z58" s="25"/>
    </row>
    <row r="59" spans="1:26" s="29" customFormat="1" ht="45">
      <c r="A59" s="24">
        <v>45735</v>
      </c>
      <c r="B59" s="25" t="s">
        <v>120</v>
      </c>
      <c r="C59" s="25">
        <v>2708600</v>
      </c>
      <c r="D59" s="28" t="s">
        <v>121</v>
      </c>
      <c r="E59" s="25"/>
      <c r="F59" s="28"/>
      <c r="G59" s="28"/>
      <c r="H59" s="25"/>
      <c r="I59" s="25" t="s">
        <v>69</v>
      </c>
      <c r="J59" s="28" t="s">
        <v>122</v>
      </c>
      <c r="K59" s="25" t="s">
        <v>45</v>
      </c>
      <c r="L59" s="28" t="s">
        <v>46</v>
      </c>
      <c r="M59" s="26">
        <v>195</v>
      </c>
      <c r="N59" s="27">
        <v>1</v>
      </c>
      <c r="O59" s="25" t="s">
        <v>123</v>
      </c>
      <c r="P59" s="24">
        <v>45796</v>
      </c>
      <c r="Q59" s="26">
        <f>Table2[[#This Row],[QTY]]*Table2[[#This Row],[CostPerUnit]]</f>
        <v>195</v>
      </c>
      <c r="R59" s="27"/>
      <c r="S59" s="13" t="s">
        <v>48</v>
      </c>
      <c r="T59" s="24" t="s">
        <v>124</v>
      </c>
      <c r="U59" s="24"/>
      <c r="V59" s="25"/>
      <c r="W59" s="25"/>
      <c r="X59" s="28" t="s">
        <v>125</v>
      </c>
      <c r="Y59" s="25"/>
      <c r="Z59" s="25"/>
    </row>
    <row r="60" spans="1:26" s="29" customFormat="1">
      <c r="A60" s="24">
        <v>45735</v>
      </c>
      <c r="B60" s="25" t="s">
        <v>120</v>
      </c>
      <c r="C60" s="25">
        <v>2708600</v>
      </c>
      <c r="D60" s="28" t="s">
        <v>121</v>
      </c>
      <c r="E60" s="25"/>
      <c r="F60" s="28"/>
      <c r="G60" s="28"/>
      <c r="H60" s="25"/>
      <c r="I60" s="25" t="s">
        <v>69</v>
      </c>
      <c r="J60" s="28" t="s">
        <v>122</v>
      </c>
      <c r="K60" s="25" t="s">
        <v>45</v>
      </c>
      <c r="L60" s="28" t="s">
        <v>50</v>
      </c>
      <c r="M60" s="26">
        <v>11</v>
      </c>
      <c r="N60" s="27">
        <v>1</v>
      </c>
      <c r="O60" s="25" t="s">
        <v>123</v>
      </c>
      <c r="P60" s="24">
        <v>45799</v>
      </c>
      <c r="Q60" s="26">
        <f>Table2[[#This Row],[QTY]]*Table2[[#This Row],[CostPerUnit]]</f>
        <v>11</v>
      </c>
      <c r="R60" s="27"/>
      <c r="S60" s="13" t="s">
        <v>48</v>
      </c>
      <c r="T60" s="24" t="s">
        <v>124</v>
      </c>
      <c r="U60" s="24"/>
      <c r="V60" s="25"/>
      <c r="W60" s="25"/>
      <c r="X60" s="28" t="s">
        <v>126</v>
      </c>
      <c r="Y60" s="25"/>
      <c r="Z60" s="25"/>
    </row>
    <row r="61" spans="1:26" s="29" customFormat="1">
      <c r="A61" s="24">
        <v>45736</v>
      </c>
      <c r="B61" s="25" t="s">
        <v>41</v>
      </c>
      <c r="C61" s="25">
        <v>2708844</v>
      </c>
      <c r="D61" s="28" t="s">
        <v>127</v>
      </c>
      <c r="E61" s="25"/>
      <c r="F61" s="28"/>
      <c r="G61" s="28"/>
      <c r="H61" s="25"/>
      <c r="I61" s="25" t="s">
        <v>53</v>
      </c>
      <c r="J61" s="28" t="s">
        <v>128</v>
      </c>
      <c r="K61" s="25" t="s">
        <v>45</v>
      </c>
      <c r="L61" s="28" t="s">
        <v>46</v>
      </c>
      <c r="M61" s="26">
        <v>195</v>
      </c>
      <c r="N61" s="27">
        <v>1</v>
      </c>
      <c r="O61" s="25" t="s">
        <v>47</v>
      </c>
      <c r="P61" s="24">
        <v>45761</v>
      </c>
      <c r="Q61" s="26">
        <f>Table2[[#This Row],[QTY]]*Table2[[#This Row],[CostPerUnit]]</f>
        <v>195</v>
      </c>
      <c r="R61" s="27"/>
      <c r="S61" s="13" t="s">
        <v>48</v>
      </c>
      <c r="T61" s="24" t="s">
        <v>49</v>
      </c>
      <c r="U61" s="24"/>
      <c r="V61" s="25"/>
      <c r="W61" s="25"/>
      <c r="X61" s="28"/>
      <c r="Y61" s="25"/>
      <c r="Z61" s="25"/>
    </row>
    <row r="62" spans="1:26" s="29" customFormat="1">
      <c r="A62" s="24">
        <v>45736</v>
      </c>
      <c r="B62" s="25" t="s">
        <v>41</v>
      </c>
      <c r="C62" s="25">
        <v>2708844</v>
      </c>
      <c r="D62" s="28" t="s">
        <v>127</v>
      </c>
      <c r="E62" s="25"/>
      <c r="F62" s="28"/>
      <c r="G62" s="28"/>
      <c r="H62" s="25"/>
      <c r="I62" s="25" t="s">
        <v>53</v>
      </c>
      <c r="J62" s="28" t="s">
        <v>128</v>
      </c>
      <c r="K62" s="25" t="s">
        <v>45</v>
      </c>
      <c r="L62" s="28" t="s">
        <v>51</v>
      </c>
      <c r="M62" s="26">
        <v>66</v>
      </c>
      <c r="N62" s="27">
        <v>1</v>
      </c>
      <c r="O62" s="25" t="s">
        <v>47</v>
      </c>
      <c r="P62" s="24">
        <v>45761</v>
      </c>
      <c r="Q62" s="26">
        <f>Table2[[#This Row],[QTY]]*Table2[[#This Row],[CostPerUnit]]</f>
        <v>66</v>
      </c>
      <c r="R62" s="27"/>
      <c r="S62" s="13" t="s">
        <v>48</v>
      </c>
      <c r="T62" s="24" t="s">
        <v>61</v>
      </c>
      <c r="U62" s="24"/>
      <c r="V62" s="25"/>
      <c r="W62" s="25"/>
      <c r="X62" s="28"/>
      <c r="Y62" s="25"/>
      <c r="Z62" s="25"/>
    </row>
    <row r="63" spans="1:26" s="25" customFormat="1">
      <c r="A63" s="24">
        <v>45736</v>
      </c>
      <c r="B63" s="25" t="s">
        <v>41</v>
      </c>
      <c r="C63" s="25">
        <v>2708844</v>
      </c>
      <c r="D63" s="28" t="s">
        <v>127</v>
      </c>
      <c r="F63" s="28"/>
      <c r="G63" s="28"/>
      <c r="I63" s="25" t="s">
        <v>53</v>
      </c>
      <c r="J63" s="28" t="s">
        <v>128</v>
      </c>
      <c r="K63" s="25" t="s">
        <v>45</v>
      </c>
      <c r="L63" s="28" t="s">
        <v>50</v>
      </c>
      <c r="M63" s="26">
        <v>11</v>
      </c>
      <c r="N63" s="27">
        <v>1</v>
      </c>
      <c r="O63" s="25" t="s">
        <v>47</v>
      </c>
      <c r="P63" s="24">
        <v>45761</v>
      </c>
      <c r="Q63" s="26">
        <f>Table2[[#This Row],[QTY]]*Table2[[#This Row],[CostPerUnit]]</f>
        <v>11</v>
      </c>
      <c r="R63" s="27"/>
      <c r="S63" s="13" t="s">
        <v>48</v>
      </c>
      <c r="T63" s="24" t="s">
        <v>34</v>
      </c>
      <c r="U63" s="24" t="s">
        <v>59</v>
      </c>
      <c r="V63" s="25" t="s">
        <v>60</v>
      </c>
      <c r="X63" s="28"/>
    </row>
    <row r="64" spans="1:26" s="29" customFormat="1">
      <c r="A64" s="24">
        <v>45736</v>
      </c>
      <c r="B64" s="80" t="s">
        <v>41</v>
      </c>
      <c r="C64" s="25">
        <v>2709004</v>
      </c>
      <c r="D64" s="28" t="s">
        <v>129</v>
      </c>
      <c r="E64" s="25"/>
      <c r="F64" s="28"/>
      <c r="G64" s="28"/>
      <c r="H64" s="25"/>
      <c r="I64" s="25" t="s">
        <v>53</v>
      </c>
      <c r="J64" s="28" t="s">
        <v>130</v>
      </c>
      <c r="K64" s="25" t="s">
        <v>45</v>
      </c>
      <c r="L64" s="28" t="s">
        <v>51</v>
      </c>
      <c r="M64" s="26">
        <v>66</v>
      </c>
      <c r="N64" s="27">
        <v>1</v>
      </c>
      <c r="O64" s="25" t="s">
        <v>47</v>
      </c>
      <c r="P64" s="24"/>
      <c r="Q64" s="26">
        <v>66</v>
      </c>
      <c r="R64" s="27"/>
      <c r="S64" s="13" t="s">
        <v>64</v>
      </c>
      <c r="T64" s="24" t="s">
        <v>61</v>
      </c>
      <c r="U64" s="24"/>
      <c r="V64" s="25"/>
      <c r="W64" s="25"/>
      <c r="X64" s="28"/>
      <c r="Y64" s="25"/>
      <c r="Z64" s="25"/>
    </row>
    <row r="65" spans="1:26" ht="300" customHeight="1">
      <c r="A65" s="24">
        <v>45736</v>
      </c>
      <c r="B65" s="80" t="s">
        <v>41</v>
      </c>
      <c r="C65" s="25">
        <v>2709774</v>
      </c>
      <c r="D65" s="28" t="s">
        <v>129</v>
      </c>
      <c r="E65" s="25"/>
      <c r="F65" s="28"/>
      <c r="G65" s="28"/>
      <c r="H65" s="25"/>
      <c r="I65" s="25" t="s">
        <v>53</v>
      </c>
      <c r="J65" s="28" t="s">
        <v>130</v>
      </c>
      <c r="K65" s="25" t="s">
        <v>45</v>
      </c>
      <c r="L65" s="28" t="s">
        <v>51</v>
      </c>
      <c r="M65" s="26">
        <v>66</v>
      </c>
      <c r="N65" s="27">
        <v>1</v>
      </c>
      <c r="O65" s="25" t="s">
        <v>47</v>
      </c>
      <c r="P65" s="24"/>
      <c r="Q65" s="26">
        <v>66</v>
      </c>
      <c r="R65" s="27"/>
      <c r="S65" s="13" t="s">
        <v>64</v>
      </c>
      <c r="T65" s="24" t="s">
        <v>61</v>
      </c>
      <c r="U65" s="24"/>
      <c r="V65" s="25"/>
      <c r="W65" s="25"/>
      <c r="X65" s="28"/>
      <c r="Y65" s="25"/>
      <c r="Z65" s="25"/>
    </row>
    <row r="66" spans="1:26" ht="30">
      <c r="A66" s="24">
        <v>45736</v>
      </c>
      <c r="B66" s="80" t="s">
        <v>41</v>
      </c>
      <c r="C66" s="25">
        <v>2710203</v>
      </c>
      <c r="D66" s="28" t="s">
        <v>74</v>
      </c>
      <c r="E66" s="25"/>
      <c r="F66" s="28"/>
      <c r="G66" s="28"/>
      <c r="H66" s="25"/>
      <c r="I66" s="25" t="s">
        <v>75</v>
      </c>
      <c r="J66" s="28" t="s">
        <v>131</v>
      </c>
      <c r="K66" s="25" t="s">
        <v>45</v>
      </c>
      <c r="L66" s="28" t="s">
        <v>46</v>
      </c>
      <c r="M66" s="26">
        <v>195</v>
      </c>
      <c r="N66" s="27">
        <v>1</v>
      </c>
      <c r="O66" s="25" t="s">
        <v>47</v>
      </c>
      <c r="P66" s="24">
        <v>45764</v>
      </c>
      <c r="Q66" s="26">
        <f>Table2[[#This Row],[QTY]]*Table2[[#This Row],[CostPerUnit]]</f>
        <v>195</v>
      </c>
      <c r="R66" s="27"/>
      <c r="S66" s="13" t="s">
        <v>55</v>
      </c>
      <c r="T66" s="24" t="s">
        <v>34</v>
      </c>
      <c r="U66" s="24" t="s">
        <v>59</v>
      </c>
      <c r="V66" s="25" t="s">
        <v>60</v>
      </c>
      <c r="W66" s="25"/>
      <c r="X66" s="28" t="s">
        <v>132</v>
      </c>
      <c r="Y66" s="25"/>
      <c r="Z66" s="25"/>
    </row>
    <row r="67" spans="1:26" ht="30">
      <c r="A67" s="24">
        <v>45736</v>
      </c>
      <c r="B67" s="80" t="s">
        <v>41</v>
      </c>
      <c r="C67" s="25">
        <v>2710203</v>
      </c>
      <c r="D67" s="28" t="s">
        <v>74</v>
      </c>
      <c r="E67" s="25"/>
      <c r="F67" s="28"/>
      <c r="G67" s="28"/>
      <c r="H67" s="25"/>
      <c r="I67" s="25" t="s">
        <v>75</v>
      </c>
      <c r="J67" s="28" t="s">
        <v>131</v>
      </c>
      <c r="K67" s="25" t="s">
        <v>45</v>
      </c>
      <c r="L67" s="28" t="s">
        <v>50</v>
      </c>
      <c r="M67" s="26">
        <v>11</v>
      </c>
      <c r="N67" s="27">
        <v>1</v>
      </c>
      <c r="O67" s="25" t="s">
        <v>47</v>
      </c>
      <c r="P67" s="24">
        <v>45764</v>
      </c>
      <c r="Q67" s="26">
        <f>Table2[[#This Row],[QTY]]*Table2[[#This Row],[CostPerUnit]]</f>
        <v>11</v>
      </c>
      <c r="R67" s="27"/>
      <c r="S67" s="13" t="s">
        <v>55</v>
      </c>
      <c r="T67" s="24" t="s">
        <v>34</v>
      </c>
      <c r="U67" s="24" t="s">
        <v>59</v>
      </c>
      <c r="V67" s="25" t="s">
        <v>60</v>
      </c>
      <c r="W67" s="25"/>
      <c r="X67" s="28" t="s">
        <v>133</v>
      </c>
      <c r="Y67" s="25"/>
      <c r="Z67" s="25"/>
    </row>
    <row r="68" spans="1:26" ht="30">
      <c r="A68" s="24">
        <v>45736</v>
      </c>
      <c r="B68" s="80" t="s">
        <v>41</v>
      </c>
      <c r="C68" s="25">
        <v>2710203</v>
      </c>
      <c r="D68" s="28" t="s">
        <v>74</v>
      </c>
      <c r="E68" s="25"/>
      <c r="F68" s="28"/>
      <c r="G68" s="28"/>
      <c r="H68" s="25"/>
      <c r="I68" s="25" t="s">
        <v>75</v>
      </c>
      <c r="J68" s="28" t="s">
        <v>131</v>
      </c>
      <c r="K68" s="25" t="s">
        <v>45</v>
      </c>
      <c r="L68" s="28" t="s">
        <v>51</v>
      </c>
      <c r="M68" s="26">
        <v>66</v>
      </c>
      <c r="N68" s="27">
        <v>1</v>
      </c>
      <c r="O68" s="25" t="s">
        <v>47</v>
      </c>
      <c r="P68" s="24">
        <v>45764</v>
      </c>
      <c r="Q68" s="26">
        <f>Table2[[#This Row],[QTY]]*Table2[[#This Row],[CostPerUnit]]</f>
        <v>66</v>
      </c>
      <c r="R68" s="27"/>
      <c r="S68" s="13" t="s">
        <v>55</v>
      </c>
      <c r="T68" s="24" t="s">
        <v>61</v>
      </c>
      <c r="U68" s="24"/>
      <c r="V68" s="25"/>
      <c r="W68" s="25"/>
      <c r="X68" s="28" t="s">
        <v>133</v>
      </c>
      <c r="Y68" s="25"/>
      <c r="Z68" s="25"/>
    </row>
    <row r="69" spans="1:26">
      <c r="A69" s="24">
        <v>45744</v>
      </c>
      <c r="B69" s="25" t="s">
        <v>120</v>
      </c>
      <c r="C69" s="25">
        <v>2716750</v>
      </c>
      <c r="D69" s="28">
        <v>103303</v>
      </c>
      <c r="E69" s="25"/>
      <c r="F69" s="28"/>
      <c r="G69" s="28"/>
      <c r="H69" s="25"/>
      <c r="I69" s="25" t="s">
        <v>77</v>
      </c>
      <c r="J69" s="28" t="s">
        <v>134</v>
      </c>
      <c r="K69" s="25" t="s">
        <v>45</v>
      </c>
      <c r="L69" s="28" t="s">
        <v>46</v>
      </c>
      <c r="M69" s="26">
        <v>195</v>
      </c>
      <c r="N69" s="27">
        <v>1</v>
      </c>
      <c r="O69" s="25" t="s">
        <v>47</v>
      </c>
      <c r="P69" s="24">
        <v>45771</v>
      </c>
      <c r="Q69" s="26">
        <f>Table2[[#This Row],[QTY]]*Table2[[#This Row],[CostPerUnit]]</f>
        <v>195</v>
      </c>
      <c r="R69" s="27"/>
      <c r="S69" s="13" t="s">
        <v>48</v>
      </c>
      <c r="T69" s="24" t="s">
        <v>49</v>
      </c>
      <c r="U69" s="24"/>
      <c r="V69" s="25"/>
      <c r="W69" s="25"/>
      <c r="X69" s="28"/>
      <c r="Y69" s="25"/>
      <c r="Z69" s="25"/>
    </row>
    <row r="70" spans="1:26">
      <c r="A70" s="24">
        <v>45744</v>
      </c>
      <c r="B70" s="25" t="s">
        <v>120</v>
      </c>
      <c r="C70" s="25">
        <v>2716750</v>
      </c>
      <c r="D70" s="28">
        <v>103303</v>
      </c>
      <c r="E70" s="25"/>
      <c r="F70" s="28"/>
      <c r="G70" s="28"/>
      <c r="H70" s="25"/>
      <c r="I70" s="25" t="s">
        <v>77</v>
      </c>
      <c r="J70" s="28" t="s">
        <v>134</v>
      </c>
      <c r="K70" s="25" t="s">
        <v>45</v>
      </c>
      <c r="L70" s="28" t="s">
        <v>51</v>
      </c>
      <c r="M70" s="26">
        <v>66</v>
      </c>
      <c r="N70" s="27">
        <v>1</v>
      </c>
      <c r="O70" s="25" t="s">
        <v>47</v>
      </c>
      <c r="P70" s="24">
        <v>45771</v>
      </c>
      <c r="Q70" s="26">
        <f>Table2[[#This Row],[QTY]]*Table2[[#This Row],[CostPerUnit]]</f>
        <v>66</v>
      </c>
      <c r="R70" s="27"/>
      <c r="S70" s="13" t="s">
        <v>48</v>
      </c>
      <c r="T70" s="24" t="s">
        <v>61</v>
      </c>
      <c r="U70" s="24"/>
      <c r="V70" s="25"/>
      <c r="W70" s="25"/>
      <c r="X70" s="28"/>
      <c r="Y70" s="25"/>
      <c r="Z70" s="25"/>
    </row>
    <row r="71" spans="1:26">
      <c r="A71" s="24">
        <v>45744</v>
      </c>
      <c r="B71" s="25" t="s">
        <v>120</v>
      </c>
      <c r="C71" s="25">
        <v>2716750</v>
      </c>
      <c r="D71" s="28">
        <v>103303</v>
      </c>
      <c r="E71" s="25"/>
      <c r="F71" s="28"/>
      <c r="G71" s="28"/>
      <c r="H71" s="25"/>
      <c r="I71" s="25" t="s">
        <v>77</v>
      </c>
      <c r="J71" s="28" t="s">
        <v>134</v>
      </c>
      <c r="K71" s="25" t="s">
        <v>45</v>
      </c>
      <c r="L71" s="28" t="s">
        <v>50</v>
      </c>
      <c r="M71" s="26">
        <v>11</v>
      </c>
      <c r="N71" s="27">
        <v>1</v>
      </c>
      <c r="O71" s="25" t="s">
        <v>47</v>
      </c>
      <c r="P71" s="24">
        <v>45771</v>
      </c>
      <c r="Q71" s="26">
        <f>Table2[[#This Row],[QTY]]*Table2[[#This Row],[CostPerUnit]]</f>
        <v>11</v>
      </c>
      <c r="R71" s="27"/>
      <c r="S71" s="13" t="s">
        <v>48</v>
      </c>
      <c r="T71" s="24" t="s">
        <v>34</v>
      </c>
      <c r="U71" s="24" t="s">
        <v>59</v>
      </c>
      <c r="V71" s="25" t="s">
        <v>60</v>
      </c>
      <c r="W71" s="25"/>
      <c r="X71" s="28"/>
      <c r="Y71" s="25"/>
      <c r="Z71" s="25"/>
    </row>
    <row r="72" spans="1:26">
      <c r="A72" s="24">
        <v>45749</v>
      </c>
      <c r="B72" s="25" t="s">
        <v>120</v>
      </c>
      <c r="C72" s="25">
        <v>2729441</v>
      </c>
      <c r="D72" s="28" t="s">
        <v>135</v>
      </c>
      <c r="E72" s="25"/>
      <c r="F72" s="28"/>
      <c r="G72" s="28"/>
      <c r="H72" s="25"/>
      <c r="I72" s="25" t="s">
        <v>69</v>
      </c>
      <c r="J72" s="28" t="s">
        <v>136</v>
      </c>
      <c r="K72" s="25" t="s">
        <v>45</v>
      </c>
      <c r="L72" s="28" t="s">
        <v>46</v>
      </c>
      <c r="M72" s="26">
        <v>195</v>
      </c>
      <c r="N72" s="27">
        <v>1</v>
      </c>
      <c r="O72" s="25" t="s">
        <v>47</v>
      </c>
      <c r="P72" s="24">
        <v>45764</v>
      </c>
      <c r="Q72" s="26">
        <f>Table2[[#This Row],[QTY]]*Table2[[#This Row],[CostPerUnit]]</f>
        <v>195</v>
      </c>
      <c r="R72" s="27"/>
      <c r="S72" s="13" t="s">
        <v>64</v>
      </c>
      <c r="T72" s="24" t="s">
        <v>49</v>
      </c>
      <c r="U72" s="24"/>
      <c r="V72" s="25"/>
      <c r="W72" s="25"/>
      <c r="X72" s="28"/>
      <c r="Y72" s="25"/>
      <c r="Z72" s="25"/>
    </row>
    <row r="73" spans="1:26">
      <c r="A73" s="24">
        <v>45749</v>
      </c>
      <c r="B73" s="25" t="s">
        <v>120</v>
      </c>
      <c r="C73" s="25">
        <v>2729441</v>
      </c>
      <c r="D73" s="28" t="s">
        <v>135</v>
      </c>
      <c r="E73" s="25"/>
      <c r="F73" s="28"/>
      <c r="G73" s="28"/>
      <c r="H73" s="25"/>
      <c r="I73" s="25" t="s">
        <v>69</v>
      </c>
      <c r="J73" s="28" t="s">
        <v>136</v>
      </c>
      <c r="K73" s="25" t="s">
        <v>45</v>
      </c>
      <c r="L73" s="28" t="s">
        <v>51</v>
      </c>
      <c r="M73" s="26">
        <v>66</v>
      </c>
      <c r="N73" s="27">
        <v>1</v>
      </c>
      <c r="O73" s="25" t="s">
        <v>47</v>
      </c>
      <c r="P73" s="24">
        <v>45764</v>
      </c>
      <c r="Q73" s="26">
        <f>Table2[[#This Row],[QTY]]*Table2[[#This Row],[CostPerUnit]]</f>
        <v>66</v>
      </c>
      <c r="R73" s="27"/>
      <c r="S73" s="13" t="s">
        <v>64</v>
      </c>
      <c r="T73" s="24" t="s">
        <v>61</v>
      </c>
      <c r="U73" s="24"/>
      <c r="V73" s="25"/>
      <c r="W73" s="25"/>
      <c r="X73" s="28"/>
      <c r="Y73" s="25"/>
      <c r="Z73" s="25"/>
    </row>
    <row r="74" spans="1:26">
      <c r="A74" s="24">
        <v>45749</v>
      </c>
      <c r="B74" s="25" t="s">
        <v>120</v>
      </c>
      <c r="C74" s="25">
        <v>2729441</v>
      </c>
      <c r="D74" s="28" t="s">
        <v>135</v>
      </c>
      <c r="E74" s="25"/>
      <c r="F74" s="28"/>
      <c r="G74" s="28"/>
      <c r="H74" s="25"/>
      <c r="I74" s="25" t="s">
        <v>69</v>
      </c>
      <c r="J74" s="28" t="s">
        <v>136</v>
      </c>
      <c r="K74" s="25" t="s">
        <v>45</v>
      </c>
      <c r="L74" s="28" t="s">
        <v>50</v>
      </c>
      <c r="M74" s="26">
        <v>11</v>
      </c>
      <c r="N74" s="27">
        <v>1</v>
      </c>
      <c r="O74" s="25" t="s">
        <v>47</v>
      </c>
      <c r="P74" s="24">
        <v>45764</v>
      </c>
      <c r="Q74" s="26">
        <f>Table2[[#This Row],[QTY]]*Table2[[#This Row],[CostPerUnit]]</f>
        <v>11</v>
      </c>
      <c r="R74" s="27"/>
      <c r="S74" s="13" t="s">
        <v>64</v>
      </c>
      <c r="T74" s="24" t="s">
        <v>34</v>
      </c>
      <c r="U74" s="24" t="s">
        <v>59</v>
      </c>
      <c r="V74" s="25" t="s">
        <v>60</v>
      </c>
      <c r="W74" s="25"/>
      <c r="X74" s="28"/>
      <c r="Y74" s="25"/>
      <c r="Z74" s="25"/>
    </row>
    <row r="75" spans="1:26">
      <c r="A75" s="24">
        <v>45756</v>
      </c>
      <c r="B75" s="80" t="s">
        <v>120</v>
      </c>
      <c r="C75" s="25">
        <v>2746914</v>
      </c>
      <c r="D75" s="28" t="s">
        <v>137</v>
      </c>
      <c r="E75" s="25"/>
      <c r="F75" s="28"/>
      <c r="G75" s="28"/>
      <c r="H75" s="25"/>
      <c r="I75" s="25" t="s">
        <v>53</v>
      </c>
      <c r="J75" s="28" t="s">
        <v>138</v>
      </c>
      <c r="K75" s="25" t="s">
        <v>45</v>
      </c>
      <c r="L75" s="28" t="s">
        <v>46</v>
      </c>
      <c r="M75" s="26">
        <v>195</v>
      </c>
      <c r="N75" s="27">
        <v>1</v>
      </c>
      <c r="O75" s="25" t="s">
        <v>47</v>
      </c>
      <c r="P75" s="24">
        <v>45790</v>
      </c>
      <c r="Q75" s="26">
        <f>Table2[[#This Row],[QTY]]*Table2[[#This Row],[CostPerUnit]]</f>
        <v>195</v>
      </c>
      <c r="R75" s="27"/>
      <c r="S75" s="13" t="s">
        <v>48</v>
      </c>
      <c r="T75" s="24" t="s">
        <v>34</v>
      </c>
      <c r="U75" s="24" t="s">
        <v>59</v>
      </c>
      <c r="V75" s="25" t="s">
        <v>60</v>
      </c>
      <c r="W75" s="25"/>
      <c r="X75" s="28"/>
      <c r="Y75" s="25"/>
      <c r="Z75" s="25"/>
    </row>
    <row r="76" spans="1:26" ht="15" customHeight="1">
      <c r="A76" s="24">
        <v>45756</v>
      </c>
      <c r="B76" s="80" t="s">
        <v>120</v>
      </c>
      <c r="C76" s="25">
        <v>2746914</v>
      </c>
      <c r="D76" s="28" t="s">
        <v>137</v>
      </c>
      <c r="E76" s="25"/>
      <c r="F76" s="28"/>
      <c r="G76" s="28"/>
      <c r="H76" s="25"/>
      <c r="I76" s="25" t="s">
        <v>53</v>
      </c>
      <c r="J76" s="28" t="s">
        <v>138</v>
      </c>
      <c r="K76" s="25" t="s">
        <v>45</v>
      </c>
      <c r="L76" s="28" t="s">
        <v>51</v>
      </c>
      <c r="M76" s="26">
        <v>66</v>
      </c>
      <c r="N76" s="27">
        <v>1</v>
      </c>
      <c r="O76" s="25" t="s">
        <v>47</v>
      </c>
      <c r="P76" s="24">
        <v>45790</v>
      </c>
      <c r="Q76" s="26">
        <f>Table2[[#This Row],[QTY]]*Table2[[#This Row],[CostPerUnit]]</f>
        <v>66</v>
      </c>
      <c r="R76" s="27"/>
      <c r="S76" s="13" t="s">
        <v>48</v>
      </c>
      <c r="T76" s="24" t="s">
        <v>61</v>
      </c>
      <c r="U76" s="24"/>
      <c r="V76" s="25"/>
      <c r="W76" s="25"/>
      <c r="X76" s="28"/>
      <c r="Y76" s="25"/>
      <c r="Z76" s="25"/>
    </row>
    <row r="77" spans="1:26">
      <c r="A77" s="24">
        <v>45756</v>
      </c>
      <c r="B77" s="80" t="s">
        <v>120</v>
      </c>
      <c r="C77" s="25">
        <v>2746914</v>
      </c>
      <c r="D77" s="28" t="s">
        <v>137</v>
      </c>
      <c r="E77" s="25"/>
      <c r="F77" s="28"/>
      <c r="G77" s="28"/>
      <c r="H77" s="25"/>
      <c r="I77" s="25" t="s">
        <v>53</v>
      </c>
      <c r="J77" s="28" t="s">
        <v>138</v>
      </c>
      <c r="K77" s="25" t="s">
        <v>45</v>
      </c>
      <c r="L77" s="28" t="s">
        <v>50</v>
      </c>
      <c r="M77" s="26">
        <v>11</v>
      </c>
      <c r="N77" s="27">
        <v>1</v>
      </c>
      <c r="O77" s="25" t="s">
        <v>47</v>
      </c>
      <c r="P77" s="24">
        <v>45790</v>
      </c>
      <c r="Q77" s="26">
        <f>Table2[[#This Row],[QTY]]*Table2[[#This Row],[CostPerUnit]]</f>
        <v>11</v>
      </c>
      <c r="R77" s="27"/>
      <c r="S77" s="13" t="s">
        <v>48</v>
      </c>
      <c r="T77" s="24" t="s">
        <v>34</v>
      </c>
      <c r="U77" s="24" t="s">
        <v>59</v>
      </c>
      <c r="V77" s="25" t="s">
        <v>60</v>
      </c>
      <c r="W77" s="25"/>
      <c r="X77" s="28"/>
      <c r="Y77" s="25"/>
      <c r="Z77" s="25"/>
    </row>
    <row r="78" spans="1:26">
      <c r="A78" s="24">
        <v>45762</v>
      </c>
      <c r="B78" s="25" t="s">
        <v>120</v>
      </c>
      <c r="C78" s="25">
        <v>2749443</v>
      </c>
      <c r="D78" s="28" t="s">
        <v>139</v>
      </c>
      <c r="E78" s="25"/>
      <c r="F78" s="28"/>
      <c r="G78" s="28"/>
      <c r="H78" s="25"/>
      <c r="I78" s="25" t="s">
        <v>77</v>
      </c>
      <c r="J78" s="28" t="s">
        <v>140</v>
      </c>
      <c r="K78" s="25" t="s">
        <v>45</v>
      </c>
      <c r="L78" s="28" t="s">
        <v>46</v>
      </c>
      <c r="M78" s="26">
        <v>195</v>
      </c>
      <c r="N78" s="27">
        <v>1</v>
      </c>
      <c r="O78" s="25" t="s">
        <v>47</v>
      </c>
      <c r="P78" s="24">
        <v>45792</v>
      </c>
      <c r="Q78" s="26">
        <f>Table2[[#This Row],[QTY]]*Table2[[#This Row],[CostPerUnit]]</f>
        <v>195</v>
      </c>
      <c r="R78" s="27"/>
      <c r="S78" s="13" t="s">
        <v>48</v>
      </c>
      <c r="T78" s="24" t="s">
        <v>34</v>
      </c>
      <c r="U78" s="24">
        <v>45804</v>
      </c>
      <c r="V78" s="25" t="s">
        <v>60</v>
      </c>
      <c r="W78" s="25"/>
      <c r="X78" s="28" t="s">
        <v>141</v>
      </c>
      <c r="Y78" s="25"/>
      <c r="Z78" s="25"/>
    </row>
    <row r="79" spans="1:26" ht="45">
      <c r="A79" s="24">
        <v>45763</v>
      </c>
      <c r="B79" s="80" t="s">
        <v>120</v>
      </c>
      <c r="C79" s="25">
        <v>2750946</v>
      </c>
      <c r="D79" s="28" t="s">
        <v>142</v>
      </c>
      <c r="E79" s="25"/>
      <c r="F79" s="28"/>
      <c r="G79" s="28"/>
      <c r="H79" s="25"/>
      <c r="I79" s="25" t="s">
        <v>143</v>
      </c>
      <c r="J79" s="28" t="s">
        <v>144</v>
      </c>
      <c r="K79" s="25" t="s">
        <v>45</v>
      </c>
      <c r="L79" s="28" t="s">
        <v>46</v>
      </c>
      <c r="M79" s="26">
        <v>195</v>
      </c>
      <c r="N79" s="27">
        <v>1</v>
      </c>
      <c r="O79" s="25" t="s">
        <v>47</v>
      </c>
      <c r="P79" s="24">
        <v>45777</v>
      </c>
      <c r="Q79" s="26">
        <f>Table2[[#This Row],[QTY]]*Table2[[#This Row],[CostPerUnit]]</f>
        <v>195</v>
      </c>
      <c r="R79" s="27"/>
      <c r="S79" s="13" t="s">
        <v>55</v>
      </c>
      <c r="T79" s="24" t="s">
        <v>34</v>
      </c>
      <c r="U79" s="24" t="s">
        <v>59</v>
      </c>
      <c r="V79" s="25" t="s">
        <v>60</v>
      </c>
      <c r="W79" s="25"/>
      <c r="X79" s="28" t="s">
        <v>145</v>
      </c>
      <c r="Y79" s="25"/>
      <c r="Z79" s="25"/>
    </row>
    <row r="80" spans="1:26" ht="45">
      <c r="A80" s="24">
        <v>45763</v>
      </c>
      <c r="B80" s="80" t="s">
        <v>120</v>
      </c>
      <c r="C80" s="25">
        <v>2751374</v>
      </c>
      <c r="D80" s="28" t="s">
        <v>142</v>
      </c>
      <c r="E80" s="25"/>
      <c r="F80" s="28"/>
      <c r="G80" s="28"/>
      <c r="H80" s="25"/>
      <c r="I80" s="25" t="s">
        <v>143</v>
      </c>
      <c r="J80" s="28" t="s">
        <v>146</v>
      </c>
      <c r="K80" s="25" t="s">
        <v>45</v>
      </c>
      <c r="L80" s="28" t="s">
        <v>46</v>
      </c>
      <c r="M80" s="26">
        <v>195</v>
      </c>
      <c r="N80" s="27">
        <v>1</v>
      </c>
      <c r="O80" s="25" t="s">
        <v>47</v>
      </c>
      <c r="P80" s="24">
        <v>45777</v>
      </c>
      <c r="Q80" s="26">
        <f>Table2[[#This Row],[QTY]]*Table2[[#This Row],[CostPerUnit]]</f>
        <v>195</v>
      </c>
      <c r="R80" s="27"/>
      <c r="S80" s="13" t="s">
        <v>55</v>
      </c>
      <c r="T80" s="24" t="s">
        <v>34</v>
      </c>
      <c r="U80" s="24" t="s">
        <v>59</v>
      </c>
      <c r="V80" s="25" t="s">
        <v>60</v>
      </c>
      <c r="W80" s="25"/>
      <c r="X80" s="28" t="s">
        <v>145</v>
      </c>
      <c r="Y80" s="25"/>
      <c r="Z80" s="25"/>
    </row>
    <row r="81" spans="1:26">
      <c r="A81" s="24">
        <v>45764</v>
      </c>
      <c r="B81" s="25" t="s">
        <v>120</v>
      </c>
      <c r="C81" s="25">
        <v>2752566</v>
      </c>
      <c r="D81" s="28" t="s">
        <v>147</v>
      </c>
      <c r="E81" s="25"/>
      <c r="F81" s="28"/>
      <c r="G81" s="28"/>
      <c r="H81" s="25"/>
      <c r="I81" s="25" t="s">
        <v>69</v>
      </c>
      <c r="J81" s="28" t="s">
        <v>148</v>
      </c>
      <c r="K81" s="25" t="s">
        <v>45</v>
      </c>
      <c r="L81" s="28" t="s">
        <v>46</v>
      </c>
      <c r="M81" s="26">
        <v>195</v>
      </c>
      <c r="N81" s="27">
        <v>1</v>
      </c>
      <c r="O81" s="25" t="s">
        <v>47</v>
      </c>
      <c r="P81" s="24">
        <v>45791</v>
      </c>
      <c r="Q81" s="26">
        <f>Table2[[#This Row],[QTY]]*Table2[[#This Row],[CostPerUnit]]</f>
        <v>195</v>
      </c>
      <c r="R81" s="27" t="s">
        <v>149</v>
      </c>
      <c r="S81" s="13" t="s">
        <v>67</v>
      </c>
      <c r="T81" s="24" t="s">
        <v>34</v>
      </c>
      <c r="U81" s="24">
        <v>45804</v>
      </c>
      <c r="V81" s="25" t="s">
        <v>60</v>
      </c>
      <c r="W81" s="25"/>
      <c r="X81" s="28"/>
      <c r="Y81" s="25"/>
      <c r="Z81" s="25"/>
    </row>
    <row r="82" spans="1:26">
      <c r="A82" s="24">
        <v>45764</v>
      </c>
      <c r="B82" s="25" t="s">
        <v>120</v>
      </c>
      <c r="C82" s="25">
        <v>2752566</v>
      </c>
      <c r="D82" s="28" t="s">
        <v>147</v>
      </c>
      <c r="E82" s="25"/>
      <c r="F82" s="28"/>
      <c r="G82" s="28"/>
      <c r="H82" s="25"/>
      <c r="I82" s="25" t="s">
        <v>69</v>
      </c>
      <c r="J82" s="28" t="s">
        <v>148</v>
      </c>
      <c r="K82" s="25" t="s">
        <v>45</v>
      </c>
      <c r="L82" s="28" t="s">
        <v>50</v>
      </c>
      <c r="M82" s="26">
        <v>11</v>
      </c>
      <c r="N82" s="27">
        <v>1</v>
      </c>
      <c r="O82" s="25" t="s">
        <v>47</v>
      </c>
      <c r="P82" s="24">
        <v>45791</v>
      </c>
      <c r="Q82" s="26">
        <f>Table2[[#This Row],[QTY]]*Table2[[#This Row],[CostPerUnit]]</f>
        <v>11</v>
      </c>
      <c r="R82" s="27">
        <v>41113261</v>
      </c>
      <c r="S82" s="13" t="s">
        <v>67</v>
      </c>
      <c r="T82" s="24" t="s">
        <v>61</v>
      </c>
      <c r="U82" s="24"/>
      <c r="V82" s="25"/>
      <c r="W82" s="25"/>
      <c r="X82" s="28"/>
      <c r="Y82" s="25"/>
      <c r="Z82" s="25"/>
    </row>
    <row r="83" spans="1:26" ht="30">
      <c r="A83" s="24">
        <v>45769</v>
      </c>
      <c r="B83" s="80" t="s">
        <v>120</v>
      </c>
      <c r="C83" s="25">
        <v>2760481</v>
      </c>
      <c r="D83" s="28" t="s">
        <v>150</v>
      </c>
      <c r="E83" s="25"/>
      <c r="F83" s="28"/>
      <c r="G83" s="28"/>
      <c r="H83" s="25"/>
      <c r="I83" s="25" t="s">
        <v>69</v>
      </c>
      <c r="J83" s="28" t="s">
        <v>151</v>
      </c>
      <c r="K83" s="25" t="s">
        <v>45</v>
      </c>
      <c r="L83" s="28" t="s">
        <v>51</v>
      </c>
      <c r="M83" s="26">
        <v>66</v>
      </c>
      <c r="N83" s="27">
        <v>1</v>
      </c>
      <c r="O83" s="25" t="s">
        <v>47</v>
      </c>
      <c r="P83" s="24">
        <v>45841</v>
      </c>
      <c r="Q83" s="26">
        <f>Table2[[#This Row],[QTY]]*Table2[[#This Row],[CostPerUnit]]</f>
        <v>66</v>
      </c>
      <c r="R83" s="27"/>
      <c r="S83" s="13" t="s">
        <v>55</v>
      </c>
      <c r="T83" s="24" t="s">
        <v>61</v>
      </c>
      <c r="U83" s="24"/>
      <c r="V83" s="25"/>
      <c r="W83" s="25"/>
      <c r="X83" s="28" t="s">
        <v>152</v>
      </c>
      <c r="Y83" s="25"/>
      <c r="Z83" s="25"/>
    </row>
    <row r="84" spans="1:26">
      <c r="A84" s="24">
        <v>45774</v>
      </c>
      <c r="B84" s="80" t="s">
        <v>120</v>
      </c>
      <c r="C84" s="25">
        <v>2768630</v>
      </c>
      <c r="D84" s="28">
        <v>182700</v>
      </c>
      <c r="E84" s="25"/>
      <c r="F84" s="28"/>
      <c r="G84" s="28"/>
      <c r="H84" s="25"/>
      <c r="I84" s="25" t="s">
        <v>65</v>
      </c>
      <c r="J84" s="28" t="s">
        <v>153</v>
      </c>
      <c r="K84" s="25" t="s">
        <v>45</v>
      </c>
      <c r="L84" t="s">
        <v>46</v>
      </c>
      <c r="M84" s="26">
        <v>195</v>
      </c>
      <c r="N84" s="27">
        <v>1</v>
      </c>
      <c r="O84" s="25" t="s">
        <v>47</v>
      </c>
      <c r="P84" s="24">
        <v>45820</v>
      </c>
      <c r="Q84" s="26">
        <f>Table2[[#This Row],[QTY]]*Table2[[#This Row],[CostPerUnit]]</f>
        <v>195</v>
      </c>
      <c r="R84" s="27"/>
      <c r="S84" s="13" t="s">
        <v>64</v>
      </c>
      <c r="T84" s="24" t="s">
        <v>49</v>
      </c>
      <c r="U84" s="24"/>
      <c r="V84" s="25"/>
      <c r="W84" s="25"/>
      <c r="X84" s="28"/>
      <c r="Y84" s="25"/>
      <c r="Z84" s="25"/>
    </row>
    <row r="85" spans="1:26">
      <c r="A85" s="24">
        <v>45774</v>
      </c>
      <c r="B85" s="80" t="s">
        <v>120</v>
      </c>
      <c r="C85" s="25">
        <v>2768630</v>
      </c>
      <c r="D85" s="28">
        <v>182700</v>
      </c>
      <c r="E85" s="25"/>
      <c r="F85" s="28"/>
      <c r="G85" s="28"/>
      <c r="H85" s="25"/>
      <c r="I85" s="25" t="s">
        <v>65</v>
      </c>
      <c r="J85" s="28" t="s">
        <v>153</v>
      </c>
      <c r="K85" s="25" t="s">
        <v>45</v>
      </c>
      <c r="L85" s="28" t="s">
        <v>51</v>
      </c>
      <c r="M85" s="26">
        <v>66</v>
      </c>
      <c r="N85" s="27">
        <v>1</v>
      </c>
      <c r="O85" s="25" t="s">
        <v>47</v>
      </c>
      <c r="P85" s="24">
        <v>45820</v>
      </c>
      <c r="Q85" s="26">
        <f>Table2[[#This Row],[QTY]]*Table2[[#This Row],[CostPerUnit]]</f>
        <v>66</v>
      </c>
      <c r="R85" s="27"/>
      <c r="S85" s="13" t="s">
        <v>64</v>
      </c>
      <c r="T85" s="24" t="s">
        <v>61</v>
      </c>
      <c r="U85" s="24"/>
      <c r="V85" s="25"/>
      <c r="W85" s="25"/>
      <c r="X85" s="28"/>
      <c r="Y85" s="25"/>
      <c r="Z85" s="25"/>
    </row>
    <row r="86" spans="1:26">
      <c r="A86" s="24">
        <v>45774</v>
      </c>
      <c r="B86" s="80" t="s">
        <v>120</v>
      </c>
      <c r="C86" s="25">
        <v>2768630</v>
      </c>
      <c r="D86" s="28">
        <v>182700</v>
      </c>
      <c r="E86" s="25"/>
      <c r="F86" s="28"/>
      <c r="G86" s="28"/>
      <c r="H86" s="25"/>
      <c r="I86" s="25" t="s">
        <v>65</v>
      </c>
      <c r="J86" s="28" t="s">
        <v>153</v>
      </c>
      <c r="K86" s="25" t="s">
        <v>45</v>
      </c>
      <c r="L86" s="28" t="s">
        <v>50</v>
      </c>
      <c r="M86" s="26">
        <v>11</v>
      </c>
      <c r="N86" s="27">
        <v>1</v>
      </c>
      <c r="O86" s="25" t="s">
        <v>47</v>
      </c>
      <c r="P86" s="24">
        <v>45820</v>
      </c>
      <c r="Q86" s="26">
        <f>Table2[[#This Row],[QTY]]*Table2[[#This Row],[CostPerUnit]]</f>
        <v>11</v>
      </c>
      <c r="R86" s="27"/>
      <c r="S86" s="13" t="s">
        <v>64</v>
      </c>
      <c r="T86" s="24" t="s">
        <v>61</v>
      </c>
      <c r="U86" s="24"/>
      <c r="V86" s="25"/>
      <c r="W86" s="25"/>
      <c r="X86" s="28"/>
      <c r="Y86" s="25"/>
      <c r="Z86" s="25"/>
    </row>
    <row r="87" spans="1:26">
      <c r="A87" s="24">
        <v>45774</v>
      </c>
      <c r="B87" s="80" t="s">
        <v>120</v>
      </c>
      <c r="C87" s="25">
        <v>2768763</v>
      </c>
      <c r="D87" s="28">
        <v>182700</v>
      </c>
      <c r="E87" s="25"/>
      <c r="F87" s="28"/>
      <c r="G87" s="28"/>
      <c r="H87" s="25"/>
      <c r="I87" s="25" t="s">
        <v>65</v>
      </c>
      <c r="J87" s="28" t="s">
        <v>153</v>
      </c>
      <c r="K87" s="25" t="s">
        <v>45</v>
      </c>
      <c r="L87" t="s">
        <v>46</v>
      </c>
      <c r="M87" s="26">
        <v>195</v>
      </c>
      <c r="N87" s="27">
        <v>1</v>
      </c>
      <c r="O87" s="25" t="s">
        <v>47</v>
      </c>
      <c r="P87" s="24">
        <v>45820</v>
      </c>
      <c r="Q87" s="26">
        <f>Table2[[#This Row],[QTY]]*Table2[[#This Row],[CostPerUnit]]</f>
        <v>195</v>
      </c>
      <c r="R87" s="27"/>
      <c r="S87" s="13" t="s">
        <v>64</v>
      </c>
      <c r="T87" s="24" t="s">
        <v>49</v>
      </c>
      <c r="U87" s="24"/>
      <c r="V87" s="25"/>
      <c r="W87" s="25"/>
      <c r="X87" s="28"/>
      <c r="Y87" s="25"/>
      <c r="Z87" s="25"/>
    </row>
    <row r="88" spans="1:26">
      <c r="A88" s="24">
        <v>45774</v>
      </c>
      <c r="B88" s="80" t="s">
        <v>120</v>
      </c>
      <c r="C88" s="25">
        <v>2768763</v>
      </c>
      <c r="D88" s="28">
        <v>182700</v>
      </c>
      <c r="E88" s="25"/>
      <c r="F88" s="28"/>
      <c r="G88" s="28"/>
      <c r="H88" s="25"/>
      <c r="I88" s="25" t="s">
        <v>65</v>
      </c>
      <c r="J88" s="28" t="s">
        <v>153</v>
      </c>
      <c r="K88" s="25" t="s">
        <v>45</v>
      </c>
      <c r="L88" s="28" t="s">
        <v>51</v>
      </c>
      <c r="M88" s="26">
        <v>66</v>
      </c>
      <c r="N88" s="27">
        <v>1</v>
      </c>
      <c r="O88" s="25" t="s">
        <v>47</v>
      </c>
      <c r="P88" s="24">
        <v>45820</v>
      </c>
      <c r="Q88" s="26">
        <f>Table2[[#This Row],[QTY]]*Table2[[#This Row],[CostPerUnit]]</f>
        <v>66</v>
      </c>
      <c r="R88" s="27"/>
      <c r="S88" s="13" t="s">
        <v>64</v>
      </c>
      <c r="T88" s="24" t="s">
        <v>61</v>
      </c>
      <c r="U88" s="24"/>
      <c r="V88" s="25"/>
      <c r="W88" s="25"/>
      <c r="X88" s="28"/>
      <c r="Y88" s="25"/>
      <c r="Z88" s="25"/>
    </row>
    <row r="89" spans="1:26">
      <c r="A89" s="24">
        <v>45774</v>
      </c>
      <c r="B89" s="80" t="s">
        <v>120</v>
      </c>
      <c r="C89" s="25">
        <v>2768763</v>
      </c>
      <c r="D89" s="28">
        <v>182700</v>
      </c>
      <c r="E89" s="25"/>
      <c r="F89" s="28"/>
      <c r="G89" s="28"/>
      <c r="H89" s="25"/>
      <c r="I89" s="25" t="s">
        <v>65</v>
      </c>
      <c r="J89" s="28" t="s">
        <v>153</v>
      </c>
      <c r="K89" s="25" t="s">
        <v>45</v>
      </c>
      <c r="L89" s="28" t="s">
        <v>50</v>
      </c>
      <c r="M89" s="26">
        <v>11</v>
      </c>
      <c r="N89" s="27">
        <v>1</v>
      </c>
      <c r="O89" s="25" t="s">
        <v>47</v>
      </c>
      <c r="P89" s="24">
        <v>45820</v>
      </c>
      <c r="Q89" s="26">
        <f>Table2[[#This Row],[QTY]]*Table2[[#This Row],[CostPerUnit]]</f>
        <v>11</v>
      </c>
      <c r="R89" s="27"/>
      <c r="S89" s="13" t="s">
        <v>64</v>
      </c>
      <c r="T89" s="24" t="s">
        <v>61</v>
      </c>
      <c r="U89" s="24"/>
      <c r="V89" s="25"/>
      <c r="W89" s="25"/>
      <c r="X89" s="28"/>
      <c r="Y89" s="25"/>
      <c r="Z89" s="25"/>
    </row>
    <row r="90" spans="1:26" ht="30">
      <c r="A90" s="24">
        <v>45775</v>
      </c>
      <c r="B90" s="80" t="s">
        <v>120</v>
      </c>
      <c r="C90" s="25">
        <v>2769203</v>
      </c>
      <c r="D90" s="28" t="s">
        <v>150</v>
      </c>
      <c r="E90" s="25"/>
      <c r="F90" s="28"/>
      <c r="G90" s="28"/>
      <c r="H90" s="25"/>
      <c r="I90" s="25" t="s">
        <v>69</v>
      </c>
      <c r="J90" s="28" t="s">
        <v>151</v>
      </c>
      <c r="K90" s="25" t="s">
        <v>45</v>
      </c>
      <c r="L90" s="28" t="s">
        <v>51</v>
      </c>
      <c r="M90" s="26">
        <v>66</v>
      </c>
      <c r="N90" s="27">
        <v>1</v>
      </c>
      <c r="O90" s="25" t="s">
        <v>47</v>
      </c>
      <c r="P90" s="24">
        <v>45841</v>
      </c>
      <c r="Q90" s="26">
        <f>Table2[[#This Row],[QTY]]*Table2[[#This Row],[CostPerUnit]]</f>
        <v>66</v>
      </c>
      <c r="R90" s="27"/>
      <c r="S90" s="13" t="s">
        <v>55</v>
      </c>
      <c r="T90" s="24" t="s">
        <v>61</v>
      </c>
      <c r="U90" s="24"/>
      <c r="V90" s="25"/>
      <c r="W90" s="25"/>
      <c r="X90" s="28" t="s">
        <v>152</v>
      </c>
      <c r="Y90" s="25"/>
      <c r="Z90" s="25"/>
    </row>
    <row r="91" spans="1:26">
      <c r="A91" s="24">
        <v>45784</v>
      </c>
      <c r="B91" s="25" t="s">
        <v>120</v>
      </c>
      <c r="C91" s="25">
        <v>2769256</v>
      </c>
      <c r="D91" s="28" t="s">
        <v>154</v>
      </c>
      <c r="E91" s="25"/>
      <c r="F91" s="28"/>
      <c r="G91" s="28"/>
      <c r="H91" s="25"/>
      <c r="I91" s="25" t="s">
        <v>77</v>
      </c>
      <c r="J91" s="28" t="s">
        <v>155</v>
      </c>
      <c r="K91" s="25" t="s">
        <v>45</v>
      </c>
      <c r="L91" s="28" t="s">
        <v>51</v>
      </c>
      <c r="M91" s="26">
        <v>66</v>
      </c>
      <c r="N91" s="27">
        <v>1</v>
      </c>
      <c r="O91" s="25" t="s">
        <v>47</v>
      </c>
      <c r="P91" s="24">
        <v>45786</v>
      </c>
      <c r="Q91" s="26">
        <f>Table2[[#This Row],[QTY]]*Table2[[#This Row],[CostPerUnit]]</f>
        <v>66</v>
      </c>
      <c r="R91" s="27"/>
      <c r="S91" s="13" t="s">
        <v>48</v>
      </c>
      <c r="T91" s="24" t="s">
        <v>61</v>
      </c>
      <c r="U91" s="24"/>
      <c r="V91" s="25"/>
      <c r="W91" s="25"/>
      <c r="X91" s="28"/>
      <c r="Y91" s="25"/>
      <c r="Z91" s="25"/>
    </row>
    <row r="92" spans="1:26" ht="30">
      <c r="A92" s="24">
        <v>45775</v>
      </c>
      <c r="B92" s="80" t="s">
        <v>120</v>
      </c>
      <c r="C92" s="25">
        <v>2770266</v>
      </c>
      <c r="D92" s="28" t="s">
        <v>150</v>
      </c>
      <c r="E92" s="25"/>
      <c r="F92" s="28"/>
      <c r="G92" s="28"/>
      <c r="H92" s="25"/>
      <c r="I92" s="25" t="s">
        <v>69</v>
      </c>
      <c r="J92" s="28" t="s">
        <v>151</v>
      </c>
      <c r="K92" s="25" t="s">
        <v>45</v>
      </c>
      <c r="L92" s="28" t="s">
        <v>51</v>
      </c>
      <c r="M92" s="26">
        <v>66</v>
      </c>
      <c r="N92" s="27">
        <v>1</v>
      </c>
      <c r="O92" s="25" t="s">
        <v>47</v>
      </c>
      <c r="P92" s="24">
        <v>45841</v>
      </c>
      <c r="Q92" s="26">
        <f>Table2[[#This Row],[QTY]]*Table2[[#This Row],[CostPerUnit]]</f>
        <v>66</v>
      </c>
      <c r="R92" s="27"/>
      <c r="S92" s="13" t="s">
        <v>55</v>
      </c>
      <c r="T92" s="24" t="s">
        <v>61</v>
      </c>
      <c r="U92" s="24"/>
      <c r="V92" s="25"/>
      <c r="W92" s="25"/>
      <c r="X92" s="28" t="s">
        <v>152</v>
      </c>
      <c r="Y92" s="25"/>
      <c r="Z92" s="25"/>
    </row>
    <row r="93" spans="1:26" ht="30">
      <c r="A93" s="24">
        <v>45776</v>
      </c>
      <c r="B93" s="80" t="s">
        <v>120</v>
      </c>
      <c r="C93" s="140">
        <v>2770937</v>
      </c>
      <c r="D93" s="28" t="s">
        <v>150</v>
      </c>
      <c r="E93" s="25"/>
      <c r="F93" s="28"/>
      <c r="G93" s="28"/>
      <c r="H93" s="25"/>
      <c r="I93" s="25" t="s">
        <v>69</v>
      </c>
      <c r="J93" s="28" t="s">
        <v>151</v>
      </c>
      <c r="K93" s="25" t="s">
        <v>45</v>
      </c>
      <c r="L93" s="28" t="s">
        <v>51</v>
      </c>
      <c r="M93" s="26">
        <v>66</v>
      </c>
      <c r="N93" s="27">
        <v>1</v>
      </c>
      <c r="O93" s="25" t="s">
        <v>47</v>
      </c>
      <c r="P93" s="24">
        <v>45841</v>
      </c>
      <c r="Q93" s="26">
        <f>Table2[[#This Row],[QTY]]*Table2[[#This Row],[CostPerUnit]]</f>
        <v>66</v>
      </c>
      <c r="R93" s="27"/>
      <c r="S93" s="13" t="s">
        <v>55</v>
      </c>
      <c r="T93" s="24" t="s">
        <v>61</v>
      </c>
      <c r="U93" s="24"/>
      <c r="V93" s="25"/>
      <c r="W93" s="25"/>
      <c r="X93" s="28" t="s">
        <v>152</v>
      </c>
      <c r="Y93" s="25"/>
      <c r="Z93" s="25"/>
    </row>
    <row r="94" spans="1:26" ht="60">
      <c r="A94" s="24">
        <v>45777</v>
      </c>
      <c r="B94" s="80" t="s">
        <v>120</v>
      </c>
      <c r="C94" s="25">
        <v>2775978</v>
      </c>
      <c r="D94" s="28" t="s">
        <v>56</v>
      </c>
      <c r="E94" s="25"/>
      <c r="F94" s="28"/>
      <c r="G94" s="28"/>
      <c r="H94" s="25"/>
      <c r="I94" s="25" t="s">
        <v>43</v>
      </c>
      <c r="J94" s="28" t="s">
        <v>156</v>
      </c>
      <c r="K94" s="25" t="s">
        <v>45</v>
      </c>
      <c r="L94" s="28" t="s">
        <v>157</v>
      </c>
      <c r="M94" s="26">
        <v>66</v>
      </c>
      <c r="N94" s="27">
        <v>1</v>
      </c>
      <c r="O94" s="25" t="s">
        <v>47</v>
      </c>
      <c r="P94" s="24">
        <v>45786</v>
      </c>
      <c r="Q94" s="26">
        <f>Table2[[#This Row],[QTY]]*Table2[[#This Row],[CostPerUnit]]</f>
        <v>66</v>
      </c>
      <c r="R94" s="27"/>
      <c r="S94" s="13" t="s">
        <v>64</v>
      </c>
      <c r="T94" s="24" t="s">
        <v>61</v>
      </c>
      <c r="U94" s="24"/>
      <c r="V94" s="25"/>
      <c r="W94" s="25"/>
      <c r="X94" s="28" t="s">
        <v>158</v>
      </c>
      <c r="Y94" s="25"/>
      <c r="Z94" s="25"/>
    </row>
    <row r="95" spans="1:26">
      <c r="A95" s="24">
        <v>45777</v>
      </c>
      <c r="B95" s="80" t="s">
        <v>120</v>
      </c>
      <c r="C95" s="25">
        <v>2777609</v>
      </c>
      <c r="D95" s="28" t="s">
        <v>142</v>
      </c>
      <c r="E95" s="25"/>
      <c r="F95" s="28"/>
      <c r="G95" s="28"/>
      <c r="H95" s="25"/>
      <c r="I95" s="25" t="s">
        <v>75</v>
      </c>
      <c r="J95" s="28" t="s">
        <v>159</v>
      </c>
      <c r="K95" s="80" t="s">
        <v>45</v>
      </c>
      <c r="L95" s="116" t="s">
        <v>46</v>
      </c>
      <c r="M95" s="26">
        <v>195</v>
      </c>
      <c r="N95" s="27">
        <v>1</v>
      </c>
      <c r="O95" s="80" t="s">
        <v>47</v>
      </c>
      <c r="P95" s="24">
        <v>45793</v>
      </c>
      <c r="Q95" s="26">
        <f>Table2[[#This Row],[QTY]]*Table2[[#This Row],[CostPerUnit]]</f>
        <v>195</v>
      </c>
      <c r="R95" s="27"/>
      <c r="S95" s="13" t="s">
        <v>64</v>
      </c>
      <c r="T95" s="24" t="s">
        <v>49</v>
      </c>
      <c r="U95" s="24"/>
      <c r="V95" s="25"/>
      <c r="W95" s="25"/>
      <c r="X95" s="28"/>
      <c r="Y95" s="25"/>
      <c r="Z95" s="25"/>
    </row>
    <row r="96" spans="1:26">
      <c r="A96" s="24">
        <v>45777</v>
      </c>
      <c r="B96" s="80" t="s">
        <v>120</v>
      </c>
      <c r="C96" s="25">
        <v>2777609</v>
      </c>
      <c r="D96" s="28" t="s">
        <v>142</v>
      </c>
      <c r="E96" s="25"/>
      <c r="F96" s="28"/>
      <c r="G96" s="28"/>
      <c r="H96" s="25"/>
      <c r="I96" s="25" t="s">
        <v>75</v>
      </c>
      <c r="J96" s="28" t="s">
        <v>159</v>
      </c>
      <c r="K96" s="80" t="s">
        <v>45</v>
      </c>
      <c r="L96" s="28" t="s">
        <v>50</v>
      </c>
      <c r="M96" s="26">
        <v>11</v>
      </c>
      <c r="N96" s="27">
        <v>1</v>
      </c>
      <c r="O96" s="80" t="s">
        <v>47</v>
      </c>
      <c r="P96" s="24">
        <v>45793</v>
      </c>
      <c r="Q96" s="26">
        <f>Table2[[#This Row],[QTY]]*Table2[[#This Row],[CostPerUnit]]</f>
        <v>11</v>
      </c>
      <c r="R96" s="27"/>
      <c r="S96" s="13" t="s">
        <v>64</v>
      </c>
      <c r="T96" s="24" t="s">
        <v>61</v>
      </c>
      <c r="U96" s="24"/>
      <c r="V96" s="25"/>
      <c r="W96" s="25"/>
      <c r="X96" s="28"/>
      <c r="Y96" s="25"/>
      <c r="Z96" s="25"/>
    </row>
    <row r="97" spans="1:26">
      <c r="A97" s="24">
        <v>45777</v>
      </c>
      <c r="B97" s="80" t="s">
        <v>120</v>
      </c>
      <c r="C97" s="25">
        <v>2777609</v>
      </c>
      <c r="D97" s="28" t="s">
        <v>142</v>
      </c>
      <c r="E97" s="25"/>
      <c r="F97" s="28"/>
      <c r="G97" s="28"/>
      <c r="H97" s="25"/>
      <c r="I97" s="25" t="s">
        <v>75</v>
      </c>
      <c r="J97" s="28" t="s">
        <v>159</v>
      </c>
      <c r="K97" s="80" t="s">
        <v>45</v>
      </c>
      <c r="L97" s="87" t="s">
        <v>51</v>
      </c>
      <c r="M97" s="26">
        <v>66</v>
      </c>
      <c r="N97" s="27">
        <v>1</v>
      </c>
      <c r="O97" s="80" t="s">
        <v>47</v>
      </c>
      <c r="P97" s="24">
        <v>45793</v>
      </c>
      <c r="Q97" s="26">
        <f>Table2[[#This Row],[QTY]]*Table2[[#This Row],[CostPerUnit]]</f>
        <v>66</v>
      </c>
      <c r="R97" s="27"/>
      <c r="S97" s="13" t="s">
        <v>64</v>
      </c>
      <c r="T97" s="24" t="s">
        <v>61</v>
      </c>
      <c r="U97" s="24"/>
      <c r="V97" s="25"/>
      <c r="W97" s="25"/>
      <c r="X97" s="28"/>
      <c r="Y97" s="25"/>
      <c r="Z97" s="25"/>
    </row>
    <row r="98" spans="1:26" ht="30">
      <c r="A98" s="24">
        <v>45778</v>
      </c>
      <c r="B98" s="80" t="s">
        <v>120</v>
      </c>
      <c r="C98" s="25">
        <v>2787230</v>
      </c>
      <c r="D98" s="28" t="s">
        <v>150</v>
      </c>
      <c r="E98" s="25"/>
      <c r="F98" s="28"/>
      <c r="G98" s="28"/>
      <c r="H98" s="25"/>
      <c r="I98" s="25" t="s">
        <v>69</v>
      </c>
      <c r="J98" s="28" t="s">
        <v>151</v>
      </c>
      <c r="K98" s="25" t="s">
        <v>45</v>
      </c>
      <c r="L98" s="28" t="s">
        <v>51</v>
      </c>
      <c r="M98" s="26">
        <v>66</v>
      </c>
      <c r="N98" s="27">
        <v>1</v>
      </c>
      <c r="O98" s="25" t="s">
        <v>47</v>
      </c>
      <c r="P98" s="24">
        <v>45841</v>
      </c>
      <c r="Q98" s="26">
        <f>Table2[[#This Row],[QTY]]*Table2[[#This Row],[CostPerUnit]]</f>
        <v>66</v>
      </c>
      <c r="R98" s="27"/>
      <c r="S98" s="13" t="s">
        <v>55</v>
      </c>
      <c r="T98" s="24" t="s">
        <v>61</v>
      </c>
      <c r="U98" s="24"/>
      <c r="V98" s="25"/>
      <c r="W98" s="25"/>
      <c r="X98" s="28" t="s">
        <v>152</v>
      </c>
      <c r="Y98" s="25"/>
      <c r="Z98" s="25"/>
    </row>
    <row r="99" spans="1:26" ht="30" customHeight="1">
      <c r="A99" s="24">
        <v>45778</v>
      </c>
      <c r="B99" s="80" t="s">
        <v>120</v>
      </c>
      <c r="C99" s="25">
        <v>2788088</v>
      </c>
      <c r="D99" s="28" t="s">
        <v>150</v>
      </c>
      <c r="E99" s="25"/>
      <c r="F99" s="28"/>
      <c r="G99" s="28"/>
      <c r="H99" s="25"/>
      <c r="I99" s="25" t="s">
        <v>69</v>
      </c>
      <c r="J99" s="28" t="s">
        <v>151</v>
      </c>
      <c r="K99" s="25" t="s">
        <v>45</v>
      </c>
      <c r="L99" s="28" t="s">
        <v>51</v>
      </c>
      <c r="M99" s="26">
        <v>66</v>
      </c>
      <c r="N99" s="27">
        <v>1</v>
      </c>
      <c r="O99" s="25" t="s">
        <v>47</v>
      </c>
      <c r="P99" s="24">
        <v>45841</v>
      </c>
      <c r="Q99" s="26">
        <f>Table2[[#This Row],[QTY]]*Table2[[#This Row],[CostPerUnit]]</f>
        <v>66</v>
      </c>
      <c r="R99" s="27"/>
      <c r="S99" s="13" t="s">
        <v>55</v>
      </c>
      <c r="T99" s="24" t="s">
        <v>61</v>
      </c>
      <c r="U99" s="24"/>
      <c r="V99" s="25"/>
      <c r="W99" s="25"/>
      <c r="X99" s="28" t="s">
        <v>152</v>
      </c>
      <c r="Y99" s="25"/>
      <c r="Z99" s="25"/>
    </row>
    <row r="100" spans="1:26" ht="15" customHeight="1">
      <c r="A100" s="24">
        <v>45778</v>
      </c>
      <c r="B100" s="80" t="s">
        <v>120</v>
      </c>
      <c r="C100" s="25">
        <v>2788161</v>
      </c>
      <c r="D100" s="28">
        <v>182825</v>
      </c>
      <c r="E100" s="25"/>
      <c r="F100" s="28"/>
      <c r="G100" s="28"/>
      <c r="H100" s="25"/>
      <c r="I100" s="25" t="s">
        <v>65</v>
      </c>
      <c r="J100" s="28" t="s">
        <v>160</v>
      </c>
      <c r="K100" s="80" t="s">
        <v>45</v>
      </c>
      <c r="L100" s="116" t="s">
        <v>46</v>
      </c>
      <c r="M100" s="26">
        <v>195</v>
      </c>
      <c r="N100" s="27">
        <v>1</v>
      </c>
      <c r="O100" s="80" t="s">
        <v>161</v>
      </c>
      <c r="P100" s="24">
        <v>45859</v>
      </c>
      <c r="Q100" s="26">
        <f>Table2[[#This Row],[QTY]]*Table2[[#This Row],[CostPerUnit]]</f>
        <v>195</v>
      </c>
      <c r="R100" s="27">
        <v>60874089</v>
      </c>
      <c r="S100" s="13" t="s">
        <v>55</v>
      </c>
      <c r="T100" s="24" t="s">
        <v>161</v>
      </c>
      <c r="U100" s="24"/>
      <c r="V100" s="25"/>
      <c r="W100" s="25"/>
      <c r="X100" s="28" t="s">
        <v>162</v>
      </c>
      <c r="Y100" s="25"/>
      <c r="Z100" s="25"/>
    </row>
    <row r="101" spans="1:26" ht="15" customHeight="1">
      <c r="A101" s="24">
        <v>45778</v>
      </c>
      <c r="B101" s="80" t="s">
        <v>120</v>
      </c>
      <c r="C101" s="25">
        <v>2788161</v>
      </c>
      <c r="D101" s="28">
        <v>182825</v>
      </c>
      <c r="E101" s="25"/>
      <c r="F101" s="28"/>
      <c r="G101" s="28"/>
      <c r="H101" s="25"/>
      <c r="I101" s="25" t="s">
        <v>65</v>
      </c>
      <c r="J101" s="28" t="s">
        <v>160</v>
      </c>
      <c r="K101" s="80" t="s">
        <v>45</v>
      </c>
      <c r="L101" s="87" t="s">
        <v>51</v>
      </c>
      <c r="M101" s="26">
        <v>66</v>
      </c>
      <c r="N101" s="27">
        <v>1</v>
      </c>
      <c r="O101" s="80" t="s">
        <v>161</v>
      </c>
      <c r="P101" s="24">
        <v>45859</v>
      </c>
      <c r="Q101" s="26">
        <f>Table2[[#This Row],[QTY]]*Table2[[#This Row],[CostPerUnit]]</f>
        <v>66</v>
      </c>
      <c r="R101" s="27"/>
      <c r="S101" s="13" t="s">
        <v>55</v>
      </c>
      <c r="T101" s="24" t="s">
        <v>161</v>
      </c>
      <c r="U101" s="24"/>
      <c r="V101" s="25"/>
      <c r="W101" s="25"/>
      <c r="X101" s="28"/>
      <c r="Y101" s="25"/>
      <c r="Z101" s="25"/>
    </row>
    <row r="102" spans="1:26" ht="30" customHeight="1">
      <c r="A102" s="24">
        <v>45778</v>
      </c>
      <c r="B102" s="80" t="s">
        <v>120</v>
      </c>
      <c r="C102" s="25">
        <v>2788161</v>
      </c>
      <c r="D102" s="28">
        <v>182825</v>
      </c>
      <c r="E102" s="25"/>
      <c r="F102" s="28"/>
      <c r="G102" s="28"/>
      <c r="H102" s="25"/>
      <c r="I102" s="25" t="s">
        <v>65</v>
      </c>
      <c r="J102" s="28" t="s">
        <v>160</v>
      </c>
      <c r="K102" s="80" t="s">
        <v>45</v>
      </c>
      <c r="L102" s="28" t="s">
        <v>50</v>
      </c>
      <c r="M102" s="26">
        <v>11</v>
      </c>
      <c r="N102" s="27">
        <v>1</v>
      </c>
      <c r="O102" s="80" t="s">
        <v>161</v>
      </c>
      <c r="P102" s="24">
        <v>45859</v>
      </c>
      <c r="Q102" s="26">
        <f>Table2[[#This Row],[QTY]]*Table2[[#This Row],[CostPerUnit]]</f>
        <v>11</v>
      </c>
      <c r="R102" s="27"/>
      <c r="S102" s="13" t="s">
        <v>55</v>
      </c>
      <c r="T102" s="24" t="s">
        <v>161</v>
      </c>
      <c r="U102" s="24"/>
      <c r="V102" s="25"/>
      <c r="W102" s="25"/>
      <c r="X102" s="28" t="s">
        <v>163</v>
      </c>
      <c r="Y102" s="25"/>
      <c r="Z102" s="25"/>
    </row>
    <row r="103" spans="1:26" ht="30" customHeight="1">
      <c r="A103" s="24">
        <v>45778</v>
      </c>
      <c r="B103" s="80" t="s">
        <v>120</v>
      </c>
      <c r="C103" s="25">
        <v>2788528</v>
      </c>
      <c r="D103" s="28">
        <v>182700</v>
      </c>
      <c r="E103" s="25"/>
      <c r="F103" s="28"/>
      <c r="G103" s="28"/>
      <c r="H103" s="25"/>
      <c r="I103" s="25" t="s">
        <v>65</v>
      </c>
      <c r="J103" s="28" t="s">
        <v>113</v>
      </c>
      <c r="K103" s="80" t="s">
        <v>45</v>
      </c>
      <c r="L103" s="87" t="s">
        <v>51</v>
      </c>
      <c r="M103" s="26">
        <v>66</v>
      </c>
      <c r="N103" s="27">
        <v>1</v>
      </c>
      <c r="O103" s="80" t="s">
        <v>164</v>
      </c>
      <c r="P103" s="24"/>
      <c r="Q103" s="26">
        <f>Table2[[#This Row],[QTY]]*Table2[[#This Row],[CostPerUnit]]</f>
        <v>66</v>
      </c>
      <c r="R103" s="27"/>
      <c r="S103" s="13" t="s">
        <v>55</v>
      </c>
      <c r="T103" s="24"/>
      <c r="U103" s="24"/>
      <c r="V103" s="25"/>
      <c r="W103" s="25"/>
      <c r="X103" s="28"/>
      <c r="Y103" s="25"/>
      <c r="Z103" s="25"/>
    </row>
    <row r="104" spans="1:26" ht="30" customHeight="1">
      <c r="A104" s="24">
        <v>45783</v>
      </c>
      <c r="B104" s="80" t="s">
        <v>120</v>
      </c>
      <c r="C104" s="25">
        <v>2794264</v>
      </c>
      <c r="D104" s="28" t="s">
        <v>165</v>
      </c>
      <c r="E104" s="25"/>
      <c r="F104" s="28"/>
      <c r="G104" s="28"/>
      <c r="H104" s="25"/>
      <c r="I104" s="25" t="s">
        <v>53</v>
      </c>
      <c r="J104" s="28" t="s">
        <v>166</v>
      </c>
      <c r="K104" s="25" t="s">
        <v>45</v>
      </c>
      <c r="L104" s="28" t="s">
        <v>157</v>
      </c>
      <c r="M104" s="26">
        <v>92.64</v>
      </c>
      <c r="N104" s="27">
        <v>1</v>
      </c>
      <c r="O104" s="25" t="s">
        <v>47</v>
      </c>
      <c r="P104" s="24">
        <v>45798</v>
      </c>
      <c r="Q104" s="26">
        <f>Table2[[#This Row],[QTY]]*Table2[[#This Row],[CostPerUnit]]</f>
        <v>92.64</v>
      </c>
      <c r="R104" s="27"/>
      <c r="S104" s="13" t="s">
        <v>55</v>
      </c>
      <c r="T104" s="25" t="s">
        <v>61</v>
      </c>
      <c r="U104" s="24"/>
      <c r="V104" s="25"/>
      <c r="W104" s="25"/>
      <c r="X104" s="28" t="s">
        <v>167</v>
      </c>
      <c r="Y104" s="25"/>
      <c r="Z104" s="25"/>
    </row>
    <row r="105" spans="1:26" ht="30" customHeight="1">
      <c r="A105" s="24">
        <v>45783</v>
      </c>
      <c r="B105" s="80" t="s">
        <v>120</v>
      </c>
      <c r="C105" s="25">
        <v>2794354</v>
      </c>
      <c r="D105" s="28" t="s">
        <v>168</v>
      </c>
      <c r="E105" s="25"/>
      <c r="F105" s="28"/>
      <c r="G105" s="28"/>
      <c r="H105" s="25"/>
      <c r="I105" s="25" t="s">
        <v>77</v>
      </c>
      <c r="J105" s="28" t="s">
        <v>169</v>
      </c>
      <c r="K105" s="25" t="s">
        <v>45</v>
      </c>
      <c r="L105" s="28" t="s">
        <v>46</v>
      </c>
      <c r="M105" s="26">
        <v>195</v>
      </c>
      <c r="N105" s="27">
        <v>1</v>
      </c>
      <c r="O105" s="25" t="s">
        <v>47</v>
      </c>
      <c r="P105" s="24">
        <v>45813</v>
      </c>
      <c r="Q105" s="26">
        <f>Table2[[#This Row],[QTY]]*Table2[[#This Row],[CostPerUnit]]</f>
        <v>195</v>
      </c>
      <c r="R105" s="27"/>
      <c r="S105" s="13" t="s">
        <v>64</v>
      </c>
      <c r="T105" s="24" t="s">
        <v>49</v>
      </c>
      <c r="U105" s="24"/>
      <c r="V105" s="25"/>
      <c r="W105" s="25"/>
      <c r="X105" s="28"/>
      <c r="Y105" s="25"/>
      <c r="Z105" s="25"/>
    </row>
    <row r="106" spans="1:26" ht="30" customHeight="1">
      <c r="A106" s="24">
        <v>45783</v>
      </c>
      <c r="B106" s="80" t="s">
        <v>120</v>
      </c>
      <c r="C106" s="25">
        <v>2794354</v>
      </c>
      <c r="D106" s="28" t="s">
        <v>168</v>
      </c>
      <c r="E106" s="25"/>
      <c r="F106" s="28"/>
      <c r="G106" s="28"/>
      <c r="H106" s="25"/>
      <c r="I106" s="25" t="s">
        <v>77</v>
      </c>
      <c r="J106" s="28" t="s">
        <v>169</v>
      </c>
      <c r="K106" s="25" t="s">
        <v>45</v>
      </c>
      <c r="L106" s="28" t="s">
        <v>50</v>
      </c>
      <c r="M106" s="26">
        <v>11</v>
      </c>
      <c r="N106" s="27">
        <v>1</v>
      </c>
      <c r="O106" s="25" t="s">
        <v>47</v>
      </c>
      <c r="P106" s="24">
        <v>45813</v>
      </c>
      <c r="Q106" s="26">
        <f>Table2[[#This Row],[QTY]]*Table2[[#This Row],[CostPerUnit]]</f>
        <v>11</v>
      </c>
      <c r="R106" s="27"/>
      <c r="S106" s="13" t="s">
        <v>64</v>
      </c>
      <c r="T106" s="24" t="s">
        <v>61</v>
      </c>
      <c r="U106" s="24"/>
      <c r="V106" s="25"/>
      <c r="W106" s="25"/>
      <c r="X106" s="28"/>
      <c r="Y106" s="25"/>
      <c r="Z106" s="25"/>
    </row>
    <row r="107" spans="1:26" ht="30" customHeight="1">
      <c r="A107" s="24">
        <v>45784</v>
      </c>
      <c r="B107" s="25" t="s">
        <v>120</v>
      </c>
      <c r="C107" s="25">
        <v>2794444</v>
      </c>
      <c r="D107" s="28" t="s">
        <v>74</v>
      </c>
      <c r="E107" s="25"/>
      <c r="F107" s="28"/>
      <c r="G107" s="28"/>
      <c r="H107" s="25"/>
      <c r="I107" s="25" t="s">
        <v>75</v>
      </c>
      <c r="J107" s="28" t="s">
        <v>170</v>
      </c>
      <c r="K107" s="25" t="s">
        <v>45</v>
      </c>
      <c r="L107" s="28" t="s">
        <v>46</v>
      </c>
      <c r="M107" s="26">
        <v>195</v>
      </c>
      <c r="N107" s="27">
        <v>1</v>
      </c>
      <c r="O107" s="25" t="s">
        <v>47</v>
      </c>
      <c r="P107" s="24">
        <v>45806</v>
      </c>
      <c r="Q107" s="26">
        <f>Table2[[#This Row],[QTY]]*Table2[[#This Row],[CostPerUnit]]</f>
        <v>195</v>
      </c>
      <c r="R107" s="27"/>
      <c r="S107" s="13" t="s">
        <v>55</v>
      </c>
      <c r="T107" s="24" t="s">
        <v>61</v>
      </c>
      <c r="U107" s="24"/>
      <c r="V107" s="25"/>
      <c r="W107" s="25"/>
      <c r="X107" s="28" t="s">
        <v>171</v>
      </c>
      <c r="Y107" s="25"/>
      <c r="Z107" s="25"/>
    </row>
    <row r="108" spans="1:26" ht="15" customHeight="1">
      <c r="A108" s="24">
        <v>45786</v>
      </c>
      <c r="B108" s="25" t="s">
        <v>120</v>
      </c>
      <c r="C108" s="25">
        <v>2802441</v>
      </c>
      <c r="D108" s="28" t="s">
        <v>172</v>
      </c>
      <c r="E108" s="25"/>
      <c r="F108" s="28"/>
      <c r="G108" s="28"/>
      <c r="H108" s="25"/>
      <c r="I108" s="25" t="s">
        <v>53</v>
      </c>
      <c r="J108" s="28" t="s">
        <v>173</v>
      </c>
      <c r="K108" s="25" t="s">
        <v>45</v>
      </c>
      <c r="L108" s="28" t="s">
        <v>51</v>
      </c>
      <c r="M108" s="26">
        <v>5</v>
      </c>
      <c r="N108" s="27">
        <v>1</v>
      </c>
      <c r="O108" s="25" t="s">
        <v>47</v>
      </c>
      <c r="P108" s="24">
        <v>45853</v>
      </c>
      <c r="Q108" s="26">
        <f>Table2[[#This Row],[QTY]]*Table2[[#This Row],[CostPerUnit]]</f>
        <v>5</v>
      </c>
      <c r="R108" s="27" t="s">
        <v>174</v>
      </c>
      <c r="S108" s="13" t="s">
        <v>67</v>
      </c>
      <c r="T108" s="24"/>
      <c r="U108" s="24"/>
      <c r="V108" s="25"/>
      <c r="W108" s="25"/>
      <c r="X108" s="28"/>
      <c r="Y108" s="25"/>
      <c r="Z108" s="25"/>
    </row>
    <row r="109" spans="1:26" ht="15" customHeight="1">
      <c r="A109" s="24">
        <v>45786</v>
      </c>
      <c r="B109" s="25" t="s">
        <v>120</v>
      </c>
      <c r="C109" s="25">
        <v>2802441</v>
      </c>
      <c r="D109" s="28" t="s">
        <v>172</v>
      </c>
      <c r="E109" s="25"/>
      <c r="F109" s="28"/>
      <c r="G109" s="28"/>
      <c r="H109" s="25"/>
      <c r="I109" s="25" t="s">
        <v>53</v>
      </c>
      <c r="J109" s="28" t="s">
        <v>173</v>
      </c>
      <c r="K109" s="25" t="s">
        <v>45</v>
      </c>
      <c r="L109" s="28" t="s">
        <v>50</v>
      </c>
      <c r="M109" s="26">
        <v>11</v>
      </c>
      <c r="N109" s="27">
        <v>1</v>
      </c>
      <c r="O109" s="25" t="s">
        <v>47</v>
      </c>
      <c r="P109" s="24">
        <v>45853</v>
      </c>
      <c r="Q109" s="26">
        <f>Table2[[#This Row],[QTY]]*Table2[[#This Row],[CostPerUnit]]</f>
        <v>11</v>
      </c>
      <c r="R109" s="27" t="s">
        <v>174</v>
      </c>
      <c r="S109" s="13" t="s">
        <v>67</v>
      </c>
      <c r="T109" s="24"/>
      <c r="U109" s="24"/>
      <c r="V109" s="25"/>
      <c r="W109" s="25"/>
      <c r="X109" s="28"/>
      <c r="Y109" s="25"/>
      <c r="Z109" s="25"/>
    </row>
    <row r="110" spans="1:26" ht="15" customHeight="1">
      <c r="A110" s="24">
        <v>45790</v>
      </c>
      <c r="B110" s="80" t="s">
        <v>120</v>
      </c>
      <c r="C110" s="25">
        <v>2806359</v>
      </c>
      <c r="D110" s="28" t="s">
        <v>175</v>
      </c>
      <c r="E110" s="25"/>
      <c r="F110" s="28"/>
      <c r="G110" s="28"/>
      <c r="H110" s="25"/>
      <c r="I110" s="25" t="s">
        <v>53</v>
      </c>
      <c r="J110" s="28" t="s">
        <v>176</v>
      </c>
      <c r="K110" s="25" t="s">
        <v>45</v>
      </c>
      <c r="L110" s="28" t="s">
        <v>46</v>
      </c>
      <c r="M110" s="26">
        <v>195</v>
      </c>
      <c r="N110" s="27">
        <v>1</v>
      </c>
      <c r="O110" s="25" t="s">
        <v>177</v>
      </c>
      <c r="P110" s="24"/>
      <c r="Q110" s="26">
        <f>Table2[[#This Row],[QTY]]*Table2[[#This Row],[CostPerUnit]]</f>
        <v>195</v>
      </c>
      <c r="R110" s="27">
        <v>60875256</v>
      </c>
      <c r="S110" s="13" t="s">
        <v>55</v>
      </c>
      <c r="T110" s="24" t="s">
        <v>61</v>
      </c>
      <c r="U110" s="24"/>
      <c r="V110" s="25"/>
      <c r="W110" s="25"/>
      <c r="X110" s="28" t="s">
        <v>178</v>
      </c>
      <c r="Y110" s="25"/>
      <c r="Z110" s="25"/>
    </row>
    <row r="111" spans="1:26" ht="66" customHeight="1">
      <c r="A111" s="24">
        <v>45790</v>
      </c>
      <c r="B111" s="80" t="s">
        <v>120</v>
      </c>
      <c r="C111" s="25">
        <v>2806359</v>
      </c>
      <c r="D111" s="28" t="s">
        <v>175</v>
      </c>
      <c r="E111" s="25"/>
      <c r="F111" s="28"/>
      <c r="G111" s="28"/>
      <c r="H111" s="25"/>
      <c r="I111" s="25" t="s">
        <v>53</v>
      </c>
      <c r="J111" s="28" t="s">
        <v>176</v>
      </c>
      <c r="K111" s="25" t="s">
        <v>45</v>
      </c>
      <c r="L111" s="28" t="s">
        <v>51</v>
      </c>
      <c r="M111" s="26">
        <v>66</v>
      </c>
      <c r="N111" s="27">
        <v>1</v>
      </c>
      <c r="O111" s="25" t="s">
        <v>177</v>
      </c>
      <c r="P111" s="24"/>
      <c r="Q111" s="26">
        <f>Table2[[#This Row],[QTY]]*Table2[[#This Row],[CostPerUnit]]</f>
        <v>66</v>
      </c>
      <c r="R111" s="27"/>
      <c r="S111" s="13" t="s">
        <v>55</v>
      </c>
      <c r="T111" s="24"/>
      <c r="U111" s="24"/>
      <c r="V111" s="25"/>
      <c r="W111" s="25"/>
      <c r="X111" s="28"/>
      <c r="Y111" s="25"/>
      <c r="Z111" s="25"/>
    </row>
    <row r="112" spans="1:26" ht="15" customHeight="1">
      <c r="A112" s="24">
        <v>45790</v>
      </c>
      <c r="B112" s="80" t="s">
        <v>120</v>
      </c>
      <c r="C112" s="25">
        <v>2806359</v>
      </c>
      <c r="D112" s="28" t="s">
        <v>175</v>
      </c>
      <c r="E112" s="25"/>
      <c r="F112" s="28"/>
      <c r="G112" s="28"/>
      <c r="H112" s="25"/>
      <c r="I112" s="25" t="s">
        <v>53</v>
      </c>
      <c r="J112" s="28" t="s">
        <v>176</v>
      </c>
      <c r="K112" s="25" t="s">
        <v>45</v>
      </c>
      <c r="L112" s="28" t="s">
        <v>50</v>
      </c>
      <c r="M112" s="26">
        <v>11</v>
      </c>
      <c r="N112" s="27">
        <v>1</v>
      </c>
      <c r="O112" s="25" t="s">
        <v>177</v>
      </c>
      <c r="P112" s="24"/>
      <c r="Q112" s="26">
        <f>Table2[[#This Row],[QTY]]*Table2[[#This Row],[CostPerUnit]]</f>
        <v>11</v>
      </c>
      <c r="R112" s="27"/>
      <c r="S112" s="13" t="s">
        <v>55</v>
      </c>
      <c r="T112" s="24" t="s">
        <v>61</v>
      </c>
      <c r="U112" s="24"/>
      <c r="V112" s="25"/>
      <c r="W112" s="25"/>
      <c r="X112" s="28" t="s">
        <v>179</v>
      </c>
      <c r="Y112" s="25"/>
      <c r="Z112" s="25"/>
    </row>
    <row r="113" spans="1:26" ht="15" customHeight="1">
      <c r="A113" s="24">
        <v>45790</v>
      </c>
      <c r="B113" s="80" t="s">
        <v>120</v>
      </c>
      <c r="C113" s="25">
        <v>2806464</v>
      </c>
      <c r="D113" s="28" t="s">
        <v>175</v>
      </c>
      <c r="E113" s="25"/>
      <c r="F113" s="28"/>
      <c r="G113" s="28"/>
      <c r="H113" s="25"/>
      <c r="I113" s="25" t="s">
        <v>53</v>
      </c>
      <c r="J113" s="28" t="s">
        <v>180</v>
      </c>
      <c r="K113" s="25" t="s">
        <v>45</v>
      </c>
      <c r="L113" s="28" t="s">
        <v>46</v>
      </c>
      <c r="M113" s="26">
        <v>195</v>
      </c>
      <c r="N113" s="27">
        <v>1</v>
      </c>
      <c r="O113" s="25" t="s">
        <v>177</v>
      </c>
      <c r="P113" s="24"/>
      <c r="Q113" s="26">
        <f>Table2[[#This Row],[QTY]]*Table2[[#This Row],[CostPerUnit]]</f>
        <v>195</v>
      </c>
      <c r="R113" s="27">
        <v>60875259</v>
      </c>
      <c r="S113" s="13" t="s">
        <v>55</v>
      </c>
      <c r="T113" s="24"/>
      <c r="U113" s="24"/>
      <c r="V113" s="25"/>
      <c r="W113" s="25"/>
      <c r="X113" s="28"/>
      <c r="Y113" s="25"/>
      <c r="Z113" s="25"/>
    </row>
    <row r="114" spans="1:26" ht="15" customHeight="1">
      <c r="A114" s="24">
        <v>45790</v>
      </c>
      <c r="B114" s="80" t="s">
        <v>120</v>
      </c>
      <c r="C114" s="25">
        <v>2806464</v>
      </c>
      <c r="D114" s="28" t="s">
        <v>175</v>
      </c>
      <c r="E114" s="25"/>
      <c r="F114" s="28"/>
      <c r="G114" s="28"/>
      <c r="H114" s="25"/>
      <c r="I114" s="25" t="s">
        <v>53</v>
      </c>
      <c r="J114" s="28" t="s">
        <v>180</v>
      </c>
      <c r="K114" s="25" t="s">
        <v>45</v>
      </c>
      <c r="L114" s="28" t="s">
        <v>51</v>
      </c>
      <c r="M114" s="26">
        <v>66</v>
      </c>
      <c r="N114" s="27">
        <v>1</v>
      </c>
      <c r="O114" s="25" t="s">
        <v>177</v>
      </c>
      <c r="P114" s="24"/>
      <c r="Q114" s="26">
        <f>Table2[[#This Row],[QTY]]*Table2[[#This Row],[CostPerUnit]]</f>
        <v>66</v>
      </c>
      <c r="R114" s="27"/>
      <c r="S114" s="13" t="s">
        <v>55</v>
      </c>
      <c r="T114" s="24"/>
      <c r="U114" s="24"/>
      <c r="V114" s="25"/>
      <c r="W114" s="25"/>
      <c r="X114" s="28"/>
      <c r="Y114" s="25"/>
      <c r="Z114" s="25"/>
    </row>
    <row r="115" spans="1:26" ht="15" customHeight="1">
      <c r="A115" s="24">
        <v>45790</v>
      </c>
      <c r="B115" s="80" t="s">
        <v>120</v>
      </c>
      <c r="C115" s="25">
        <v>2806464</v>
      </c>
      <c r="D115" s="28" t="s">
        <v>175</v>
      </c>
      <c r="E115" s="25"/>
      <c r="F115" s="28"/>
      <c r="G115" s="28"/>
      <c r="H115" s="25"/>
      <c r="I115" s="25" t="s">
        <v>53</v>
      </c>
      <c r="J115" s="28" t="s">
        <v>180</v>
      </c>
      <c r="K115" s="25" t="s">
        <v>45</v>
      </c>
      <c r="L115" s="28" t="s">
        <v>50</v>
      </c>
      <c r="M115" s="26">
        <v>11</v>
      </c>
      <c r="N115" s="27">
        <v>1</v>
      </c>
      <c r="O115" s="25" t="s">
        <v>177</v>
      </c>
      <c r="P115" s="24"/>
      <c r="Q115" s="26">
        <f>Table2[[#This Row],[QTY]]*Table2[[#This Row],[CostPerUnit]]</f>
        <v>11</v>
      </c>
      <c r="R115" s="27"/>
      <c r="S115" s="13" t="s">
        <v>55</v>
      </c>
      <c r="T115" s="24"/>
      <c r="U115" s="24"/>
      <c r="V115" s="25"/>
      <c r="W115" s="25"/>
      <c r="X115" s="28"/>
      <c r="Y115" s="25"/>
      <c r="Z115" s="25"/>
    </row>
    <row r="116" spans="1:26" ht="15" customHeight="1">
      <c r="A116" s="24">
        <v>45791</v>
      </c>
      <c r="B116" s="25" t="s">
        <v>120</v>
      </c>
      <c r="C116" s="25">
        <v>2806868</v>
      </c>
      <c r="D116" s="28" t="s">
        <v>181</v>
      </c>
      <c r="E116" s="25"/>
      <c r="F116" s="28"/>
      <c r="G116" s="28"/>
      <c r="H116" s="25"/>
      <c r="I116" s="25" t="s">
        <v>53</v>
      </c>
      <c r="J116" s="28" t="s">
        <v>182</v>
      </c>
      <c r="K116" s="25" t="s">
        <v>45</v>
      </c>
      <c r="L116" s="28" t="s">
        <v>46</v>
      </c>
      <c r="M116" s="26">
        <v>195</v>
      </c>
      <c r="N116" s="27">
        <v>1</v>
      </c>
      <c r="O116" s="25" t="s">
        <v>47</v>
      </c>
      <c r="P116" s="24">
        <v>45806</v>
      </c>
      <c r="Q116" s="26">
        <f>Table2[[#This Row],[QTY]]*Table2[[#This Row],[CostPerUnit]]</f>
        <v>195</v>
      </c>
      <c r="R116" s="27"/>
      <c r="S116" s="13" t="s">
        <v>48</v>
      </c>
      <c r="T116" s="24" t="s">
        <v>61</v>
      </c>
      <c r="U116" s="24"/>
      <c r="V116" s="25"/>
      <c r="W116" s="25"/>
      <c r="X116" s="28" t="s">
        <v>183</v>
      </c>
      <c r="Y116" s="25"/>
      <c r="Z116" s="25"/>
    </row>
    <row r="117" spans="1:26" ht="15" customHeight="1">
      <c r="A117" s="24">
        <v>45792</v>
      </c>
      <c r="B117" s="80" t="s">
        <v>120</v>
      </c>
      <c r="C117" s="25">
        <v>2807540</v>
      </c>
      <c r="D117" s="28" t="s">
        <v>150</v>
      </c>
      <c r="E117" s="25"/>
      <c r="F117" s="28"/>
      <c r="G117" s="28"/>
      <c r="H117" s="25"/>
      <c r="I117" s="25" t="s">
        <v>69</v>
      </c>
      <c r="J117" s="28" t="s">
        <v>151</v>
      </c>
      <c r="K117" s="25" t="s">
        <v>45</v>
      </c>
      <c r="L117" s="28" t="s">
        <v>51</v>
      </c>
      <c r="M117" s="26">
        <v>66</v>
      </c>
      <c r="N117" s="27">
        <v>1</v>
      </c>
      <c r="O117" s="25" t="s">
        <v>47</v>
      </c>
      <c r="P117" s="24">
        <v>45841</v>
      </c>
      <c r="Q117" s="26">
        <f>Table2[[#This Row],[QTY]]*Table2[[#This Row],[CostPerUnit]]</f>
        <v>66</v>
      </c>
      <c r="R117" s="27"/>
      <c r="S117" s="13" t="s">
        <v>55</v>
      </c>
      <c r="T117" s="24" t="s">
        <v>61</v>
      </c>
      <c r="U117" s="24"/>
      <c r="V117" s="25"/>
      <c r="W117" s="25"/>
      <c r="X117" s="28" t="s">
        <v>152</v>
      </c>
      <c r="Y117" s="25"/>
      <c r="Z117" s="25"/>
    </row>
    <row r="118" spans="1:26" ht="15" customHeight="1">
      <c r="A118" s="24">
        <v>45792</v>
      </c>
      <c r="B118" s="80" t="s">
        <v>120</v>
      </c>
      <c r="C118" s="25">
        <v>2807606</v>
      </c>
      <c r="D118" s="28" t="s">
        <v>150</v>
      </c>
      <c r="E118" s="25"/>
      <c r="F118" s="28"/>
      <c r="G118" s="28"/>
      <c r="H118" s="25"/>
      <c r="I118" s="25" t="s">
        <v>69</v>
      </c>
      <c r="J118" s="28" t="s">
        <v>151</v>
      </c>
      <c r="K118" s="25" t="s">
        <v>45</v>
      </c>
      <c r="L118" s="28" t="s">
        <v>51</v>
      </c>
      <c r="M118" s="26">
        <v>66</v>
      </c>
      <c r="N118" s="27">
        <v>1</v>
      </c>
      <c r="O118" s="25" t="s">
        <v>47</v>
      </c>
      <c r="P118" s="24">
        <v>45841</v>
      </c>
      <c r="Q118" s="26">
        <f>Table2[[#This Row],[QTY]]*Table2[[#This Row],[CostPerUnit]]</f>
        <v>66</v>
      </c>
      <c r="R118" s="27"/>
      <c r="S118" s="13" t="s">
        <v>55</v>
      </c>
      <c r="T118" s="24" t="s">
        <v>61</v>
      </c>
      <c r="U118" s="24"/>
      <c r="V118" s="25"/>
      <c r="W118" s="25"/>
      <c r="X118" s="28" t="s">
        <v>152</v>
      </c>
      <c r="Y118" s="25"/>
      <c r="Z118" s="25"/>
    </row>
    <row r="119" spans="1:26" ht="15" customHeight="1">
      <c r="A119" s="24">
        <v>45792</v>
      </c>
      <c r="B119" s="80" t="s">
        <v>120</v>
      </c>
      <c r="C119" s="25">
        <v>2809576</v>
      </c>
      <c r="D119" s="28" t="s">
        <v>150</v>
      </c>
      <c r="E119" s="25"/>
      <c r="F119" s="28"/>
      <c r="G119" s="28"/>
      <c r="H119" s="25"/>
      <c r="I119" s="25" t="s">
        <v>69</v>
      </c>
      <c r="J119" s="28" t="s">
        <v>151</v>
      </c>
      <c r="K119" s="25" t="s">
        <v>45</v>
      </c>
      <c r="L119" s="28" t="s">
        <v>51</v>
      </c>
      <c r="M119" s="26">
        <v>66</v>
      </c>
      <c r="N119" s="27">
        <v>1</v>
      </c>
      <c r="O119" s="25" t="s">
        <v>47</v>
      </c>
      <c r="P119" s="24">
        <v>45841</v>
      </c>
      <c r="Q119" s="26">
        <f>Table2[[#This Row],[QTY]]*Table2[[#This Row],[CostPerUnit]]</f>
        <v>66</v>
      </c>
      <c r="R119" s="27"/>
      <c r="S119" s="13" t="s">
        <v>55</v>
      </c>
      <c r="T119" s="24" t="s">
        <v>61</v>
      </c>
      <c r="U119" s="24"/>
      <c r="V119" s="25"/>
      <c r="W119" s="25"/>
      <c r="X119" s="28" t="s">
        <v>152</v>
      </c>
      <c r="Y119" s="25"/>
      <c r="Z119" s="25"/>
    </row>
    <row r="120" spans="1:26" ht="15" customHeight="1">
      <c r="A120" s="24">
        <v>45792</v>
      </c>
      <c r="B120" s="80" t="s">
        <v>120</v>
      </c>
      <c r="C120" s="25">
        <v>2809816</v>
      </c>
      <c r="D120" s="28" t="s">
        <v>150</v>
      </c>
      <c r="E120" s="25"/>
      <c r="F120" s="28"/>
      <c r="G120" s="28"/>
      <c r="H120" s="25"/>
      <c r="I120" s="25" t="s">
        <v>69</v>
      </c>
      <c r="J120" s="28" t="s">
        <v>151</v>
      </c>
      <c r="K120" s="25" t="s">
        <v>45</v>
      </c>
      <c r="L120" s="28" t="s">
        <v>51</v>
      </c>
      <c r="M120" s="26">
        <v>66</v>
      </c>
      <c r="N120" s="27">
        <v>1</v>
      </c>
      <c r="O120" s="25" t="s">
        <v>47</v>
      </c>
      <c r="P120" s="24">
        <v>45841</v>
      </c>
      <c r="Q120" s="26">
        <f>Table2[[#This Row],[QTY]]*Table2[[#This Row],[CostPerUnit]]</f>
        <v>66</v>
      </c>
      <c r="R120" s="27"/>
      <c r="S120" s="13" t="s">
        <v>55</v>
      </c>
      <c r="T120" s="24" t="s">
        <v>61</v>
      </c>
      <c r="U120" s="24"/>
      <c r="V120" s="25"/>
      <c r="W120" s="25"/>
      <c r="X120" s="28" t="s">
        <v>152</v>
      </c>
      <c r="Y120" s="25"/>
      <c r="Z120" s="25"/>
    </row>
    <row r="121" spans="1:26" ht="15" customHeight="1">
      <c r="A121" s="24">
        <v>45792</v>
      </c>
      <c r="B121" s="80" t="s">
        <v>120</v>
      </c>
      <c r="C121" s="25">
        <v>2811559</v>
      </c>
      <c r="D121" s="28" t="s">
        <v>150</v>
      </c>
      <c r="E121" s="25"/>
      <c r="F121" s="28"/>
      <c r="G121" s="28"/>
      <c r="H121" s="25"/>
      <c r="I121" s="25" t="s">
        <v>69</v>
      </c>
      <c r="J121" s="28" t="s">
        <v>151</v>
      </c>
      <c r="K121" s="25" t="s">
        <v>45</v>
      </c>
      <c r="L121" s="28" t="s">
        <v>51</v>
      </c>
      <c r="M121" s="26">
        <v>66</v>
      </c>
      <c r="N121" s="27">
        <v>1</v>
      </c>
      <c r="O121" s="25" t="s">
        <v>47</v>
      </c>
      <c r="P121" s="24">
        <v>45841</v>
      </c>
      <c r="Q121" s="26">
        <f>Table2[[#This Row],[QTY]]*Table2[[#This Row],[CostPerUnit]]</f>
        <v>66</v>
      </c>
      <c r="R121" s="27"/>
      <c r="S121" s="13" t="s">
        <v>55</v>
      </c>
      <c r="T121" s="24" t="s">
        <v>61</v>
      </c>
      <c r="U121" s="24"/>
      <c r="V121" s="25"/>
      <c r="W121" s="25"/>
      <c r="X121" s="28" t="s">
        <v>152</v>
      </c>
      <c r="Y121" s="25"/>
      <c r="Z121" s="25"/>
    </row>
    <row r="122" spans="1:26" ht="15" customHeight="1">
      <c r="A122" s="24">
        <v>45771</v>
      </c>
      <c r="B122" s="80" t="s">
        <v>120</v>
      </c>
      <c r="C122" s="25">
        <v>2811652</v>
      </c>
      <c r="D122" s="28" t="s">
        <v>150</v>
      </c>
      <c r="E122" s="25"/>
      <c r="F122" s="28"/>
      <c r="G122" s="28"/>
      <c r="H122" s="25"/>
      <c r="I122" s="25" t="s">
        <v>69</v>
      </c>
      <c r="J122" s="28" t="s">
        <v>151</v>
      </c>
      <c r="K122" s="25" t="s">
        <v>45</v>
      </c>
      <c r="L122" s="28" t="s">
        <v>51</v>
      </c>
      <c r="M122" s="26">
        <v>66</v>
      </c>
      <c r="N122" s="27">
        <v>1</v>
      </c>
      <c r="O122" s="25" t="s">
        <v>47</v>
      </c>
      <c r="P122" s="24">
        <v>45841</v>
      </c>
      <c r="Q122" s="26">
        <f>Table2[[#This Row],[QTY]]*Table2[[#This Row],[CostPerUnit]]</f>
        <v>66</v>
      </c>
      <c r="R122" s="27"/>
      <c r="S122" s="13" t="s">
        <v>55</v>
      </c>
      <c r="T122" s="24" t="s">
        <v>61</v>
      </c>
      <c r="U122" s="24"/>
      <c r="V122" s="25"/>
      <c r="W122" s="25"/>
      <c r="X122" s="28" t="s">
        <v>152</v>
      </c>
      <c r="Y122" s="25"/>
      <c r="Z122" s="25"/>
    </row>
    <row r="123" spans="1:26" ht="15" customHeight="1">
      <c r="A123" s="24">
        <v>45723</v>
      </c>
      <c r="B123" s="25" t="s">
        <v>41</v>
      </c>
      <c r="C123" s="25">
        <v>2817904</v>
      </c>
      <c r="D123" s="28" t="s">
        <v>106</v>
      </c>
      <c r="E123" s="25"/>
      <c r="F123" s="28"/>
      <c r="G123" s="28"/>
      <c r="H123" s="25"/>
      <c r="I123" s="25" t="s">
        <v>69</v>
      </c>
      <c r="J123" s="28" t="s">
        <v>107</v>
      </c>
      <c r="K123" s="25" t="s">
        <v>45</v>
      </c>
      <c r="L123" s="28" t="s">
        <v>111</v>
      </c>
      <c r="M123" s="26">
        <v>66</v>
      </c>
      <c r="N123" s="27">
        <v>1</v>
      </c>
      <c r="O123" s="25" t="s">
        <v>47</v>
      </c>
      <c r="P123" s="24">
        <v>45733</v>
      </c>
      <c r="Q123" s="26">
        <f>Table2[[#This Row],[QTY]]*Table2[[#This Row],[CostPerUnit]]</f>
        <v>66</v>
      </c>
      <c r="R123" s="27"/>
      <c r="S123" s="13" t="s">
        <v>55</v>
      </c>
      <c r="T123" s="24" t="s">
        <v>61</v>
      </c>
      <c r="U123" s="24"/>
      <c r="V123" s="25"/>
      <c r="W123" s="25"/>
      <c r="X123" s="28" t="s">
        <v>184</v>
      </c>
      <c r="Y123" s="25"/>
      <c r="Z123" s="25"/>
    </row>
    <row r="124" spans="1:26" ht="15" customHeight="1">
      <c r="A124" s="24">
        <v>45794</v>
      </c>
      <c r="B124" s="80" t="s">
        <v>120</v>
      </c>
      <c r="C124" s="25">
        <v>2818014</v>
      </c>
      <c r="D124" s="28">
        <v>182700</v>
      </c>
      <c r="E124" s="25"/>
      <c r="F124" s="28"/>
      <c r="G124" s="28"/>
      <c r="H124" s="25"/>
      <c r="I124" s="25" t="s">
        <v>65</v>
      </c>
      <c r="J124" s="28" t="s">
        <v>101</v>
      </c>
      <c r="K124" s="25" t="s">
        <v>45</v>
      </c>
      <c r="L124" s="28" t="s">
        <v>46</v>
      </c>
      <c r="M124" s="26">
        <v>195</v>
      </c>
      <c r="N124" s="27">
        <v>1</v>
      </c>
      <c r="O124" s="25" t="s">
        <v>47</v>
      </c>
      <c r="P124" s="24">
        <v>45834</v>
      </c>
      <c r="Q124" s="26">
        <f>Table2[[#This Row],[QTY]]*Table2[[#This Row],[CostPerUnit]]</f>
        <v>195</v>
      </c>
      <c r="R124" s="27"/>
      <c r="S124" s="13" t="s">
        <v>64</v>
      </c>
      <c r="T124" s="24" t="s">
        <v>49</v>
      </c>
      <c r="U124" s="24"/>
      <c r="V124" s="25"/>
      <c r="W124" s="25"/>
      <c r="X124" s="28" t="s">
        <v>185</v>
      </c>
      <c r="Y124" s="25"/>
      <c r="Z124" s="25"/>
    </row>
    <row r="125" spans="1:26" ht="15" customHeight="1">
      <c r="A125" s="24">
        <v>45794</v>
      </c>
      <c r="B125" s="80" t="s">
        <v>120</v>
      </c>
      <c r="C125" s="25">
        <v>2818014</v>
      </c>
      <c r="D125" s="28">
        <v>182700</v>
      </c>
      <c r="E125" s="25"/>
      <c r="F125" s="28"/>
      <c r="G125" s="28"/>
      <c r="H125" s="25"/>
      <c r="I125" s="56" t="s">
        <v>65</v>
      </c>
      <c r="J125" s="28" t="s">
        <v>101</v>
      </c>
      <c r="K125" s="56" t="s">
        <v>45</v>
      </c>
      <c r="L125" s="88" t="s">
        <v>51</v>
      </c>
      <c r="M125" s="26">
        <v>66</v>
      </c>
      <c r="N125" s="27">
        <v>1</v>
      </c>
      <c r="O125" s="25" t="s">
        <v>47</v>
      </c>
      <c r="P125" s="24">
        <v>45834</v>
      </c>
      <c r="Q125" s="26">
        <f>Table2[[#This Row],[QTY]]*Table2[[#This Row],[CostPerUnit]]</f>
        <v>66</v>
      </c>
      <c r="R125" s="27"/>
      <c r="S125" s="13" t="s">
        <v>64</v>
      </c>
      <c r="T125" s="24" t="s">
        <v>61</v>
      </c>
      <c r="U125" s="24"/>
      <c r="V125" s="25"/>
      <c r="W125" s="25"/>
      <c r="X125" s="28" t="s">
        <v>185</v>
      </c>
      <c r="Y125" s="25"/>
      <c r="Z125" s="25"/>
    </row>
    <row r="126" spans="1:26" ht="15" customHeight="1">
      <c r="A126" s="24">
        <v>45794</v>
      </c>
      <c r="B126" s="80" t="s">
        <v>120</v>
      </c>
      <c r="C126" s="25">
        <v>2818014</v>
      </c>
      <c r="D126" s="28">
        <v>182700</v>
      </c>
      <c r="E126" s="25"/>
      <c r="F126" s="28"/>
      <c r="G126" s="28"/>
      <c r="H126" s="25"/>
      <c r="I126" s="56" t="s">
        <v>65</v>
      </c>
      <c r="J126" s="28" t="s">
        <v>101</v>
      </c>
      <c r="K126" s="56" t="s">
        <v>45</v>
      </c>
      <c r="L126" s="28" t="s">
        <v>50</v>
      </c>
      <c r="M126" s="26">
        <v>11</v>
      </c>
      <c r="N126" s="27">
        <v>1</v>
      </c>
      <c r="O126" s="25" t="s">
        <v>47</v>
      </c>
      <c r="P126" s="24">
        <v>45834</v>
      </c>
      <c r="Q126" s="26">
        <f>Table2[[#This Row],[QTY]]*Table2[[#This Row],[CostPerUnit]]</f>
        <v>11</v>
      </c>
      <c r="R126" s="27"/>
      <c r="S126" s="13" t="s">
        <v>64</v>
      </c>
      <c r="T126" s="24" t="s">
        <v>61</v>
      </c>
      <c r="U126" s="24"/>
      <c r="V126" s="25"/>
      <c r="W126" s="25"/>
      <c r="X126" s="28" t="s">
        <v>185</v>
      </c>
      <c r="Y126" s="25"/>
      <c r="Z126" s="25"/>
    </row>
    <row r="127" spans="1:26" ht="15" customHeight="1">
      <c r="A127" s="24">
        <v>45794</v>
      </c>
      <c r="B127" s="80" t="s">
        <v>120</v>
      </c>
      <c r="C127" s="25">
        <v>2819308</v>
      </c>
      <c r="D127" s="28">
        <v>182700</v>
      </c>
      <c r="E127" s="25"/>
      <c r="F127" s="28"/>
      <c r="G127" s="28"/>
      <c r="H127" s="25"/>
      <c r="I127" s="25" t="s">
        <v>65</v>
      </c>
      <c r="J127" s="28" t="s">
        <v>101</v>
      </c>
      <c r="K127" s="25" t="s">
        <v>45</v>
      </c>
      <c r="L127" s="28" t="s">
        <v>46</v>
      </c>
      <c r="M127" s="26">
        <v>195</v>
      </c>
      <c r="N127" s="27">
        <v>1</v>
      </c>
      <c r="O127" s="25" t="s">
        <v>47</v>
      </c>
      <c r="P127" s="24">
        <v>45834</v>
      </c>
      <c r="Q127" s="26">
        <f>Table2[[#This Row],[QTY]]*Table2[[#This Row],[CostPerUnit]]</f>
        <v>195</v>
      </c>
      <c r="R127" s="27"/>
      <c r="S127" s="13" t="s">
        <v>64</v>
      </c>
      <c r="T127" s="24" t="s">
        <v>49</v>
      </c>
      <c r="U127" s="24"/>
      <c r="V127" s="25"/>
      <c r="W127" s="25"/>
      <c r="X127" s="28" t="s">
        <v>185</v>
      </c>
      <c r="Y127" s="25"/>
      <c r="Z127" s="25"/>
    </row>
    <row r="128" spans="1:26" ht="15" customHeight="1">
      <c r="A128" s="24">
        <v>45794</v>
      </c>
      <c r="B128" s="80" t="s">
        <v>120</v>
      </c>
      <c r="C128" s="25">
        <v>2819308</v>
      </c>
      <c r="D128" s="28">
        <v>182700</v>
      </c>
      <c r="E128" s="25"/>
      <c r="F128" s="28"/>
      <c r="G128" s="28"/>
      <c r="H128" s="25"/>
      <c r="I128" s="25" t="s">
        <v>65</v>
      </c>
      <c r="J128" s="28" t="s">
        <v>101</v>
      </c>
      <c r="K128" s="25" t="s">
        <v>45</v>
      </c>
      <c r="L128" s="28" t="s">
        <v>51</v>
      </c>
      <c r="M128" s="26">
        <v>66</v>
      </c>
      <c r="N128" s="27">
        <v>1</v>
      </c>
      <c r="O128" s="25" t="s">
        <v>47</v>
      </c>
      <c r="P128" s="24">
        <v>45834</v>
      </c>
      <c r="Q128" s="26">
        <f>Table2[[#This Row],[QTY]]*Table2[[#This Row],[CostPerUnit]]</f>
        <v>66</v>
      </c>
      <c r="R128" s="27"/>
      <c r="S128" s="13" t="s">
        <v>64</v>
      </c>
      <c r="T128" s="24" t="s">
        <v>61</v>
      </c>
      <c r="U128" s="24"/>
      <c r="V128" s="25"/>
      <c r="W128" s="25"/>
      <c r="X128" s="28" t="s">
        <v>185</v>
      </c>
      <c r="Y128" s="25"/>
      <c r="Z128" s="25"/>
    </row>
    <row r="129" spans="1:26" ht="15" customHeight="1">
      <c r="A129" s="24">
        <v>45794</v>
      </c>
      <c r="B129" s="80" t="s">
        <v>120</v>
      </c>
      <c r="C129" s="25">
        <v>2819308</v>
      </c>
      <c r="D129" s="28">
        <v>182700</v>
      </c>
      <c r="E129" s="25"/>
      <c r="F129" s="28"/>
      <c r="G129" s="28"/>
      <c r="H129" s="25"/>
      <c r="I129" s="25" t="s">
        <v>65</v>
      </c>
      <c r="J129" s="28" t="s">
        <v>101</v>
      </c>
      <c r="K129" s="25" t="s">
        <v>45</v>
      </c>
      <c r="L129" s="28" t="s">
        <v>50</v>
      </c>
      <c r="M129" s="26">
        <v>11</v>
      </c>
      <c r="N129" s="27">
        <v>1</v>
      </c>
      <c r="O129" s="25" t="s">
        <v>47</v>
      </c>
      <c r="P129" s="24">
        <v>45834</v>
      </c>
      <c r="Q129" s="26">
        <f>Table2[[#This Row],[QTY]]*Table2[[#This Row],[CostPerUnit]]</f>
        <v>11</v>
      </c>
      <c r="R129" s="27"/>
      <c r="S129" s="13" t="s">
        <v>64</v>
      </c>
      <c r="T129" s="24" t="s">
        <v>61</v>
      </c>
      <c r="U129" s="24"/>
      <c r="V129" s="25"/>
      <c r="W129" s="25"/>
      <c r="X129" s="28" t="s">
        <v>185</v>
      </c>
      <c r="Y129" s="25"/>
      <c r="Z129" s="25"/>
    </row>
    <row r="130" spans="1:26" ht="15" customHeight="1">
      <c r="A130" s="24">
        <v>45794</v>
      </c>
      <c r="B130" s="80" t="s">
        <v>120</v>
      </c>
      <c r="C130" s="25">
        <v>2819380</v>
      </c>
      <c r="D130" s="28">
        <v>182700</v>
      </c>
      <c r="E130" s="25"/>
      <c r="F130" s="28"/>
      <c r="G130" s="28"/>
      <c r="H130" s="25"/>
      <c r="I130" s="25" t="s">
        <v>65</v>
      </c>
      <c r="J130" s="28" t="s">
        <v>101</v>
      </c>
      <c r="K130" s="25" t="s">
        <v>45</v>
      </c>
      <c r="L130" s="28" t="s">
        <v>46</v>
      </c>
      <c r="M130" s="26">
        <v>195</v>
      </c>
      <c r="N130" s="27">
        <v>1</v>
      </c>
      <c r="O130" s="25" t="s">
        <v>47</v>
      </c>
      <c r="P130" s="24">
        <v>45834</v>
      </c>
      <c r="Q130" s="26">
        <f>Table2[[#This Row],[QTY]]*Table2[[#This Row],[CostPerUnit]]</f>
        <v>195</v>
      </c>
      <c r="R130" s="27"/>
      <c r="S130" s="13" t="s">
        <v>64</v>
      </c>
      <c r="T130" s="24" t="s">
        <v>49</v>
      </c>
      <c r="U130" s="24"/>
      <c r="V130" s="25"/>
      <c r="W130" s="25"/>
      <c r="X130" s="28" t="s">
        <v>185</v>
      </c>
      <c r="Y130" s="25"/>
      <c r="Z130" s="25"/>
    </row>
    <row r="131" spans="1:26" ht="15" customHeight="1">
      <c r="A131" s="24">
        <v>45794</v>
      </c>
      <c r="B131" s="80" t="s">
        <v>120</v>
      </c>
      <c r="C131" s="25">
        <v>2819380</v>
      </c>
      <c r="D131" s="28">
        <v>182700</v>
      </c>
      <c r="E131" s="25"/>
      <c r="F131" s="28"/>
      <c r="G131" s="28"/>
      <c r="H131" s="25"/>
      <c r="I131" s="25" t="s">
        <v>65</v>
      </c>
      <c r="J131" s="28" t="s">
        <v>101</v>
      </c>
      <c r="K131" s="25" t="s">
        <v>45</v>
      </c>
      <c r="L131" s="28" t="s">
        <v>51</v>
      </c>
      <c r="M131" s="26">
        <v>66</v>
      </c>
      <c r="N131" s="27">
        <v>1</v>
      </c>
      <c r="O131" s="25" t="s">
        <v>47</v>
      </c>
      <c r="P131" s="24">
        <v>45834</v>
      </c>
      <c r="Q131" s="26">
        <f>Table2[[#This Row],[QTY]]*Table2[[#This Row],[CostPerUnit]]</f>
        <v>66</v>
      </c>
      <c r="R131" s="27"/>
      <c r="S131" s="13" t="s">
        <v>64</v>
      </c>
      <c r="T131" s="24" t="s">
        <v>61</v>
      </c>
      <c r="U131" s="24"/>
      <c r="V131" s="25"/>
      <c r="W131" s="25"/>
      <c r="X131" s="28" t="s">
        <v>185</v>
      </c>
      <c r="Y131" s="25"/>
      <c r="Z131" s="25"/>
    </row>
    <row r="132" spans="1:26" ht="15" customHeight="1">
      <c r="A132" s="24">
        <v>45794</v>
      </c>
      <c r="B132" s="80" t="s">
        <v>120</v>
      </c>
      <c r="C132" s="25">
        <v>2819380</v>
      </c>
      <c r="D132" s="28">
        <v>182700</v>
      </c>
      <c r="E132" s="25"/>
      <c r="F132" s="28"/>
      <c r="G132" s="28"/>
      <c r="H132" s="25"/>
      <c r="I132" s="25" t="s">
        <v>65</v>
      </c>
      <c r="J132" s="28" t="s">
        <v>101</v>
      </c>
      <c r="K132" s="25" t="s">
        <v>45</v>
      </c>
      <c r="L132" s="28" t="s">
        <v>50</v>
      </c>
      <c r="M132" s="26">
        <v>11</v>
      </c>
      <c r="N132" s="27">
        <v>1</v>
      </c>
      <c r="O132" s="25" t="s">
        <v>47</v>
      </c>
      <c r="P132" s="24">
        <v>45834</v>
      </c>
      <c r="Q132" s="26">
        <f>Table2[[#This Row],[QTY]]*Table2[[#This Row],[CostPerUnit]]</f>
        <v>11</v>
      </c>
      <c r="R132" s="27"/>
      <c r="S132" s="13" t="s">
        <v>64</v>
      </c>
      <c r="T132" s="24" t="s">
        <v>61</v>
      </c>
      <c r="U132" s="24"/>
      <c r="V132" s="25"/>
      <c r="W132" s="25"/>
      <c r="X132" s="28" t="s">
        <v>185</v>
      </c>
      <c r="Y132" s="25"/>
      <c r="Z132" s="25"/>
    </row>
    <row r="133" spans="1:26" ht="15" customHeight="1">
      <c r="A133" s="24">
        <v>45794</v>
      </c>
      <c r="B133" s="80" t="s">
        <v>120</v>
      </c>
      <c r="C133" s="25">
        <v>2819425</v>
      </c>
      <c r="D133" s="28">
        <v>182700</v>
      </c>
      <c r="E133" s="25"/>
      <c r="F133" s="28"/>
      <c r="G133" s="28"/>
      <c r="H133" s="25"/>
      <c r="I133" s="25" t="s">
        <v>65</v>
      </c>
      <c r="J133" s="28" t="s">
        <v>101</v>
      </c>
      <c r="K133" s="25" t="s">
        <v>45</v>
      </c>
      <c r="L133" s="28" t="s">
        <v>46</v>
      </c>
      <c r="M133" s="26">
        <v>195</v>
      </c>
      <c r="N133" s="27">
        <v>1</v>
      </c>
      <c r="O133" s="25" t="s">
        <v>47</v>
      </c>
      <c r="P133" s="24">
        <v>45834</v>
      </c>
      <c r="Q133" s="26">
        <f>Table2[[#This Row],[QTY]]*Table2[[#This Row],[CostPerUnit]]</f>
        <v>195</v>
      </c>
      <c r="R133" s="27"/>
      <c r="S133" s="13" t="s">
        <v>64</v>
      </c>
      <c r="T133" s="24" t="s">
        <v>49</v>
      </c>
      <c r="U133" s="24"/>
      <c r="V133" s="25"/>
      <c r="W133" s="25"/>
      <c r="X133" s="28" t="s">
        <v>185</v>
      </c>
      <c r="Y133" s="25"/>
      <c r="Z133" s="25"/>
    </row>
    <row r="134" spans="1:26" ht="15" customHeight="1">
      <c r="A134" s="24">
        <v>45794</v>
      </c>
      <c r="B134" s="80" t="s">
        <v>120</v>
      </c>
      <c r="C134" s="25">
        <v>2819425</v>
      </c>
      <c r="D134" s="28">
        <v>182700</v>
      </c>
      <c r="E134" s="25"/>
      <c r="F134" s="28"/>
      <c r="G134" s="28"/>
      <c r="H134" s="25"/>
      <c r="I134" s="25" t="s">
        <v>65</v>
      </c>
      <c r="J134" s="28" t="s">
        <v>101</v>
      </c>
      <c r="K134" s="25" t="s">
        <v>45</v>
      </c>
      <c r="L134" s="28" t="s">
        <v>50</v>
      </c>
      <c r="M134" s="26">
        <v>11</v>
      </c>
      <c r="N134" s="27">
        <v>1</v>
      </c>
      <c r="O134" s="25" t="s">
        <v>47</v>
      </c>
      <c r="P134" s="24">
        <v>45834</v>
      </c>
      <c r="Q134" s="26">
        <f>Table2[[#This Row],[QTY]]*Table2[[#This Row],[CostPerUnit]]</f>
        <v>11</v>
      </c>
      <c r="R134" s="27"/>
      <c r="S134" s="13" t="s">
        <v>64</v>
      </c>
      <c r="T134" s="24" t="s">
        <v>61</v>
      </c>
      <c r="U134" s="24"/>
      <c r="V134" s="25"/>
      <c r="W134" s="25"/>
      <c r="X134" s="28" t="s">
        <v>185</v>
      </c>
      <c r="Y134" s="25"/>
      <c r="Z134" s="25"/>
    </row>
    <row r="135" spans="1:26" ht="15" customHeight="1">
      <c r="A135" s="24">
        <v>45797</v>
      </c>
      <c r="B135" s="25" t="s">
        <v>120</v>
      </c>
      <c r="C135" s="25">
        <v>2820258</v>
      </c>
      <c r="D135" s="28" t="s">
        <v>71</v>
      </c>
      <c r="E135" s="25"/>
      <c r="F135" s="28"/>
      <c r="G135" s="28"/>
      <c r="H135" s="25"/>
      <c r="I135" s="25" t="s">
        <v>75</v>
      </c>
      <c r="J135" s="28" t="s">
        <v>186</v>
      </c>
      <c r="K135" s="25" t="s">
        <v>45</v>
      </c>
      <c r="L135" s="28" t="s">
        <v>46</v>
      </c>
      <c r="M135" s="26">
        <v>195</v>
      </c>
      <c r="N135" s="27">
        <v>1</v>
      </c>
      <c r="O135" s="25" t="s">
        <v>47</v>
      </c>
      <c r="P135" s="24">
        <v>45810</v>
      </c>
      <c r="Q135" s="26">
        <f>Table2[[#This Row],[QTY]]*Table2[[#This Row],[CostPerUnit]]</f>
        <v>195</v>
      </c>
      <c r="R135" s="27"/>
      <c r="S135" s="13" t="s">
        <v>48</v>
      </c>
      <c r="T135" s="24" t="s">
        <v>61</v>
      </c>
      <c r="U135" s="24"/>
      <c r="V135" s="25"/>
      <c r="W135" s="25"/>
      <c r="X135" s="28" t="s">
        <v>187</v>
      </c>
      <c r="Y135" s="25"/>
      <c r="Z135" s="25"/>
    </row>
    <row r="136" spans="1:26" ht="15" customHeight="1">
      <c r="A136" s="34">
        <v>45797</v>
      </c>
      <c r="B136" s="80" t="s">
        <v>120</v>
      </c>
      <c r="C136" s="13">
        <v>2820978</v>
      </c>
      <c r="D136" s="16" t="s">
        <v>165</v>
      </c>
      <c r="I136" s="25" t="s">
        <v>53</v>
      </c>
      <c r="J136" s="16" t="s">
        <v>188</v>
      </c>
      <c r="K136" s="80" t="s">
        <v>45</v>
      </c>
      <c r="L136" s="87" t="s">
        <v>46</v>
      </c>
      <c r="M136" s="31">
        <v>195</v>
      </c>
      <c r="N136" s="15">
        <v>1</v>
      </c>
      <c r="O136" s="80" t="s">
        <v>189</v>
      </c>
      <c r="P136" s="24">
        <v>45810</v>
      </c>
      <c r="Q136" s="26">
        <f>Table2[[#This Row],[QTY]]*Table2[[#This Row],[CostPerUnit]]</f>
        <v>195</v>
      </c>
      <c r="R136" s="27"/>
      <c r="S136" s="13" t="s">
        <v>48</v>
      </c>
      <c r="T136" s="24" t="s">
        <v>61</v>
      </c>
      <c r="U136" s="24"/>
      <c r="V136" s="25"/>
      <c r="W136" s="25"/>
      <c r="X136" s="28" t="s">
        <v>190</v>
      </c>
      <c r="Y136" s="25"/>
      <c r="Z136" s="25"/>
    </row>
    <row r="137" spans="1:26" ht="15" customHeight="1">
      <c r="A137" s="34">
        <v>45797</v>
      </c>
      <c r="B137" s="80" t="s">
        <v>120</v>
      </c>
      <c r="C137" s="13">
        <v>2820978</v>
      </c>
      <c r="D137" s="16" t="s">
        <v>165</v>
      </c>
      <c r="I137" s="25" t="s">
        <v>53</v>
      </c>
      <c r="J137" s="16" t="s">
        <v>188</v>
      </c>
      <c r="K137" s="80" t="s">
        <v>45</v>
      </c>
      <c r="L137" s="28" t="s">
        <v>51</v>
      </c>
      <c r="M137" s="26">
        <v>66</v>
      </c>
      <c r="N137" s="27">
        <v>1</v>
      </c>
      <c r="O137" s="80" t="s">
        <v>161</v>
      </c>
      <c r="P137" s="24">
        <v>45810</v>
      </c>
      <c r="Q137" s="26">
        <f>Table2[[#This Row],[QTY]]*Table2[[#This Row],[CostPerUnit]]</f>
        <v>66</v>
      </c>
      <c r="R137" s="27"/>
      <c r="S137" s="13" t="s">
        <v>48</v>
      </c>
      <c r="T137" s="24" t="s">
        <v>161</v>
      </c>
      <c r="U137" s="24"/>
      <c r="V137" s="25"/>
      <c r="W137" s="25"/>
      <c r="X137" s="28" t="s">
        <v>191</v>
      </c>
      <c r="Y137" s="25"/>
      <c r="Z137" s="25"/>
    </row>
    <row r="138" spans="1:26" ht="15" customHeight="1">
      <c r="A138" s="34">
        <v>45797</v>
      </c>
      <c r="B138" s="80" t="s">
        <v>120</v>
      </c>
      <c r="C138" s="13">
        <v>2820978</v>
      </c>
      <c r="D138" s="16" t="s">
        <v>165</v>
      </c>
      <c r="I138" s="25" t="s">
        <v>53</v>
      </c>
      <c r="J138" s="16" t="s">
        <v>188</v>
      </c>
      <c r="K138" s="80" t="s">
        <v>45</v>
      </c>
      <c r="L138" s="28" t="s">
        <v>50</v>
      </c>
      <c r="M138" s="26">
        <v>11</v>
      </c>
      <c r="N138" s="27">
        <v>1</v>
      </c>
      <c r="O138" s="80" t="s">
        <v>161</v>
      </c>
      <c r="P138" s="24">
        <v>45810</v>
      </c>
      <c r="Q138" s="26">
        <f>Table2[[#This Row],[QTY]]*Table2[[#This Row],[CostPerUnit]]</f>
        <v>11</v>
      </c>
      <c r="R138" s="27"/>
      <c r="S138" s="13" t="s">
        <v>48</v>
      </c>
      <c r="T138" s="24" t="s">
        <v>161</v>
      </c>
      <c r="U138" s="24"/>
      <c r="V138" s="25"/>
      <c r="W138" s="25"/>
      <c r="X138" s="28" t="s">
        <v>191</v>
      </c>
      <c r="Y138" s="25"/>
      <c r="Z138" s="25"/>
    </row>
    <row r="139" spans="1:26" ht="15" customHeight="1">
      <c r="A139" s="24">
        <v>45807</v>
      </c>
      <c r="B139" s="80" t="s">
        <v>120</v>
      </c>
      <c r="C139" s="25">
        <v>2821959</v>
      </c>
      <c r="D139" s="28" t="s">
        <v>192</v>
      </c>
      <c r="E139" s="25"/>
      <c r="F139" s="28"/>
      <c r="G139" s="28"/>
      <c r="H139" s="25"/>
      <c r="I139" s="25" t="s">
        <v>53</v>
      </c>
      <c r="J139" s="28" t="s">
        <v>193</v>
      </c>
      <c r="K139" s="25" t="s">
        <v>45</v>
      </c>
      <c r="L139" s="28" t="s">
        <v>51</v>
      </c>
      <c r="M139" s="26">
        <v>66</v>
      </c>
      <c r="N139" s="27">
        <v>1</v>
      </c>
      <c r="O139" s="25" t="s">
        <v>47</v>
      </c>
      <c r="P139" s="24">
        <v>45828</v>
      </c>
      <c r="Q139" s="26">
        <f>Table2[[#This Row],[QTY]]*Table2[[#This Row],[CostPerUnit]]</f>
        <v>66</v>
      </c>
      <c r="R139" s="27"/>
      <c r="S139" s="13" t="s">
        <v>55</v>
      </c>
      <c r="T139" s="24" t="s">
        <v>61</v>
      </c>
      <c r="U139" s="24"/>
      <c r="V139" s="25"/>
      <c r="W139" s="25"/>
      <c r="X139" s="28" t="s">
        <v>194</v>
      </c>
      <c r="Y139" s="25"/>
      <c r="Z139" s="25"/>
    </row>
    <row r="140" spans="1:26" ht="15" customHeight="1">
      <c r="A140" s="24">
        <v>45800</v>
      </c>
      <c r="B140" s="80" t="s">
        <v>120</v>
      </c>
      <c r="C140" s="25">
        <v>2825740</v>
      </c>
      <c r="D140" s="28" t="s">
        <v>195</v>
      </c>
      <c r="E140" s="25"/>
      <c r="F140" s="28"/>
      <c r="G140" s="28"/>
      <c r="H140" s="25"/>
      <c r="I140" s="25" t="s">
        <v>53</v>
      </c>
      <c r="J140" s="28" t="s">
        <v>196</v>
      </c>
      <c r="K140" s="25" t="s">
        <v>45</v>
      </c>
      <c r="L140" s="28" t="s">
        <v>51</v>
      </c>
      <c r="M140" s="26">
        <v>66</v>
      </c>
      <c r="N140" s="27">
        <v>1</v>
      </c>
      <c r="O140" s="25" t="s">
        <v>164</v>
      </c>
      <c r="P140" s="24"/>
      <c r="Q140" s="26">
        <f>Table2[[#This Row],[QTY]]*Table2[[#This Row],[CostPerUnit]]</f>
        <v>66</v>
      </c>
      <c r="R140" s="27"/>
      <c r="S140" s="13" t="s">
        <v>48</v>
      </c>
      <c r="T140" s="24" t="s">
        <v>49</v>
      </c>
      <c r="U140" s="24"/>
      <c r="V140" s="25"/>
      <c r="W140" s="25"/>
      <c r="X140" s="28"/>
      <c r="Y140" s="25"/>
      <c r="Z140" s="25"/>
    </row>
    <row r="141" spans="1:26" ht="15" customHeight="1">
      <c r="A141" s="24">
        <v>45806</v>
      </c>
      <c r="B141" s="80" t="s">
        <v>120</v>
      </c>
      <c r="C141" s="25">
        <v>2835045</v>
      </c>
      <c r="D141" s="28">
        <v>104510</v>
      </c>
      <c r="E141" s="25"/>
      <c r="F141" s="28"/>
      <c r="G141" s="28"/>
      <c r="H141" s="25"/>
      <c r="I141" s="25" t="s">
        <v>77</v>
      </c>
      <c r="J141" s="28" t="s">
        <v>197</v>
      </c>
      <c r="K141" s="25" t="s">
        <v>45</v>
      </c>
      <c r="L141" s="28" t="s">
        <v>46</v>
      </c>
      <c r="M141" s="26">
        <v>195</v>
      </c>
      <c r="N141" s="27">
        <v>1</v>
      </c>
      <c r="O141" s="25" t="s">
        <v>47</v>
      </c>
      <c r="P141" s="24">
        <v>45841</v>
      </c>
      <c r="Q141" s="26">
        <f>Table2[[#This Row],[QTY]]*Table2[[#This Row],[CostPerUnit]]</f>
        <v>195</v>
      </c>
      <c r="R141" s="27"/>
      <c r="S141" s="13" t="s">
        <v>64</v>
      </c>
      <c r="T141" s="24" t="s">
        <v>49</v>
      </c>
      <c r="U141" s="24"/>
      <c r="V141" s="25"/>
      <c r="W141" s="25"/>
      <c r="X141" s="28" t="s">
        <v>198</v>
      </c>
      <c r="Y141" s="25"/>
      <c r="Z141" s="25"/>
    </row>
    <row r="142" spans="1:26" ht="15" customHeight="1">
      <c r="A142" s="24">
        <v>45806</v>
      </c>
      <c r="B142" s="80" t="s">
        <v>120</v>
      </c>
      <c r="C142" s="25">
        <v>2835045</v>
      </c>
      <c r="D142" s="28">
        <v>104510</v>
      </c>
      <c r="E142" s="25"/>
      <c r="F142" s="28"/>
      <c r="G142" s="28"/>
      <c r="H142" s="25"/>
      <c r="I142" s="25" t="s">
        <v>77</v>
      </c>
      <c r="J142" s="28" t="s">
        <v>197</v>
      </c>
      <c r="K142" s="25" t="s">
        <v>45</v>
      </c>
      <c r="L142" s="28" t="s">
        <v>50</v>
      </c>
      <c r="M142" s="26">
        <v>11</v>
      </c>
      <c r="N142" s="27">
        <v>1</v>
      </c>
      <c r="O142" s="25" t="s">
        <v>47</v>
      </c>
      <c r="P142" s="24">
        <v>45841</v>
      </c>
      <c r="Q142" s="26">
        <f>Table2[[#This Row],[QTY]]*Table2[[#This Row],[CostPerUnit]]</f>
        <v>11</v>
      </c>
      <c r="R142" s="27"/>
      <c r="S142" s="13" t="s">
        <v>64</v>
      </c>
      <c r="T142" s="24" t="s">
        <v>61</v>
      </c>
      <c r="U142" s="24"/>
      <c r="V142" s="25"/>
      <c r="W142" s="25"/>
      <c r="X142" s="28" t="s">
        <v>198</v>
      </c>
      <c r="Y142" s="25"/>
      <c r="Z142" s="25"/>
    </row>
    <row r="143" spans="1:26" ht="15" customHeight="1">
      <c r="A143" s="24">
        <v>45834</v>
      </c>
      <c r="B143" s="80" t="s">
        <v>120</v>
      </c>
      <c r="C143" s="25">
        <v>2839991</v>
      </c>
      <c r="D143" s="28" t="s">
        <v>199</v>
      </c>
      <c r="E143" s="25"/>
      <c r="F143" s="28"/>
      <c r="G143" s="28"/>
      <c r="H143" s="25"/>
      <c r="I143" s="25" t="s">
        <v>77</v>
      </c>
      <c r="J143" s="28" t="s">
        <v>200</v>
      </c>
      <c r="K143" s="25" t="s">
        <v>45</v>
      </c>
      <c r="L143" s="28" t="s">
        <v>46</v>
      </c>
      <c r="M143" s="26">
        <v>195</v>
      </c>
      <c r="N143" s="27">
        <v>1</v>
      </c>
      <c r="O143" s="25" t="s">
        <v>164</v>
      </c>
      <c r="P143" s="24"/>
      <c r="Q143" s="26">
        <f>Table2[[#This Row],[QTY]]*Table2[[#This Row],[CostPerUnit]]</f>
        <v>195</v>
      </c>
      <c r="R143" s="27"/>
      <c r="S143" s="13" t="s">
        <v>48</v>
      </c>
      <c r="T143" s="24"/>
      <c r="U143" s="24"/>
      <c r="V143" s="25"/>
      <c r="W143" s="25"/>
      <c r="X143" s="28"/>
      <c r="Y143" s="25"/>
      <c r="Z143" s="25"/>
    </row>
    <row r="144" spans="1:26" ht="15" customHeight="1">
      <c r="A144" s="24">
        <v>45834</v>
      </c>
      <c r="B144" s="80" t="s">
        <v>120</v>
      </c>
      <c r="C144" s="25">
        <v>2839991</v>
      </c>
      <c r="D144" s="28" t="s">
        <v>199</v>
      </c>
      <c r="E144" s="25"/>
      <c r="F144" s="28"/>
      <c r="G144" s="28"/>
      <c r="H144" s="25"/>
      <c r="I144" s="25" t="s">
        <v>77</v>
      </c>
      <c r="J144" s="28" t="s">
        <v>200</v>
      </c>
      <c r="K144" s="25" t="s">
        <v>45</v>
      </c>
      <c r="L144" s="28" t="s">
        <v>51</v>
      </c>
      <c r="M144" s="26">
        <v>66</v>
      </c>
      <c r="N144" s="27">
        <v>1</v>
      </c>
      <c r="O144" s="25" t="s">
        <v>164</v>
      </c>
      <c r="P144" s="24"/>
      <c r="Q144" s="26">
        <f>Table2[[#This Row],[QTY]]*Table2[[#This Row],[CostPerUnit]]</f>
        <v>66</v>
      </c>
      <c r="R144" s="27"/>
      <c r="S144" s="13" t="s">
        <v>48</v>
      </c>
      <c r="T144" s="24"/>
      <c r="U144" s="24"/>
      <c r="V144" s="25"/>
      <c r="W144" s="25"/>
      <c r="X144" s="28"/>
      <c r="Y144" s="25"/>
      <c r="Z144" s="25"/>
    </row>
    <row r="145" spans="1:26" ht="15" customHeight="1">
      <c r="A145" s="24">
        <v>45814</v>
      </c>
      <c r="B145" s="80" t="s">
        <v>120</v>
      </c>
      <c r="C145" s="25">
        <v>2862235</v>
      </c>
      <c r="D145" s="28" t="s">
        <v>201</v>
      </c>
      <c r="E145" s="25"/>
      <c r="F145" s="28"/>
      <c r="G145" s="28"/>
      <c r="H145" s="25"/>
      <c r="I145" s="25" t="s">
        <v>43</v>
      </c>
      <c r="J145" s="28" t="s">
        <v>202</v>
      </c>
      <c r="K145" s="25" t="s">
        <v>45</v>
      </c>
      <c r="L145" s="28" t="s">
        <v>46</v>
      </c>
      <c r="M145" s="26">
        <v>195</v>
      </c>
      <c r="N145" s="27">
        <v>1</v>
      </c>
      <c r="O145" s="25" t="s">
        <v>47</v>
      </c>
      <c r="P145" s="24">
        <v>45833</v>
      </c>
      <c r="Q145" s="26">
        <v>0</v>
      </c>
      <c r="R145" s="27"/>
      <c r="S145" s="13" t="s">
        <v>48</v>
      </c>
      <c r="T145" s="24" t="s">
        <v>61</v>
      </c>
      <c r="U145" s="24"/>
      <c r="V145" s="25"/>
      <c r="W145" s="25"/>
      <c r="X145" s="28"/>
      <c r="Y145" s="25"/>
      <c r="Z145" s="25"/>
    </row>
    <row r="146" spans="1:26" ht="15" customHeight="1">
      <c r="A146" s="24">
        <v>45817</v>
      </c>
      <c r="B146" s="80" t="s">
        <v>41</v>
      </c>
      <c r="C146" s="25">
        <v>2862382</v>
      </c>
      <c r="D146" s="28" t="s">
        <v>203</v>
      </c>
      <c r="E146" s="25"/>
      <c r="F146" s="28"/>
      <c r="G146" s="28"/>
      <c r="H146" s="25"/>
      <c r="I146" s="25" t="s">
        <v>53</v>
      </c>
      <c r="J146" s="28" t="s">
        <v>204</v>
      </c>
      <c r="K146" s="25" t="s">
        <v>45</v>
      </c>
      <c r="L146" s="28" t="s">
        <v>157</v>
      </c>
      <c r="M146" s="26">
        <v>66</v>
      </c>
      <c r="N146" s="27">
        <v>1</v>
      </c>
      <c r="O146" s="25" t="s">
        <v>47</v>
      </c>
      <c r="P146" s="24">
        <v>45835</v>
      </c>
      <c r="Q146" s="26">
        <f>Table2[[#This Row],[QTY]]*Table2[[#This Row],[CostPerUnit]]</f>
        <v>66</v>
      </c>
      <c r="R146" s="27"/>
      <c r="S146" s="13" t="s">
        <v>64</v>
      </c>
      <c r="T146" s="24" t="s">
        <v>61</v>
      </c>
      <c r="U146" s="24"/>
      <c r="V146" s="25"/>
      <c r="W146" s="25"/>
      <c r="X146" s="28"/>
      <c r="Y146" s="25"/>
      <c r="Z146" s="25"/>
    </row>
    <row r="147" spans="1:26" ht="15" customHeight="1">
      <c r="A147" s="24">
        <v>45817</v>
      </c>
      <c r="B147" s="80" t="s">
        <v>41</v>
      </c>
      <c r="C147" s="25">
        <v>2862382</v>
      </c>
      <c r="D147" s="28" t="s">
        <v>203</v>
      </c>
      <c r="E147" s="25"/>
      <c r="F147" s="28"/>
      <c r="G147" s="28"/>
      <c r="H147" s="25"/>
      <c r="I147" s="25" t="s">
        <v>53</v>
      </c>
      <c r="J147" s="28" t="s">
        <v>204</v>
      </c>
      <c r="K147" s="25" t="s">
        <v>45</v>
      </c>
      <c r="L147" s="28" t="s">
        <v>50</v>
      </c>
      <c r="M147" s="26">
        <v>11</v>
      </c>
      <c r="N147" s="27">
        <v>1</v>
      </c>
      <c r="O147" s="25" t="s">
        <v>47</v>
      </c>
      <c r="P147" s="24">
        <v>45835</v>
      </c>
      <c r="Q147" s="26">
        <f>Table2[[#This Row],[QTY]]*Table2[[#This Row],[CostPerUnit]]</f>
        <v>11</v>
      </c>
      <c r="R147" s="27"/>
      <c r="S147" s="13" t="s">
        <v>64</v>
      </c>
      <c r="T147" s="24" t="s">
        <v>61</v>
      </c>
      <c r="U147" s="24"/>
      <c r="V147" s="25"/>
      <c r="W147" s="25"/>
      <c r="X147" s="28"/>
      <c r="Y147" s="25"/>
      <c r="Z147" s="25"/>
    </row>
    <row r="148" spans="1:26" ht="15" customHeight="1">
      <c r="A148" s="24">
        <v>45819</v>
      </c>
      <c r="B148" s="80" t="s">
        <v>120</v>
      </c>
      <c r="C148" s="25">
        <v>2862529</v>
      </c>
      <c r="D148" s="28">
        <v>182554</v>
      </c>
      <c r="E148" s="25"/>
      <c r="F148" s="28"/>
      <c r="G148" s="28"/>
      <c r="H148" s="25"/>
      <c r="I148" s="25" t="s">
        <v>43</v>
      </c>
      <c r="J148" s="28" t="s">
        <v>156</v>
      </c>
      <c r="K148" s="25" t="s">
        <v>45</v>
      </c>
      <c r="L148" s="28" t="s">
        <v>50</v>
      </c>
      <c r="M148" s="26">
        <v>11</v>
      </c>
      <c r="N148" s="27">
        <v>1</v>
      </c>
      <c r="O148" s="25" t="s">
        <v>47</v>
      </c>
      <c r="P148" s="24">
        <v>45854</v>
      </c>
      <c r="Q148" s="26">
        <v>11</v>
      </c>
      <c r="R148" s="27"/>
      <c r="S148" s="13" t="s">
        <v>64</v>
      </c>
      <c r="T148" s="24" t="s">
        <v>61</v>
      </c>
      <c r="U148" s="24"/>
      <c r="V148" s="25"/>
      <c r="W148" s="25"/>
      <c r="X148" s="28" t="s">
        <v>205</v>
      </c>
      <c r="Y148" s="25"/>
      <c r="Z148" s="25"/>
    </row>
    <row r="149" spans="1:26" ht="15" customHeight="1">
      <c r="A149" s="24">
        <v>45819</v>
      </c>
      <c r="B149" s="80" t="s">
        <v>120</v>
      </c>
      <c r="C149" s="25">
        <v>2862529</v>
      </c>
      <c r="D149" s="28">
        <v>182554</v>
      </c>
      <c r="E149" s="25"/>
      <c r="F149" s="28"/>
      <c r="G149" s="28"/>
      <c r="H149" s="25"/>
      <c r="I149" s="25" t="s">
        <v>43</v>
      </c>
      <c r="J149" s="28" t="s">
        <v>156</v>
      </c>
      <c r="K149" s="25" t="s">
        <v>45</v>
      </c>
      <c r="L149" s="28" t="s">
        <v>157</v>
      </c>
      <c r="M149" s="26">
        <v>66</v>
      </c>
      <c r="N149" s="27">
        <v>1</v>
      </c>
      <c r="O149" s="25" t="s">
        <v>47</v>
      </c>
      <c r="P149" s="24">
        <v>45854</v>
      </c>
      <c r="Q149" s="26">
        <f>Table2[[#This Row],[QTY]]*Table2[[#This Row],[CostPerUnit]]</f>
        <v>66</v>
      </c>
      <c r="R149" s="27"/>
      <c r="S149" s="13" t="s">
        <v>64</v>
      </c>
      <c r="T149" s="24" t="s">
        <v>61</v>
      </c>
      <c r="U149" s="24"/>
      <c r="V149" s="25"/>
      <c r="W149" s="25"/>
      <c r="X149" s="28" t="s">
        <v>158</v>
      </c>
      <c r="Y149" s="25"/>
      <c r="Z149" s="25"/>
    </row>
    <row r="150" spans="1:26" ht="15" customHeight="1">
      <c r="A150" s="24">
        <v>45835</v>
      </c>
      <c r="B150" s="80" t="s">
        <v>120</v>
      </c>
      <c r="C150" s="25">
        <v>2894785</v>
      </c>
      <c r="D150" s="28" t="s">
        <v>206</v>
      </c>
      <c r="E150" s="25"/>
      <c r="F150" s="28"/>
      <c r="G150" s="28"/>
      <c r="H150" s="25"/>
      <c r="I150" s="25" t="s">
        <v>69</v>
      </c>
      <c r="J150" s="28" t="s">
        <v>207</v>
      </c>
      <c r="K150" s="25" t="s">
        <v>45</v>
      </c>
      <c r="L150" s="28" t="s">
        <v>46</v>
      </c>
      <c r="M150" s="26">
        <v>195</v>
      </c>
      <c r="N150" s="27">
        <v>1</v>
      </c>
      <c r="O150" s="25" t="s">
        <v>47</v>
      </c>
      <c r="P150" s="24">
        <v>45861</v>
      </c>
      <c r="Q150" s="26">
        <f>Table2[[#This Row],[QTY]]*Table2[[#This Row],[CostPerUnit]]</f>
        <v>195</v>
      </c>
      <c r="R150" s="27">
        <v>60875433</v>
      </c>
      <c r="S150" s="13" t="s">
        <v>67</v>
      </c>
      <c r="T150" s="24" t="s">
        <v>49</v>
      </c>
      <c r="U150" s="24"/>
      <c r="V150" s="25"/>
      <c r="W150" s="25"/>
      <c r="X150" s="28"/>
      <c r="Y150" s="25"/>
      <c r="Z150" s="25"/>
    </row>
    <row r="151" spans="1:26" ht="15" customHeight="1">
      <c r="A151" s="24">
        <v>45835</v>
      </c>
      <c r="B151" s="80" t="s">
        <v>120</v>
      </c>
      <c r="C151" s="25">
        <v>2894785</v>
      </c>
      <c r="D151" s="28" t="s">
        <v>206</v>
      </c>
      <c r="E151" s="25"/>
      <c r="F151" s="28"/>
      <c r="G151" s="28"/>
      <c r="H151" s="25"/>
      <c r="I151" s="25" t="s">
        <v>69</v>
      </c>
      <c r="J151" s="28" t="s">
        <v>207</v>
      </c>
      <c r="K151" s="25" t="s">
        <v>45</v>
      </c>
      <c r="L151" s="28" t="s">
        <v>51</v>
      </c>
      <c r="M151" s="26">
        <v>5</v>
      </c>
      <c r="N151" s="27">
        <v>1</v>
      </c>
      <c r="O151" s="25" t="s">
        <v>47</v>
      </c>
      <c r="P151" s="24">
        <v>45861</v>
      </c>
      <c r="Q151" s="26">
        <f>Table2[[#This Row],[QTY]]*Table2[[#This Row],[CostPerUnit]]</f>
        <v>5</v>
      </c>
      <c r="R151" s="27"/>
      <c r="S151" s="13" t="s">
        <v>67</v>
      </c>
      <c r="T151" s="24" t="s">
        <v>49</v>
      </c>
      <c r="U151" s="24"/>
      <c r="V151" s="25"/>
      <c r="W151" s="25"/>
      <c r="X151" s="28"/>
      <c r="Y151" s="25"/>
      <c r="Z151" s="25"/>
    </row>
    <row r="152" spans="1:26" ht="15" customHeight="1">
      <c r="A152" s="24">
        <v>45835</v>
      </c>
      <c r="B152" s="80" t="s">
        <v>120</v>
      </c>
      <c r="C152" s="25">
        <v>2894785</v>
      </c>
      <c r="D152" s="28" t="s">
        <v>206</v>
      </c>
      <c r="E152" s="25"/>
      <c r="F152" s="28"/>
      <c r="G152" s="28"/>
      <c r="H152" s="25"/>
      <c r="I152" s="25" t="s">
        <v>69</v>
      </c>
      <c r="J152" s="28" t="s">
        <v>207</v>
      </c>
      <c r="K152" s="25" t="s">
        <v>45</v>
      </c>
      <c r="L152" s="28" t="s">
        <v>50</v>
      </c>
      <c r="M152" s="26">
        <v>11</v>
      </c>
      <c r="N152" s="27">
        <v>1</v>
      </c>
      <c r="O152" s="25" t="s">
        <v>47</v>
      </c>
      <c r="P152" s="24">
        <v>45861</v>
      </c>
      <c r="Q152" s="26">
        <f>Table2[[#This Row],[QTY]]*Table2[[#This Row],[CostPerUnit]]</f>
        <v>11</v>
      </c>
      <c r="R152" s="27"/>
      <c r="S152" s="13" t="s">
        <v>67</v>
      </c>
      <c r="T152" s="24" t="s">
        <v>61</v>
      </c>
      <c r="U152" s="24"/>
      <c r="V152" s="25"/>
      <c r="W152" s="25"/>
      <c r="X152" s="28"/>
      <c r="Y152" s="25"/>
      <c r="Z152" s="25"/>
    </row>
    <row r="153" spans="1:26" ht="15" customHeight="1">
      <c r="A153" s="24">
        <v>45838</v>
      </c>
      <c r="B153" s="80" t="s">
        <v>120</v>
      </c>
      <c r="C153" s="25">
        <v>2895908</v>
      </c>
      <c r="D153" s="28" t="s">
        <v>208</v>
      </c>
      <c r="E153" s="25"/>
      <c r="F153" s="28"/>
      <c r="G153" s="28"/>
      <c r="H153" s="25"/>
      <c r="I153" s="25" t="s">
        <v>65</v>
      </c>
      <c r="J153" s="28" t="s">
        <v>209</v>
      </c>
      <c r="K153" s="25" t="s">
        <v>45</v>
      </c>
      <c r="L153" s="28" t="s">
        <v>46</v>
      </c>
      <c r="M153" s="26">
        <v>195</v>
      </c>
      <c r="N153" s="27">
        <v>1</v>
      </c>
      <c r="O153" s="25" t="s">
        <v>47</v>
      </c>
      <c r="P153" s="24">
        <v>45855</v>
      </c>
      <c r="Q153" s="26">
        <f>Table2[[#This Row],[QTY]]*Table2[[#This Row],[CostPerUnit]]</f>
        <v>195</v>
      </c>
      <c r="R153" s="27">
        <v>60874874</v>
      </c>
      <c r="S153" s="13" t="s">
        <v>55</v>
      </c>
      <c r="T153" s="24" t="s">
        <v>49</v>
      </c>
      <c r="U153" s="24"/>
      <c r="V153" s="25"/>
      <c r="W153" s="25"/>
      <c r="X153" s="28"/>
      <c r="Y153" s="25"/>
      <c r="Z153" s="25"/>
    </row>
    <row r="154" spans="1:26" ht="15" customHeight="1">
      <c r="A154" s="24">
        <v>45839</v>
      </c>
      <c r="B154" s="80" t="s">
        <v>120</v>
      </c>
      <c r="C154" s="25">
        <v>2896531</v>
      </c>
      <c r="D154" s="28" t="s">
        <v>71</v>
      </c>
      <c r="E154" s="25"/>
      <c r="F154" s="28"/>
      <c r="G154" s="28"/>
      <c r="H154" s="25"/>
      <c r="I154" s="25" t="s">
        <v>75</v>
      </c>
      <c r="J154" s="28" t="s">
        <v>210</v>
      </c>
      <c r="K154" s="25" t="s">
        <v>45</v>
      </c>
      <c r="L154" s="28" t="s">
        <v>46</v>
      </c>
      <c r="M154" s="26">
        <v>195</v>
      </c>
      <c r="N154" s="27">
        <v>1</v>
      </c>
      <c r="O154" s="25" t="s">
        <v>47</v>
      </c>
      <c r="P154" s="24">
        <v>45861</v>
      </c>
      <c r="Q154" s="26">
        <f>Table2[[#This Row],[QTY]]*Table2[[#This Row],[CostPerUnit]]</f>
        <v>195</v>
      </c>
      <c r="R154" s="27">
        <v>60874881</v>
      </c>
      <c r="S154" s="13" t="s">
        <v>55</v>
      </c>
      <c r="T154" s="24" t="s">
        <v>49</v>
      </c>
      <c r="U154" s="24"/>
      <c r="V154" s="25"/>
      <c r="W154" s="25"/>
      <c r="X154" s="28"/>
      <c r="Y154" s="25"/>
      <c r="Z154" s="25"/>
    </row>
    <row r="155" spans="1:26" ht="15" customHeight="1">
      <c r="A155" s="24">
        <v>45840</v>
      </c>
      <c r="B155" s="80" t="s">
        <v>120</v>
      </c>
      <c r="C155" s="25">
        <v>2902613</v>
      </c>
      <c r="D155" s="28"/>
      <c r="E155" s="25"/>
      <c r="F155" s="28"/>
      <c r="G155" s="28"/>
      <c r="H155" s="25"/>
      <c r="I155" s="25"/>
      <c r="J155" s="28" t="s">
        <v>211</v>
      </c>
      <c r="K155" s="25" t="s">
        <v>45</v>
      </c>
      <c r="L155" s="28" t="s">
        <v>46</v>
      </c>
      <c r="M155" s="26">
        <v>195</v>
      </c>
      <c r="N155" s="27">
        <v>1</v>
      </c>
      <c r="O155" s="25" t="s">
        <v>47</v>
      </c>
      <c r="P155" s="24">
        <v>45863</v>
      </c>
      <c r="Q155" s="26">
        <f>Table2[[#This Row],[QTY]]*Table2[[#This Row],[CostPerUnit]]</f>
        <v>195</v>
      </c>
      <c r="R155" s="27">
        <v>60875450</v>
      </c>
      <c r="S155" s="13" t="s">
        <v>67</v>
      </c>
      <c r="T155" s="24"/>
      <c r="U155" s="24"/>
      <c r="V155" s="25"/>
      <c r="W155" s="25"/>
      <c r="X155" s="28"/>
      <c r="Y155" s="25"/>
      <c r="Z155" s="25"/>
    </row>
    <row r="156" spans="1:26" ht="15" customHeight="1">
      <c r="A156" s="24">
        <v>45840</v>
      </c>
      <c r="B156" s="80" t="s">
        <v>120</v>
      </c>
      <c r="C156" s="25">
        <v>2903436</v>
      </c>
      <c r="D156" s="28">
        <v>102561</v>
      </c>
      <c r="E156" s="25"/>
      <c r="F156" s="28"/>
      <c r="G156" s="28"/>
      <c r="H156" s="25"/>
      <c r="I156" s="25" t="s">
        <v>77</v>
      </c>
      <c r="J156" s="28" t="s">
        <v>212</v>
      </c>
      <c r="K156" s="25" t="s">
        <v>45</v>
      </c>
      <c r="L156" s="28" t="s">
        <v>51</v>
      </c>
      <c r="M156" s="26">
        <v>66</v>
      </c>
      <c r="N156" s="27">
        <v>1</v>
      </c>
      <c r="O156" s="25" t="s">
        <v>47</v>
      </c>
      <c r="P156" s="24">
        <v>45855</v>
      </c>
      <c r="Q156" s="26">
        <f>Table2[[#This Row],[QTY]]*Table2[[#This Row],[CostPerUnit]]</f>
        <v>66</v>
      </c>
      <c r="R156" s="27"/>
      <c r="S156" s="13" t="s">
        <v>55</v>
      </c>
      <c r="T156" s="24" t="s">
        <v>61</v>
      </c>
      <c r="U156" s="24"/>
      <c r="V156" s="25"/>
      <c r="W156" s="25"/>
      <c r="X156" s="28"/>
      <c r="Y156" s="25"/>
      <c r="Z156" s="25"/>
    </row>
    <row r="157" spans="1:26" ht="15" customHeight="1">
      <c r="A157" s="24">
        <v>45840</v>
      </c>
      <c r="B157" s="80" t="s">
        <v>120</v>
      </c>
      <c r="C157" s="25">
        <v>2905803</v>
      </c>
      <c r="D157" s="28">
        <v>102561</v>
      </c>
      <c r="E157" s="25"/>
      <c r="F157" s="28"/>
      <c r="G157" s="28"/>
      <c r="H157" s="25"/>
      <c r="I157" s="25" t="s">
        <v>77</v>
      </c>
      <c r="J157" s="28" t="s">
        <v>213</v>
      </c>
      <c r="K157" s="25" t="s">
        <v>45</v>
      </c>
      <c r="L157" s="28" t="s">
        <v>51</v>
      </c>
      <c r="M157" s="26">
        <v>66</v>
      </c>
      <c r="N157" s="27">
        <v>1</v>
      </c>
      <c r="O157" s="25" t="s">
        <v>47</v>
      </c>
      <c r="P157" s="24">
        <v>45855</v>
      </c>
      <c r="Q157" s="26">
        <f>Table2[[#This Row],[QTY]]*Table2[[#This Row],[CostPerUnit]]</f>
        <v>66</v>
      </c>
      <c r="R157" s="27"/>
      <c r="S157" s="13" t="s">
        <v>55</v>
      </c>
      <c r="T157" s="24" t="s">
        <v>61</v>
      </c>
      <c r="U157" s="24"/>
      <c r="V157" s="25"/>
      <c r="W157" s="25"/>
      <c r="X157" s="28"/>
      <c r="Y157" s="25"/>
      <c r="Z157" s="25"/>
    </row>
    <row r="158" spans="1:26" ht="15" customHeight="1">
      <c r="A158" s="24">
        <v>45840</v>
      </c>
      <c r="B158" s="80" t="s">
        <v>120</v>
      </c>
      <c r="C158" s="25">
        <v>2906192</v>
      </c>
      <c r="D158" s="28">
        <v>102561</v>
      </c>
      <c r="E158" s="25"/>
      <c r="F158" s="28"/>
      <c r="G158" s="28"/>
      <c r="H158" s="25"/>
      <c r="I158" s="25" t="s">
        <v>77</v>
      </c>
      <c r="J158" s="28" t="s">
        <v>214</v>
      </c>
      <c r="K158" s="25" t="s">
        <v>45</v>
      </c>
      <c r="L158" s="28" t="s">
        <v>51</v>
      </c>
      <c r="M158" s="26">
        <v>66</v>
      </c>
      <c r="N158" s="27">
        <v>1</v>
      </c>
      <c r="O158" s="25" t="s">
        <v>47</v>
      </c>
      <c r="P158" s="24">
        <v>45855</v>
      </c>
      <c r="Q158" s="26">
        <f>Table2[[#This Row],[QTY]]*Table2[[#This Row],[CostPerUnit]]</f>
        <v>66</v>
      </c>
      <c r="R158" s="27"/>
      <c r="S158" s="13" t="s">
        <v>55</v>
      </c>
      <c r="T158" s="24" t="s">
        <v>61</v>
      </c>
      <c r="U158" s="24"/>
      <c r="V158" s="25"/>
      <c r="W158" s="25"/>
      <c r="X158" s="28"/>
      <c r="Y158" s="25"/>
      <c r="Z158" s="25"/>
    </row>
    <row r="159" spans="1:26" ht="15" customHeight="1">
      <c r="A159" s="24">
        <v>45840</v>
      </c>
      <c r="B159" s="80" t="s">
        <v>120</v>
      </c>
      <c r="C159" s="25">
        <v>2911064</v>
      </c>
      <c r="D159" s="28">
        <v>102561</v>
      </c>
      <c r="E159" s="25"/>
      <c r="F159" s="28"/>
      <c r="G159" s="28"/>
      <c r="H159" s="25"/>
      <c r="I159" s="25" t="s">
        <v>77</v>
      </c>
      <c r="J159" s="28" t="s">
        <v>215</v>
      </c>
      <c r="K159" s="25" t="s">
        <v>45</v>
      </c>
      <c r="L159" s="28" t="s">
        <v>51</v>
      </c>
      <c r="M159" s="26">
        <v>66</v>
      </c>
      <c r="N159" s="27">
        <v>1</v>
      </c>
      <c r="O159" s="25" t="s">
        <v>47</v>
      </c>
      <c r="P159" s="24">
        <v>45855</v>
      </c>
      <c r="Q159" s="26">
        <f>Table2[[#This Row],[QTY]]*Table2[[#This Row],[CostPerUnit]]</f>
        <v>66</v>
      </c>
      <c r="R159" s="27"/>
      <c r="S159" s="13" t="s">
        <v>55</v>
      </c>
      <c r="T159" s="24" t="s">
        <v>61</v>
      </c>
      <c r="U159" s="24"/>
      <c r="V159" s="25"/>
      <c r="W159" s="25"/>
      <c r="X159" s="28"/>
      <c r="Y159" s="25"/>
      <c r="Z159" s="25"/>
    </row>
    <row r="160" spans="1:26" ht="15" customHeight="1">
      <c r="A160" s="24">
        <v>45841</v>
      </c>
      <c r="B160" s="80" t="s">
        <v>120</v>
      </c>
      <c r="C160" s="25">
        <v>2911229</v>
      </c>
      <c r="D160" s="28" t="s">
        <v>216</v>
      </c>
      <c r="E160" s="25"/>
      <c r="F160" s="28"/>
      <c r="G160" s="28"/>
      <c r="H160" s="25"/>
      <c r="I160" s="25" t="s">
        <v>53</v>
      </c>
      <c r="J160" s="28" t="s">
        <v>217</v>
      </c>
      <c r="K160" s="25" t="s">
        <v>45</v>
      </c>
      <c r="L160" s="28" t="s">
        <v>46</v>
      </c>
      <c r="M160" s="26">
        <v>195</v>
      </c>
      <c r="N160" s="27">
        <v>1</v>
      </c>
      <c r="O160" s="25" t="s">
        <v>218</v>
      </c>
      <c r="P160" s="24"/>
      <c r="Q160" s="26">
        <f>Table2[[#This Row],[QTY]]*Table2[[#This Row],[CostPerUnit]]</f>
        <v>195</v>
      </c>
      <c r="R160" s="27"/>
      <c r="S160" s="13" t="s">
        <v>48</v>
      </c>
      <c r="T160" s="24" t="s">
        <v>49</v>
      </c>
      <c r="U160" s="24"/>
      <c r="V160" s="25"/>
      <c r="W160" s="25"/>
      <c r="X160" s="28"/>
      <c r="Y160" s="25"/>
      <c r="Z160" s="25"/>
    </row>
    <row r="161" spans="1:26" ht="15" customHeight="1">
      <c r="A161" s="24">
        <v>45841</v>
      </c>
      <c r="B161" s="80" t="s">
        <v>120</v>
      </c>
      <c r="C161" s="25">
        <v>2911229</v>
      </c>
      <c r="D161" s="28" t="s">
        <v>216</v>
      </c>
      <c r="E161" s="25"/>
      <c r="F161" s="28"/>
      <c r="G161" s="28"/>
      <c r="H161" s="25"/>
      <c r="I161" s="25" t="s">
        <v>53</v>
      </c>
      <c r="J161" s="28" t="s">
        <v>217</v>
      </c>
      <c r="K161" s="25" t="s">
        <v>45</v>
      </c>
      <c r="L161" s="28" t="s">
        <v>51</v>
      </c>
      <c r="M161" s="26">
        <v>66</v>
      </c>
      <c r="N161" s="27">
        <v>1</v>
      </c>
      <c r="O161" s="25" t="s">
        <v>218</v>
      </c>
      <c r="P161" s="24"/>
      <c r="Q161" s="26">
        <f>Table2[[#This Row],[QTY]]*Table2[[#This Row],[CostPerUnit]]</f>
        <v>66</v>
      </c>
      <c r="R161" s="27"/>
      <c r="S161" s="13" t="s">
        <v>48</v>
      </c>
      <c r="T161" s="24"/>
      <c r="U161" s="24"/>
      <c r="V161" s="25"/>
      <c r="W161" s="25"/>
      <c r="X161" s="28"/>
      <c r="Y161" s="25"/>
      <c r="Z161" s="25"/>
    </row>
    <row r="162" spans="1:26" ht="15" customHeight="1">
      <c r="A162" s="24">
        <v>45842</v>
      </c>
      <c r="B162" s="80" t="s">
        <v>120</v>
      </c>
      <c r="C162" s="25">
        <v>2915970</v>
      </c>
      <c r="D162" s="28">
        <v>104510</v>
      </c>
      <c r="E162" s="25"/>
      <c r="F162" s="28"/>
      <c r="G162" s="28"/>
      <c r="H162" s="25"/>
      <c r="I162" s="25" t="s">
        <v>77</v>
      </c>
      <c r="J162" s="28" t="s">
        <v>197</v>
      </c>
      <c r="K162" s="25" t="s">
        <v>45</v>
      </c>
      <c r="L162" s="28" t="s">
        <v>46</v>
      </c>
      <c r="M162" s="26">
        <v>195</v>
      </c>
      <c r="N162" s="27">
        <v>1</v>
      </c>
      <c r="O162" s="25" t="s">
        <v>177</v>
      </c>
      <c r="P162" s="24"/>
      <c r="Q162" s="26">
        <f>Table2[[#This Row],[QTY]]*Table2[[#This Row],[CostPerUnit]]</f>
        <v>195</v>
      </c>
      <c r="R162" s="27">
        <v>60877382</v>
      </c>
      <c r="S162" s="13" t="s">
        <v>55</v>
      </c>
      <c r="T162" s="24" t="s">
        <v>49</v>
      </c>
      <c r="U162" s="24"/>
      <c r="V162" s="25"/>
      <c r="W162" s="25"/>
      <c r="X162" s="28"/>
      <c r="Y162" s="25"/>
      <c r="Z162" s="25"/>
    </row>
    <row r="163" spans="1:26" ht="15" customHeight="1">
      <c r="A163" s="24">
        <v>45842</v>
      </c>
      <c r="B163" s="80" t="s">
        <v>120</v>
      </c>
      <c r="C163" s="25">
        <v>2919022</v>
      </c>
      <c r="D163" s="28" t="s">
        <v>219</v>
      </c>
      <c r="E163" s="25"/>
      <c r="F163" s="28"/>
      <c r="G163" s="28"/>
      <c r="H163" s="25"/>
      <c r="I163" s="25" t="s">
        <v>75</v>
      </c>
      <c r="J163" s="28" t="s">
        <v>220</v>
      </c>
      <c r="K163" s="25" t="s">
        <v>45</v>
      </c>
      <c r="L163" s="28" t="s">
        <v>46</v>
      </c>
      <c r="M163" s="26">
        <v>195</v>
      </c>
      <c r="N163" s="27">
        <v>1</v>
      </c>
      <c r="O163" s="25" t="s">
        <v>177</v>
      </c>
      <c r="P163" s="24"/>
      <c r="Q163" s="26">
        <f>Table2[[#This Row],[QTY]]*Table2[[#This Row],[CostPerUnit]]</f>
        <v>195</v>
      </c>
      <c r="R163" s="27">
        <v>60874886</v>
      </c>
      <c r="S163" s="13" t="s">
        <v>55</v>
      </c>
      <c r="T163" s="24" t="s">
        <v>49</v>
      </c>
      <c r="U163" s="24"/>
      <c r="V163" s="25"/>
      <c r="W163" s="25"/>
      <c r="X163" s="28"/>
      <c r="Y163" s="25"/>
      <c r="Z163" s="25"/>
    </row>
    <row r="164" spans="1:26" ht="15" customHeight="1">
      <c r="A164" s="24">
        <v>45842</v>
      </c>
      <c r="B164" s="80" t="s">
        <v>120</v>
      </c>
      <c r="C164" s="25">
        <v>2919260</v>
      </c>
      <c r="D164" s="28" t="s">
        <v>219</v>
      </c>
      <c r="E164" s="25"/>
      <c r="F164" s="28"/>
      <c r="G164" s="28"/>
      <c r="H164" s="25"/>
      <c r="I164" s="25" t="s">
        <v>75</v>
      </c>
      <c r="J164" s="28" t="s">
        <v>221</v>
      </c>
      <c r="K164" s="25" t="s">
        <v>45</v>
      </c>
      <c r="L164" s="28" t="s">
        <v>46</v>
      </c>
      <c r="M164" s="26">
        <v>195</v>
      </c>
      <c r="N164" s="27">
        <v>1</v>
      </c>
      <c r="O164" s="25" t="s">
        <v>177</v>
      </c>
      <c r="P164" s="24"/>
      <c r="Q164" s="26">
        <f>Table2[[#This Row],[QTY]]*Table2[[#This Row],[CostPerUnit]]</f>
        <v>195</v>
      </c>
      <c r="R164" s="27">
        <v>60874890</v>
      </c>
      <c r="S164" s="13" t="s">
        <v>55</v>
      </c>
      <c r="T164" s="24" t="s">
        <v>49</v>
      </c>
      <c r="U164" s="24"/>
      <c r="V164" s="25"/>
      <c r="W164" s="25"/>
      <c r="X164" s="28"/>
      <c r="Y164" s="25"/>
      <c r="Z164" s="25"/>
    </row>
    <row r="165" spans="1:26" ht="15" customHeight="1">
      <c r="A165" s="91">
        <v>45177</v>
      </c>
      <c r="B165" s="80" t="s">
        <v>41</v>
      </c>
      <c r="C165" s="25">
        <v>7558094</v>
      </c>
      <c r="D165" s="28" t="s">
        <v>222</v>
      </c>
      <c r="E165" s="25"/>
      <c r="F165" s="87"/>
      <c r="G165" s="87"/>
      <c r="H165" s="25"/>
      <c r="I165" s="80" t="s">
        <v>43</v>
      </c>
      <c r="J165" s="28" t="s">
        <v>223</v>
      </c>
      <c r="K165" s="25" t="s">
        <v>45</v>
      </c>
      <c r="L165" s="28" t="s">
        <v>224</v>
      </c>
      <c r="M165" s="26">
        <v>79.95</v>
      </c>
      <c r="N165" s="27">
        <v>1</v>
      </c>
      <c r="O165" s="25" t="s">
        <v>47</v>
      </c>
      <c r="P165" s="24">
        <v>45490</v>
      </c>
      <c r="Q165" s="26">
        <f>Table2[[#This Row],[QTY]]*Table2[[#This Row],[CostPerUnit]]</f>
        <v>79.95</v>
      </c>
      <c r="R165" s="27">
        <v>60797610</v>
      </c>
      <c r="S165" s="13" t="s">
        <v>55</v>
      </c>
      <c r="T165" s="24" t="s">
        <v>49</v>
      </c>
      <c r="U165" s="24"/>
      <c r="V165" s="25"/>
      <c r="W165" s="25"/>
      <c r="X165" s="28"/>
      <c r="Y165" s="25"/>
      <c r="Z165" s="25"/>
    </row>
    <row r="166" spans="1:26" ht="15" customHeight="1">
      <c r="A166" s="108">
        <v>45281.490115740744</v>
      </c>
      <c r="B166" s="25" t="s">
        <v>41</v>
      </c>
      <c r="C166" s="111">
        <v>7614742</v>
      </c>
      <c r="D166" s="28" t="s">
        <v>142</v>
      </c>
      <c r="E166" s="25"/>
      <c r="F166" s="28"/>
      <c r="G166" s="28"/>
      <c r="H166" s="25"/>
      <c r="I166" s="25" t="s">
        <v>69</v>
      </c>
      <c r="J166" s="113" t="s">
        <v>146</v>
      </c>
      <c r="K166" s="25" t="s">
        <v>45</v>
      </c>
      <c r="L166" s="28" t="s">
        <v>51</v>
      </c>
      <c r="M166" s="26">
        <v>0</v>
      </c>
      <c r="N166" s="27">
        <v>1</v>
      </c>
      <c r="O166" s="25" t="s">
        <v>161</v>
      </c>
      <c r="P166" s="24">
        <v>45770</v>
      </c>
      <c r="Q166" s="26">
        <f>Table2[[#This Row],[QTY]]*Table2[[#This Row],[CostPerUnit]]</f>
        <v>0</v>
      </c>
      <c r="R166" s="27" t="s">
        <v>225</v>
      </c>
      <c r="S166" s="13" t="s">
        <v>67</v>
      </c>
      <c r="T166" s="24"/>
      <c r="U166" s="24"/>
      <c r="V166" s="25"/>
      <c r="W166" s="25"/>
      <c r="X166" s="28"/>
      <c r="Y166" s="25"/>
      <c r="Z166" s="25"/>
    </row>
    <row r="167" spans="1:26" ht="15" customHeight="1">
      <c r="A167" s="24">
        <v>45654</v>
      </c>
      <c r="B167" s="25" t="s">
        <v>41</v>
      </c>
      <c r="C167" s="25">
        <v>7615851</v>
      </c>
      <c r="D167" s="28" t="s">
        <v>226</v>
      </c>
      <c r="E167" s="25"/>
      <c r="F167" s="28"/>
      <c r="G167" s="28"/>
      <c r="H167" s="25"/>
      <c r="I167" s="25" t="s">
        <v>53</v>
      </c>
      <c r="J167" s="28" t="s">
        <v>227</v>
      </c>
      <c r="K167" s="25" t="s">
        <v>45</v>
      </c>
      <c r="L167" s="28" t="s">
        <v>228</v>
      </c>
      <c r="M167" s="26">
        <v>477</v>
      </c>
      <c r="N167" s="27">
        <v>2</v>
      </c>
      <c r="O167" s="25" t="s">
        <v>47</v>
      </c>
      <c r="P167" s="24">
        <v>45412</v>
      </c>
      <c r="Q167" s="26">
        <f>Table2[[#This Row],[QTY]]*Table2[[#This Row],[CostPerUnit]]</f>
        <v>954</v>
      </c>
      <c r="R167" s="27"/>
      <c r="S167" s="13" t="s">
        <v>64</v>
      </c>
      <c r="T167" s="24" t="s">
        <v>49</v>
      </c>
      <c r="U167" s="24"/>
      <c r="V167" s="25"/>
      <c r="W167" s="25"/>
      <c r="X167" s="28" t="s">
        <v>229</v>
      </c>
      <c r="Y167" s="25"/>
      <c r="Z167" s="25"/>
    </row>
    <row r="168" spans="1:26" ht="15" customHeight="1">
      <c r="A168" s="24">
        <v>45293</v>
      </c>
      <c r="B168" s="80" t="s">
        <v>41</v>
      </c>
      <c r="C168" s="25">
        <v>7616833</v>
      </c>
      <c r="D168" s="28" t="s">
        <v>230</v>
      </c>
      <c r="E168" s="25"/>
      <c r="F168" s="28"/>
      <c r="G168" s="28"/>
      <c r="H168" s="25"/>
      <c r="I168" s="25" t="s">
        <v>53</v>
      </c>
      <c r="J168" s="28" t="s">
        <v>231</v>
      </c>
      <c r="K168" s="25" t="s">
        <v>45</v>
      </c>
      <c r="L168" s="28" t="s">
        <v>51</v>
      </c>
      <c r="M168" s="26">
        <v>0</v>
      </c>
      <c r="N168" s="27">
        <v>1</v>
      </c>
      <c r="O168" s="25" t="s">
        <v>47</v>
      </c>
      <c r="P168" s="24">
        <v>45398</v>
      </c>
      <c r="Q168" s="26">
        <f>Table2[[#This Row],[QTY]]*Table2[[#This Row],[CostPerUnit]]</f>
        <v>0</v>
      </c>
      <c r="R168" s="27"/>
      <c r="S168" s="13" t="s">
        <v>48</v>
      </c>
      <c r="T168" s="24" t="s">
        <v>49</v>
      </c>
      <c r="U168" s="24"/>
      <c r="V168" s="25"/>
      <c r="W168" s="25"/>
      <c r="X168" s="28"/>
      <c r="Y168" s="25"/>
      <c r="Z168" s="25"/>
    </row>
    <row r="169" spans="1:26" ht="15" customHeight="1">
      <c r="A169" s="24">
        <v>45293</v>
      </c>
      <c r="B169" s="80" t="s">
        <v>41</v>
      </c>
      <c r="C169" s="25">
        <v>7616833</v>
      </c>
      <c r="D169" s="28" t="s">
        <v>230</v>
      </c>
      <c r="E169" s="25"/>
      <c r="F169" s="28"/>
      <c r="G169" s="28"/>
      <c r="H169" s="25"/>
      <c r="I169" s="25" t="s">
        <v>53</v>
      </c>
      <c r="J169" s="28" t="s">
        <v>231</v>
      </c>
      <c r="K169" s="25" t="s">
        <v>45</v>
      </c>
      <c r="L169" s="28" t="s">
        <v>46</v>
      </c>
      <c r="M169" s="26">
        <v>195</v>
      </c>
      <c r="N169" s="27">
        <v>1</v>
      </c>
      <c r="O169" s="25" t="s">
        <v>47</v>
      </c>
      <c r="P169" s="24">
        <v>45398</v>
      </c>
      <c r="Q169" s="26">
        <f>Table2[[#This Row],[QTY]]*Table2[[#This Row],[CostPerUnit]]</f>
        <v>195</v>
      </c>
      <c r="R169" s="27"/>
      <c r="S169" s="13" t="s">
        <v>48</v>
      </c>
      <c r="T169" s="24" t="s">
        <v>49</v>
      </c>
      <c r="U169" s="24"/>
      <c r="V169" s="25"/>
      <c r="W169" s="25"/>
      <c r="X169" s="28"/>
      <c r="Y169" s="25"/>
      <c r="Z169" s="25"/>
    </row>
    <row r="170" spans="1:26" ht="15" customHeight="1">
      <c r="A170" s="24">
        <v>45293</v>
      </c>
      <c r="B170" s="80" t="s">
        <v>41</v>
      </c>
      <c r="C170" s="25">
        <v>7616874</v>
      </c>
      <c r="D170" s="28" t="s">
        <v>230</v>
      </c>
      <c r="E170" s="25"/>
      <c r="F170" s="28"/>
      <c r="G170" s="28"/>
      <c r="H170" s="25"/>
      <c r="I170" s="25" t="s">
        <v>53</v>
      </c>
      <c r="J170" s="28" t="s">
        <v>231</v>
      </c>
      <c r="K170" s="25" t="s">
        <v>45</v>
      </c>
      <c r="L170" s="28" t="s">
        <v>46</v>
      </c>
      <c r="M170" s="26">
        <v>195</v>
      </c>
      <c r="N170" s="27">
        <v>1</v>
      </c>
      <c r="O170" s="25" t="s">
        <v>47</v>
      </c>
      <c r="P170" s="24">
        <v>45362</v>
      </c>
      <c r="Q170" s="26">
        <f>Table2[[#This Row],[QTY]]*Table2[[#This Row],[CostPerUnit]]</f>
        <v>195</v>
      </c>
      <c r="R170" s="27"/>
      <c r="S170" s="13" t="s">
        <v>48</v>
      </c>
      <c r="T170" s="24" t="s">
        <v>49</v>
      </c>
      <c r="U170" s="24"/>
      <c r="V170" s="25"/>
      <c r="W170" s="25"/>
      <c r="X170" s="28"/>
      <c r="Y170" s="25"/>
      <c r="Z170" s="25"/>
    </row>
    <row r="171" spans="1:26" ht="15" customHeight="1">
      <c r="A171" s="24">
        <v>45293</v>
      </c>
      <c r="B171" s="80" t="s">
        <v>41</v>
      </c>
      <c r="C171" s="25">
        <v>7616878</v>
      </c>
      <c r="D171" s="28" t="s">
        <v>230</v>
      </c>
      <c r="E171" s="25"/>
      <c r="F171" s="28"/>
      <c r="G171" s="28"/>
      <c r="H171" s="25"/>
      <c r="I171" s="25" t="s">
        <v>53</v>
      </c>
      <c r="J171" s="28" t="s">
        <v>231</v>
      </c>
      <c r="K171" s="25" t="s">
        <v>45</v>
      </c>
      <c r="L171" s="28" t="s">
        <v>51</v>
      </c>
      <c r="M171" s="26">
        <v>0</v>
      </c>
      <c r="N171" s="27">
        <v>1</v>
      </c>
      <c r="O171" s="25" t="s">
        <v>47</v>
      </c>
      <c r="P171" s="24">
        <v>45398</v>
      </c>
      <c r="Q171" s="26">
        <f>Table2[[#This Row],[QTY]]*Table2[[#This Row],[CostPerUnit]]</f>
        <v>0</v>
      </c>
      <c r="R171" s="27"/>
      <c r="S171" s="13" t="s">
        <v>48</v>
      </c>
      <c r="T171" s="24" t="s">
        <v>49</v>
      </c>
      <c r="U171" s="24"/>
      <c r="V171" s="25"/>
      <c r="W171" s="25"/>
      <c r="X171" s="28"/>
      <c r="Y171" s="25"/>
      <c r="Z171" s="25"/>
    </row>
    <row r="172" spans="1:26" ht="15" customHeight="1">
      <c r="A172" s="24">
        <v>45293</v>
      </c>
      <c r="B172" s="80" t="s">
        <v>41</v>
      </c>
      <c r="C172" s="25">
        <v>7616878</v>
      </c>
      <c r="D172" s="28" t="s">
        <v>230</v>
      </c>
      <c r="E172" s="25"/>
      <c r="F172" s="28"/>
      <c r="G172" s="28"/>
      <c r="H172" s="25"/>
      <c r="I172" s="25" t="s">
        <v>53</v>
      </c>
      <c r="J172" s="28" t="s">
        <v>231</v>
      </c>
      <c r="K172" s="25" t="s">
        <v>45</v>
      </c>
      <c r="L172" s="28" t="s">
        <v>46</v>
      </c>
      <c r="M172" s="26">
        <v>195</v>
      </c>
      <c r="N172" s="27">
        <v>1</v>
      </c>
      <c r="O172" s="25" t="s">
        <v>47</v>
      </c>
      <c r="P172" s="24">
        <v>45398</v>
      </c>
      <c r="Q172" s="26">
        <f>Table2[[#This Row],[QTY]]*Table2[[#This Row],[CostPerUnit]]</f>
        <v>195</v>
      </c>
      <c r="R172" s="27"/>
      <c r="S172" s="13" t="s">
        <v>48</v>
      </c>
      <c r="T172" s="24" t="s">
        <v>49</v>
      </c>
      <c r="U172" s="24"/>
      <c r="V172" s="25"/>
      <c r="W172" s="25"/>
      <c r="X172" s="28"/>
      <c r="Y172" s="25"/>
      <c r="Z172" s="25"/>
    </row>
    <row r="173" spans="1:26" ht="15" customHeight="1">
      <c r="A173" s="24">
        <v>45267</v>
      </c>
      <c r="B173" s="25" t="s">
        <v>41</v>
      </c>
      <c r="C173" s="25">
        <v>7618349</v>
      </c>
      <c r="D173" s="28" t="s">
        <v>232</v>
      </c>
      <c r="E173" s="25"/>
      <c r="F173" s="28"/>
      <c r="G173" s="28"/>
      <c r="H173" s="25"/>
      <c r="I173" s="25" t="s">
        <v>53</v>
      </c>
      <c r="J173" s="28" t="s">
        <v>233</v>
      </c>
      <c r="K173" s="25" t="s">
        <v>45</v>
      </c>
      <c r="L173" s="28" t="s">
        <v>234</v>
      </c>
      <c r="M173" s="26">
        <v>7.95</v>
      </c>
      <c r="N173" s="27">
        <v>7</v>
      </c>
      <c r="O173" s="25" t="s">
        <v>47</v>
      </c>
      <c r="P173" s="24">
        <v>45400</v>
      </c>
      <c r="Q173" s="26">
        <f>Table2[[#This Row],[QTY]]*Table2[[#This Row],[CostPerUnit]]</f>
        <v>55.65</v>
      </c>
      <c r="R173" s="27">
        <v>60772470</v>
      </c>
      <c r="S173" s="13" t="s">
        <v>67</v>
      </c>
      <c r="T173" s="24" t="s">
        <v>49</v>
      </c>
      <c r="U173" s="24"/>
      <c r="V173" s="25"/>
      <c r="W173" s="25"/>
      <c r="X173" s="28"/>
      <c r="Y173" s="25"/>
      <c r="Z173" s="25"/>
    </row>
    <row r="174" spans="1:26" ht="15" customHeight="1">
      <c r="A174" s="24">
        <v>45298</v>
      </c>
      <c r="B174" s="80" t="s">
        <v>41</v>
      </c>
      <c r="C174" s="25">
        <v>7618667</v>
      </c>
      <c r="D174" s="28" t="s">
        <v>235</v>
      </c>
      <c r="E174" s="25"/>
      <c r="F174" s="28"/>
      <c r="G174" s="28"/>
      <c r="H174" s="25"/>
      <c r="I174" s="25" t="s">
        <v>65</v>
      </c>
      <c r="J174" s="28" t="s">
        <v>236</v>
      </c>
      <c r="K174" s="25" t="s">
        <v>45</v>
      </c>
      <c r="L174" s="28" t="s">
        <v>46</v>
      </c>
      <c r="M174" s="26">
        <v>195</v>
      </c>
      <c r="N174" s="27">
        <v>1</v>
      </c>
      <c r="O174" s="25" t="s">
        <v>47</v>
      </c>
      <c r="P174" s="24">
        <v>45701</v>
      </c>
      <c r="Q174" s="26">
        <f>Table2[[#This Row],[QTY]]*Table2[[#This Row],[CostPerUnit]]</f>
        <v>195</v>
      </c>
      <c r="R174" s="27"/>
      <c r="S174" s="13" t="s">
        <v>48</v>
      </c>
      <c r="T174" s="24" t="s">
        <v>49</v>
      </c>
      <c r="U174" s="24"/>
      <c r="V174" s="25"/>
      <c r="W174" s="25"/>
      <c r="X174" s="28" t="s">
        <v>237</v>
      </c>
      <c r="Y174" s="25"/>
      <c r="Z174" s="25"/>
    </row>
    <row r="175" spans="1:26" ht="15" customHeight="1">
      <c r="A175" s="24">
        <v>45298</v>
      </c>
      <c r="B175" s="80" t="s">
        <v>41</v>
      </c>
      <c r="C175" s="25">
        <v>7618667</v>
      </c>
      <c r="D175" s="28" t="s">
        <v>235</v>
      </c>
      <c r="E175" s="25"/>
      <c r="F175" s="28"/>
      <c r="G175" s="28"/>
      <c r="H175" s="25"/>
      <c r="I175" s="25" t="s">
        <v>65</v>
      </c>
      <c r="J175" s="28" t="s">
        <v>236</v>
      </c>
      <c r="K175" s="25" t="s">
        <v>45</v>
      </c>
      <c r="L175" s="28" t="s">
        <v>51</v>
      </c>
      <c r="M175" s="26">
        <v>66</v>
      </c>
      <c r="N175" s="27">
        <v>1</v>
      </c>
      <c r="O175" s="25" t="s">
        <v>47</v>
      </c>
      <c r="P175" s="24">
        <v>45701</v>
      </c>
      <c r="Q175" s="26">
        <f>Table2[[#This Row],[QTY]]*Table2[[#This Row],[CostPerUnit]]</f>
        <v>66</v>
      </c>
      <c r="R175" s="27"/>
      <c r="S175" s="13" t="s">
        <v>48</v>
      </c>
      <c r="T175" s="24" t="s">
        <v>61</v>
      </c>
      <c r="U175" s="24"/>
      <c r="V175" s="25"/>
      <c r="W175" s="25"/>
      <c r="X175" s="28" t="s">
        <v>237</v>
      </c>
      <c r="Y175" s="25"/>
      <c r="Z175" s="25"/>
    </row>
    <row r="176" spans="1:26" ht="15" customHeight="1">
      <c r="A176" s="24">
        <v>45298</v>
      </c>
      <c r="B176" s="80" t="s">
        <v>41</v>
      </c>
      <c r="C176" s="25">
        <v>7618667</v>
      </c>
      <c r="D176" s="28" t="s">
        <v>235</v>
      </c>
      <c r="E176" s="25"/>
      <c r="F176" s="28"/>
      <c r="G176" s="28"/>
      <c r="H176" s="25"/>
      <c r="I176" s="25" t="s">
        <v>65</v>
      </c>
      <c r="J176" s="28" t="s">
        <v>236</v>
      </c>
      <c r="K176" s="25" t="s">
        <v>45</v>
      </c>
      <c r="L176" s="28" t="s">
        <v>50</v>
      </c>
      <c r="M176" s="26">
        <v>11</v>
      </c>
      <c r="N176" s="27">
        <v>1</v>
      </c>
      <c r="O176" s="25" t="s">
        <v>47</v>
      </c>
      <c r="P176" s="24">
        <v>45701</v>
      </c>
      <c r="Q176" s="26">
        <f>Table2[[#This Row],[QTY]]*Table2[[#This Row],[CostPerUnit]]</f>
        <v>11</v>
      </c>
      <c r="R176" s="27"/>
      <c r="S176" s="13" t="s">
        <v>48</v>
      </c>
      <c r="T176" s="24" t="s">
        <v>34</v>
      </c>
      <c r="U176" s="24" t="s">
        <v>59</v>
      </c>
      <c r="V176" s="25" t="s">
        <v>60</v>
      </c>
      <c r="W176" s="25"/>
      <c r="X176" s="28" t="s">
        <v>237</v>
      </c>
      <c r="Y176" s="25"/>
      <c r="Z176" s="25"/>
    </row>
    <row r="177" spans="1:26" ht="15" customHeight="1">
      <c r="A177" s="24">
        <v>45298</v>
      </c>
      <c r="B177" s="80" t="s">
        <v>41</v>
      </c>
      <c r="C177" s="25">
        <v>7618669</v>
      </c>
      <c r="D177" s="28" t="s">
        <v>235</v>
      </c>
      <c r="E177" s="25"/>
      <c r="F177" s="28"/>
      <c r="G177" s="28"/>
      <c r="H177" s="25"/>
      <c r="I177" s="25" t="s">
        <v>65</v>
      </c>
      <c r="J177" s="28" t="s">
        <v>236</v>
      </c>
      <c r="K177" s="25" t="s">
        <v>45</v>
      </c>
      <c r="L177" s="28" t="s">
        <v>46</v>
      </c>
      <c r="M177" s="26">
        <v>0</v>
      </c>
      <c r="N177" s="27">
        <v>1</v>
      </c>
      <c r="O177" s="25" t="s">
        <v>161</v>
      </c>
      <c r="P177" s="24"/>
      <c r="Q177" s="26">
        <f>Table2[[#This Row],[QTY]]*Table2[[#This Row],[CostPerUnit]]</f>
        <v>0</v>
      </c>
      <c r="R177" s="27"/>
      <c r="S177" s="13" t="s">
        <v>48</v>
      </c>
      <c r="T177" s="24"/>
      <c r="U177" s="24"/>
      <c r="V177" s="25"/>
      <c r="W177" s="25"/>
      <c r="X177" s="28"/>
      <c r="Y177" s="25"/>
      <c r="Z177" s="25"/>
    </row>
    <row r="178" spans="1:26" ht="15" customHeight="1">
      <c r="A178" s="24">
        <v>45298</v>
      </c>
      <c r="B178" s="80" t="s">
        <v>41</v>
      </c>
      <c r="C178" s="25">
        <v>7618669</v>
      </c>
      <c r="D178" s="28" t="s">
        <v>235</v>
      </c>
      <c r="E178" s="25"/>
      <c r="F178" s="28"/>
      <c r="G178" s="28"/>
      <c r="H178" s="25"/>
      <c r="I178" s="25" t="s">
        <v>65</v>
      </c>
      <c r="J178" s="28" t="s">
        <v>236</v>
      </c>
      <c r="K178" s="25" t="s">
        <v>45</v>
      </c>
      <c r="L178" s="28" t="s">
        <v>51</v>
      </c>
      <c r="M178" s="26">
        <v>0</v>
      </c>
      <c r="N178" s="27">
        <v>1</v>
      </c>
      <c r="O178" s="25" t="s">
        <v>161</v>
      </c>
      <c r="P178" s="24"/>
      <c r="Q178" s="26">
        <f>Table2[[#This Row],[QTY]]*Table2[[#This Row],[CostPerUnit]]</f>
        <v>0</v>
      </c>
      <c r="R178" s="27"/>
      <c r="S178" s="13" t="s">
        <v>48</v>
      </c>
      <c r="T178" s="24"/>
      <c r="U178" s="24"/>
      <c r="V178" s="25"/>
      <c r="W178" s="25"/>
      <c r="X178" s="28"/>
      <c r="Y178" s="25"/>
      <c r="Z178" s="25"/>
    </row>
    <row r="179" spans="1:26" ht="15" customHeight="1">
      <c r="A179" s="24">
        <v>45298</v>
      </c>
      <c r="B179" s="80" t="s">
        <v>41</v>
      </c>
      <c r="C179" s="25">
        <v>7618670</v>
      </c>
      <c r="D179" s="28" t="s">
        <v>235</v>
      </c>
      <c r="E179" s="25"/>
      <c r="F179" s="28"/>
      <c r="G179" s="28"/>
      <c r="H179" s="25"/>
      <c r="I179" s="25" t="s">
        <v>65</v>
      </c>
      <c r="J179" s="28" t="s">
        <v>236</v>
      </c>
      <c r="K179" s="25" t="s">
        <v>45</v>
      </c>
      <c r="L179" s="28" t="s">
        <v>46</v>
      </c>
      <c r="M179" s="26">
        <v>195</v>
      </c>
      <c r="N179" s="27">
        <v>1</v>
      </c>
      <c r="O179" s="25" t="s">
        <v>47</v>
      </c>
      <c r="P179" s="24">
        <v>45687</v>
      </c>
      <c r="Q179" s="26">
        <f>Table2[[#This Row],[QTY]]*Table2[[#This Row],[CostPerUnit]]</f>
        <v>195</v>
      </c>
      <c r="R179" s="27"/>
      <c r="S179" s="13" t="s">
        <v>48</v>
      </c>
      <c r="T179" s="24"/>
      <c r="U179" s="24"/>
      <c r="V179" s="25"/>
      <c r="W179" s="25"/>
      <c r="X179" s="28" t="s">
        <v>238</v>
      </c>
      <c r="Y179" s="25"/>
      <c r="Z179" s="25"/>
    </row>
    <row r="180" spans="1:26" ht="15" customHeight="1">
      <c r="A180" s="24">
        <v>45298</v>
      </c>
      <c r="B180" s="80" t="s">
        <v>41</v>
      </c>
      <c r="C180" s="25">
        <v>7618670</v>
      </c>
      <c r="D180" s="28" t="s">
        <v>235</v>
      </c>
      <c r="E180" s="25"/>
      <c r="F180" s="28"/>
      <c r="G180" s="28"/>
      <c r="H180" s="25"/>
      <c r="I180" s="25" t="s">
        <v>65</v>
      </c>
      <c r="J180" s="28" t="s">
        <v>236</v>
      </c>
      <c r="K180" s="25" t="s">
        <v>45</v>
      </c>
      <c r="L180" s="28" t="s">
        <v>50</v>
      </c>
      <c r="M180" s="26">
        <v>11</v>
      </c>
      <c r="N180" s="27">
        <v>1</v>
      </c>
      <c r="O180" s="25" t="s">
        <v>47</v>
      </c>
      <c r="P180" s="24">
        <v>45687</v>
      </c>
      <c r="Q180" s="26">
        <v>11</v>
      </c>
      <c r="R180" s="27"/>
      <c r="S180" s="13" t="s">
        <v>48</v>
      </c>
      <c r="T180" s="24"/>
      <c r="U180" s="24"/>
      <c r="V180" s="25"/>
      <c r="W180" s="25"/>
      <c r="X180" s="28"/>
      <c r="Y180" s="25"/>
      <c r="Z180" s="25"/>
    </row>
    <row r="181" spans="1:26" ht="15" customHeight="1">
      <c r="A181" s="24">
        <v>45298</v>
      </c>
      <c r="B181" s="80" t="s">
        <v>41</v>
      </c>
      <c r="C181" s="25">
        <v>7618670</v>
      </c>
      <c r="D181" s="28" t="s">
        <v>235</v>
      </c>
      <c r="E181" s="25"/>
      <c r="F181" s="28"/>
      <c r="G181" s="28"/>
      <c r="H181" s="25"/>
      <c r="I181" s="25" t="s">
        <v>65</v>
      </c>
      <c r="J181" s="28" t="s">
        <v>236</v>
      </c>
      <c r="K181" s="25" t="s">
        <v>45</v>
      </c>
      <c r="L181" s="28" t="s">
        <v>51</v>
      </c>
      <c r="M181" s="26">
        <v>66</v>
      </c>
      <c r="N181" s="27">
        <v>1</v>
      </c>
      <c r="O181" s="25" t="s">
        <v>47</v>
      </c>
      <c r="P181" s="24">
        <v>45687</v>
      </c>
      <c r="Q181" s="26">
        <f>Table2[[#This Row],[QTY]]*Table2[[#This Row],[CostPerUnit]]</f>
        <v>66</v>
      </c>
      <c r="R181" s="27"/>
      <c r="S181" s="13" t="s">
        <v>48</v>
      </c>
      <c r="T181" s="24"/>
      <c r="U181" s="24"/>
      <c r="V181" s="25"/>
      <c r="W181" s="25"/>
      <c r="X181" s="28"/>
      <c r="Y181" s="25"/>
      <c r="Z181" s="25"/>
    </row>
    <row r="182" spans="1:26" ht="15" customHeight="1">
      <c r="A182" s="24">
        <v>45298</v>
      </c>
      <c r="B182" s="25" t="s">
        <v>41</v>
      </c>
      <c r="C182" s="25">
        <v>7618670</v>
      </c>
      <c r="D182" s="28" t="s">
        <v>235</v>
      </c>
      <c r="E182" s="25"/>
      <c r="F182" s="28"/>
      <c r="G182" s="28"/>
      <c r="H182" s="25"/>
      <c r="I182" s="25"/>
      <c r="J182" s="28" t="s">
        <v>236</v>
      </c>
      <c r="K182" s="25" t="s">
        <v>45</v>
      </c>
      <c r="L182" t="s">
        <v>46</v>
      </c>
      <c r="M182" s="26">
        <v>195</v>
      </c>
      <c r="N182" s="27">
        <v>1</v>
      </c>
      <c r="O182" s="24" t="s">
        <v>123</v>
      </c>
      <c r="P182" s="24"/>
      <c r="Q182" s="26">
        <f>Table2[[#This Row],[QTY]]*Table2[[#This Row],[CostPerUnit]]</f>
        <v>195</v>
      </c>
      <c r="R182" s="27"/>
      <c r="S182" s="13" t="s">
        <v>48</v>
      </c>
      <c r="T182" s="24"/>
      <c r="U182" s="24"/>
      <c r="V182" s="25"/>
      <c r="W182" s="25"/>
      <c r="X182" s="28" t="s">
        <v>239</v>
      </c>
      <c r="Y182" s="25"/>
      <c r="Z182" s="25"/>
    </row>
    <row r="183" spans="1:26" ht="15" customHeight="1">
      <c r="A183" s="24">
        <v>45298</v>
      </c>
      <c r="B183" s="25" t="s">
        <v>41</v>
      </c>
      <c r="C183" s="25">
        <v>7618670</v>
      </c>
      <c r="D183" s="28" t="s">
        <v>235</v>
      </c>
      <c r="E183" s="25"/>
      <c r="F183" s="28"/>
      <c r="G183" s="28"/>
      <c r="H183" s="25"/>
      <c r="I183" s="25"/>
      <c r="J183" s="28" t="s">
        <v>236</v>
      </c>
      <c r="K183" s="25" t="s">
        <v>45</v>
      </c>
      <c r="L183" s="28" t="s">
        <v>50</v>
      </c>
      <c r="M183" s="26">
        <v>11</v>
      </c>
      <c r="N183" s="27">
        <v>1</v>
      </c>
      <c r="O183" s="24" t="s">
        <v>123</v>
      </c>
      <c r="P183" s="24"/>
      <c r="Q183" s="26">
        <f>Table2[[#This Row],[QTY]]*Table2[[#This Row],[CostPerUnit]]</f>
        <v>11</v>
      </c>
      <c r="R183" s="27"/>
      <c r="S183" s="13" t="s">
        <v>48</v>
      </c>
      <c r="T183" s="24"/>
      <c r="U183" s="24"/>
      <c r="V183" s="25"/>
      <c r="W183" s="25"/>
      <c r="X183" s="28" t="s">
        <v>239</v>
      </c>
      <c r="Y183" s="25"/>
      <c r="Z183" s="25"/>
    </row>
    <row r="184" spans="1:26" ht="15" customHeight="1">
      <c r="A184" s="24">
        <v>45298</v>
      </c>
      <c r="B184" s="25" t="s">
        <v>41</v>
      </c>
      <c r="C184" s="25">
        <v>7618670</v>
      </c>
      <c r="D184" s="28" t="s">
        <v>235</v>
      </c>
      <c r="E184" s="25"/>
      <c r="F184" s="28"/>
      <c r="G184" s="28"/>
      <c r="H184" s="25"/>
      <c r="I184" s="25"/>
      <c r="J184" s="28" t="s">
        <v>236</v>
      </c>
      <c r="K184" s="25" t="s">
        <v>45</v>
      </c>
      <c r="L184" s="28" t="s">
        <v>51</v>
      </c>
      <c r="M184" s="26">
        <v>66</v>
      </c>
      <c r="N184" s="27">
        <v>1</v>
      </c>
      <c r="O184" s="24" t="s">
        <v>123</v>
      </c>
      <c r="P184" s="24"/>
      <c r="Q184" s="26">
        <f>Table2[[#This Row],[QTY]]*Table2[[#This Row],[CostPerUnit]]</f>
        <v>66</v>
      </c>
      <c r="R184" s="27"/>
      <c r="S184" s="13" t="s">
        <v>48</v>
      </c>
      <c r="T184" s="24"/>
      <c r="U184" s="24"/>
      <c r="V184" s="25"/>
      <c r="W184" s="25"/>
      <c r="X184" s="28" t="s">
        <v>239</v>
      </c>
      <c r="Y184" s="25"/>
      <c r="Z184" s="25"/>
    </row>
    <row r="185" spans="1:26" ht="15" customHeight="1">
      <c r="A185" s="24">
        <v>45298</v>
      </c>
      <c r="B185" s="80" t="s">
        <v>41</v>
      </c>
      <c r="C185" s="25">
        <v>7618671</v>
      </c>
      <c r="D185" s="28" t="s">
        <v>235</v>
      </c>
      <c r="E185" s="25"/>
      <c r="F185" s="28"/>
      <c r="G185" s="28"/>
      <c r="H185" s="25"/>
      <c r="I185" s="25" t="s">
        <v>65</v>
      </c>
      <c r="J185" s="28" t="s">
        <v>236</v>
      </c>
      <c r="K185" s="25" t="s">
        <v>45</v>
      </c>
      <c r="L185" s="28" t="s">
        <v>46</v>
      </c>
      <c r="M185" s="26">
        <v>195</v>
      </c>
      <c r="N185" s="27">
        <v>1</v>
      </c>
      <c r="O185" s="25" t="s">
        <v>161</v>
      </c>
      <c r="P185" s="24"/>
      <c r="Q185" s="26">
        <v>0</v>
      </c>
      <c r="R185" s="27"/>
      <c r="S185" s="13" t="s">
        <v>48</v>
      </c>
      <c r="T185" s="24"/>
      <c r="U185" s="24"/>
      <c r="V185" s="25"/>
      <c r="W185" s="25"/>
      <c r="X185" s="28" t="s">
        <v>240</v>
      </c>
      <c r="Y185" s="25"/>
      <c r="Z185" s="25"/>
    </row>
    <row r="186" spans="1:26" ht="15" customHeight="1">
      <c r="A186" s="24">
        <v>45298</v>
      </c>
      <c r="B186" s="80" t="s">
        <v>41</v>
      </c>
      <c r="C186" s="25">
        <v>7618671</v>
      </c>
      <c r="D186" s="28" t="s">
        <v>235</v>
      </c>
      <c r="E186" s="25"/>
      <c r="F186" s="28"/>
      <c r="G186" s="28"/>
      <c r="H186" s="25"/>
      <c r="I186" s="25" t="s">
        <v>65</v>
      </c>
      <c r="J186" s="28" t="s">
        <v>236</v>
      </c>
      <c r="K186" s="25" t="s">
        <v>45</v>
      </c>
      <c r="L186" s="28" t="s">
        <v>51</v>
      </c>
      <c r="M186" s="26">
        <v>0</v>
      </c>
      <c r="N186" s="27">
        <v>1</v>
      </c>
      <c r="O186" s="25" t="s">
        <v>161</v>
      </c>
      <c r="P186" s="24"/>
      <c r="Q186" s="26">
        <v>0</v>
      </c>
      <c r="R186" s="27"/>
      <c r="S186" s="13" t="s">
        <v>48</v>
      </c>
      <c r="T186" s="24"/>
      <c r="U186" s="24"/>
      <c r="V186" s="25"/>
      <c r="W186" s="25"/>
      <c r="X186" s="28" t="s">
        <v>240</v>
      </c>
      <c r="Y186" s="25"/>
      <c r="Z186" s="25"/>
    </row>
    <row r="187" spans="1:26" ht="15" customHeight="1">
      <c r="A187" s="24">
        <v>45298</v>
      </c>
      <c r="B187" s="80" t="s">
        <v>41</v>
      </c>
      <c r="C187" s="25">
        <v>7618672</v>
      </c>
      <c r="D187" s="28" t="s">
        <v>235</v>
      </c>
      <c r="E187" s="25"/>
      <c r="F187" s="28"/>
      <c r="G187" s="28"/>
      <c r="H187" s="25"/>
      <c r="I187" s="25" t="s">
        <v>65</v>
      </c>
      <c r="J187" s="28" t="s">
        <v>236</v>
      </c>
      <c r="K187" s="25" t="s">
        <v>45</v>
      </c>
      <c r="L187" s="28" t="s">
        <v>46</v>
      </c>
      <c r="M187" s="26">
        <v>195</v>
      </c>
      <c r="N187" s="27">
        <v>1</v>
      </c>
      <c r="O187" s="25" t="s">
        <v>47</v>
      </c>
      <c r="P187" s="24">
        <v>45687</v>
      </c>
      <c r="Q187" s="26">
        <f>Table2[[#This Row],[QTY]]*Table2[[#This Row],[CostPerUnit]]</f>
        <v>195</v>
      </c>
      <c r="R187" s="27"/>
      <c r="S187" s="13" t="s">
        <v>48</v>
      </c>
      <c r="T187" s="24"/>
      <c r="U187" s="24"/>
      <c r="V187" s="25"/>
      <c r="W187" s="25"/>
      <c r="X187" s="28" t="s">
        <v>238</v>
      </c>
      <c r="Y187" s="25"/>
      <c r="Z187" s="25"/>
    </row>
    <row r="188" spans="1:26" ht="15" customHeight="1">
      <c r="A188" s="24">
        <v>45298</v>
      </c>
      <c r="B188" s="80" t="s">
        <v>41</v>
      </c>
      <c r="C188" s="25">
        <v>7618672</v>
      </c>
      <c r="D188" s="28" t="s">
        <v>235</v>
      </c>
      <c r="E188" s="25"/>
      <c r="F188" s="28"/>
      <c r="G188" s="28"/>
      <c r="H188" s="25"/>
      <c r="I188" s="25" t="s">
        <v>65</v>
      </c>
      <c r="J188" s="28" t="s">
        <v>236</v>
      </c>
      <c r="K188" s="25" t="s">
        <v>45</v>
      </c>
      <c r="L188" s="28" t="s">
        <v>50</v>
      </c>
      <c r="M188" s="26">
        <v>11</v>
      </c>
      <c r="N188" s="27">
        <v>1</v>
      </c>
      <c r="O188" s="25" t="s">
        <v>47</v>
      </c>
      <c r="P188" s="24">
        <v>45687</v>
      </c>
      <c r="Q188" s="26">
        <f>Table2[[#This Row],[QTY]]*Table2[[#This Row],[CostPerUnit]]</f>
        <v>11</v>
      </c>
      <c r="R188" s="27"/>
      <c r="S188" s="13" t="s">
        <v>48</v>
      </c>
      <c r="T188" s="24"/>
      <c r="U188" s="24"/>
      <c r="V188" s="25"/>
      <c r="W188" s="25"/>
      <c r="X188" s="28"/>
      <c r="Y188" s="25"/>
      <c r="Z188" s="25"/>
    </row>
    <row r="189" spans="1:26" ht="15" customHeight="1">
      <c r="A189" s="24">
        <v>45298</v>
      </c>
      <c r="B189" s="80" t="s">
        <v>41</v>
      </c>
      <c r="C189" s="25">
        <v>7618672</v>
      </c>
      <c r="D189" s="28" t="s">
        <v>235</v>
      </c>
      <c r="E189" s="25"/>
      <c r="F189" s="28"/>
      <c r="G189" s="28"/>
      <c r="H189" s="25"/>
      <c r="I189" s="25" t="s">
        <v>65</v>
      </c>
      <c r="J189" s="28" t="s">
        <v>236</v>
      </c>
      <c r="K189" s="25" t="s">
        <v>45</v>
      </c>
      <c r="L189" s="28" t="s">
        <v>51</v>
      </c>
      <c r="M189" s="26">
        <v>66</v>
      </c>
      <c r="N189" s="27">
        <v>1</v>
      </c>
      <c r="O189" s="25" t="s">
        <v>47</v>
      </c>
      <c r="P189" s="24">
        <v>45687</v>
      </c>
      <c r="Q189" s="26">
        <f>Table2[[#This Row],[QTY]]*Table2[[#This Row],[CostPerUnit]]</f>
        <v>66</v>
      </c>
      <c r="R189" s="27"/>
      <c r="S189" s="13" t="s">
        <v>48</v>
      </c>
      <c r="T189" s="24"/>
      <c r="U189" s="24"/>
      <c r="V189" s="25"/>
      <c r="W189" s="25"/>
      <c r="X189" s="28"/>
      <c r="Y189" s="25"/>
      <c r="Z189" s="25"/>
    </row>
    <row r="190" spans="1:26" ht="15" customHeight="1">
      <c r="A190" s="24">
        <v>45298</v>
      </c>
      <c r="B190" s="25" t="s">
        <v>41</v>
      </c>
      <c r="C190" s="25">
        <v>7618672</v>
      </c>
      <c r="D190" s="28" t="s">
        <v>235</v>
      </c>
      <c r="E190" s="25"/>
      <c r="F190" s="28"/>
      <c r="G190" s="28"/>
      <c r="H190" s="25"/>
      <c r="I190" s="25"/>
      <c r="J190" s="28" t="s">
        <v>236</v>
      </c>
      <c r="K190" s="25" t="s">
        <v>45</v>
      </c>
      <c r="L190" t="s">
        <v>46</v>
      </c>
      <c r="M190" s="26">
        <v>195</v>
      </c>
      <c r="N190" s="27">
        <v>1</v>
      </c>
      <c r="O190" s="24" t="s">
        <v>123</v>
      </c>
      <c r="P190" s="24"/>
      <c r="Q190" s="26">
        <f>Table2[[#This Row],[QTY]]*Table2[[#This Row],[CostPerUnit]]</f>
        <v>195</v>
      </c>
      <c r="R190" s="27"/>
      <c r="S190" s="13" t="s">
        <v>48</v>
      </c>
      <c r="T190" s="24"/>
      <c r="U190" s="24"/>
      <c r="V190" s="25"/>
      <c r="W190" s="25"/>
      <c r="X190" s="28" t="s">
        <v>239</v>
      </c>
      <c r="Y190" s="25"/>
      <c r="Z190" s="25"/>
    </row>
    <row r="191" spans="1:26" ht="15" customHeight="1">
      <c r="A191" s="24">
        <v>45298</v>
      </c>
      <c r="B191" s="25" t="s">
        <v>41</v>
      </c>
      <c r="C191" s="25">
        <v>7618672</v>
      </c>
      <c r="D191" s="28" t="s">
        <v>235</v>
      </c>
      <c r="E191" s="25"/>
      <c r="F191" s="28"/>
      <c r="G191" s="28"/>
      <c r="H191" s="25"/>
      <c r="I191" s="25"/>
      <c r="J191" s="28" t="s">
        <v>236</v>
      </c>
      <c r="K191" s="25" t="s">
        <v>45</v>
      </c>
      <c r="L191" s="28" t="s">
        <v>50</v>
      </c>
      <c r="M191" s="26">
        <v>11</v>
      </c>
      <c r="N191" s="27">
        <v>1</v>
      </c>
      <c r="O191" s="24" t="s">
        <v>123</v>
      </c>
      <c r="P191" s="24"/>
      <c r="Q191" s="26">
        <f>Table2[[#This Row],[QTY]]*Table2[[#This Row],[CostPerUnit]]</f>
        <v>11</v>
      </c>
      <c r="R191" s="27"/>
      <c r="S191" s="13" t="s">
        <v>48</v>
      </c>
      <c r="T191" s="24"/>
      <c r="U191" s="24"/>
      <c r="V191" s="25"/>
      <c r="W191" s="25"/>
      <c r="X191" s="28" t="s">
        <v>239</v>
      </c>
      <c r="Y191" s="25"/>
      <c r="Z191" s="25"/>
    </row>
    <row r="192" spans="1:26" ht="15" customHeight="1">
      <c r="A192" s="24">
        <v>45298</v>
      </c>
      <c r="B192" s="25" t="s">
        <v>41</v>
      </c>
      <c r="C192" s="25">
        <v>7618672</v>
      </c>
      <c r="D192" s="28" t="s">
        <v>235</v>
      </c>
      <c r="E192" s="25"/>
      <c r="F192" s="28"/>
      <c r="G192" s="28"/>
      <c r="H192" s="25"/>
      <c r="I192" s="25"/>
      <c r="J192" s="28" t="s">
        <v>236</v>
      </c>
      <c r="K192" s="25" t="s">
        <v>45</v>
      </c>
      <c r="L192" s="28" t="s">
        <v>51</v>
      </c>
      <c r="M192" s="26">
        <v>66</v>
      </c>
      <c r="N192" s="27">
        <v>1</v>
      </c>
      <c r="O192" s="24" t="s">
        <v>123</v>
      </c>
      <c r="P192" s="24"/>
      <c r="Q192" s="26">
        <f>Table2[[#This Row],[QTY]]*Table2[[#This Row],[CostPerUnit]]</f>
        <v>66</v>
      </c>
      <c r="R192" s="27"/>
      <c r="S192" s="13" t="s">
        <v>48</v>
      </c>
      <c r="T192" s="24"/>
      <c r="U192" s="24"/>
      <c r="V192" s="25"/>
      <c r="W192" s="25"/>
      <c r="X192" s="28" t="s">
        <v>239</v>
      </c>
      <c r="Y192" s="25"/>
      <c r="Z192" s="25"/>
    </row>
    <row r="193" spans="1:26" ht="15" customHeight="1">
      <c r="A193" s="24">
        <v>45669</v>
      </c>
      <c r="B193" s="25" t="s">
        <v>120</v>
      </c>
      <c r="C193" s="25">
        <v>7621488</v>
      </c>
      <c r="D193" s="28" t="s">
        <v>241</v>
      </c>
      <c r="E193" s="25"/>
      <c r="F193" s="28"/>
      <c r="G193" s="28"/>
      <c r="H193" s="25"/>
      <c r="I193" s="25" t="s">
        <v>69</v>
      </c>
      <c r="J193" s="28" t="s">
        <v>242</v>
      </c>
      <c r="K193" s="25" t="s">
        <v>243</v>
      </c>
      <c r="L193" s="28" t="s">
        <v>244</v>
      </c>
      <c r="M193" s="26">
        <v>3520</v>
      </c>
      <c r="N193" s="27">
        <v>2</v>
      </c>
      <c r="O193" s="25" t="s">
        <v>47</v>
      </c>
      <c r="P193" s="24">
        <v>45806</v>
      </c>
      <c r="Q193" s="26">
        <f>Table2[[#This Row],[QTY]]*Table2[[#This Row],[CostPerUnit]]</f>
        <v>7040</v>
      </c>
      <c r="R193" s="27">
        <v>60767396</v>
      </c>
      <c r="S193" s="13" t="s">
        <v>67</v>
      </c>
      <c r="T193" s="24" t="s">
        <v>49</v>
      </c>
      <c r="U193" s="24"/>
      <c r="V193" s="25"/>
      <c r="W193" s="25"/>
      <c r="X193" s="28"/>
      <c r="Y193" s="25"/>
      <c r="Z193" s="25"/>
    </row>
    <row r="194" spans="1:26" ht="15" customHeight="1">
      <c r="A194" s="24">
        <v>45308</v>
      </c>
      <c r="B194" s="80" t="s">
        <v>41</v>
      </c>
      <c r="C194" s="25">
        <v>7623572</v>
      </c>
      <c r="D194" s="28" t="s">
        <v>245</v>
      </c>
      <c r="E194" s="25"/>
      <c r="F194" s="28"/>
      <c r="G194" s="28"/>
      <c r="H194" s="25"/>
      <c r="I194" s="25" t="s">
        <v>75</v>
      </c>
      <c r="J194" s="28" t="s">
        <v>246</v>
      </c>
      <c r="K194" s="25" t="s">
        <v>45</v>
      </c>
      <c r="L194" s="28" t="s">
        <v>247</v>
      </c>
      <c r="M194" s="26">
        <v>79.95</v>
      </c>
      <c r="N194" s="27">
        <v>1</v>
      </c>
      <c r="O194" s="25" t="s">
        <v>47</v>
      </c>
      <c r="P194" s="24">
        <v>45390</v>
      </c>
      <c r="Q194" s="26">
        <f>Table2[[#This Row],[QTY]]*Table2[[#This Row],[CostPerUnit]]</f>
        <v>79.95</v>
      </c>
      <c r="R194" s="27"/>
      <c r="S194" s="13" t="s">
        <v>48</v>
      </c>
      <c r="T194" s="24" t="s">
        <v>49</v>
      </c>
      <c r="U194" s="24"/>
      <c r="V194" s="25"/>
      <c r="W194" s="25"/>
      <c r="X194" s="28"/>
      <c r="Y194" s="25"/>
      <c r="Z194" s="25"/>
    </row>
    <row r="195" spans="1:26" ht="15" customHeight="1">
      <c r="A195" s="24">
        <v>45309</v>
      </c>
      <c r="B195" s="80" t="s">
        <v>41</v>
      </c>
      <c r="C195" s="25">
        <v>7623953</v>
      </c>
      <c r="D195" s="28">
        <v>102330</v>
      </c>
      <c r="E195" s="25"/>
      <c r="F195" s="28"/>
      <c r="G195" s="28"/>
      <c r="H195" s="25"/>
      <c r="I195" s="25" t="s">
        <v>77</v>
      </c>
      <c r="J195" s="28" t="s">
        <v>248</v>
      </c>
      <c r="K195" s="25" t="s">
        <v>45</v>
      </c>
      <c r="L195" s="28" t="s">
        <v>46</v>
      </c>
      <c r="M195" s="26">
        <v>195</v>
      </c>
      <c r="N195" s="27">
        <v>1</v>
      </c>
      <c r="O195" s="25" t="s">
        <v>47</v>
      </c>
      <c r="P195" s="24">
        <v>45363</v>
      </c>
      <c r="Q195" s="26">
        <f>Table2[[#This Row],[QTY]]*Table2[[#This Row],[CostPerUnit]]</f>
        <v>195</v>
      </c>
      <c r="R195" s="27"/>
      <c r="S195" s="13" t="s">
        <v>48</v>
      </c>
      <c r="T195" s="24" t="s">
        <v>49</v>
      </c>
      <c r="U195" s="24"/>
      <c r="V195" s="25"/>
      <c r="W195" s="25"/>
      <c r="X195" s="28"/>
      <c r="Y195" s="25"/>
      <c r="Z195" s="25"/>
    </row>
    <row r="196" spans="1:26" ht="15" customHeight="1">
      <c r="A196" s="24">
        <v>45309</v>
      </c>
      <c r="B196" s="80" t="s">
        <v>41</v>
      </c>
      <c r="C196" s="25">
        <v>7623953</v>
      </c>
      <c r="D196" s="28">
        <v>102330</v>
      </c>
      <c r="E196" s="25"/>
      <c r="F196" s="28"/>
      <c r="G196" s="28"/>
      <c r="H196" s="25"/>
      <c r="I196" s="25" t="s">
        <v>77</v>
      </c>
      <c r="J196" s="28" t="s">
        <v>248</v>
      </c>
      <c r="K196" s="25" t="s">
        <v>45</v>
      </c>
      <c r="L196" s="28" t="s">
        <v>51</v>
      </c>
      <c r="M196" s="26">
        <v>0</v>
      </c>
      <c r="N196" s="27">
        <v>1</v>
      </c>
      <c r="O196" s="25" t="s">
        <v>47</v>
      </c>
      <c r="P196" s="24">
        <v>45363</v>
      </c>
      <c r="Q196" s="26">
        <f>Table2[[#This Row],[QTY]]*Table2[[#This Row],[CostPerUnit]]</f>
        <v>0</v>
      </c>
      <c r="R196" s="27"/>
      <c r="S196" s="13" t="s">
        <v>48</v>
      </c>
      <c r="T196" s="24" t="s">
        <v>49</v>
      </c>
      <c r="U196" s="24"/>
      <c r="V196" s="25"/>
      <c r="W196" s="25"/>
      <c r="X196" s="28"/>
      <c r="Y196" s="25"/>
      <c r="Z196" s="25"/>
    </row>
    <row r="197" spans="1:26" ht="15" customHeight="1">
      <c r="A197" s="24">
        <v>45310</v>
      </c>
      <c r="B197" s="80" t="s">
        <v>41</v>
      </c>
      <c r="C197" s="25">
        <v>7624456</v>
      </c>
      <c r="D197" s="28" t="s">
        <v>249</v>
      </c>
      <c r="E197" s="25" t="s">
        <v>250</v>
      </c>
      <c r="F197" s="28"/>
      <c r="G197" s="28"/>
      <c r="H197" s="25" t="s">
        <v>251</v>
      </c>
      <c r="I197" s="25" t="s">
        <v>65</v>
      </c>
      <c r="J197" s="28" t="s">
        <v>251</v>
      </c>
      <c r="K197" s="25" t="s">
        <v>243</v>
      </c>
      <c r="L197" s="28" t="s">
        <v>252</v>
      </c>
      <c r="M197" s="26">
        <v>478.75</v>
      </c>
      <c r="N197" s="27">
        <v>4</v>
      </c>
      <c r="O197" s="25" t="s">
        <v>47</v>
      </c>
      <c r="P197" s="24">
        <v>45365</v>
      </c>
      <c r="Q197" s="26">
        <f>Table2[[#This Row],[QTY]]*Table2[[#This Row],[CostPerUnit]]</f>
        <v>1915</v>
      </c>
      <c r="R197" s="27">
        <v>60766969</v>
      </c>
      <c r="S197" s="13" t="s">
        <v>48</v>
      </c>
      <c r="T197" s="24" t="s">
        <v>49</v>
      </c>
      <c r="U197" s="24"/>
      <c r="V197" s="25"/>
      <c r="W197" s="25"/>
      <c r="X197" s="25" t="s">
        <v>253</v>
      </c>
      <c r="Y197" s="25"/>
      <c r="Z197" s="25"/>
    </row>
    <row r="198" spans="1:26" ht="15" customHeight="1">
      <c r="A198" s="24">
        <v>45315</v>
      </c>
      <c r="B198" s="80" t="s">
        <v>41</v>
      </c>
      <c r="C198" s="25">
        <v>7626287</v>
      </c>
      <c r="D198" s="28" t="s">
        <v>254</v>
      </c>
      <c r="E198" s="25" t="s">
        <v>255</v>
      </c>
      <c r="F198" s="28"/>
      <c r="G198" s="28"/>
      <c r="H198" s="25" t="s">
        <v>256</v>
      </c>
      <c r="I198" s="25" t="s">
        <v>53</v>
      </c>
      <c r="J198" s="28" t="s">
        <v>257</v>
      </c>
      <c r="K198" s="25" t="s">
        <v>243</v>
      </c>
      <c r="L198" s="28" t="s">
        <v>252</v>
      </c>
      <c r="M198" s="26">
        <v>479</v>
      </c>
      <c r="N198" s="27">
        <v>1</v>
      </c>
      <c r="O198" s="25" t="s">
        <v>47</v>
      </c>
      <c r="P198" s="24">
        <v>45386</v>
      </c>
      <c r="Q198" s="26">
        <f>Table2[[#This Row],[QTY]]*Table2[[#This Row],[CostPerUnit]]</f>
        <v>479</v>
      </c>
      <c r="R198" s="27">
        <v>60766944</v>
      </c>
      <c r="S198" s="13" t="s">
        <v>48</v>
      </c>
      <c r="T198" s="24" t="s">
        <v>49</v>
      </c>
      <c r="U198" s="24"/>
      <c r="V198" s="25"/>
      <c r="W198" s="25"/>
      <c r="X198" s="28" t="s">
        <v>258</v>
      </c>
      <c r="Y198" s="25"/>
      <c r="Z198" s="25"/>
    </row>
    <row r="199" spans="1:26" ht="15" customHeight="1">
      <c r="A199" s="24">
        <v>45316</v>
      </c>
      <c r="B199" s="80" t="s">
        <v>41</v>
      </c>
      <c r="C199" s="25">
        <v>7626896</v>
      </c>
      <c r="D199" s="28" t="s">
        <v>259</v>
      </c>
      <c r="E199" s="25"/>
      <c r="F199" s="28"/>
      <c r="G199" s="28"/>
      <c r="H199" s="25"/>
      <c r="I199" s="25" t="s">
        <v>69</v>
      </c>
      <c r="J199" s="28" t="s">
        <v>260</v>
      </c>
      <c r="K199" s="25" t="s">
        <v>45</v>
      </c>
      <c r="L199" s="28" t="s">
        <v>261</v>
      </c>
      <c r="M199" s="26">
        <v>190</v>
      </c>
      <c r="N199" s="27">
        <v>1</v>
      </c>
      <c r="O199" s="25" t="s">
        <v>47</v>
      </c>
      <c r="P199" s="24">
        <v>45355</v>
      </c>
      <c r="Q199" s="26">
        <f>Table2[[#This Row],[QTY]]*Table2[[#This Row],[CostPerUnit]]</f>
        <v>190</v>
      </c>
      <c r="R199" s="27"/>
      <c r="S199" s="13" t="s">
        <v>48</v>
      </c>
      <c r="T199" s="24" t="s">
        <v>34</v>
      </c>
      <c r="U199" s="24" t="s">
        <v>59</v>
      </c>
      <c r="V199" s="25" t="s">
        <v>60</v>
      </c>
      <c r="W199" s="25"/>
      <c r="X199" s="28"/>
      <c r="Y199" s="25"/>
      <c r="Z199" s="25"/>
    </row>
    <row r="200" spans="1:26" ht="15" customHeight="1">
      <c r="A200" s="24">
        <v>45341</v>
      </c>
      <c r="B200" s="25" t="s">
        <v>41</v>
      </c>
      <c r="C200" s="25">
        <v>7629011</v>
      </c>
      <c r="D200" s="28" t="s">
        <v>262</v>
      </c>
      <c r="E200" s="25"/>
      <c r="F200" s="28" t="s">
        <v>263</v>
      </c>
      <c r="G200" s="28"/>
      <c r="H200" s="25" t="s">
        <v>264</v>
      </c>
      <c r="I200" s="25" t="s">
        <v>65</v>
      </c>
      <c r="J200" s="28" t="s">
        <v>265</v>
      </c>
      <c r="K200" s="25" t="s">
        <v>243</v>
      </c>
      <c r="L200" s="28" t="s">
        <v>266</v>
      </c>
      <c r="M200" s="26">
        <v>805</v>
      </c>
      <c r="N200" s="27">
        <v>2</v>
      </c>
      <c r="O200" s="25" t="s">
        <v>47</v>
      </c>
      <c r="P200" s="24">
        <v>45422</v>
      </c>
      <c r="Q200" s="26">
        <f>Table2[[#This Row],[QTY]]*Table2[[#This Row],[CostPerUnit]]</f>
        <v>1610</v>
      </c>
      <c r="R200" s="27">
        <v>40987690</v>
      </c>
      <c r="S200" s="13" t="s">
        <v>64</v>
      </c>
      <c r="T200" s="24" t="s">
        <v>49</v>
      </c>
      <c r="U200" s="24"/>
      <c r="V200" s="25"/>
      <c r="W200" s="25"/>
      <c r="X200" s="28"/>
      <c r="Y200" s="25"/>
      <c r="Z200" s="25"/>
    </row>
    <row r="201" spans="1:26" ht="15" customHeight="1">
      <c r="A201" s="24">
        <v>45322</v>
      </c>
      <c r="B201" s="80" t="s">
        <v>41</v>
      </c>
      <c r="C201" s="25">
        <v>7629151</v>
      </c>
      <c r="D201" s="28" t="s">
        <v>267</v>
      </c>
      <c r="E201" s="25" t="s">
        <v>268</v>
      </c>
      <c r="F201" s="28" t="s">
        <v>269</v>
      </c>
      <c r="G201" s="28"/>
      <c r="H201" s="25" t="s">
        <v>270</v>
      </c>
      <c r="I201" s="25" t="s">
        <v>53</v>
      </c>
      <c r="J201" s="28" t="s">
        <v>271</v>
      </c>
      <c r="K201" s="25" t="s">
        <v>243</v>
      </c>
      <c r="L201" s="28" t="s">
        <v>252</v>
      </c>
      <c r="M201" s="26">
        <v>481.25</v>
      </c>
      <c r="N201" s="27">
        <v>4</v>
      </c>
      <c r="O201" s="25" t="s">
        <v>47</v>
      </c>
      <c r="P201" s="24">
        <v>45454</v>
      </c>
      <c r="Q201" s="26">
        <f>Table2[[#This Row],[QTY]]*Table2[[#This Row],[CostPerUnit]]</f>
        <v>1925</v>
      </c>
      <c r="R201" s="82" t="s">
        <v>272</v>
      </c>
      <c r="S201" s="13" t="s">
        <v>48</v>
      </c>
      <c r="T201" s="24" t="s">
        <v>49</v>
      </c>
      <c r="U201" s="24"/>
      <c r="V201" s="25"/>
      <c r="W201" s="25"/>
      <c r="X201" s="28" t="s">
        <v>273</v>
      </c>
      <c r="Y201" s="25"/>
      <c r="Z201" s="25"/>
    </row>
    <row r="202" spans="1:26" ht="15" customHeight="1">
      <c r="A202" s="24">
        <v>45323</v>
      </c>
      <c r="B202" s="80" t="s">
        <v>41</v>
      </c>
      <c r="C202" s="25">
        <v>7629960</v>
      </c>
      <c r="D202" s="28" t="s">
        <v>274</v>
      </c>
      <c r="E202" s="25"/>
      <c r="F202" s="28"/>
      <c r="G202" s="28"/>
      <c r="H202" s="25"/>
      <c r="I202" s="25" t="s">
        <v>75</v>
      </c>
      <c r="J202" s="28" t="s">
        <v>275</v>
      </c>
      <c r="K202" s="25" t="s">
        <v>45</v>
      </c>
      <c r="L202" s="28" t="s">
        <v>46</v>
      </c>
      <c r="M202" s="26">
        <v>195</v>
      </c>
      <c r="N202" s="27">
        <v>1</v>
      </c>
      <c r="O202" s="25" t="s">
        <v>47</v>
      </c>
      <c r="P202" s="24">
        <v>45391</v>
      </c>
      <c r="Q202" s="26">
        <f>Table2[[#This Row],[QTY]]*Table2[[#This Row],[CostPerUnit]]</f>
        <v>195</v>
      </c>
      <c r="R202" s="27"/>
      <c r="S202" s="13" t="s">
        <v>48</v>
      </c>
      <c r="T202" s="24" t="s">
        <v>34</v>
      </c>
      <c r="U202" s="24">
        <v>45408</v>
      </c>
      <c r="V202" s="25" t="s">
        <v>60</v>
      </c>
      <c r="W202" s="25"/>
      <c r="X202" s="28"/>
      <c r="Y202" s="25"/>
      <c r="Z202" s="25"/>
    </row>
    <row r="203" spans="1:26" ht="15" customHeight="1">
      <c r="A203" s="24">
        <v>45323</v>
      </c>
      <c r="B203" s="80" t="s">
        <v>41</v>
      </c>
      <c r="C203" s="25">
        <v>7629960</v>
      </c>
      <c r="D203" s="28" t="s">
        <v>274</v>
      </c>
      <c r="E203" s="25"/>
      <c r="F203" s="28"/>
      <c r="G203" s="28"/>
      <c r="H203" s="25"/>
      <c r="I203" s="25" t="s">
        <v>75</v>
      </c>
      <c r="J203" s="28" t="s">
        <v>275</v>
      </c>
      <c r="K203" s="25" t="s">
        <v>45</v>
      </c>
      <c r="L203" s="28" t="s">
        <v>51</v>
      </c>
      <c r="M203" s="26">
        <v>0</v>
      </c>
      <c r="N203" s="27">
        <v>0</v>
      </c>
      <c r="O203" s="25" t="s">
        <v>47</v>
      </c>
      <c r="P203" s="24">
        <v>45391</v>
      </c>
      <c r="Q203" s="26">
        <f>Table2[[#This Row],[QTY]]*Table2[[#This Row],[CostPerUnit]]</f>
        <v>0</v>
      </c>
      <c r="R203" s="27"/>
      <c r="S203" s="13" t="s">
        <v>48</v>
      </c>
      <c r="T203" s="24" t="s">
        <v>49</v>
      </c>
      <c r="U203" s="24"/>
      <c r="V203" s="25"/>
      <c r="W203" s="25"/>
      <c r="X203" s="28"/>
      <c r="Y203" s="25"/>
      <c r="Z203" s="25"/>
    </row>
    <row r="204" spans="1:26" ht="15" customHeight="1">
      <c r="A204" s="24">
        <v>45328</v>
      </c>
      <c r="B204" s="80" t="s">
        <v>41</v>
      </c>
      <c r="C204" s="25">
        <v>7631478</v>
      </c>
      <c r="D204" s="28">
        <v>104201</v>
      </c>
      <c r="E204" s="25"/>
      <c r="F204" s="28"/>
      <c r="G204" s="28"/>
      <c r="H204" s="25"/>
      <c r="I204" s="25" t="s">
        <v>77</v>
      </c>
      <c r="J204" s="28" t="s">
        <v>276</v>
      </c>
      <c r="K204" s="25" t="s">
        <v>45</v>
      </c>
      <c r="L204" s="28" t="s">
        <v>46</v>
      </c>
      <c r="M204" s="26">
        <v>195</v>
      </c>
      <c r="N204" s="27">
        <v>5</v>
      </c>
      <c r="O204" s="25" t="s">
        <v>47</v>
      </c>
      <c r="P204" s="24">
        <v>45385</v>
      </c>
      <c r="Q204" s="26">
        <f>Table2[[#This Row],[QTY]]*Table2[[#This Row],[CostPerUnit]]</f>
        <v>975</v>
      </c>
      <c r="R204" s="27"/>
      <c r="S204" s="13" t="s">
        <v>48</v>
      </c>
      <c r="T204" s="24" t="s">
        <v>49</v>
      </c>
      <c r="U204" s="24"/>
      <c r="V204" s="25"/>
      <c r="W204" s="25"/>
      <c r="X204" s="28"/>
      <c r="Y204" s="25"/>
      <c r="Z204" s="25"/>
    </row>
    <row r="205" spans="1:26" ht="15" customHeight="1">
      <c r="A205" s="24">
        <v>45328</v>
      </c>
      <c r="B205" s="80" t="s">
        <v>41</v>
      </c>
      <c r="C205" s="25">
        <v>7631478</v>
      </c>
      <c r="D205" s="28">
        <v>104201</v>
      </c>
      <c r="E205" s="25"/>
      <c r="F205" s="28"/>
      <c r="G205" s="28"/>
      <c r="H205" s="25"/>
      <c r="I205" s="25" t="s">
        <v>77</v>
      </c>
      <c r="J205" s="28" t="s">
        <v>276</v>
      </c>
      <c r="K205" s="25" t="s">
        <v>45</v>
      </c>
      <c r="L205" s="28" t="s">
        <v>277</v>
      </c>
      <c r="M205" s="26">
        <v>15</v>
      </c>
      <c r="N205" s="27">
        <v>5</v>
      </c>
      <c r="O205" s="25" t="s">
        <v>47</v>
      </c>
      <c r="P205" s="24">
        <v>45385</v>
      </c>
      <c r="Q205" s="26">
        <f>Table2[[#This Row],[QTY]]*Table2[[#This Row],[CostPerUnit]]</f>
        <v>75</v>
      </c>
      <c r="R205" s="27"/>
      <c r="S205" s="13" t="s">
        <v>48</v>
      </c>
      <c r="T205" s="24" t="s">
        <v>34</v>
      </c>
      <c r="U205" s="24">
        <v>45408</v>
      </c>
      <c r="V205" s="25" t="s">
        <v>60</v>
      </c>
      <c r="W205" s="25"/>
      <c r="X205" s="28"/>
      <c r="Y205" s="25"/>
      <c r="Z205" s="25"/>
    </row>
    <row r="206" spans="1:26" ht="15" customHeight="1">
      <c r="A206" s="24">
        <v>45328</v>
      </c>
      <c r="B206" s="80" t="s">
        <v>41</v>
      </c>
      <c r="C206" s="25">
        <v>7631591</v>
      </c>
      <c r="D206" s="28">
        <v>102530</v>
      </c>
      <c r="E206" s="25"/>
      <c r="F206" s="28"/>
      <c r="G206" s="28"/>
      <c r="H206" s="25"/>
      <c r="I206" s="25" t="s">
        <v>77</v>
      </c>
      <c r="J206" s="28" t="s">
        <v>278</v>
      </c>
      <c r="K206" s="25" t="s">
        <v>45</v>
      </c>
      <c r="L206" s="28" t="s">
        <v>279</v>
      </c>
      <c r="M206" s="26">
        <v>528</v>
      </c>
      <c r="N206" s="27">
        <v>4</v>
      </c>
      <c r="O206" s="25" t="s">
        <v>47</v>
      </c>
      <c r="P206" s="24">
        <v>45384</v>
      </c>
      <c r="Q206" s="26">
        <f>Table2[[#This Row],[QTY]]*Table2[[#This Row],[CostPerUnit]]</f>
        <v>2112</v>
      </c>
      <c r="R206" s="27"/>
      <c r="S206" s="13" t="s">
        <v>48</v>
      </c>
      <c r="T206" s="24" t="s">
        <v>49</v>
      </c>
      <c r="U206" s="24"/>
      <c r="V206" s="25"/>
      <c r="W206" s="25"/>
      <c r="X206" s="28"/>
      <c r="Y206" s="25"/>
      <c r="Z206" s="25"/>
    </row>
    <row r="207" spans="1:26" ht="15" customHeight="1">
      <c r="A207" s="24">
        <v>45328</v>
      </c>
      <c r="B207" s="80" t="s">
        <v>41</v>
      </c>
      <c r="C207" s="25">
        <v>7631787</v>
      </c>
      <c r="D207" s="28">
        <v>102530</v>
      </c>
      <c r="E207" s="25"/>
      <c r="F207" s="28"/>
      <c r="G207" s="28"/>
      <c r="H207" s="25"/>
      <c r="I207" s="25" t="s">
        <v>77</v>
      </c>
      <c r="J207" s="28" t="s">
        <v>278</v>
      </c>
      <c r="K207" s="25" t="s">
        <v>45</v>
      </c>
      <c r="L207" s="28" t="s">
        <v>280</v>
      </c>
      <c r="M207" s="26">
        <v>335</v>
      </c>
      <c r="N207" s="27">
        <v>1</v>
      </c>
      <c r="O207" s="25" t="s">
        <v>47</v>
      </c>
      <c r="P207" s="24">
        <v>45355</v>
      </c>
      <c r="Q207" s="26">
        <f>Table2[[#This Row],[QTY]]*Table2[[#This Row],[CostPerUnit]]</f>
        <v>335</v>
      </c>
      <c r="R207" s="27"/>
      <c r="S207" s="13" t="s">
        <v>48</v>
      </c>
      <c r="T207" s="24" t="s">
        <v>49</v>
      </c>
      <c r="U207" s="24"/>
      <c r="V207" s="25"/>
      <c r="W207" s="25"/>
      <c r="X207" s="28"/>
      <c r="Y207" s="25"/>
      <c r="Z207" s="25"/>
    </row>
    <row r="208" spans="1:26" ht="15" customHeight="1">
      <c r="A208" s="24">
        <v>45329</v>
      </c>
      <c r="B208" s="25" t="s">
        <v>41</v>
      </c>
      <c r="C208" s="25">
        <v>7632395</v>
      </c>
      <c r="D208" s="28" t="s">
        <v>262</v>
      </c>
      <c r="E208" s="25"/>
      <c r="F208" s="28" t="s">
        <v>263</v>
      </c>
      <c r="G208" s="28"/>
      <c r="H208" s="25" t="s">
        <v>264</v>
      </c>
      <c r="I208" s="25" t="s">
        <v>69</v>
      </c>
      <c r="J208" s="28" t="s">
        <v>281</v>
      </c>
      <c r="K208" s="25" t="s">
        <v>243</v>
      </c>
      <c r="L208" s="28" t="s">
        <v>282</v>
      </c>
      <c r="M208" s="26">
        <v>281.25</v>
      </c>
      <c r="N208" s="27">
        <v>2</v>
      </c>
      <c r="O208" s="25" t="s">
        <v>47</v>
      </c>
      <c r="P208" s="24">
        <v>45426</v>
      </c>
      <c r="Q208" s="26">
        <f>Table2[[#This Row],[QTY]]*Table2[[#This Row],[CostPerUnit]]</f>
        <v>562.5</v>
      </c>
      <c r="R208" s="27">
        <v>40987690</v>
      </c>
      <c r="S208" s="13" t="s">
        <v>64</v>
      </c>
      <c r="T208" s="24" t="s">
        <v>49</v>
      </c>
      <c r="U208" s="24"/>
      <c r="V208" s="25"/>
      <c r="W208" s="25"/>
      <c r="X208" s="28"/>
      <c r="Y208" s="25"/>
      <c r="Z208" s="25"/>
    </row>
    <row r="209" spans="1:26" ht="15" customHeight="1">
      <c r="A209" s="24">
        <v>45329</v>
      </c>
      <c r="B209" s="25" t="s">
        <v>41</v>
      </c>
      <c r="C209" s="25">
        <v>7632395</v>
      </c>
      <c r="D209" s="28" t="s">
        <v>262</v>
      </c>
      <c r="E209" s="25"/>
      <c r="F209" s="28" t="s">
        <v>263</v>
      </c>
      <c r="G209" s="28"/>
      <c r="H209" s="25" t="s">
        <v>264</v>
      </c>
      <c r="I209" s="25" t="s">
        <v>69</v>
      </c>
      <c r="J209" s="28" t="s">
        <v>281</v>
      </c>
      <c r="K209" s="25" t="s">
        <v>243</v>
      </c>
      <c r="L209" s="28" t="s">
        <v>283</v>
      </c>
      <c r="M209" s="26">
        <v>607.44000000000005</v>
      </c>
      <c r="N209" s="27">
        <v>2</v>
      </c>
      <c r="O209" s="25" t="s">
        <v>47</v>
      </c>
      <c r="P209" s="24">
        <v>45426</v>
      </c>
      <c r="Q209" s="26">
        <f>Table2[[#This Row],[QTY]]*Table2[[#This Row],[CostPerUnit]]</f>
        <v>1214.8800000000001</v>
      </c>
      <c r="R209" s="27">
        <v>40987690</v>
      </c>
      <c r="S209" s="13" t="s">
        <v>64</v>
      </c>
      <c r="T209" s="24" t="s">
        <v>49</v>
      </c>
      <c r="U209" s="24"/>
      <c r="V209" s="25"/>
      <c r="W209" s="25"/>
      <c r="X209" s="28"/>
      <c r="Y209" s="25"/>
      <c r="Z209" s="25"/>
    </row>
    <row r="210" spans="1:26" ht="15" customHeight="1">
      <c r="A210" s="24">
        <v>45329</v>
      </c>
      <c r="B210" s="25" t="s">
        <v>41</v>
      </c>
      <c r="C210" s="25">
        <v>7632395</v>
      </c>
      <c r="D210" s="28" t="s">
        <v>262</v>
      </c>
      <c r="E210" s="25"/>
      <c r="F210" s="28" t="s">
        <v>263</v>
      </c>
      <c r="G210" s="28"/>
      <c r="H210" s="25" t="s">
        <v>264</v>
      </c>
      <c r="I210" s="25" t="s">
        <v>69</v>
      </c>
      <c r="J210" s="28" t="s">
        <v>281</v>
      </c>
      <c r="K210" s="25" t="s">
        <v>243</v>
      </c>
      <c r="L210" s="28" t="s">
        <v>284</v>
      </c>
      <c r="M210" s="26">
        <v>357.4</v>
      </c>
      <c r="N210" s="27">
        <v>2</v>
      </c>
      <c r="O210" s="25" t="s">
        <v>47</v>
      </c>
      <c r="P210" s="24">
        <v>45426</v>
      </c>
      <c r="Q210" s="26">
        <f>Table2[[#This Row],[QTY]]*Table2[[#This Row],[CostPerUnit]]</f>
        <v>714.8</v>
      </c>
      <c r="R210" s="27">
        <v>40987690</v>
      </c>
      <c r="S210" s="13" t="s">
        <v>64</v>
      </c>
      <c r="T210" s="24" t="s">
        <v>49</v>
      </c>
      <c r="U210" s="24"/>
      <c r="V210" s="25"/>
      <c r="W210" s="25"/>
      <c r="X210" s="28"/>
      <c r="Y210" s="25"/>
      <c r="Z210" s="25"/>
    </row>
    <row r="211" spans="1:26" ht="15" customHeight="1">
      <c r="A211" s="24">
        <v>45335</v>
      </c>
      <c r="B211" s="80" t="s">
        <v>41</v>
      </c>
      <c r="C211" s="25">
        <v>7634807</v>
      </c>
      <c r="D211" s="28" t="s">
        <v>285</v>
      </c>
      <c r="E211" s="25"/>
      <c r="F211" s="28"/>
      <c r="G211" s="28"/>
      <c r="H211" s="25"/>
      <c r="I211" s="25" t="s">
        <v>43</v>
      </c>
      <c r="J211" s="28" t="s">
        <v>286</v>
      </c>
      <c r="K211" s="25" t="s">
        <v>45</v>
      </c>
      <c r="L211" s="28" t="s">
        <v>224</v>
      </c>
      <c r="M211" s="26">
        <v>75</v>
      </c>
      <c r="N211" s="27">
        <v>1</v>
      </c>
      <c r="O211" s="25" t="s">
        <v>47</v>
      </c>
      <c r="P211" s="24">
        <v>45357</v>
      </c>
      <c r="Q211" s="26">
        <f>Table2[[#This Row],[QTY]]*Table2[[#This Row],[CostPerUnit]]</f>
        <v>75</v>
      </c>
      <c r="R211" s="27"/>
      <c r="S211" s="13" t="s">
        <v>48</v>
      </c>
      <c r="T211" s="24" t="s">
        <v>49</v>
      </c>
      <c r="U211" s="24"/>
      <c r="V211" s="25"/>
      <c r="W211" s="25"/>
      <c r="X211" s="28"/>
      <c r="Y211" s="25"/>
      <c r="Z211" s="25"/>
    </row>
    <row r="212" spans="1:26" ht="15" customHeight="1">
      <c r="A212" s="24">
        <v>45341</v>
      </c>
      <c r="B212" s="25" t="s">
        <v>41</v>
      </c>
      <c r="C212" s="25">
        <v>7636336</v>
      </c>
      <c r="D212" s="28" t="s">
        <v>262</v>
      </c>
      <c r="E212" s="25"/>
      <c r="F212" s="28" t="s">
        <v>263</v>
      </c>
      <c r="G212" s="28"/>
      <c r="H212" s="25" t="s">
        <v>264</v>
      </c>
      <c r="I212" s="25" t="s">
        <v>65</v>
      </c>
      <c r="J212" s="28" t="s">
        <v>265</v>
      </c>
      <c r="K212" s="25" t="s">
        <v>243</v>
      </c>
      <c r="L212" s="28" t="s">
        <v>266</v>
      </c>
      <c r="M212" s="26">
        <v>805</v>
      </c>
      <c r="N212" s="27">
        <v>4</v>
      </c>
      <c r="O212" s="25" t="s">
        <v>47</v>
      </c>
      <c r="P212" s="24">
        <v>45422</v>
      </c>
      <c r="Q212" s="26">
        <f>Table2[[#This Row],[QTY]]*Table2[[#This Row],[CostPerUnit]]</f>
        <v>3220</v>
      </c>
      <c r="R212" s="27">
        <v>40987690</v>
      </c>
      <c r="S212" s="13" t="s">
        <v>64</v>
      </c>
      <c r="T212" s="24" t="s">
        <v>49</v>
      </c>
      <c r="U212" s="24"/>
      <c r="V212" s="25"/>
      <c r="W212" s="25"/>
      <c r="X212" s="28"/>
      <c r="Y212" s="25"/>
      <c r="Z212" s="25"/>
    </row>
    <row r="213" spans="1:26" ht="15" customHeight="1">
      <c r="A213" s="24">
        <v>45343</v>
      </c>
      <c r="B213" s="80" t="s">
        <v>41</v>
      </c>
      <c r="C213" s="25">
        <v>7637486</v>
      </c>
      <c r="D213" s="28" t="s">
        <v>287</v>
      </c>
      <c r="E213" s="25"/>
      <c r="F213" s="28"/>
      <c r="G213" s="28"/>
      <c r="H213" s="25"/>
      <c r="I213" s="25" t="s">
        <v>69</v>
      </c>
      <c r="J213" s="28" t="s">
        <v>288</v>
      </c>
      <c r="K213" s="25" t="s">
        <v>45</v>
      </c>
      <c r="L213" s="28" t="s">
        <v>261</v>
      </c>
      <c r="M213" s="26">
        <v>190</v>
      </c>
      <c r="N213" s="27">
        <v>1</v>
      </c>
      <c r="O213" s="25" t="s">
        <v>47</v>
      </c>
      <c r="P213" s="24">
        <v>45355</v>
      </c>
      <c r="Q213" s="26">
        <f>Table2[[#This Row],[QTY]]*Table2[[#This Row],[CostPerUnit]]</f>
        <v>190</v>
      </c>
      <c r="R213" s="27"/>
      <c r="S213" s="13" t="s">
        <v>48</v>
      </c>
      <c r="T213" s="24" t="s">
        <v>34</v>
      </c>
      <c r="U213" s="24">
        <v>45408</v>
      </c>
      <c r="V213" s="25" t="s">
        <v>60</v>
      </c>
      <c r="W213" s="25"/>
      <c r="X213" s="28"/>
      <c r="Y213" s="25"/>
      <c r="Z213" s="25"/>
    </row>
    <row r="214" spans="1:26" ht="15" customHeight="1">
      <c r="A214" s="24">
        <v>45343</v>
      </c>
      <c r="B214" s="80" t="s">
        <v>41</v>
      </c>
      <c r="C214" s="25">
        <v>7637565</v>
      </c>
      <c r="D214" s="28" t="s">
        <v>289</v>
      </c>
      <c r="E214" s="25"/>
      <c r="F214" s="28"/>
      <c r="G214" s="28"/>
      <c r="H214" s="25"/>
      <c r="I214" s="25" t="s">
        <v>53</v>
      </c>
      <c r="J214" s="28" t="s">
        <v>290</v>
      </c>
      <c r="K214" s="25" t="s">
        <v>45</v>
      </c>
      <c r="L214" s="28" t="s">
        <v>291</v>
      </c>
      <c r="M214" s="26">
        <v>145.69999999999999</v>
      </c>
      <c r="N214" s="27">
        <v>1</v>
      </c>
      <c r="O214" s="25" t="s">
        <v>47</v>
      </c>
      <c r="P214" s="24">
        <v>45378</v>
      </c>
      <c r="Q214" s="26">
        <f>Table2[[#This Row],[QTY]]*Table2[[#This Row],[CostPerUnit]]</f>
        <v>145.69999999999999</v>
      </c>
      <c r="R214" s="27">
        <v>40991803</v>
      </c>
      <c r="S214" s="13" t="s">
        <v>48</v>
      </c>
      <c r="T214" s="24" t="s">
        <v>49</v>
      </c>
      <c r="U214" s="24"/>
      <c r="V214" s="25"/>
      <c r="W214" s="25"/>
      <c r="X214" s="28"/>
      <c r="Y214" s="25"/>
      <c r="Z214" s="25"/>
    </row>
    <row r="215" spans="1:26" ht="15" customHeight="1">
      <c r="A215" s="24">
        <v>45343</v>
      </c>
      <c r="B215" s="80" t="s">
        <v>41</v>
      </c>
      <c r="C215" s="25">
        <v>7637682</v>
      </c>
      <c r="D215" s="28" t="s">
        <v>292</v>
      </c>
      <c r="E215" s="25"/>
      <c r="F215" s="28"/>
      <c r="G215" s="28"/>
      <c r="H215" s="25"/>
      <c r="I215" s="25" t="s">
        <v>43</v>
      </c>
      <c r="J215" s="28" t="s">
        <v>293</v>
      </c>
      <c r="K215" s="25" t="s">
        <v>45</v>
      </c>
      <c r="L215" s="28" t="s">
        <v>294</v>
      </c>
      <c r="M215" s="26">
        <v>181.76</v>
      </c>
      <c r="N215" s="27">
        <v>2</v>
      </c>
      <c r="O215" s="25" t="s">
        <v>47</v>
      </c>
      <c r="P215" s="24">
        <v>45384</v>
      </c>
      <c r="Q215" s="26">
        <f>Table2[[#This Row],[QTY]]*Table2[[#This Row],[CostPerUnit]]</f>
        <v>363.52</v>
      </c>
      <c r="R215" s="27">
        <v>40990828</v>
      </c>
      <c r="S215" s="13" t="s">
        <v>48</v>
      </c>
      <c r="T215" s="24" t="s">
        <v>49</v>
      </c>
      <c r="U215" s="24"/>
      <c r="V215" s="25"/>
      <c r="W215" s="25"/>
      <c r="X215" s="28"/>
      <c r="Y215" s="25"/>
      <c r="Z215" s="25"/>
    </row>
    <row r="216" spans="1:26" ht="15" customHeight="1">
      <c r="A216" s="24">
        <v>45343</v>
      </c>
      <c r="B216" s="80" t="s">
        <v>41</v>
      </c>
      <c r="C216" s="25">
        <v>7637796</v>
      </c>
      <c r="D216" s="28">
        <v>182177</v>
      </c>
      <c r="E216" s="25"/>
      <c r="F216" s="28"/>
      <c r="G216" s="28"/>
      <c r="H216" s="25"/>
      <c r="I216" s="25" t="s">
        <v>65</v>
      </c>
      <c r="J216" s="28" t="s">
        <v>295</v>
      </c>
      <c r="K216" s="25" t="s">
        <v>45</v>
      </c>
      <c r="L216" s="28" t="s">
        <v>261</v>
      </c>
      <c r="M216" s="26">
        <v>190</v>
      </c>
      <c r="N216" s="27">
        <v>1</v>
      </c>
      <c r="O216" s="25" t="s">
        <v>47</v>
      </c>
      <c r="P216" s="24">
        <v>45348</v>
      </c>
      <c r="Q216" s="26">
        <f>Table2[[#This Row],[QTY]]*Table2[[#This Row],[CostPerUnit]]</f>
        <v>190</v>
      </c>
      <c r="R216" s="27"/>
      <c r="S216" s="13" t="s">
        <v>48</v>
      </c>
      <c r="T216" s="24" t="s">
        <v>34</v>
      </c>
      <c r="U216" s="24">
        <v>45408</v>
      </c>
      <c r="V216" s="25" t="s">
        <v>60</v>
      </c>
      <c r="W216" s="25"/>
      <c r="X216" s="28"/>
      <c r="Y216" s="25"/>
      <c r="Z216" s="25"/>
    </row>
    <row r="217" spans="1:26" ht="15" customHeight="1">
      <c r="A217" s="24">
        <v>45400</v>
      </c>
      <c r="B217" s="25" t="s">
        <v>41</v>
      </c>
      <c r="C217" s="25">
        <v>7638467</v>
      </c>
      <c r="D217" s="28" t="s">
        <v>86</v>
      </c>
      <c r="E217" s="25"/>
      <c r="F217" s="28"/>
      <c r="G217" s="28"/>
      <c r="H217" s="25"/>
      <c r="I217" s="25" t="s">
        <v>53</v>
      </c>
      <c r="J217" s="28" t="s">
        <v>296</v>
      </c>
      <c r="K217" s="25" t="s">
        <v>45</v>
      </c>
      <c r="L217" s="28" t="s">
        <v>46</v>
      </c>
      <c r="M217" s="26">
        <v>195</v>
      </c>
      <c r="N217" s="27">
        <v>1</v>
      </c>
      <c r="O217" s="25" t="s">
        <v>47</v>
      </c>
      <c r="P217" s="24">
        <v>45401</v>
      </c>
      <c r="Q217" s="26">
        <v>195</v>
      </c>
      <c r="R217" s="27"/>
      <c r="S217" s="13" t="s">
        <v>64</v>
      </c>
      <c r="T217" s="24" t="s">
        <v>49</v>
      </c>
      <c r="U217" s="24"/>
      <c r="V217" s="25"/>
      <c r="W217" s="25"/>
      <c r="X217" s="28"/>
      <c r="Y217" s="25"/>
      <c r="Z217" s="25"/>
    </row>
    <row r="218" spans="1:26" ht="15" customHeight="1">
      <c r="A218" s="24">
        <v>45400</v>
      </c>
      <c r="B218" s="25" t="s">
        <v>41</v>
      </c>
      <c r="C218" s="25">
        <v>7638467</v>
      </c>
      <c r="D218" s="28" t="s">
        <v>86</v>
      </c>
      <c r="E218" s="25"/>
      <c r="F218" s="28"/>
      <c r="G218" s="28"/>
      <c r="H218" s="25"/>
      <c r="I218" s="25" t="s">
        <v>53</v>
      </c>
      <c r="J218" s="28" t="s">
        <v>296</v>
      </c>
      <c r="K218" s="25" t="s">
        <v>45</v>
      </c>
      <c r="L218" s="28" t="s">
        <v>51</v>
      </c>
      <c r="M218" s="26">
        <v>0</v>
      </c>
      <c r="N218" s="27">
        <v>1</v>
      </c>
      <c r="O218" s="25" t="s">
        <v>47</v>
      </c>
      <c r="P218" s="24">
        <v>45401</v>
      </c>
      <c r="Q218" s="26">
        <v>0</v>
      </c>
      <c r="R218" s="27"/>
      <c r="S218" s="13" t="s">
        <v>64</v>
      </c>
      <c r="T218" s="24" t="s">
        <v>61</v>
      </c>
      <c r="U218" s="24"/>
      <c r="V218" s="25"/>
      <c r="W218" s="25"/>
      <c r="X218" s="28"/>
      <c r="Y218" s="25"/>
      <c r="Z218" s="25"/>
    </row>
    <row r="219" spans="1:26" ht="15" customHeight="1">
      <c r="A219" s="24">
        <v>45345</v>
      </c>
      <c r="B219" s="80" t="s">
        <v>41</v>
      </c>
      <c r="C219" s="25">
        <v>7638634</v>
      </c>
      <c r="D219" s="28" t="s">
        <v>297</v>
      </c>
      <c r="E219" s="25"/>
      <c r="F219" s="28"/>
      <c r="G219" s="28"/>
      <c r="H219" s="25"/>
      <c r="I219" s="25" t="s">
        <v>69</v>
      </c>
      <c r="J219" s="28" t="s">
        <v>298</v>
      </c>
      <c r="K219" s="25" t="s">
        <v>45</v>
      </c>
      <c r="L219" s="28" t="s">
        <v>280</v>
      </c>
      <c r="M219" s="26">
        <v>335</v>
      </c>
      <c r="N219" s="27">
        <v>1</v>
      </c>
      <c r="O219" s="25" t="s">
        <v>47</v>
      </c>
      <c r="P219" s="24">
        <v>45378</v>
      </c>
      <c r="Q219" s="26">
        <f>Table2[[#This Row],[QTY]]*Table2[[#This Row],[CostPerUnit]]</f>
        <v>335</v>
      </c>
      <c r="R219" s="27"/>
      <c r="S219" s="13" t="s">
        <v>48</v>
      </c>
      <c r="T219" s="24" t="s">
        <v>49</v>
      </c>
      <c r="U219" s="24"/>
      <c r="V219" s="25"/>
      <c r="W219" s="25"/>
      <c r="X219" s="28"/>
      <c r="Y219" s="25"/>
      <c r="Z219" s="25"/>
    </row>
    <row r="220" spans="1:26" ht="15" customHeight="1">
      <c r="A220" s="24">
        <v>45349</v>
      </c>
      <c r="B220" s="80" t="s">
        <v>41</v>
      </c>
      <c r="C220" s="25">
        <v>7639890</v>
      </c>
      <c r="D220" s="28" t="s">
        <v>299</v>
      </c>
      <c r="E220" s="25"/>
      <c r="F220" s="28"/>
      <c r="G220" s="28"/>
      <c r="H220" s="25"/>
      <c r="I220" s="25" t="s">
        <v>77</v>
      </c>
      <c r="J220" s="28" t="s">
        <v>300</v>
      </c>
      <c r="K220" s="25" t="s">
        <v>243</v>
      </c>
      <c r="L220" s="28" t="s">
        <v>301</v>
      </c>
      <c r="M220" s="26">
        <v>784</v>
      </c>
      <c r="N220" s="27">
        <v>37</v>
      </c>
      <c r="O220" s="25" t="s">
        <v>218</v>
      </c>
      <c r="P220" s="24"/>
      <c r="Q220" s="26">
        <f>Table2[[#This Row],[QTY]]*Table2[[#This Row],[CostPerUnit]]</f>
        <v>29008</v>
      </c>
      <c r="R220" s="27">
        <v>60774882</v>
      </c>
      <c r="S220" s="13" t="s">
        <v>67</v>
      </c>
      <c r="T220" s="24" t="s">
        <v>49</v>
      </c>
      <c r="U220" s="24"/>
      <c r="V220" s="25"/>
      <c r="W220" s="25"/>
      <c r="X220" s="28"/>
      <c r="Y220" s="25"/>
      <c r="Z220" s="25"/>
    </row>
    <row r="221" spans="1:26" ht="15" customHeight="1">
      <c r="A221" s="24">
        <v>45350</v>
      </c>
      <c r="B221" s="80" t="s">
        <v>41</v>
      </c>
      <c r="C221" s="25">
        <v>7640213</v>
      </c>
      <c r="D221" s="28" t="s">
        <v>302</v>
      </c>
      <c r="E221" s="25"/>
      <c r="F221" s="28"/>
      <c r="G221" s="28"/>
      <c r="H221" s="25"/>
      <c r="I221" s="25" t="s">
        <v>53</v>
      </c>
      <c r="J221" s="28" t="s">
        <v>303</v>
      </c>
      <c r="K221" s="25" t="s">
        <v>45</v>
      </c>
      <c r="L221" s="28" t="s">
        <v>46</v>
      </c>
      <c r="M221" s="26">
        <v>195</v>
      </c>
      <c r="N221" s="27">
        <v>1</v>
      </c>
      <c r="O221" s="25" t="s">
        <v>47</v>
      </c>
      <c r="P221" s="24">
        <v>45390</v>
      </c>
      <c r="Q221" s="26">
        <f>Table2[[#This Row],[QTY]]*Table2[[#This Row],[CostPerUnit]]</f>
        <v>195</v>
      </c>
      <c r="R221" s="27"/>
      <c r="S221" s="13" t="s">
        <v>48</v>
      </c>
      <c r="T221" s="24" t="s">
        <v>34</v>
      </c>
      <c r="U221" s="24">
        <v>45376</v>
      </c>
      <c r="V221" s="25" t="s">
        <v>60</v>
      </c>
      <c r="W221" s="25"/>
      <c r="X221" s="28"/>
      <c r="Y221" s="25"/>
      <c r="Z221" s="25"/>
    </row>
    <row r="222" spans="1:26" ht="15" customHeight="1">
      <c r="A222" s="24">
        <v>45350</v>
      </c>
      <c r="B222" s="80" t="s">
        <v>41</v>
      </c>
      <c r="C222" s="25">
        <v>7640213</v>
      </c>
      <c r="D222" s="28" t="s">
        <v>302</v>
      </c>
      <c r="E222" s="25"/>
      <c r="F222" s="28"/>
      <c r="G222" s="28"/>
      <c r="H222" s="25"/>
      <c r="I222" s="25" t="s">
        <v>53</v>
      </c>
      <c r="J222" s="28" t="s">
        <v>303</v>
      </c>
      <c r="K222" s="25" t="s">
        <v>45</v>
      </c>
      <c r="L222" s="28" t="s">
        <v>51</v>
      </c>
      <c r="M222" s="26">
        <v>0</v>
      </c>
      <c r="N222" s="27">
        <v>1</v>
      </c>
      <c r="O222" s="25" t="s">
        <v>47</v>
      </c>
      <c r="P222" s="24">
        <v>45390</v>
      </c>
      <c r="Q222" s="26">
        <f>Table2[[#This Row],[QTY]]*Table2[[#This Row],[CostPerUnit]]</f>
        <v>0</v>
      </c>
      <c r="R222" s="27"/>
      <c r="S222" s="13" t="s">
        <v>48</v>
      </c>
      <c r="T222" s="24" t="s">
        <v>49</v>
      </c>
      <c r="U222" s="24"/>
      <c r="V222" s="25"/>
      <c r="W222" s="25"/>
      <c r="X222" s="28"/>
      <c r="Y222" s="25"/>
      <c r="Z222" s="25"/>
    </row>
    <row r="223" spans="1:26" ht="15" customHeight="1">
      <c r="A223" s="24">
        <v>45351</v>
      </c>
      <c r="B223" s="25" t="s">
        <v>41</v>
      </c>
      <c r="C223" s="25">
        <v>7641104</v>
      </c>
      <c r="D223" s="28" t="s">
        <v>304</v>
      </c>
      <c r="E223" s="25"/>
      <c r="F223" s="28"/>
      <c r="G223" s="28"/>
      <c r="H223" s="25"/>
      <c r="I223" s="25" t="s">
        <v>53</v>
      </c>
      <c r="J223" s="28" t="s">
        <v>305</v>
      </c>
      <c r="K223" s="25" t="s">
        <v>45</v>
      </c>
      <c r="L223" s="28" t="s">
        <v>306</v>
      </c>
      <c r="M223" s="26">
        <v>30</v>
      </c>
      <c r="N223" s="27">
        <v>2</v>
      </c>
      <c r="O223" s="25" t="s">
        <v>47</v>
      </c>
      <c r="P223" s="24">
        <v>45422</v>
      </c>
      <c r="Q223" s="26">
        <f>Table2[[#This Row],[QTY]]*Table2[[#This Row],[CostPerUnit]]</f>
        <v>60</v>
      </c>
      <c r="R223" s="27"/>
      <c r="S223" s="13" t="s">
        <v>55</v>
      </c>
      <c r="T223" s="24" t="s">
        <v>34</v>
      </c>
      <c r="U223" s="24">
        <v>45440</v>
      </c>
      <c r="V223" s="25" t="s">
        <v>60</v>
      </c>
      <c r="W223" s="25"/>
      <c r="X223" s="28"/>
      <c r="Y223" s="25"/>
      <c r="Z223" s="25"/>
    </row>
    <row r="224" spans="1:26" ht="15" customHeight="1">
      <c r="A224" s="24">
        <v>45352</v>
      </c>
      <c r="B224" s="25" t="s">
        <v>41</v>
      </c>
      <c r="C224" s="25">
        <v>7641580</v>
      </c>
      <c r="D224" s="28" t="s">
        <v>307</v>
      </c>
      <c r="E224" s="25"/>
      <c r="F224" s="28"/>
      <c r="G224" s="28"/>
      <c r="H224" s="25"/>
      <c r="I224" s="25" t="s">
        <v>69</v>
      </c>
      <c r="J224" s="28" t="s">
        <v>308</v>
      </c>
      <c r="K224" s="80" t="s">
        <v>45</v>
      </c>
      <c r="L224" s="28" t="s">
        <v>46</v>
      </c>
      <c r="M224" s="26">
        <v>195</v>
      </c>
      <c r="N224" s="27">
        <v>1</v>
      </c>
      <c r="O224" s="25" t="s">
        <v>161</v>
      </c>
      <c r="P224" s="24">
        <v>45784</v>
      </c>
      <c r="Q224" s="26">
        <f>Table2[[#This Row],[QTY]]*Table2[[#This Row],[CostPerUnit]]</f>
        <v>195</v>
      </c>
      <c r="R224" s="27"/>
      <c r="S224" s="13" t="s">
        <v>67</v>
      </c>
      <c r="T224" s="24" t="s">
        <v>309</v>
      </c>
      <c r="U224" s="24"/>
      <c r="V224" s="25"/>
      <c r="W224" s="25"/>
      <c r="X224" s="28"/>
      <c r="Y224" s="25"/>
      <c r="Z224" s="25"/>
    </row>
    <row r="225" spans="1:26" ht="15" customHeight="1">
      <c r="A225" s="24">
        <v>45352</v>
      </c>
      <c r="B225" s="25" t="s">
        <v>41</v>
      </c>
      <c r="C225" s="25">
        <v>7641580</v>
      </c>
      <c r="D225" s="28" t="s">
        <v>307</v>
      </c>
      <c r="E225" s="25"/>
      <c r="F225" s="28"/>
      <c r="G225" s="28"/>
      <c r="H225" s="25"/>
      <c r="I225" s="25" t="s">
        <v>69</v>
      </c>
      <c r="J225" s="28" t="s">
        <v>308</v>
      </c>
      <c r="K225" s="80" t="s">
        <v>45</v>
      </c>
      <c r="L225" s="28" t="s">
        <v>51</v>
      </c>
      <c r="M225" s="26">
        <v>0</v>
      </c>
      <c r="N225" s="27">
        <v>1</v>
      </c>
      <c r="O225" s="25" t="s">
        <v>161</v>
      </c>
      <c r="P225" s="24">
        <v>45784</v>
      </c>
      <c r="Q225" s="26">
        <f>Table2[[#This Row],[QTY]]*Table2[[#This Row],[CostPerUnit]]</f>
        <v>0</v>
      </c>
      <c r="R225" s="27"/>
      <c r="S225" s="13" t="s">
        <v>67</v>
      </c>
      <c r="T225" s="24" t="s">
        <v>309</v>
      </c>
      <c r="U225" s="24"/>
      <c r="V225" s="25"/>
      <c r="W225" s="25"/>
      <c r="X225" s="28"/>
      <c r="Y225" s="25"/>
      <c r="Z225" s="25"/>
    </row>
    <row r="226" spans="1:26" ht="15" customHeight="1">
      <c r="A226" s="24">
        <v>45356</v>
      </c>
      <c r="B226" s="80" t="s">
        <v>41</v>
      </c>
      <c r="C226" s="25">
        <v>7642667</v>
      </c>
      <c r="D226" s="28">
        <v>102306</v>
      </c>
      <c r="E226" s="25"/>
      <c r="F226" s="28"/>
      <c r="G226" s="28"/>
      <c r="H226" s="25"/>
      <c r="I226" s="25" t="s">
        <v>77</v>
      </c>
      <c r="J226" s="28" t="s">
        <v>310</v>
      </c>
      <c r="K226" s="25" t="s">
        <v>45</v>
      </c>
      <c r="L226" s="28" t="s">
        <v>311</v>
      </c>
      <c r="M226" s="26">
        <v>539</v>
      </c>
      <c r="N226" s="27">
        <v>1</v>
      </c>
      <c r="O226" s="25" t="s">
        <v>47</v>
      </c>
      <c r="P226" s="24">
        <v>45384</v>
      </c>
      <c r="Q226" s="26">
        <f>Table2[[#This Row],[QTY]]*Table2[[#This Row],[CostPerUnit]]</f>
        <v>539</v>
      </c>
      <c r="R226" s="27"/>
      <c r="S226" s="13" t="s">
        <v>48</v>
      </c>
      <c r="T226" s="24" t="s">
        <v>49</v>
      </c>
      <c r="U226" s="24"/>
      <c r="V226" s="25"/>
      <c r="W226" s="25"/>
      <c r="X226" s="28"/>
      <c r="Y226" s="25"/>
      <c r="Z226" s="25"/>
    </row>
    <row r="227" spans="1:26" ht="15" customHeight="1">
      <c r="A227" s="24">
        <v>45358</v>
      </c>
      <c r="B227" s="80" t="s">
        <v>41</v>
      </c>
      <c r="C227" s="25">
        <v>7643703</v>
      </c>
      <c r="D227" s="28">
        <v>104112</v>
      </c>
      <c r="E227" s="25"/>
      <c r="F227" s="28"/>
      <c r="G227" s="28"/>
      <c r="H227" s="25"/>
      <c r="I227" s="25" t="s">
        <v>77</v>
      </c>
      <c r="J227" s="28" t="s">
        <v>312</v>
      </c>
      <c r="K227" s="25" t="s">
        <v>45</v>
      </c>
      <c r="L227" s="28" t="s">
        <v>46</v>
      </c>
      <c r="M227" s="26">
        <v>195</v>
      </c>
      <c r="N227" s="27">
        <v>1</v>
      </c>
      <c r="O227" s="25" t="s">
        <v>47</v>
      </c>
      <c r="P227" s="24">
        <v>45442</v>
      </c>
      <c r="Q227" s="26">
        <v>0</v>
      </c>
      <c r="R227" s="27"/>
      <c r="S227" s="13" t="s">
        <v>48</v>
      </c>
      <c r="T227" s="24" t="s">
        <v>49</v>
      </c>
      <c r="U227" s="24"/>
      <c r="V227" s="25"/>
      <c r="W227" s="25"/>
      <c r="X227" s="28"/>
      <c r="Y227" s="25"/>
      <c r="Z227" s="25"/>
    </row>
    <row r="228" spans="1:26" ht="15" customHeight="1">
      <c r="A228" s="24">
        <v>45358</v>
      </c>
      <c r="B228" s="80" t="s">
        <v>41</v>
      </c>
      <c r="C228" s="25">
        <v>7643708</v>
      </c>
      <c r="D228" s="28">
        <v>104112</v>
      </c>
      <c r="E228" s="25"/>
      <c r="F228" s="28"/>
      <c r="G228" s="28"/>
      <c r="H228" s="25"/>
      <c r="I228" s="25" t="s">
        <v>77</v>
      </c>
      <c r="J228" s="28" t="s">
        <v>312</v>
      </c>
      <c r="K228" s="25" t="s">
        <v>45</v>
      </c>
      <c r="L228" s="28" t="s">
        <v>46</v>
      </c>
      <c r="M228" s="26">
        <v>195</v>
      </c>
      <c r="N228" s="27">
        <v>3</v>
      </c>
      <c r="O228" s="25" t="s">
        <v>123</v>
      </c>
      <c r="P228" s="24"/>
      <c r="Q228" s="26">
        <f>Table2[[#This Row],[QTY]]*Table2[[#This Row],[CostPerUnit]]</f>
        <v>585</v>
      </c>
      <c r="R228" s="27"/>
      <c r="S228" s="13" t="s">
        <v>48</v>
      </c>
      <c r="T228" s="24" t="s">
        <v>313</v>
      </c>
      <c r="U228" s="24"/>
      <c r="V228" s="25"/>
      <c r="W228" s="25"/>
      <c r="X228" s="28" t="s">
        <v>314</v>
      </c>
      <c r="Y228" s="25"/>
      <c r="Z228" s="25"/>
    </row>
    <row r="229" spans="1:26" ht="15" customHeight="1">
      <c r="A229" s="24">
        <v>45358</v>
      </c>
      <c r="B229" s="80" t="s">
        <v>41</v>
      </c>
      <c r="C229" s="25">
        <v>7643708</v>
      </c>
      <c r="D229" s="28">
        <v>104112</v>
      </c>
      <c r="E229" s="25"/>
      <c r="F229" s="28"/>
      <c r="G229" s="28"/>
      <c r="H229" s="25"/>
      <c r="I229" s="25" t="s">
        <v>77</v>
      </c>
      <c r="J229" s="28" t="s">
        <v>312</v>
      </c>
      <c r="K229" s="25" t="s">
        <v>45</v>
      </c>
      <c r="L229" s="28" t="s">
        <v>51</v>
      </c>
      <c r="M229" s="26">
        <v>0</v>
      </c>
      <c r="N229" s="27">
        <v>3</v>
      </c>
      <c r="O229" s="25" t="s">
        <v>123</v>
      </c>
      <c r="P229" s="24"/>
      <c r="Q229" s="26">
        <f>Table2[[#This Row],[QTY]]*Table2[[#This Row],[CostPerUnit]]</f>
        <v>0</v>
      </c>
      <c r="R229" s="27"/>
      <c r="S229" s="13" t="s">
        <v>48</v>
      </c>
      <c r="T229" s="24" t="s">
        <v>313</v>
      </c>
      <c r="U229" s="24"/>
      <c r="V229" s="25"/>
      <c r="W229" s="25"/>
      <c r="X229" s="28" t="s">
        <v>314</v>
      </c>
      <c r="Y229" s="25"/>
      <c r="Z229" s="25"/>
    </row>
    <row r="230" spans="1:26" ht="15" customHeight="1">
      <c r="A230" s="24">
        <v>45359</v>
      </c>
      <c r="B230" s="80" t="s">
        <v>41</v>
      </c>
      <c r="C230" s="25">
        <v>7644167</v>
      </c>
      <c r="D230" s="28" t="s">
        <v>315</v>
      </c>
      <c r="E230" s="25"/>
      <c r="F230" s="28"/>
      <c r="G230" s="28"/>
      <c r="H230" s="25"/>
      <c r="I230" s="25" t="s">
        <v>53</v>
      </c>
      <c r="J230" s="28" t="s">
        <v>316</v>
      </c>
      <c r="K230" s="25" t="s">
        <v>45</v>
      </c>
      <c r="L230" s="28" t="s">
        <v>261</v>
      </c>
      <c r="M230" s="26">
        <v>190</v>
      </c>
      <c r="N230" s="27">
        <v>1</v>
      </c>
      <c r="O230" s="25" t="s">
        <v>47</v>
      </c>
      <c r="P230" s="24">
        <v>45369</v>
      </c>
      <c r="Q230" s="26">
        <f>Table2[[#This Row],[QTY]]*Table2[[#This Row],[CostPerUnit]]</f>
        <v>190</v>
      </c>
      <c r="R230" s="27"/>
      <c r="S230" s="13" t="s">
        <v>48</v>
      </c>
      <c r="T230" s="24" t="s">
        <v>34</v>
      </c>
      <c r="U230" s="24">
        <v>45376</v>
      </c>
      <c r="V230" s="25" t="s">
        <v>60</v>
      </c>
      <c r="W230" s="25"/>
      <c r="X230" s="28"/>
      <c r="Y230" s="25"/>
      <c r="Z230" s="25"/>
    </row>
    <row r="231" spans="1:26" ht="15" customHeight="1">
      <c r="A231" s="24">
        <v>45363</v>
      </c>
      <c r="B231" s="80" t="s">
        <v>41</v>
      </c>
      <c r="C231" s="25">
        <v>7645378</v>
      </c>
      <c r="D231" s="28">
        <v>183255</v>
      </c>
      <c r="E231" s="25"/>
      <c r="F231" s="28"/>
      <c r="G231" s="28"/>
      <c r="H231" s="25"/>
      <c r="I231" s="25" t="s">
        <v>43</v>
      </c>
      <c r="J231" s="28" t="s">
        <v>202</v>
      </c>
      <c r="K231" s="25" t="s">
        <v>45</v>
      </c>
      <c r="L231" s="28" t="s">
        <v>46</v>
      </c>
      <c r="M231" s="26">
        <v>195</v>
      </c>
      <c r="N231" s="27">
        <v>1</v>
      </c>
      <c r="O231" s="25" t="s">
        <v>161</v>
      </c>
      <c r="P231" s="24">
        <v>46007</v>
      </c>
      <c r="Q231" s="26">
        <f>Table2[[#This Row],[QTY]]*Table2[[#This Row],[CostPerUnit]]</f>
        <v>195</v>
      </c>
      <c r="R231" s="27"/>
      <c r="S231" s="13" t="s">
        <v>48</v>
      </c>
      <c r="T231" s="24" t="s">
        <v>49</v>
      </c>
      <c r="U231" s="24"/>
      <c r="V231" s="25"/>
      <c r="W231" s="25"/>
      <c r="X231" s="28"/>
      <c r="Y231" s="25"/>
      <c r="Z231" s="25"/>
    </row>
    <row r="232" spans="1:26" ht="15" customHeight="1">
      <c r="A232" s="24">
        <v>45363</v>
      </c>
      <c r="B232" s="80" t="s">
        <v>41</v>
      </c>
      <c r="C232" s="25">
        <v>7645543</v>
      </c>
      <c r="D232" s="28" t="s">
        <v>317</v>
      </c>
      <c r="E232" s="25" t="s">
        <v>250</v>
      </c>
      <c r="F232" s="28"/>
      <c r="G232" s="28"/>
      <c r="H232" s="25" t="s">
        <v>318</v>
      </c>
      <c r="I232" s="25" t="s">
        <v>69</v>
      </c>
      <c r="J232" s="28" t="s">
        <v>319</v>
      </c>
      <c r="K232" s="25" t="s">
        <v>243</v>
      </c>
      <c r="L232" s="28" t="s">
        <v>252</v>
      </c>
      <c r="M232" s="26">
        <v>481.25</v>
      </c>
      <c r="N232" s="27">
        <v>2</v>
      </c>
      <c r="O232" s="25" t="s">
        <v>47</v>
      </c>
      <c r="P232" s="24">
        <v>45415</v>
      </c>
      <c r="Q232" s="26">
        <f>Table2[[#This Row],[QTY]]*Table2[[#This Row],[CostPerUnit]]</f>
        <v>962.5</v>
      </c>
      <c r="R232" s="27" t="s">
        <v>320</v>
      </c>
      <c r="S232" s="13" t="s">
        <v>48</v>
      </c>
      <c r="T232" s="24" t="s">
        <v>49</v>
      </c>
      <c r="U232" s="24"/>
      <c r="V232" s="25"/>
      <c r="W232" s="25"/>
      <c r="X232" s="25" t="s">
        <v>253</v>
      </c>
      <c r="Y232" s="25"/>
      <c r="Z232" s="25"/>
    </row>
    <row r="233" spans="1:26" ht="15" customHeight="1">
      <c r="A233" s="24">
        <v>45364</v>
      </c>
      <c r="B233" s="80" t="s">
        <v>41</v>
      </c>
      <c r="C233" s="25">
        <v>7645811</v>
      </c>
      <c r="D233" s="28">
        <v>182826</v>
      </c>
      <c r="E233" s="25"/>
      <c r="F233" s="28"/>
      <c r="G233" s="28"/>
      <c r="H233" s="25"/>
      <c r="I233" s="25" t="s">
        <v>53</v>
      </c>
      <c r="J233" s="28" t="s">
        <v>321</v>
      </c>
      <c r="K233" s="25" t="s">
        <v>45</v>
      </c>
      <c r="L233" s="28" t="s">
        <v>224</v>
      </c>
      <c r="M233" s="26">
        <v>75</v>
      </c>
      <c r="N233" s="27">
        <v>1</v>
      </c>
      <c r="O233" s="25" t="s">
        <v>47</v>
      </c>
      <c r="P233" s="24">
        <v>45378</v>
      </c>
      <c r="Q233" s="26">
        <f>Table2[[#This Row],[QTY]]*Table2[[#This Row],[CostPerUnit]]</f>
        <v>75</v>
      </c>
      <c r="R233" s="27"/>
      <c r="S233" s="13" t="s">
        <v>48</v>
      </c>
      <c r="T233" s="24" t="s">
        <v>49</v>
      </c>
      <c r="U233" s="24"/>
      <c r="V233" s="25"/>
      <c r="W233" s="25"/>
      <c r="X233" s="28"/>
      <c r="Y233" s="25"/>
      <c r="Z233" s="25"/>
    </row>
    <row r="234" spans="1:26" ht="15" customHeight="1">
      <c r="A234" s="24">
        <v>45729</v>
      </c>
      <c r="B234" s="80" t="s">
        <v>41</v>
      </c>
      <c r="C234" s="25">
        <v>7645902</v>
      </c>
      <c r="D234" s="28" t="s">
        <v>322</v>
      </c>
      <c r="E234" s="25"/>
      <c r="F234" s="28"/>
      <c r="G234" s="28"/>
      <c r="H234" s="25"/>
      <c r="I234" s="25" t="s">
        <v>53</v>
      </c>
      <c r="J234" s="28" t="s">
        <v>323</v>
      </c>
      <c r="K234" s="25" t="s">
        <v>45</v>
      </c>
      <c r="L234" s="28" t="s">
        <v>46</v>
      </c>
      <c r="M234" s="26">
        <v>195</v>
      </c>
      <c r="N234" s="27">
        <v>1</v>
      </c>
      <c r="O234" s="25" t="s">
        <v>47</v>
      </c>
      <c r="P234" s="24">
        <v>45779</v>
      </c>
      <c r="Q234" s="26">
        <f>Table2[[#This Row],[QTY]]*Table2[[#This Row],[CostPerUnit]]</f>
        <v>195</v>
      </c>
      <c r="R234" s="27"/>
      <c r="S234" s="13" t="s">
        <v>64</v>
      </c>
      <c r="T234" s="24" t="s">
        <v>49</v>
      </c>
      <c r="U234" s="24"/>
      <c r="V234" s="25"/>
      <c r="W234" s="25"/>
      <c r="X234" s="28"/>
      <c r="Y234" s="25"/>
      <c r="Z234" s="25"/>
    </row>
    <row r="235" spans="1:26" ht="15" customHeight="1">
      <c r="A235" s="24">
        <v>45729</v>
      </c>
      <c r="B235" s="80" t="s">
        <v>41</v>
      </c>
      <c r="C235" s="25">
        <v>7645902</v>
      </c>
      <c r="D235" s="28" t="s">
        <v>322</v>
      </c>
      <c r="E235" s="25"/>
      <c r="F235" s="28"/>
      <c r="G235" s="28"/>
      <c r="H235" s="25"/>
      <c r="I235" s="25" t="s">
        <v>53</v>
      </c>
      <c r="J235" s="28" t="s">
        <v>323</v>
      </c>
      <c r="K235" s="25" t="s">
        <v>45</v>
      </c>
      <c r="L235" s="28" t="s">
        <v>50</v>
      </c>
      <c r="M235" s="26">
        <v>11</v>
      </c>
      <c r="N235" s="27">
        <v>1</v>
      </c>
      <c r="O235" s="25" t="s">
        <v>47</v>
      </c>
      <c r="P235" s="24">
        <v>45779</v>
      </c>
      <c r="Q235" s="26">
        <f>Table2[[#This Row],[QTY]]*Table2[[#This Row],[CostPerUnit]]</f>
        <v>11</v>
      </c>
      <c r="R235" s="27"/>
      <c r="S235" s="13" t="s">
        <v>64</v>
      </c>
      <c r="T235" s="24" t="s">
        <v>34</v>
      </c>
      <c r="U235" s="24" t="s">
        <v>59</v>
      </c>
      <c r="V235" s="25" t="s">
        <v>60</v>
      </c>
      <c r="W235" s="25"/>
      <c r="X235" s="28"/>
      <c r="Y235" s="25"/>
      <c r="Z235" s="25"/>
    </row>
    <row r="236" spans="1:26" ht="15" customHeight="1">
      <c r="A236" s="24">
        <v>45729</v>
      </c>
      <c r="B236" s="80" t="s">
        <v>41</v>
      </c>
      <c r="C236" s="25">
        <v>7645902</v>
      </c>
      <c r="D236" s="28" t="s">
        <v>322</v>
      </c>
      <c r="E236" s="25"/>
      <c r="F236" s="28"/>
      <c r="G236" s="28"/>
      <c r="H236" s="25"/>
      <c r="I236" s="25" t="s">
        <v>53</v>
      </c>
      <c r="J236" s="28" t="s">
        <v>323</v>
      </c>
      <c r="K236" s="25" t="s">
        <v>45</v>
      </c>
      <c r="L236" s="28" t="s">
        <v>51</v>
      </c>
      <c r="M236" s="26">
        <v>66</v>
      </c>
      <c r="N236" s="27">
        <v>1</v>
      </c>
      <c r="O236" s="25" t="s">
        <v>47</v>
      </c>
      <c r="P236" s="24">
        <v>45779</v>
      </c>
      <c r="Q236" s="26">
        <f>Table2[[#This Row],[QTY]]*Table2[[#This Row],[CostPerUnit]]</f>
        <v>66</v>
      </c>
      <c r="R236" s="27"/>
      <c r="S236" s="13" t="s">
        <v>64</v>
      </c>
      <c r="T236" s="24" t="s">
        <v>61</v>
      </c>
      <c r="U236" s="24"/>
      <c r="V236" s="25"/>
      <c r="W236" s="25"/>
      <c r="X236" s="28"/>
      <c r="Y236" s="25"/>
      <c r="Z236" s="25"/>
    </row>
    <row r="237" spans="1:26" ht="15" customHeight="1">
      <c r="A237" s="24">
        <v>45365</v>
      </c>
      <c r="B237" s="80" t="s">
        <v>41</v>
      </c>
      <c r="C237" s="25">
        <v>7646198</v>
      </c>
      <c r="D237" s="28" t="s">
        <v>86</v>
      </c>
      <c r="E237" s="25"/>
      <c r="F237" s="28"/>
      <c r="G237" s="28"/>
      <c r="H237" s="25"/>
      <c r="I237" s="25" t="s">
        <v>53</v>
      </c>
      <c r="J237" s="28" t="s">
        <v>324</v>
      </c>
      <c r="K237" s="25" t="s">
        <v>45</v>
      </c>
      <c r="L237" s="28" t="s">
        <v>46</v>
      </c>
      <c r="M237" s="26">
        <v>195</v>
      </c>
      <c r="N237" s="27">
        <v>1</v>
      </c>
      <c r="O237" s="25" t="s">
        <v>47</v>
      </c>
      <c r="P237" s="24">
        <v>45415</v>
      </c>
      <c r="Q237" s="26">
        <f>Table2[[#This Row],[QTY]]*Table2[[#This Row],[CostPerUnit]]</f>
        <v>195</v>
      </c>
      <c r="R237" s="27"/>
      <c r="S237" s="13" t="s">
        <v>48</v>
      </c>
      <c r="T237" s="24" t="s">
        <v>49</v>
      </c>
      <c r="U237" s="24"/>
      <c r="V237" s="25"/>
      <c r="W237" s="25"/>
      <c r="X237" s="28"/>
      <c r="Y237" s="25"/>
      <c r="Z237" s="25"/>
    </row>
    <row r="238" spans="1:26" ht="15" customHeight="1">
      <c r="A238" s="24">
        <v>45365</v>
      </c>
      <c r="B238" s="80" t="s">
        <v>41</v>
      </c>
      <c r="C238" s="25">
        <v>7646322</v>
      </c>
      <c r="D238" s="28" t="s">
        <v>203</v>
      </c>
      <c r="E238" s="25"/>
      <c r="F238" s="28"/>
      <c r="G238" s="28"/>
      <c r="H238" s="25"/>
      <c r="I238" s="25" t="s">
        <v>53</v>
      </c>
      <c r="J238" s="28" t="s">
        <v>303</v>
      </c>
      <c r="K238" s="25" t="s">
        <v>45</v>
      </c>
      <c r="L238" s="28" t="s">
        <v>261</v>
      </c>
      <c r="M238" s="26">
        <v>190</v>
      </c>
      <c r="N238" s="27">
        <v>10</v>
      </c>
      <c r="O238" s="25" t="s">
        <v>47</v>
      </c>
      <c r="P238" s="24">
        <v>45390</v>
      </c>
      <c r="Q238" s="26">
        <f>Table2[[#This Row],[QTY]]*Table2[[#This Row],[CostPerUnit]]</f>
        <v>1900</v>
      </c>
      <c r="R238" s="27"/>
      <c r="S238" s="13" t="s">
        <v>48</v>
      </c>
      <c r="T238" s="24" t="s">
        <v>34</v>
      </c>
      <c r="U238" s="24">
        <v>45408</v>
      </c>
      <c r="V238" s="25" t="s">
        <v>60</v>
      </c>
      <c r="W238" s="25"/>
      <c r="X238" s="28"/>
      <c r="Y238" s="25"/>
      <c r="Z238" s="25"/>
    </row>
    <row r="239" spans="1:26" ht="15" customHeight="1">
      <c r="A239" s="24">
        <v>45366</v>
      </c>
      <c r="B239" s="80" t="s">
        <v>41</v>
      </c>
      <c r="C239" s="25">
        <v>7646734</v>
      </c>
      <c r="D239" s="28" t="s">
        <v>325</v>
      </c>
      <c r="E239" s="25"/>
      <c r="F239" s="28"/>
      <c r="G239" s="28"/>
      <c r="H239" s="25"/>
      <c r="I239" s="25" t="s">
        <v>53</v>
      </c>
      <c r="J239" s="28" t="s">
        <v>326</v>
      </c>
      <c r="K239" s="25" t="s">
        <v>45</v>
      </c>
      <c r="L239" s="28" t="s">
        <v>327</v>
      </c>
      <c r="M239" s="26">
        <v>89.95</v>
      </c>
      <c r="N239" s="27">
        <v>1</v>
      </c>
      <c r="O239" s="25" t="s">
        <v>47</v>
      </c>
      <c r="P239" s="24">
        <v>45391</v>
      </c>
      <c r="Q239" s="26">
        <f>Table2[[#This Row],[QTY]]*Table2[[#This Row],[CostPerUnit]]</f>
        <v>89.95</v>
      </c>
      <c r="R239" s="27"/>
      <c r="S239" s="13" t="s">
        <v>48</v>
      </c>
      <c r="T239" s="24" t="s">
        <v>49</v>
      </c>
      <c r="U239" s="24"/>
      <c r="V239" s="25"/>
      <c r="W239" s="25"/>
      <c r="X239" s="28"/>
      <c r="Y239" s="25"/>
      <c r="Z239" s="25"/>
    </row>
    <row r="240" spans="1:26" ht="15" customHeight="1">
      <c r="A240" s="24">
        <v>45369</v>
      </c>
      <c r="B240" s="25" t="s">
        <v>41</v>
      </c>
      <c r="C240" s="25">
        <v>7647278</v>
      </c>
      <c r="D240" s="28">
        <v>187200</v>
      </c>
      <c r="E240" s="25"/>
      <c r="F240" s="28"/>
      <c r="G240" s="28"/>
      <c r="H240" s="25"/>
      <c r="I240" s="25" t="s">
        <v>65</v>
      </c>
      <c r="J240" s="28" t="s">
        <v>328</v>
      </c>
      <c r="K240" s="25" t="s">
        <v>45</v>
      </c>
      <c r="L240" s="28" t="s">
        <v>46</v>
      </c>
      <c r="M240" s="26">
        <v>195</v>
      </c>
      <c r="N240" s="27">
        <v>1</v>
      </c>
      <c r="O240" s="25" t="s">
        <v>161</v>
      </c>
      <c r="P240" s="24"/>
      <c r="Q240" s="26">
        <f>Table2[[#This Row],[QTY]]*Table2[[#This Row],[CostPerUnit]]</f>
        <v>195</v>
      </c>
      <c r="R240" s="27"/>
      <c r="S240" s="13" t="s">
        <v>48</v>
      </c>
      <c r="T240" s="24" t="s">
        <v>161</v>
      </c>
      <c r="U240" s="24"/>
      <c r="V240" s="25"/>
      <c r="W240" s="25"/>
      <c r="X240" s="28"/>
      <c r="Y240" s="25"/>
      <c r="Z240" s="25"/>
    </row>
    <row r="241" spans="1:26" ht="15" customHeight="1">
      <c r="A241" s="24">
        <v>45369</v>
      </c>
      <c r="B241" s="25" t="s">
        <v>41</v>
      </c>
      <c r="C241" s="25">
        <v>7647278</v>
      </c>
      <c r="D241" s="28">
        <v>187200</v>
      </c>
      <c r="E241" s="25"/>
      <c r="F241" s="28"/>
      <c r="G241" s="28"/>
      <c r="H241" s="25"/>
      <c r="I241" s="25" t="s">
        <v>65</v>
      </c>
      <c r="J241" s="28" t="s">
        <v>328</v>
      </c>
      <c r="K241" s="25" t="s">
        <v>45</v>
      </c>
      <c r="L241" s="28" t="s">
        <v>50</v>
      </c>
      <c r="M241" s="26">
        <v>11</v>
      </c>
      <c r="N241" s="27">
        <v>1</v>
      </c>
      <c r="O241" s="25" t="s">
        <v>161</v>
      </c>
      <c r="P241" s="24"/>
      <c r="Q241" s="26">
        <f>Table2[[#This Row],[QTY]]*Table2[[#This Row],[CostPerUnit]]</f>
        <v>11</v>
      </c>
      <c r="R241" s="27"/>
      <c r="S241" s="13" t="s">
        <v>48</v>
      </c>
      <c r="T241" s="24" t="s">
        <v>161</v>
      </c>
      <c r="U241" s="24"/>
      <c r="V241" s="25"/>
      <c r="W241" s="25"/>
      <c r="X241" s="28"/>
      <c r="Y241" s="25"/>
      <c r="Z241" s="25"/>
    </row>
    <row r="242" spans="1:26" ht="15" customHeight="1">
      <c r="A242" s="24">
        <v>45369</v>
      </c>
      <c r="B242" s="25" t="s">
        <v>41</v>
      </c>
      <c r="C242" s="25">
        <v>7647278</v>
      </c>
      <c r="D242" s="28">
        <v>187200</v>
      </c>
      <c r="E242" s="25"/>
      <c r="F242" s="28"/>
      <c r="G242" s="28"/>
      <c r="H242" s="25"/>
      <c r="I242" s="25" t="s">
        <v>65</v>
      </c>
      <c r="J242" s="28" t="s">
        <v>328</v>
      </c>
      <c r="K242" s="25" t="s">
        <v>45</v>
      </c>
      <c r="L242" s="28" t="s">
        <v>51</v>
      </c>
      <c r="M242" s="26">
        <v>0</v>
      </c>
      <c r="N242" s="27">
        <v>1</v>
      </c>
      <c r="O242" s="25" t="s">
        <v>161</v>
      </c>
      <c r="P242" s="24"/>
      <c r="Q242" s="26">
        <f>Table2[[#This Row],[QTY]]*Table2[[#This Row],[CostPerUnit]]</f>
        <v>0</v>
      </c>
      <c r="R242" s="27"/>
      <c r="S242" s="13" t="s">
        <v>48</v>
      </c>
      <c r="T242" s="24" t="s">
        <v>161</v>
      </c>
      <c r="U242" s="24"/>
      <c r="V242" s="25"/>
      <c r="W242" s="25"/>
      <c r="X242" s="28"/>
      <c r="Y242" s="25"/>
      <c r="Z242" s="25"/>
    </row>
    <row r="243" spans="1:26" ht="15" customHeight="1">
      <c r="A243" s="24">
        <v>45369</v>
      </c>
      <c r="B243" s="74" t="s">
        <v>41</v>
      </c>
      <c r="C243" s="25">
        <v>7647287</v>
      </c>
      <c r="D243" s="28">
        <v>187200</v>
      </c>
      <c r="E243" s="25"/>
      <c r="F243" s="28"/>
      <c r="G243" s="28"/>
      <c r="H243" s="25"/>
      <c r="I243" s="25" t="s">
        <v>65</v>
      </c>
      <c r="J243" s="28" t="s">
        <v>328</v>
      </c>
      <c r="K243" s="25" t="s">
        <v>45</v>
      </c>
      <c r="L243" s="60" t="s">
        <v>46</v>
      </c>
      <c r="M243" s="26">
        <v>195</v>
      </c>
      <c r="N243" s="27">
        <v>1</v>
      </c>
      <c r="O243" s="25" t="s">
        <v>47</v>
      </c>
      <c r="P243" s="24">
        <v>45449</v>
      </c>
      <c r="Q243" s="26">
        <f>Table2[[#This Row],[QTY]]*Table2[[#This Row],[CostPerUnit]]</f>
        <v>195</v>
      </c>
      <c r="R243" s="27"/>
      <c r="S243" s="13" t="s">
        <v>48</v>
      </c>
      <c r="T243" s="24" t="s">
        <v>61</v>
      </c>
      <c r="U243" s="24"/>
      <c r="V243" s="25"/>
      <c r="W243" s="25"/>
      <c r="X243" s="28" t="s">
        <v>329</v>
      </c>
      <c r="Y243" s="25"/>
      <c r="Z243" s="25"/>
    </row>
    <row r="244" spans="1:26" ht="15" customHeight="1">
      <c r="A244" s="24">
        <v>45369</v>
      </c>
      <c r="B244" s="25" t="s">
        <v>41</v>
      </c>
      <c r="C244" s="25">
        <v>7647291</v>
      </c>
      <c r="D244" s="28">
        <v>182700</v>
      </c>
      <c r="E244" s="25"/>
      <c r="F244" s="28"/>
      <c r="G244" s="28"/>
      <c r="H244" s="25"/>
      <c r="I244" s="25" t="s">
        <v>65</v>
      </c>
      <c r="J244" s="28" t="s">
        <v>328</v>
      </c>
      <c r="K244" s="25" t="s">
        <v>45</v>
      </c>
      <c r="L244" s="28" t="s">
        <v>46</v>
      </c>
      <c r="M244" s="26">
        <v>195</v>
      </c>
      <c r="N244" s="27">
        <v>1</v>
      </c>
      <c r="O244" s="25" t="s">
        <v>47</v>
      </c>
      <c r="P244" s="24">
        <v>45415</v>
      </c>
      <c r="Q244" s="26">
        <f>Table2[[#This Row],[QTY]]*Table2[[#This Row],[CostPerUnit]]</f>
        <v>195</v>
      </c>
      <c r="R244" s="27"/>
      <c r="S244" s="13" t="s">
        <v>48</v>
      </c>
      <c r="T244" s="24" t="s">
        <v>34</v>
      </c>
      <c r="U244" s="24">
        <v>45496</v>
      </c>
      <c r="V244" s="25" t="s">
        <v>60</v>
      </c>
      <c r="W244" s="25"/>
      <c r="X244" s="28"/>
      <c r="Y244" s="25"/>
      <c r="Z244" s="25"/>
    </row>
    <row r="245" spans="1:26" ht="15" customHeight="1">
      <c r="A245" s="24">
        <v>45369</v>
      </c>
      <c r="B245" s="25" t="s">
        <v>41</v>
      </c>
      <c r="C245" s="25">
        <v>7647300</v>
      </c>
      <c r="D245" s="28">
        <v>182700</v>
      </c>
      <c r="E245" s="25"/>
      <c r="F245" s="28"/>
      <c r="G245" s="28"/>
      <c r="H245" s="25"/>
      <c r="I245" s="25" t="s">
        <v>65</v>
      </c>
      <c r="J245" s="28" t="s">
        <v>328</v>
      </c>
      <c r="K245" s="25" t="s">
        <v>45</v>
      </c>
      <c r="L245" s="28" t="s">
        <v>46</v>
      </c>
      <c r="M245" s="26">
        <v>195</v>
      </c>
      <c r="N245" s="27">
        <v>1</v>
      </c>
      <c r="O245" s="25" t="s">
        <v>47</v>
      </c>
      <c r="P245" s="24">
        <v>45434</v>
      </c>
      <c r="Q245" s="26">
        <f>Table2[[#This Row],[QTY]]*Table2[[#This Row],[CostPerUnit]]</f>
        <v>195</v>
      </c>
      <c r="R245" s="27"/>
      <c r="S245" s="13" t="s">
        <v>48</v>
      </c>
      <c r="T245" s="24" t="s">
        <v>34</v>
      </c>
      <c r="U245" s="24">
        <v>45496</v>
      </c>
      <c r="V245" s="25" t="s">
        <v>60</v>
      </c>
      <c r="W245" s="25"/>
      <c r="X245" s="28"/>
      <c r="Y245" s="25"/>
      <c r="Z245" s="25"/>
    </row>
    <row r="246" spans="1:26" ht="15" customHeight="1">
      <c r="A246" s="24">
        <v>45369</v>
      </c>
      <c r="B246" s="74" t="s">
        <v>41</v>
      </c>
      <c r="C246" s="25">
        <v>7647305</v>
      </c>
      <c r="D246" s="28">
        <v>182700</v>
      </c>
      <c r="E246" s="25"/>
      <c r="F246" s="28"/>
      <c r="G246" s="28"/>
      <c r="H246" s="25"/>
      <c r="I246" s="25" t="s">
        <v>65</v>
      </c>
      <c r="J246" s="28" t="s">
        <v>328</v>
      </c>
      <c r="K246" s="25" t="s">
        <v>45</v>
      </c>
      <c r="L246" s="28" t="s">
        <v>46</v>
      </c>
      <c r="M246" s="26">
        <v>195</v>
      </c>
      <c r="N246" s="27">
        <v>1</v>
      </c>
      <c r="O246" s="25" t="s">
        <v>47</v>
      </c>
      <c r="P246" s="24">
        <v>45434</v>
      </c>
      <c r="Q246" s="26">
        <f>Table2[[#This Row],[QTY]]*Table2[[#This Row],[CostPerUnit]]</f>
        <v>195</v>
      </c>
      <c r="R246" s="27"/>
      <c r="S246" s="13" t="s">
        <v>48</v>
      </c>
      <c r="T246" s="24" t="s">
        <v>34</v>
      </c>
      <c r="U246" s="24">
        <v>45496</v>
      </c>
      <c r="V246" s="25" t="s">
        <v>60</v>
      </c>
      <c r="W246" s="25"/>
      <c r="X246" s="28"/>
      <c r="Y246" s="25"/>
      <c r="Z246" s="25"/>
    </row>
    <row r="247" spans="1:26" ht="15" customHeight="1">
      <c r="A247" s="24">
        <v>45370</v>
      </c>
      <c r="B247" s="74" t="s">
        <v>41</v>
      </c>
      <c r="C247" s="25">
        <v>7647892</v>
      </c>
      <c r="D247" s="28" t="s">
        <v>226</v>
      </c>
      <c r="E247" s="25"/>
      <c r="F247" s="28"/>
      <c r="G247" s="28"/>
      <c r="H247" s="25"/>
      <c r="I247" s="25" t="s">
        <v>53</v>
      </c>
      <c r="J247" s="28" t="s">
        <v>227</v>
      </c>
      <c r="K247" s="25" t="s">
        <v>45</v>
      </c>
      <c r="L247" s="28" t="s">
        <v>330</v>
      </c>
      <c r="M247" s="26">
        <v>20</v>
      </c>
      <c r="N247" s="27">
        <v>2</v>
      </c>
      <c r="O247" s="25" t="s">
        <v>47</v>
      </c>
      <c r="P247" s="24">
        <v>45419</v>
      </c>
      <c r="Q247" s="26">
        <f>Table2[[#This Row],[QTY]]*Table2[[#This Row],[CostPerUnit]]</f>
        <v>40</v>
      </c>
      <c r="R247" s="27"/>
      <c r="S247" s="13" t="s">
        <v>67</v>
      </c>
      <c r="T247" s="24" t="s">
        <v>161</v>
      </c>
      <c r="U247" s="24"/>
      <c r="V247" s="25"/>
      <c r="W247" s="25"/>
      <c r="X247" s="28"/>
      <c r="Y247" s="25"/>
      <c r="Z247" s="25"/>
    </row>
    <row r="248" spans="1:26" ht="15" customHeight="1">
      <c r="A248" s="24">
        <v>45370</v>
      </c>
      <c r="B248" s="74" t="s">
        <v>41</v>
      </c>
      <c r="C248" s="25">
        <v>7648041</v>
      </c>
      <c r="D248" s="28" t="s">
        <v>331</v>
      </c>
      <c r="E248" s="25"/>
      <c r="F248" s="28"/>
      <c r="G248" s="28"/>
      <c r="H248" s="25"/>
      <c r="I248" s="25" t="s">
        <v>53</v>
      </c>
      <c r="J248" s="28" t="s">
        <v>332</v>
      </c>
      <c r="K248" s="25" t="s">
        <v>45</v>
      </c>
      <c r="L248" s="28" t="s">
        <v>46</v>
      </c>
      <c r="M248" s="26">
        <v>195</v>
      </c>
      <c r="N248" s="27">
        <v>1</v>
      </c>
      <c r="O248" s="25" t="s">
        <v>161</v>
      </c>
      <c r="P248" s="24">
        <v>45708</v>
      </c>
      <c r="Q248" s="26">
        <f>Table2[[#This Row],[QTY]]*Table2[[#This Row],[CostPerUnit]]</f>
        <v>195</v>
      </c>
      <c r="R248" s="27"/>
      <c r="S248" s="13" t="s">
        <v>48</v>
      </c>
      <c r="T248" s="24" t="s">
        <v>161</v>
      </c>
      <c r="U248" s="24"/>
      <c r="V248" s="25"/>
      <c r="W248" s="25"/>
      <c r="X248" s="28"/>
      <c r="Y248" s="25"/>
      <c r="Z248" s="25"/>
    </row>
    <row r="249" spans="1:26" ht="15" customHeight="1">
      <c r="A249" s="24">
        <v>45370</v>
      </c>
      <c r="B249" s="74" t="s">
        <v>41</v>
      </c>
      <c r="C249" s="25">
        <v>7648041</v>
      </c>
      <c r="D249" s="28" t="s">
        <v>331</v>
      </c>
      <c r="E249" s="25"/>
      <c r="F249" s="28"/>
      <c r="G249" s="28"/>
      <c r="H249" s="25"/>
      <c r="I249" s="25" t="s">
        <v>53</v>
      </c>
      <c r="J249" s="28" t="s">
        <v>332</v>
      </c>
      <c r="K249" s="25" t="s">
        <v>45</v>
      </c>
      <c r="L249" s="28" t="s">
        <v>51</v>
      </c>
      <c r="M249" s="26">
        <v>0</v>
      </c>
      <c r="N249" s="27">
        <v>1</v>
      </c>
      <c r="O249" s="25" t="s">
        <v>161</v>
      </c>
      <c r="P249" s="24">
        <v>45708</v>
      </c>
      <c r="Q249" s="26">
        <f>Table2[[#This Row],[QTY]]*Table2[[#This Row],[CostPerUnit]]</f>
        <v>0</v>
      </c>
      <c r="R249" s="27"/>
      <c r="S249" s="13" t="s">
        <v>48</v>
      </c>
      <c r="T249" s="24" t="s">
        <v>161</v>
      </c>
      <c r="U249" s="24"/>
      <c r="V249" s="25"/>
      <c r="W249" s="25"/>
      <c r="X249" s="28"/>
      <c r="Y249" s="25"/>
      <c r="Z249" s="25"/>
    </row>
    <row r="250" spans="1:26" ht="15" customHeight="1">
      <c r="A250" s="24">
        <v>45370</v>
      </c>
      <c r="B250" s="74" t="s">
        <v>41</v>
      </c>
      <c r="C250" s="30">
        <v>7648057</v>
      </c>
      <c r="D250" s="28" t="s">
        <v>104</v>
      </c>
      <c r="E250" s="25"/>
      <c r="F250" s="28"/>
      <c r="G250" s="28"/>
      <c r="H250" s="25"/>
      <c r="I250" s="25" t="s">
        <v>75</v>
      </c>
      <c r="J250" s="28" t="s">
        <v>333</v>
      </c>
      <c r="K250" s="25" t="s">
        <v>45</v>
      </c>
      <c r="L250" s="28" t="s">
        <v>46</v>
      </c>
      <c r="M250" s="26">
        <v>195</v>
      </c>
      <c r="N250" s="27">
        <v>1</v>
      </c>
      <c r="O250" s="25" t="s">
        <v>47</v>
      </c>
      <c r="P250" s="24">
        <v>45562</v>
      </c>
      <c r="Q250" s="26">
        <f>Table2[[#This Row],[QTY]]*Table2[[#This Row],[CostPerUnit]]</f>
        <v>195</v>
      </c>
      <c r="R250" s="27">
        <v>60790443</v>
      </c>
      <c r="S250" s="13" t="s">
        <v>67</v>
      </c>
      <c r="T250" s="24" t="s">
        <v>49</v>
      </c>
      <c r="U250" s="24"/>
      <c r="V250" s="25"/>
      <c r="W250" s="25"/>
      <c r="X250" s="28"/>
      <c r="Y250" s="25"/>
      <c r="Z250" s="25"/>
    </row>
    <row r="251" spans="1:26" ht="15" customHeight="1">
      <c r="A251" s="24">
        <v>45371</v>
      </c>
      <c r="B251" s="96" t="s">
        <v>41</v>
      </c>
      <c r="C251" s="25">
        <v>7648368</v>
      </c>
      <c r="D251" s="28" t="s">
        <v>334</v>
      </c>
      <c r="E251" s="25"/>
      <c r="F251" s="28"/>
      <c r="G251" s="28"/>
      <c r="H251" s="25"/>
      <c r="I251" s="25" t="s">
        <v>53</v>
      </c>
      <c r="J251" s="28" t="s">
        <v>335</v>
      </c>
      <c r="K251" s="25" t="s">
        <v>45</v>
      </c>
      <c r="L251" s="28" t="s">
        <v>261</v>
      </c>
      <c r="M251" s="26">
        <v>190</v>
      </c>
      <c r="N251" s="27">
        <v>6</v>
      </c>
      <c r="O251" s="25" t="s">
        <v>47</v>
      </c>
      <c r="P251" s="24">
        <v>45413</v>
      </c>
      <c r="Q251" s="26">
        <f>Table2[[#This Row],[QTY]]*Table2[[#This Row],[CostPerUnit]]</f>
        <v>1140</v>
      </c>
      <c r="R251" s="27"/>
      <c r="S251" s="13" t="s">
        <v>48</v>
      </c>
      <c r="T251" s="24" t="s">
        <v>49</v>
      </c>
      <c r="U251" s="24"/>
      <c r="V251" s="25"/>
      <c r="W251" s="25"/>
      <c r="X251" s="28"/>
      <c r="Y251" s="25"/>
      <c r="Z251" s="25"/>
    </row>
    <row r="252" spans="1:26" ht="15" customHeight="1">
      <c r="A252" s="24">
        <v>45371</v>
      </c>
      <c r="B252" s="96" t="s">
        <v>41</v>
      </c>
      <c r="C252" s="25">
        <v>7648368</v>
      </c>
      <c r="D252" s="28" t="s">
        <v>334</v>
      </c>
      <c r="E252" s="25"/>
      <c r="F252" s="28"/>
      <c r="G252" s="28"/>
      <c r="H252" s="25"/>
      <c r="I252" s="25" t="s">
        <v>53</v>
      </c>
      <c r="J252" s="28" t="s">
        <v>335</v>
      </c>
      <c r="K252" s="25" t="s">
        <v>45</v>
      </c>
      <c r="L252" s="28" t="s">
        <v>336</v>
      </c>
      <c r="M252" s="26">
        <v>793.77</v>
      </c>
      <c r="N252" s="27">
        <v>1</v>
      </c>
      <c r="O252" s="25" t="s">
        <v>47</v>
      </c>
      <c r="P252" s="24">
        <v>45413</v>
      </c>
      <c r="Q252" s="26">
        <f>Table2[[#This Row],[QTY]]*Table2[[#This Row],[CostPerUnit]]</f>
        <v>793.77</v>
      </c>
      <c r="R252" s="27"/>
      <c r="S252" s="13" t="s">
        <v>48</v>
      </c>
      <c r="T252" s="24" t="s">
        <v>49</v>
      </c>
      <c r="U252" s="24"/>
      <c r="V252" s="25"/>
      <c r="W252" s="25"/>
      <c r="X252" s="28"/>
      <c r="Y252" s="25"/>
      <c r="Z252" s="25"/>
    </row>
    <row r="253" spans="1:26" ht="15" customHeight="1">
      <c r="A253" s="24">
        <v>45374</v>
      </c>
      <c r="B253" s="96" t="s">
        <v>41</v>
      </c>
      <c r="C253" s="25">
        <v>7649597</v>
      </c>
      <c r="D253" s="28" t="s">
        <v>317</v>
      </c>
      <c r="E253" s="25" t="s">
        <v>250</v>
      </c>
      <c r="F253" s="28"/>
      <c r="G253" s="28"/>
      <c r="H253" s="25" t="s">
        <v>318</v>
      </c>
      <c r="I253" s="25" t="s">
        <v>65</v>
      </c>
      <c r="J253" s="28" t="s">
        <v>337</v>
      </c>
      <c r="K253" s="25" t="s">
        <v>243</v>
      </c>
      <c r="L253" s="28" t="s">
        <v>283</v>
      </c>
      <c r="M253" s="26">
        <v>592.61</v>
      </c>
      <c r="N253" s="27">
        <v>1</v>
      </c>
      <c r="O253" s="25" t="s">
        <v>47</v>
      </c>
      <c r="P253" s="24">
        <v>45411</v>
      </c>
      <c r="Q253" s="26">
        <f>Table2[[#This Row],[QTY]]*Table2[[#This Row],[CostPerUnit]]</f>
        <v>592.61</v>
      </c>
      <c r="R253" s="27" t="s">
        <v>320</v>
      </c>
      <c r="S253" s="13" t="s">
        <v>48</v>
      </c>
      <c r="T253" s="24" t="s">
        <v>49</v>
      </c>
      <c r="U253" s="24"/>
      <c r="V253" s="25"/>
      <c r="W253" s="25"/>
      <c r="X253" s="28" t="s">
        <v>338</v>
      </c>
      <c r="Y253" s="25"/>
      <c r="Z253" s="25"/>
    </row>
    <row r="254" spans="1:26" ht="15" customHeight="1">
      <c r="A254" s="24">
        <v>45376</v>
      </c>
      <c r="B254" s="74" t="s">
        <v>41</v>
      </c>
      <c r="C254" s="25">
        <v>7650109</v>
      </c>
      <c r="D254" s="28" t="s">
        <v>339</v>
      </c>
      <c r="E254" s="25"/>
      <c r="F254" s="28"/>
      <c r="G254" s="28"/>
      <c r="H254" s="25"/>
      <c r="I254" s="25" t="s">
        <v>340</v>
      </c>
      <c r="J254" s="28" t="s">
        <v>323</v>
      </c>
      <c r="K254" s="25" t="s">
        <v>45</v>
      </c>
      <c r="L254" s="28" t="s">
        <v>46</v>
      </c>
      <c r="M254" s="26">
        <v>195</v>
      </c>
      <c r="N254" s="27">
        <v>9</v>
      </c>
      <c r="O254" s="25" t="s">
        <v>218</v>
      </c>
      <c r="P254" s="24"/>
      <c r="Q254" s="26">
        <f>Table2[[#This Row],[QTY]]*Table2[[#This Row],[CostPerUnit]]</f>
        <v>1755</v>
      </c>
      <c r="R254" s="27"/>
      <c r="S254" s="13" t="s">
        <v>48</v>
      </c>
      <c r="T254" s="24"/>
      <c r="U254" s="24"/>
      <c r="V254" s="25"/>
      <c r="W254" s="25"/>
      <c r="X254" s="28"/>
      <c r="Y254" s="25"/>
      <c r="Z254" s="25"/>
    </row>
    <row r="255" spans="1:26" ht="15" customHeight="1">
      <c r="A255" s="24">
        <v>45378</v>
      </c>
      <c r="B255" s="74" t="s">
        <v>41</v>
      </c>
      <c r="C255" s="25">
        <v>7650109</v>
      </c>
      <c r="D255" s="28" t="s">
        <v>339</v>
      </c>
      <c r="E255" s="25"/>
      <c r="F255" s="28"/>
      <c r="G255" s="28"/>
      <c r="H255" s="25"/>
      <c r="I255" s="25" t="s">
        <v>340</v>
      </c>
      <c r="J255" s="28" t="s">
        <v>323</v>
      </c>
      <c r="K255" s="25" t="s">
        <v>45</v>
      </c>
      <c r="L255" s="28" t="s">
        <v>51</v>
      </c>
      <c r="M255" s="26">
        <v>0</v>
      </c>
      <c r="N255" s="27">
        <v>9</v>
      </c>
      <c r="O255" s="25" t="s">
        <v>218</v>
      </c>
      <c r="P255" s="24"/>
      <c r="Q255" s="26">
        <f>Table2[[#This Row],[QTY]]*Table2[[#This Row],[CostPerUnit]]</f>
        <v>0</v>
      </c>
      <c r="R255" s="27"/>
      <c r="S255" s="13" t="s">
        <v>48</v>
      </c>
      <c r="T255" s="24"/>
      <c r="U255" s="24"/>
      <c r="V255" s="25"/>
      <c r="W255" s="25"/>
      <c r="X255" s="28"/>
      <c r="Y255" s="25"/>
      <c r="Z255" s="25"/>
    </row>
    <row r="256" spans="1:26" ht="15" customHeight="1">
      <c r="A256" s="24">
        <v>45376</v>
      </c>
      <c r="B256" s="74" t="s">
        <v>41</v>
      </c>
      <c r="C256" s="25">
        <v>7650136</v>
      </c>
      <c r="D256" s="28" t="s">
        <v>341</v>
      </c>
      <c r="E256" s="25"/>
      <c r="F256" s="28" t="s">
        <v>342</v>
      </c>
      <c r="G256" s="28" t="s">
        <v>343</v>
      </c>
      <c r="H256" s="25" t="s">
        <v>344</v>
      </c>
      <c r="I256" s="25" t="s">
        <v>69</v>
      </c>
      <c r="J256" s="28" t="s">
        <v>345</v>
      </c>
      <c r="K256" s="25" t="s">
        <v>243</v>
      </c>
      <c r="L256" s="28" t="s">
        <v>282</v>
      </c>
      <c r="M256" s="26">
        <v>271.45</v>
      </c>
      <c r="N256" s="27">
        <v>4</v>
      </c>
      <c r="O256" s="25" t="s">
        <v>47</v>
      </c>
      <c r="P256" s="24">
        <v>45526</v>
      </c>
      <c r="Q256" s="26">
        <f>Table2[[#This Row],[QTY]]*Table2[[#This Row],[CostPerUnit]]</f>
        <v>1085.8</v>
      </c>
      <c r="R256" s="27"/>
      <c r="S256" s="13" t="s">
        <v>64</v>
      </c>
      <c r="T256" s="24" t="s">
        <v>49</v>
      </c>
      <c r="U256" s="24"/>
      <c r="V256" s="25"/>
      <c r="W256" s="25"/>
      <c r="X256" s="28"/>
      <c r="Y256" s="25"/>
      <c r="Z256" s="25"/>
    </row>
    <row r="257" spans="1:26" ht="15" customHeight="1">
      <c r="A257" s="24">
        <v>45376</v>
      </c>
      <c r="B257" s="25" t="s">
        <v>41</v>
      </c>
      <c r="C257" s="25">
        <v>7650136</v>
      </c>
      <c r="D257" s="28" t="s">
        <v>341</v>
      </c>
      <c r="E257" s="25"/>
      <c r="F257" s="28" t="s">
        <v>342</v>
      </c>
      <c r="G257" s="28" t="s">
        <v>343</v>
      </c>
      <c r="H257" s="25" t="s">
        <v>344</v>
      </c>
      <c r="I257" s="25" t="s">
        <v>69</v>
      </c>
      <c r="J257" s="28" t="s">
        <v>345</v>
      </c>
      <c r="K257" s="25" t="s">
        <v>243</v>
      </c>
      <c r="L257" s="28" t="s">
        <v>301</v>
      </c>
      <c r="M257" s="26">
        <v>756</v>
      </c>
      <c r="N257" s="27">
        <v>1</v>
      </c>
      <c r="O257" s="25" t="s">
        <v>47</v>
      </c>
      <c r="P257" s="24">
        <v>45526</v>
      </c>
      <c r="Q257" s="26">
        <f>Table2[[#This Row],[QTY]]*Table2[[#This Row],[CostPerUnit]]</f>
        <v>756</v>
      </c>
      <c r="R257" s="27"/>
      <c r="S257" s="13" t="s">
        <v>64</v>
      </c>
      <c r="T257" s="24" t="s">
        <v>49</v>
      </c>
      <c r="U257" s="24"/>
      <c r="V257" s="25"/>
      <c r="W257" s="25"/>
      <c r="X257" s="28"/>
      <c r="Y257" s="25"/>
      <c r="Z257" s="25"/>
    </row>
    <row r="258" spans="1:26" ht="15" customHeight="1">
      <c r="A258" s="24">
        <v>45377</v>
      </c>
      <c r="B258" s="80" t="s">
        <v>41</v>
      </c>
      <c r="C258" s="25">
        <v>7650348</v>
      </c>
      <c r="D258" s="28" t="s">
        <v>346</v>
      </c>
      <c r="E258" s="25"/>
      <c r="F258" s="28"/>
      <c r="G258" s="28"/>
      <c r="H258" s="25"/>
      <c r="I258" s="25" t="s">
        <v>53</v>
      </c>
      <c r="J258" s="28" t="s">
        <v>257</v>
      </c>
      <c r="K258" s="25" t="s">
        <v>45</v>
      </c>
      <c r="L258" s="28" t="s">
        <v>347</v>
      </c>
      <c r="M258" s="26">
        <v>73.8</v>
      </c>
      <c r="N258" s="27">
        <v>2</v>
      </c>
      <c r="O258" s="25" t="s">
        <v>47</v>
      </c>
      <c r="P258" s="24">
        <v>45510</v>
      </c>
      <c r="Q258" s="26">
        <f>Table2[[#This Row],[QTY]]*Table2[[#This Row],[CostPerUnit]]</f>
        <v>147.6</v>
      </c>
      <c r="R258" s="27">
        <v>41001696</v>
      </c>
      <c r="S258" s="13" t="s">
        <v>48</v>
      </c>
      <c r="T258" s="24" t="s">
        <v>49</v>
      </c>
      <c r="U258" s="24"/>
      <c r="V258" s="25"/>
      <c r="W258" s="25"/>
      <c r="X258" s="28"/>
      <c r="Y258" s="25">
        <v>41001696</v>
      </c>
      <c r="Z258" s="25"/>
    </row>
    <row r="259" spans="1:26" ht="15" customHeight="1">
      <c r="A259" s="24">
        <v>45377</v>
      </c>
      <c r="B259" s="80" t="s">
        <v>41</v>
      </c>
      <c r="C259" s="25">
        <v>7650531</v>
      </c>
      <c r="D259" s="28" t="s">
        <v>348</v>
      </c>
      <c r="E259" s="25"/>
      <c r="F259" s="28"/>
      <c r="G259" s="28"/>
      <c r="H259" s="25"/>
      <c r="I259" s="25" t="s">
        <v>53</v>
      </c>
      <c r="J259" s="28" t="s">
        <v>349</v>
      </c>
      <c r="K259" s="25" t="s">
        <v>45</v>
      </c>
      <c r="L259" s="28" t="s">
        <v>261</v>
      </c>
      <c r="M259" s="26">
        <v>0</v>
      </c>
      <c r="N259" s="27">
        <v>2</v>
      </c>
      <c r="O259" s="25" t="s">
        <v>161</v>
      </c>
      <c r="P259" s="24">
        <v>45392</v>
      </c>
      <c r="Q259" s="26">
        <f>Table2[[#This Row],[QTY]]*Table2[[#This Row],[CostPerUnit]]</f>
        <v>0</v>
      </c>
      <c r="R259" s="27"/>
      <c r="S259" s="13" t="s">
        <v>48</v>
      </c>
      <c r="T259" s="24"/>
      <c r="U259" s="24"/>
      <c r="V259" s="25"/>
      <c r="W259" s="25"/>
      <c r="X259" s="28"/>
      <c r="Y259" s="25"/>
      <c r="Z259" s="25"/>
    </row>
    <row r="260" spans="1:26" ht="15" customHeight="1">
      <c r="A260" s="24">
        <v>45378</v>
      </c>
      <c r="B260" s="25" t="s">
        <v>41</v>
      </c>
      <c r="C260" s="25">
        <v>7650807</v>
      </c>
      <c r="D260" s="28">
        <v>182700</v>
      </c>
      <c r="E260" s="25"/>
      <c r="F260" s="28"/>
      <c r="G260" s="28"/>
      <c r="H260" s="25"/>
      <c r="I260" s="25" t="s">
        <v>65</v>
      </c>
      <c r="J260" s="28" t="s">
        <v>101</v>
      </c>
      <c r="K260" s="25" t="s">
        <v>45</v>
      </c>
      <c r="L260" s="28" t="s">
        <v>46</v>
      </c>
      <c r="M260" s="26">
        <v>0</v>
      </c>
      <c r="N260" s="27">
        <v>1</v>
      </c>
      <c r="O260" s="25" t="s">
        <v>161</v>
      </c>
      <c r="P260" s="24"/>
      <c r="Q260" s="26">
        <f>Table2[[#This Row],[QTY]]*Table2[[#This Row],[CostPerUnit]]</f>
        <v>0</v>
      </c>
      <c r="R260" s="27"/>
      <c r="S260" s="13" t="s">
        <v>48</v>
      </c>
      <c r="T260" s="24"/>
      <c r="U260" s="24"/>
      <c r="V260" s="25"/>
      <c r="W260" s="25"/>
      <c r="X260" s="28"/>
      <c r="Y260" s="25"/>
      <c r="Z260" s="25"/>
    </row>
    <row r="261" spans="1:26" ht="15" customHeight="1">
      <c r="A261" s="24">
        <v>45378</v>
      </c>
      <c r="B261" s="25" t="s">
        <v>41</v>
      </c>
      <c r="C261" s="25">
        <v>7650807</v>
      </c>
      <c r="D261" s="28">
        <v>182700</v>
      </c>
      <c r="E261" s="25"/>
      <c r="F261" s="28"/>
      <c r="G261" s="28"/>
      <c r="H261" s="25"/>
      <c r="I261" s="25" t="s">
        <v>65</v>
      </c>
      <c r="J261" s="28" t="s">
        <v>101</v>
      </c>
      <c r="K261" s="25" t="s">
        <v>45</v>
      </c>
      <c r="L261" s="28" t="s">
        <v>51</v>
      </c>
      <c r="M261" s="26">
        <v>0</v>
      </c>
      <c r="N261" s="27">
        <v>1</v>
      </c>
      <c r="O261" s="25" t="s">
        <v>161</v>
      </c>
      <c r="P261" s="24"/>
      <c r="Q261" s="26">
        <f>Table2[[#This Row],[QTY]]*Table2[[#This Row],[CostPerUnit]]</f>
        <v>0</v>
      </c>
      <c r="R261" s="27"/>
      <c r="S261" s="13" t="s">
        <v>48</v>
      </c>
      <c r="T261" s="24"/>
      <c r="U261" s="24"/>
      <c r="V261" s="25"/>
      <c r="W261" s="25"/>
      <c r="X261" s="28"/>
      <c r="Y261" s="25"/>
      <c r="Z261" s="25"/>
    </row>
    <row r="262" spans="1:26" ht="15" customHeight="1">
      <c r="A262" s="24">
        <v>45378</v>
      </c>
      <c r="B262" s="80" t="s">
        <v>41</v>
      </c>
      <c r="C262" s="25">
        <v>7651047</v>
      </c>
      <c r="D262" s="28" t="s">
        <v>350</v>
      </c>
      <c r="E262" s="25"/>
      <c r="F262" s="28"/>
      <c r="G262" s="28"/>
      <c r="H262" s="25"/>
      <c r="I262" s="25" t="s">
        <v>53</v>
      </c>
      <c r="J262" s="28" t="s">
        <v>351</v>
      </c>
      <c r="K262" s="25" t="s">
        <v>45</v>
      </c>
      <c r="L262" s="28" t="s">
        <v>327</v>
      </c>
      <c r="M262" s="26">
        <v>109</v>
      </c>
      <c r="N262" s="27">
        <v>1</v>
      </c>
      <c r="O262" s="25" t="s">
        <v>47</v>
      </c>
      <c r="P262" s="24">
        <v>45406</v>
      </c>
      <c r="Q262" s="26">
        <f>Table2[[#This Row],[QTY]]*Table2[[#This Row],[CostPerUnit]]</f>
        <v>109</v>
      </c>
      <c r="R262" s="27"/>
      <c r="S262" s="13" t="s">
        <v>48</v>
      </c>
      <c r="T262" s="24" t="s">
        <v>49</v>
      </c>
      <c r="U262" s="24"/>
      <c r="V262" s="25"/>
      <c r="W262" s="25"/>
      <c r="X262" s="28"/>
      <c r="Y262" s="25"/>
      <c r="Z262" s="25"/>
    </row>
    <row r="263" spans="1:26" ht="15" customHeight="1">
      <c r="A263" s="24">
        <v>45379</v>
      </c>
      <c r="B263" s="25" t="s">
        <v>41</v>
      </c>
      <c r="C263" s="25">
        <v>7651139</v>
      </c>
      <c r="D263" s="28" t="s">
        <v>352</v>
      </c>
      <c r="E263" s="25"/>
      <c r="F263" s="28"/>
      <c r="G263" s="28"/>
      <c r="H263" s="25"/>
      <c r="I263" s="25" t="s">
        <v>53</v>
      </c>
      <c r="J263" s="28" t="s">
        <v>353</v>
      </c>
      <c r="K263" s="25" t="s">
        <v>45</v>
      </c>
      <c r="L263" s="28" t="s">
        <v>228</v>
      </c>
      <c r="M263" s="26">
        <v>528</v>
      </c>
      <c r="N263" s="27">
        <v>2</v>
      </c>
      <c r="O263" s="25" t="s">
        <v>47</v>
      </c>
      <c r="P263" s="24">
        <v>45475</v>
      </c>
      <c r="Q263" s="26">
        <f>Table2[[#This Row],[QTY]]*Table2[[#This Row],[CostPerUnit]]</f>
        <v>1056</v>
      </c>
      <c r="R263" s="27">
        <v>60798810</v>
      </c>
      <c r="S263" s="13" t="s">
        <v>67</v>
      </c>
      <c r="T263" s="24" t="s">
        <v>354</v>
      </c>
      <c r="U263" s="24"/>
      <c r="V263" s="25"/>
      <c r="W263" s="25"/>
      <c r="X263" s="28" t="s">
        <v>355</v>
      </c>
      <c r="Y263" s="25"/>
      <c r="Z263" s="25"/>
    </row>
    <row r="264" spans="1:26" ht="15" customHeight="1">
      <c r="A264" s="24">
        <v>45380</v>
      </c>
      <c r="B264" s="25" t="s">
        <v>41</v>
      </c>
      <c r="C264" s="25">
        <v>7651572</v>
      </c>
      <c r="D264" s="28" t="s">
        <v>356</v>
      </c>
      <c r="E264" s="25"/>
      <c r="F264" s="28"/>
      <c r="G264" s="28"/>
      <c r="H264" s="25"/>
      <c r="I264" s="25" t="s">
        <v>53</v>
      </c>
      <c r="J264" s="28" t="s">
        <v>357</v>
      </c>
      <c r="K264" s="25" t="s">
        <v>45</v>
      </c>
      <c r="L264" s="28" t="s">
        <v>46</v>
      </c>
      <c r="M264" s="26">
        <v>195</v>
      </c>
      <c r="N264" s="27">
        <v>1</v>
      </c>
      <c r="O264" s="25" t="s">
        <v>161</v>
      </c>
      <c r="P264" s="24">
        <v>45708</v>
      </c>
      <c r="Q264" s="26">
        <f>Table2[[#This Row],[QTY]]*Table2[[#This Row],[CostPerUnit]]</f>
        <v>195</v>
      </c>
      <c r="R264" s="27"/>
      <c r="S264" s="13" t="s">
        <v>48</v>
      </c>
      <c r="T264" s="24" t="s">
        <v>161</v>
      </c>
      <c r="U264" s="24"/>
      <c r="V264" s="25"/>
      <c r="W264" s="25"/>
      <c r="X264" s="28"/>
      <c r="Y264" s="25"/>
      <c r="Z264" s="25"/>
    </row>
    <row r="265" spans="1:26" ht="15" customHeight="1">
      <c r="A265" s="24">
        <v>45380</v>
      </c>
      <c r="B265" s="25" t="s">
        <v>41</v>
      </c>
      <c r="C265" s="25">
        <v>7651572</v>
      </c>
      <c r="D265" s="28" t="s">
        <v>356</v>
      </c>
      <c r="E265" s="25"/>
      <c r="F265" s="28"/>
      <c r="G265" s="28"/>
      <c r="H265" s="25"/>
      <c r="I265" s="25" t="s">
        <v>53</v>
      </c>
      <c r="J265" s="28" t="s">
        <v>357</v>
      </c>
      <c r="K265" s="25" t="s">
        <v>45</v>
      </c>
      <c r="L265" s="28" t="s">
        <v>51</v>
      </c>
      <c r="M265" s="26">
        <v>0</v>
      </c>
      <c r="N265" s="27">
        <v>1</v>
      </c>
      <c r="O265" s="25" t="s">
        <v>161</v>
      </c>
      <c r="P265" s="24">
        <v>45708</v>
      </c>
      <c r="Q265" s="26">
        <f>Table2[[#This Row],[QTY]]*Table2[[#This Row],[CostPerUnit]]</f>
        <v>0</v>
      </c>
      <c r="R265" s="27"/>
      <c r="S265" s="13" t="s">
        <v>48</v>
      </c>
      <c r="T265" s="24" t="s">
        <v>161</v>
      </c>
      <c r="U265" s="24"/>
      <c r="V265" s="25"/>
      <c r="W265" s="25"/>
      <c r="X265" s="28"/>
      <c r="Y265" s="25"/>
      <c r="Z265" s="25"/>
    </row>
    <row r="266" spans="1:26" ht="15" customHeight="1">
      <c r="A266" s="24">
        <v>45384</v>
      </c>
      <c r="B266" s="25" t="s">
        <v>41</v>
      </c>
      <c r="C266" s="25">
        <v>7651734</v>
      </c>
      <c r="D266" s="28" t="s">
        <v>358</v>
      </c>
      <c r="E266" s="25"/>
      <c r="F266" s="28"/>
      <c r="G266" s="28"/>
      <c r="H266" s="25"/>
      <c r="I266" s="25" t="s">
        <v>43</v>
      </c>
      <c r="J266" s="28" t="s">
        <v>359</v>
      </c>
      <c r="K266" s="25" t="s">
        <v>45</v>
      </c>
      <c r="L266" s="28" t="s">
        <v>51</v>
      </c>
      <c r="M266" s="26">
        <v>0</v>
      </c>
      <c r="N266" s="27">
        <v>1</v>
      </c>
      <c r="O266" s="25" t="s">
        <v>161</v>
      </c>
      <c r="P266" s="24">
        <v>45769</v>
      </c>
      <c r="Q266" s="26">
        <f>Table2[[#This Row],[QTY]]*Table2[[#This Row],[CostPerUnit]]</f>
        <v>0</v>
      </c>
      <c r="R266" s="27" t="s">
        <v>161</v>
      </c>
      <c r="S266" s="13" t="s">
        <v>67</v>
      </c>
      <c r="T266" s="24"/>
      <c r="U266" s="24"/>
      <c r="V266" s="25"/>
      <c r="W266" s="25"/>
      <c r="X266" s="28"/>
      <c r="Y266" s="25"/>
      <c r="Z266" s="25"/>
    </row>
    <row r="267" spans="1:26" ht="15" customHeight="1">
      <c r="A267" s="24">
        <v>45384</v>
      </c>
      <c r="B267" s="96" t="s">
        <v>41</v>
      </c>
      <c r="C267" s="25">
        <v>7652110</v>
      </c>
      <c r="D267" s="28" t="s">
        <v>346</v>
      </c>
      <c r="E267" s="25"/>
      <c r="F267" s="28"/>
      <c r="G267" s="28"/>
      <c r="H267" s="25"/>
      <c r="I267" s="25" t="s">
        <v>53</v>
      </c>
      <c r="J267" s="28" t="s">
        <v>360</v>
      </c>
      <c r="K267" s="25" t="s">
        <v>45</v>
      </c>
      <c r="L267" s="28" t="s">
        <v>361</v>
      </c>
      <c r="M267" s="26">
        <v>0</v>
      </c>
      <c r="N267" s="27">
        <v>1</v>
      </c>
      <c r="O267" s="25" t="s">
        <v>161</v>
      </c>
      <c r="P267" s="24"/>
      <c r="Q267" s="26">
        <f>Table2[[#This Row],[QTY]]*Table2[[#This Row],[CostPerUnit]]</f>
        <v>0</v>
      </c>
      <c r="R267" s="27" t="s">
        <v>225</v>
      </c>
      <c r="S267" s="13" t="s">
        <v>48</v>
      </c>
      <c r="T267" s="24"/>
      <c r="U267" s="24"/>
      <c r="V267" s="25"/>
      <c r="W267" s="25"/>
      <c r="X267" s="28" t="s">
        <v>362</v>
      </c>
      <c r="Y267" s="25"/>
      <c r="Z267" s="25"/>
    </row>
    <row r="268" spans="1:26" ht="15" customHeight="1">
      <c r="A268" s="24">
        <v>45385.727083333331</v>
      </c>
      <c r="B268" s="25" t="s">
        <v>41</v>
      </c>
      <c r="C268" s="25">
        <v>7652908</v>
      </c>
      <c r="D268" s="28" t="s">
        <v>356</v>
      </c>
      <c r="E268" s="25"/>
      <c r="F268" s="28"/>
      <c r="G268" s="28"/>
      <c r="H268" s="25"/>
      <c r="I268" s="25"/>
      <c r="J268" s="28" t="s">
        <v>357</v>
      </c>
      <c r="K268" s="25" t="s">
        <v>45</v>
      </c>
      <c r="L268" s="28" t="s">
        <v>46</v>
      </c>
      <c r="M268" s="26">
        <v>195</v>
      </c>
      <c r="N268" s="27">
        <v>1</v>
      </c>
      <c r="O268" s="25" t="s">
        <v>161</v>
      </c>
      <c r="P268" s="24">
        <v>45729</v>
      </c>
      <c r="Q268" s="26">
        <f>Table2[[#This Row],[QTY]]*Table2[[#This Row],[CostPerUnit]]</f>
        <v>195</v>
      </c>
      <c r="R268" s="27"/>
      <c r="S268" s="13" t="s">
        <v>64</v>
      </c>
      <c r="T268" s="24" t="s">
        <v>161</v>
      </c>
      <c r="U268" s="24"/>
      <c r="V268" s="25"/>
      <c r="W268" s="25"/>
      <c r="X268" s="28"/>
      <c r="Y268" s="25"/>
      <c r="Z268" s="25"/>
    </row>
    <row r="269" spans="1:26" ht="15" customHeight="1">
      <c r="A269" s="24">
        <v>45385.727083333331</v>
      </c>
      <c r="B269" s="25" t="s">
        <v>41</v>
      </c>
      <c r="C269" s="25">
        <v>7652908</v>
      </c>
      <c r="D269" s="28" t="s">
        <v>356</v>
      </c>
      <c r="E269" s="25"/>
      <c r="F269" s="28"/>
      <c r="G269" s="28"/>
      <c r="H269" s="25"/>
      <c r="I269" s="25"/>
      <c r="J269" s="28" t="s">
        <v>357</v>
      </c>
      <c r="K269" s="25" t="s">
        <v>45</v>
      </c>
      <c r="L269" s="28" t="s">
        <v>51</v>
      </c>
      <c r="M269" s="26">
        <v>0</v>
      </c>
      <c r="N269" s="27">
        <v>1</v>
      </c>
      <c r="O269" s="25" t="s">
        <v>161</v>
      </c>
      <c r="P269" s="24">
        <v>45729</v>
      </c>
      <c r="Q269" s="26">
        <f>Table2[[#This Row],[QTY]]*Table2[[#This Row],[CostPerUnit]]</f>
        <v>0</v>
      </c>
      <c r="R269" s="27"/>
      <c r="S269" s="13" t="s">
        <v>64</v>
      </c>
      <c r="T269" s="24" t="s">
        <v>161</v>
      </c>
      <c r="U269" s="24"/>
      <c r="V269" s="25"/>
      <c r="W269" s="25"/>
      <c r="X269" s="28"/>
      <c r="Y269" s="25"/>
      <c r="Z269" s="25"/>
    </row>
    <row r="270" spans="1:26" ht="15" customHeight="1">
      <c r="A270" s="24">
        <v>45386</v>
      </c>
      <c r="B270" s="80" t="s">
        <v>41</v>
      </c>
      <c r="C270" s="25">
        <v>7653236</v>
      </c>
      <c r="D270" s="28" t="s">
        <v>363</v>
      </c>
      <c r="E270" s="25"/>
      <c r="F270" s="28"/>
      <c r="G270" s="28"/>
      <c r="H270" s="25"/>
      <c r="I270" s="25" t="s">
        <v>53</v>
      </c>
      <c r="J270" s="28" t="s">
        <v>364</v>
      </c>
      <c r="K270" s="25" t="s">
        <v>45</v>
      </c>
      <c r="L270" s="28" t="s">
        <v>365</v>
      </c>
      <c r="M270" s="26">
        <v>186.48</v>
      </c>
      <c r="N270" s="27">
        <v>15</v>
      </c>
      <c r="O270" s="25" t="s">
        <v>47</v>
      </c>
      <c r="P270" s="24">
        <v>45489</v>
      </c>
      <c r="Q270" s="26">
        <f>Table2[[#This Row],[QTY]]*Table2[[#This Row],[CostPerUnit]]</f>
        <v>2797.2</v>
      </c>
      <c r="R270" s="27">
        <v>40982901</v>
      </c>
      <c r="S270" s="13" t="s">
        <v>67</v>
      </c>
      <c r="T270" s="24"/>
      <c r="U270" s="24"/>
      <c r="V270" s="25"/>
      <c r="W270" s="25"/>
      <c r="X270" s="28"/>
      <c r="Y270" s="25"/>
      <c r="Z270" s="25"/>
    </row>
    <row r="271" spans="1:26" ht="15" customHeight="1">
      <c r="A271" s="24">
        <v>45387</v>
      </c>
      <c r="B271" s="25" t="s">
        <v>41</v>
      </c>
      <c r="C271" s="25">
        <v>7653580</v>
      </c>
      <c r="D271" s="28" t="s">
        <v>262</v>
      </c>
      <c r="E271" s="25"/>
      <c r="F271" s="28" t="s">
        <v>366</v>
      </c>
      <c r="G271" s="28"/>
      <c r="H271" s="25" t="s">
        <v>264</v>
      </c>
      <c r="I271" s="25" t="s">
        <v>65</v>
      </c>
      <c r="J271" s="28" t="s">
        <v>367</v>
      </c>
      <c r="K271" s="25" t="s">
        <v>243</v>
      </c>
      <c r="L271" s="28" t="s">
        <v>283</v>
      </c>
      <c r="M271" s="26">
        <v>592.61</v>
      </c>
      <c r="N271" s="27">
        <v>2</v>
      </c>
      <c r="O271" s="25" t="s">
        <v>47</v>
      </c>
      <c r="P271" s="24">
        <v>45428</v>
      </c>
      <c r="Q271" s="26">
        <f>Table2[[#This Row],[QTY]]*Table2[[#This Row],[CostPerUnit]]</f>
        <v>1185.22</v>
      </c>
      <c r="R271" s="27">
        <v>40987690</v>
      </c>
      <c r="S271" s="13" t="s">
        <v>64</v>
      </c>
      <c r="T271" s="24" t="s">
        <v>49</v>
      </c>
      <c r="U271" s="24"/>
      <c r="V271" s="25"/>
      <c r="W271" s="25"/>
      <c r="X271" s="28" t="s">
        <v>368</v>
      </c>
      <c r="Y271" s="25"/>
      <c r="Z271" s="25"/>
    </row>
    <row r="272" spans="1:26" ht="15" customHeight="1">
      <c r="A272" s="24">
        <v>45387</v>
      </c>
      <c r="B272" s="80" t="s">
        <v>41</v>
      </c>
      <c r="C272" s="25">
        <v>7653662</v>
      </c>
      <c r="D272" s="28" t="s">
        <v>369</v>
      </c>
      <c r="E272" s="25"/>
      <c r="F272" s="28"/>
      <c r="G272" s="28"/>
      <c r="H272" s="25"/>
      <c r="I272" s="25" t="s">
        <v>53</v>
      </c>
      <c r="J272" s="28" t="s">
        <v>370</v>
      </c>
      <c r="K272" s="25" t="s">
        <v>45</v>
      </c>
      <c r="L272" s="28" t="s">
        <v>46</v>
      </c>
      <c r="M272" s="26">
        <v>195</v>
      </c>
      <c r="N272" s="27">
        <v>1</v>
      </c>
      <c r="O272" s="25" t="s">
        <v>161</v>
      </c>
      <c r="P272" s="24">
        <v>45708</v>
      </c>
      <c r="Q272" s="26">
        <f>Table2[[#This Row],[QTY]]*Table2[[#This Row],[CostPerUnit]]</f>
        <v>195</v>
      </c>
      <c r="R272" s="27"/>
      <c r="S272" s="13" t="s">
        <v>48</v>
      </c>
      <c r="T272" s="24" t="s">
        <v>61</v>
      </c>
      <c r="U272" s="24"/>
      <c r="V272" s="25"/>
      <c r="W272" s="25"/>
      <c r="X272" s="28"/>
      <c r="Y272" s="25"/>
      <c r="Z272" s="25"/>
    </row>
    <row r="273" spans="1:26" ht="15" customHeight="1">
      <c r="A273" s="92">
        <v>45387</v>
      </c>
      <c r="B273" s="96" t="s">
        <v>41</v>
      </c>
      <c r="C273" s="74">
        <v>7653662</v>
      </c>
      <c r="D273" s="60" t="s">
        <v>369</v>
      </c>
      <c r="E273" s="74"/>
      <c r="F273" s="60"/>
      <c r="G273" s="60"/>
      <c r="H273" s="74"/>
      <c r="I273" s="74" t="s">
        <v>53</v>
      </c>
      <c r="J273" s="60" t="s">
        <v>370</v>
      </c>
      <c r="K273" s="25" t="s">
        <v>45</v>
      </c>
      <c r="L273" s="28" t="s">
        <v>51</v>
      </c>
      <c r="M273" s="26">
        <v>0</v>
      </c>
      <c r="N273" s="27">
        <v>1</v>
      </c>
      <c r="O273" s="25" t="s">
        <v>161</v>
      </c>
      <c r="P273" s="24">
        <v>45708</v>
      </c>
      <c r="Q273" s="26">
        <f>Table2[[#This Row],[QTY]]*Table2[[#This Row],[CostPerUnit]]</f>
        <v>0</v>
      </c>
      <c r="R273" s="27"/>
      <c r="S273" s="13" t="s">
        <v>48</v>
      </c>
      <c r="T273" s="24" t="s">
        <v>61</v>
      </c>
      <c r="U273" s="24"/>
      <c r="V273" s="25"/>
      <c r="W273" s="25"/>
      <c r="X273" s="28"/>
      <c r="Y273" s="25"/>
      <c r="Z273" s="25"/>
    </row>
    <row r="274" spans="1:26" ht="15" customHeight="1">
      <c r="A274" s="92">
        <v>45390</v>
      </c>
      <c r="B274" s="74" t="s">
        <v>41</v>
      </c>
      <c r="C274" s="74">
        <v>7654297</v>
      </c>
      <c r="D274" s="60" t="s">
        <v>371</v>
      </c>
      <c r="E274" s="74"/>
      <c r="F274" s="60"/>
      <c r="G274" s="60"/>
      <c r="H274" s="74"/>
      <c r="I274" s="74" t="s">
        <v>43</v>
      </c>
      <c r="J274" s="60" t="s">
        <v>202</v>
      </c>
      <c r="K274" s="25" t="s">
        <v>45</v>
      </c>
      <c r="L274" s="28" t="s">
        <v>372</v>
      </c>
      <c r="M274" s="26">
        <v>35</v>
      </c>
      <c r="N274" s="27">
        <v>1</v>
      </c>
      <c r="O274" s="25" t="s">
        <v>47</v>
      </c>
      <c r="P274" s="24">
        <v>45420</v>
      </c>
      <c r="Q274" s="26">
        <f>Table2[[#This Row],[QTY]]*Table2[[#This Row],[CostPerUnit]]</f>
        <v>35</v>
      </c>
      <c r="R274" s="27">
        <v>60786638</v>
      </c>
      <c r="S274" s="13" t="s">
        <v>55</v>
      </c>
      <c r="T274" s="24" t="s">
        <v>49</v>
      </c>
      <c r="U274" s="24"/>
      <c r="V274" s="25"/>
      <c r="W274" s="25"/>
      <c r="X274" s="28"/>
      <c r="Y274" s="25"/>
      <c r="Z274" s="25"/>
    </row>
    <row r="275" spans="1:26" ht="15" customHeight="1">
      <c r="A275" s="92">
        <v>45390</v>
      </c>
      <c r="B275" s="74" t="s">
        <v>41</v>
      </c>
      <c r="C275" s="74">
        <v>7654368</v>
      </c>
      <c r="D275" s="60">
        <v>182841</v>
      </c>
      <c r="E275" s="74"/>
      <c r="F275" s="60"/>
      <c r="G275" s="60"/>
      <c r="H275" s="74"/>
      <c r="I275" s="74" t="s">
        <v>65</v>
      </c>
      <c r="J275" s="60" t="s">
        <v>373</v>
      </c>
      <c r="K275" s="25" t="s">
        <v>45</v>
      </c>
      <c r="L275" s="28" t="s">
        <v>46</v>
      </c>
      <c r="M275" s="26">
        <v>195</v>
      </c>
      <c r="N275" s="27">
        <v>1</v>
      </c>
      <c r="O275" s="25" t="s">
        <v>47</v>
      </c>
      <c r="P275" s="24">
        <v>45407</v>
      </c>
      <c r="Q275" s="26">
        <f>Table2[[#This Row],[QTY]]*Table2[[#This Row],[CostPerUnit]]</f>
        <v>195</v>
      </c>
      <c r="R275" s="27">
        <v>60785629</v>
      </c>
      <c r="S275" s="13" t="s">
        <v>55</v>
      </c>
      <c r="T275" s="24"/>
      <c r="U275" s="24"/>
      <c r="V275" s="25"/>
      <c r="W275" s="25"/>
      <c r="X275" s="28" t="s">
        <v>374</v>
      </c>
      <c r="Y275" s="25"/>
      <c r="Z275" s="25"/>
    </row>
    <row r="276" spans="1:26" ht="15" customHeight="1">
      <c r="A276" s="24">
        <v>45474</v>
      </c>
      <c r="B276" s="25" t="s">
        <v>41</v>
      </c>
      <c r="C276" s="25">
        <v>7654811</v>
      </c>
      <c r="D276" s="28" t="s">
        <v>375</v>
      </c>
      <c r="E276" s="25"/>
      <c r="F276" s="28"/>
      <c r="G276" s="28"/>
      <c r="H276" s="25"/>
      <c r="I276" s="25" t="s">
        <v>53</v>
      </c>
      <c r="J276" s="28" t="s">
        <v>376</v>
      </c>
      <c r="K276" s="25" t="s">
        <v>45</v>
      </c>
      <c r="L276" s="28" t="s">
        <v>46</v>
      </c>
      <c r="M276" s="26">
        <v>195</v>
      </c>
      <c r="N276" s="27">
        <v>1</v>
      </c>
      <c r="O276" s="25" t="s">
        <v>47</v>
      </c>
      <c r="P276" s="24">
        <v>45474</v>
      </c>
      <c r="Q276" s="26">
        <f>Table2[[#This Row],[QTY]]*Table2[[#This Row],[CostPerUnit]]</f>
        <v>195</v>
      </c>
      <c r="R276" s="27"/>
      <c r="S276" s="13" t="s">
        <v>64</v>
      </c>
      <c r="T276" s="24" t="s">
        <v>49</v>
      </c>
      <c r="U276" s="24"/>
      <c r="V276" s="25"/>
      <c r="W276" s="25"/>
      <c r="X276" s="28"/>
      <c r="Y276" s="25"/>
      <c r="Z276" s="25"/>
    </row>
    <row r="277" spans="1:26" ht="15" customHeight="1">
      <c r="A277" s="24">
        <v>45391</v>
      </c>
      <c r="B277" s="80" t="s">
        <v>41</v>
      </c>
      <c r="C277" s="25">
        <v>7654816</v>
      </c>
      <c r="D277" s="28" t="s">
        <v>86</v>
      </c>
      <c r="E277" s="25"/>
      <c r="F277" s="28"/>
      <c r="G277" s="28"/>
      <c r="H277" s="25"/>
      <c r="I277" s="74" t="s">
        <v>53</v>
      </c>
      <c r="J277" s="28" t="s">
        <v>377</v>
      </c>
      <c r="K277" s="25" t="s">
        <v>45</v>
      </c>
      <c r="L277" s="28" t="s">
        <v>46</v>
      </c>
      <c r="M277" s="26">
        <v>195</v>
      </c>
      <c r="N277" s="27">
        <v>1</v>
      </c>
      <c r="O277" s="25" t="s">
        <v>47</v>
      </c>
      <c r="P277" s="24">
        <v>45446</v>
      </c>
      <c r="Q277" s="26">
        <f>Table2[[#This Row],[QTY]]*Table2[[#This Row],[CostPerUnit]]</f>
        <v>195</v>
      </c>
      <c r="R277" s="27"/>
      <c r="S277" s="13" t="s">
        <v>48</v>
      </c>
      <c r="T277" s="24" t="s">
        <v>34</v>
      </c>
      <c r="U277" s="24">
        <v>45467</v>
      </c>
      <c r="V277" s="25" t="s">
        <v>60</v>
      </c>
      <c r="W277" s="25"/>
      <c r="X277" s="28"/>
      <c r="Y277" s="25"/>
      <c r="Z277" s="25"/>
    </row>
    <row r="278" spans="1:26" ht="15" customHeight="1">
      <c r="A278" s="24">
        <v>45391</v>
      </c>
      <c r="B278" s="25" t="s">
        <v>41</v>
      </c>
      <c r="C278" s="25">
        <v>7654897</v>
      </c>
      <c r="D278" s="28" t="s">
        <v>378</v>
      </c>
      <c r="E278" s="25"/>
      <c r="F278" s="28"/>
      <c r="G278" s="28"/>
      <c r="H278" s="25"/>
      <c r="I278" s="74" t="s">
        <v>75</v>
      </c>
      <c r="J278" s="28" t="s">
        <v>379</v>
      </c>
      <c r="K278" s="25" t="s">
        <v>45</v>
      </c>
      <c r="L278" s="28" t="s">
        <v>46</v>
      </c>
      <c r="M278" s="26">
        <v>195</v>
      </c>
      <c r="N278" s="27">
        <v>1</v>
      </c>
      <c r="O278" s="25" t="s">
        <v>47</v>
      </c>
      <c r="P278" s="24">
        <v>45671</v>
      </c>
      <c r="Q278" s="26">
        <f>Table2[[#This Row],[QTY]]*Table2[[#This Row],[CostPerUnit]]</f>
        <v>195</v>
      </c>
      <c r="R278" s="27">
        <v>60831700</v>
      </c>
      <c r="S278" s="13" t="s">
        <v>67</v>
      </c>
      <c r="T278" s="24"/>
      <c r="U278" s="24"/>
      <c r="V278" s="25"/>
      <c r="W278" s="25"/>
      <c r="X278" s="28"/>
      <c r="Y278" s="25"/>
      <c r="Z278" s="25"/>
    </row>
    <row r="279" spans="1:26" ht="15" customHeight="1">
      <c r="A279" s="24">
        <v>45391</v>
      </c>
      <c r="B279" s="25" t="s">
        <v>41</v>
      </c>
      <c r="C279" s="25">
        <v>7654897</v>
      </c>
      <c r="D279" s="28" t="s">
        <v>378</v>
      </c>
      <c r="E279" s="25"/>
      <c r="F279" s="28"/>
      <c r="G279" s="28"/>
      <c r="H279" s="25"/>
      <c r="I279" s="25" t="s">
        <v>75</v>
      </c>
      <c r="J279" s="28" t="s">
        <v>379</v>
      </c>
      <c r="K279" s="25" t="s">
        <v>45</v>
      </c>
      <c r="L279" s="28" t="s">
        <v>51</v>
      </c>
      <c r="M279" s="26">
        <v>0</v>
      </c>
      <c r="N279" s="27">
        <v>1</v>
      </c>
      <c r="O279" s="25" t="s">
        <v>47</v>
      </c>
      <c r="P279" s="24">
        <v>45671</v>
      </c>
      <c r="Q279" s="26">
        <f>Table2[[#This Row],[QTY]]*Table2[[#This Row],[CostPerUnit]]</f>
        <v>0</v>
      </c>
      <c r="R279" s="27" t="s">
        <v>174</v>
      </c>
      <c r="S279" s="13" t="s">
        <v>67</v>
      </c>
      <c r="T279" s="24"/>
      <c r="U279" s="24"/>
      <c r="V279" s="25"/>
      <c r="W279" s="25"/>
      <c r="X279" s="28"/>
      <c r="Y279" s="25"/>
      <c r="Z279" s="25"/>
    </row>
    <row r="280" spans="1:26" ht="15" customHeight="1">
      <c r="A280" s="24">
        <v>45392</v>
      </c>
      <c r="B280" s="25" t="s">
        <v>41</v>
      </c>
      <c r="C280" s="25">
        <v>7655285</v>
      </c>
      <c r="D280" s="28">
        <v>182006</v>
      </c>
      <c r="E280" s="25"/>
      <c r="F280" s="28"/>
      <c r="G280" s="28"/>
      <c r="H280" s="25"/>
      <c r="I280" s="25" t="s">
        <v>65</v>
      </c>
      <c r="J280" s="28" t="s">
        <v>367</v>
      </c>
      <c r="K280" s="25" t="s">
        <v>45</v>
      </c>
      <c r="L280" s="28" t="s">
        <v>380</v>
      </c>
      <c r="M280" s="26">
        <v>260</v>
      </c>
      <c r="N280" s="27">
        <v>5</v>
      </c>
      <c r="O280" s="25" t="s">
        <v>47</v>
      </c>
      <c r="P280" s="24">
        <v>45408</v>
      </c>
      <c r="Q280" s="26">
        <f>Table2[[#This Row],[QTY]]*Table2[[#This Row],[CostPerUnit]]</f>
        <v>1300</v>
      </c>
      <c r="R280" s="27"/>
      <c r="S280" s="13" t="s">
        <v>64</v>
      </c>
      <c r="T280" s="24" t="s">
        <v>61</v>
      </c>
      <c r="U280" s="24"/>
      <c r="V280" s="25"/>
      <c r="W280" s="25"/>
      <c r="X280" s="28" t="s">
        <v>381</v>
      </c>
      <c r="Y280" s="25"/>
      <c r="Z280" s="25"/>
    </row>
    <row r="281" spans="1:26" ht="15" customHeight="1">
      <c r="A281" s="24">
        <v>45383</v>
      </c>
      <c r="B281" s="80" t="s">
        <v>41</v>
      </c>
      <c r="C281" s="25">
        <v>7655752</v>
      </c>
      <c r="D281" s="28" t="s">
        <v>363</v>
      </c>
      <c r="E281" s="25"/>
      <c r="F281" s="28"/>
      <c r="G281" s="28"/>
      <c r="H281" s="25"/>
      <c r="I281" s="25" t="s">
        <v>53</v>
      </c>
      <c r="J281" s="28" t="s">
        <v>364</v>
      </c>
      <c r="K281" s="25" t="s">
        <v>45</v>
      </c>
      <c r="L281" s="28" t="s">
        <v>382</v>
      </c>
      <c r="M281" s="26">
        <v>221.76</v>
      </c>
      <c r="N281" s="27">
        <v>1</v>
      </c>
      <c r="O281" s="25" t="s">
        <v>47</v>
      </c>
      <c r="P281" s="24">
        <v>45460</v>
      </c>
      <c r="Q281" s="26">
        <f>Table2[[#This Row],[QTY]]*Table2[[#This Row],[CostPerUnit]]</f>
        <v>221.76</v>
      </c>
      <c r="R281" s="27">
        <v>41001832</v>
      </c>
      <c r="S281" s="13" t="s">
        <v>48</v>
      </c>
      <c r="T281" s="24" t="s">
        <v>49</v>
      </c>
      <c r="U281" s="24"/>
      <c r="V281" s="25"/>
      <c r="W281" s="25"/>
      <c r="X281" s="28"/>
      <c r="Y281" s="25"/>
      <c r="Z281" s="25"/>
    </row>
    <row r="282" spans="1:26" ht="15" customHeight="1">
      <c r="A282" s="24">
        <v>45383</v>
      </c>
      <c r="B282" s="80" t="s">
        <v>41</v>
      </c>
      <c r="C282" s="25">
        <v>7655752</v>
      </c>
      <c r="D282" s="28" t="s">
        <v>363</v>
      </c>
      <c r="E282" s="25"/>
      <c r="F282" s="28"/>
      <c r="G282" s="28"/>
      <c r="H282" s="25"/>
      <c r="I282" s="25" t="s">
        <v>53</v>
      </c>
      <c r="J282" s="28" t="s">
        <v>364</v>
      </c>
      <c r="K282" s="25" t="s">
        <v>45</v>
      </c>
      <c r="L282" s="28" t="s">
        <v>383</v>
      </c>
      <c r="M282" s="26">
        <v>590.79999999999995</v>
      </c>
      <c r="N282" s="27">
        <v>1</v>
      </c>
      <c r="O282" s="25" t="s">
        <v>47</v>
      </c>
      <c r="P282" s="24">
        <v>45460</v>
      </c>
      <c r="Q282" s="26">
        <f>Table2[[#This Row],[QTY]]*Table2[[#This Row],[CostPerUnit]]</f>
        <v>590.79999999999995</v>
      </c>
      <c r="R282" s="27">
        <v>41001832</v>
      </c>
      <c r="S282" s="13" t="s">
        <v>48</v>
      </c>
      <c r="T282" s="24" t="s">
        <v>49</v>
      </c>
      <c r="U282" s="24"/>
      <c r="V282" s="25"/>
      <c r="W282" s="25"/>
      <c r="X282" s="28"/>
      <c r="Y282" s="25"/>
      <c r="Z282" s="25"/>
    </row>
    <row r="283" spans="1:26" ht="15" customHeight="1">
      <c r="A283" s="24">
        <v>45383</v>
      </c>
      <c r="B283" s="80" t="s">
        <v>41</v>
      </c>
      <c r="C283" s="25">
        <v>7655752</v>
      </c>
      <c r="D283" s="28" t="s">
        <v>363</v>
      </c>
      <c r="E283" s="25"/>
      <c r="F283" s="28"/>
      <c r="G283" s="28"/>
      <c r="H283" s="25"/>
      <c r="I283" s="25" t="s">
        <v>53</v>
      </c>
      <c r="J283" s="28" t="s">
        <v>364</v>
      </c>
      <c r="K283" s="25" t="s">
        <v>45</v>
      </c>
      <c r="L283" s="28" t="s">
        <v>384</v>
      </c>
      <c r="M283" s="26">
        <v>23.76</v>
      </c>
      <c r="N283" s="27">
        <v>10</v>
      </c>
      <c r="O283" s="25" t="s">
        <v>47</v>
      </c>
      <c r="P283" s="24">
        <v>45460</v>
      </c>
      <c r="Q283" s="26">
        <f>Table2[[#This Row],[QTY]]*Table2[[#This Row],[CostPerUnit]]</f>
        <v>237.60000000000002</v>
      </c>
      <c r="R283" s="27">
        <v>41001832</v>
      </c>
      <c r="S283" s="13" t="s">
        <v>48</v>
      </c>
      <c r="T283" s="24" t="s">
        <v>49</v>
      </c>
      <c r="U283" s="24"/>
      <c r="V283" s="25"/>
      <c r="W283" s="25"/>
      <c r="X283" s="28"/>
      <c r="Y283" s="25"/>
      <c r="Z283" s="25"/>
    </row>
    <row r="284" spans="1:26" ht="15" customHeight="1">
      <c r="A284" s="24">
        <v>45393</v>
      </c>
      <c r="B284" s="25" t="s">
        <v>41</v>
      </c>
      <c r="C284" s="25">
        <v>7655823</v>
      </c>
      <c r="D284" s="28" t="s">
        <v>356</v>
      </c>
      <c r="E284" s="25"/>
      <c r="F284" s="28"/>
      <c r="G284" s="28"/>
      <c r="H284" s="25"/>
      <c r="I284" s="25" t="s">
        <v>53</v>
      </c>
      <c r="J284" s="28" t="s">
        <v>385</v>
      </c>
      <c r="K284" s="25" t="s">
        <v>45</v>
      </c>
      <c r="L284" s="28" t="s">
        <v>280</v>
      </c>
      <c r="M284" s="26">
        <v>254.65</v>
      </c>
      <c r="N284" s="27">
        <v>4</v>
      </c>
      <c r="O284" s="25" t="s">
        <v>47</v>
      </c>
      <c r="P284" s="24">
        <v>45469</v>
      </c>
      <c r="Q284" s="26">
        <f>Table2[[#This Row],[QTY]]*Table2[[#This Row],[CostPerUnit]]</f>
        <v>1018.6</v>
      </c>
      <c r="R284" s="27">
        <v>60789215</v>
      </c>
      <c r="S284" s="13" t="s">
        <v>67</v>
      </c>
      <c r="T284" s="24" t="s">
        <v>49</v>
      </c>
      <c r="U284" s="24"/>
      <c r="V284" s="25"/>
      <c r="W284" s="25"/>
      <c r="X284" s="28"/>
      <c r="Y284" s="25"/>
      <c r="Z284" s="25"/>
    </row>
    <row r="285" spans="1:26" ht="15" customHeight="1">
      <c r="A285" s="24">
        <v>45393</v>
      </c>
      <c r="B285" s="25" t="s">
        <v>41</v>
      </c>
      <c r="C285" s="25">
        <v>7655859</v>
      </c>
      <c r="D285" s="28" t="s">
        <v>386</v>
      </c>
      <c r="E285" s="25"/>
      <c r="F285" s="28"/>
      <c r="G285" s="28"/>
      <c r="H285" s="25"/>
      <c r="I285" s="25" t="s">
        <v>53</v>
      </c>
      <c r="J285" s="28" t="s">
        <v>387</v>
      </c>
      <c r="K285" s="25" t="s">
        <v>45</v>
      </c>
      <c r="L285" s="28" t="s">
        <v>46</v>
      </c>
      <c r="M285" s="26">
        <v>195</v>
      </c>
      <c r="N285" s="27">
        <v>1</v>
      </c>
      <c r="O285" s="25" t="s">
        <v>47</v>
      </c>
      <c r="P285" s="24">
        <v>45425</v>
      </c>
      <c r="Q285" s="26">
        <f>Table2[[#This Row],[QTY]]*Table2[[#This Row],[CostPerUnit]]</f>
        <v>195</v>
      </c>
      <c r="R285" s="27">
        <v>60785625</v>
      </c>
      <c r="S285" s="13" t="s">
        <v>55</v>
      </c>
      <c r="T285" s="24" t="s">
        <v>49</v>
      </c>
      <c r="U285" s="24"/>
      <c r="V285" s="25"/>
      <c r="W285" s="25"/>
      <c r="X285" s="28" t="s">
        <v>388</v>
      </c>
      <c r="Y285" s="25"/>
      <c r="Z285" s="25"/>
    </row>
    <row r="286" spans="1:26" ht="15" customHeight="1">
      <c r="A286" s="24">
        <v>45393</v>
      </c>
      <c r="B286" s="25" t="s">
        <v>41</v>
      </c>
      <c r="C286" s="25">
        <v>7655859</v>
      </c>
      <c r="D286" s="28" t="s">
        <v>386</v>
      </c>
      <c r="E286" s="25"/>
      <c r="F286" s="28"/>
      <c r="G286" s="28"/>
      <c r="H286" s="25"/>
      <c r="I286" s="25" t="s">
        <v>53</v>
      </c>
      <c r="J286" s="28" t="s">
        <v>387</v>
      </c>
      <c r="K286" s="25" t="s">
        <v>45</v>
      </c>
      <c r="L286" s="28" t="s">
        <v>51</v>
      </c>
      <c r="M286" s="26">
        <v>0</v>
      </c>
      <c r="N286" s="27">
        <v>1</v>
      </c>
      <c r="O286" s="25" t="s">
        <v>47</v>
      </c>
      <c r="P286" s="24">
        <v>45425</v>
      </c>
      <c r="Q286" s="26">
        <f>Table2[[#This Row],[QTY]]*Table2[[#This Row],[CostPerUnit]]</f>
        <v>0</v>
      </c>
      <c r="R286" s="27"/>
      <c r="S286" s="13" t="s">
        <v>55</v>
      </c>
      <c r="T286" s="24"/>
      <c r="U286" s="24"/>
      <c r="V286" s="25"/>
      <c r="W286" s="25"/>
      <c r="X286" s="28" t="s">
        <v>388</v>
      </c>
      <c r="Y286" s="25"/>
      <c r="Z286" s="25"/>
    </row>
    <row r="287" spans="1:26" ht="15" customHeight="1">
      <c r="A287" s="24">
        <v>45433</v>
      </c>
      <c r="B287" s="25" t="s">
        <v>41</v>
      </c>
      <c r="C287" s="25">
        <v>7655990</v>
      </c>
      <c r="D287" s="28" t="s">
        <v>389</v>
      </c>
      <c r="E287" s="25"/>
      <c r="F287" s="28" t="s">
        <v>390</v>
      </c>
      <c r="G287" s="28"/>
      <c r="H287" s="25" t="s">
        <v>344</v>
      </c>
      <c r="I287" s="25" t="s">
        <v>53</v>
      </c>
      <c r="J287" s="28" t="s">
        <v>391</v>
      </c>
      <c r="K287" s="25" t="s">
        <v>243</v>
      </c>
      <c r="L287" s="28" t="s">
        <v>283</v>
      </c>
      <c r="M287" s="26"/>
      <c r="N287" s="27">
        <v>1</v>
      </c>
      <c r="O287" s="25" t="s">
        <v>47</v>
      </c>
      <c r="P287" s="24">
        <v>45517</v>
      </c>
      <c r="Q287" s="26">
        <f>Table2[[#This Row],[QTY]]*Table2[[#This Row],[CostPerUnit]]</f>
        <v>0</v>
      </c>
      <c r="R287" s="27" t="s">
        <v>392</v>
      </c>
      <c r="S287" s="13" t="s">
        <v>67</v>
      </c>
      <c r="T287" s="24"/>
      <c r="U287" s="24"/>
      <c r="V287" s="25"/>
      <c r="W287" s="25"/>
      <c r="X287" s="28"/>
      <c r="Y287" s="25"/>
      <c r="Z287" s="25"/>
    </row>
    <row r="288" spans="1:26" ht="15" customHeight="1">
      <c r="A288" s="24">
        <v>45394.634027777778</v>
      </c>
      <c r="B288" s="25" t="s">
        <v>41</v>
      </c>
      <c r="C288" s="25">
        <v>7656211</v>
      </c>
      <c r="D288" s="28" t="s">
        <v>393</v>
      </c>
      <c r="E288" s="25"/>
      <c r="F288" s="28"/>
      <c r="G288" s="28"/>
      <c r="H288" s="25"/>
      <c r="I288" s="25"/>
      <c r="J288" s="28" t="s">
        <v>394</v>
      </c>
      <c r="K288" s="25" t="s">
        <v>45</v>
      </c>
      <c r="L288" s="28" t="s">
        <v>46</v>
      </c>
      <c r="M288" s="26">
        <v>195</v>
      </c>
      <c r="N288" s="27">
        <v>1</v>
      </c>
      <c r="O288" s="25" t="s">
        <v>161</v>
      </c>
      <c r="P288" s="24">
        <v>45729</v>
      </c>
      <c r="Q288" s="26">
        <f>Table2[[#This Row],[QTY]]*Table2[[#This Row],[CostPerUnit]]</f>
        <v>195</v>
      </c>
      <c r="R288" s="27"/>
      <c r="S288" s="13" t="s">
        <v>64</v>
      </c>
      <c r="T288" s="24" t="s">
        <v>161</v>
      </c>
      <c r="U288" s="24"/>
      <c r="V288" s="25"/>
      <c r="W288" s="25"/>
      <c r="X288" s="28"/>
      <c r="Y288" s="25"/>
      <c r="Z288" s="25"/>
    </row>
    <row r="289" spans="1:26" ht="15" customHeight="1">
      <c r="A289" s="24">
        <v>45394.634027777778</v>
      </c>
      <c r="B289" s="25" t="s">
        <v>41</v>
      </c>
      <c r="C289" s="25">
        <v>7656211</v>
      </c>
      <c r="D289" s="28" t="s">
        <v>393</v>
      </c>
      <c r="E289" s="25"/>
      <c r="F289" s="28"/>
      <c r="G289" s="28"/>
      <c r="H289" s="25"/>
      <c r="I289" s="25"/>
      <c r="J289" s="28" t="s">
        <v>394</v>
      </c>
      <c r="K289" s="25" t="s">
        <v>45</v>
      </c>
      <c r="L289" s="28" t="s">
        <v>51</v>
      </c>
      <c r="M289" s="26">
        <v>0</v>
      </c>
      <c r="N289" s="27">
        <v>1</v>
      </c>
      <c r="O289" s="25" t="s">
        <v>161</v>
      </c>
      <c r="P289" s="24">
        <v>45729</v>
      </c>
      <c r="Q289" s="26">
        <f>Table2[[#This Row],[QTY]]*Table2[[#This Row],[CostPerUnit]]</f>
        <v>0</v>
      </c>
      <c r="R289" s="27"/>
      <c r="S289" s="13" t="s">
        <v>64</v>
      </c>
      <c r="T289" s="24" t="s">
        <v>161</v>
      </c>
      <c r="U289" s="24"/>
      <c r="V289" s="25"/>
      <c r="W289" s="25"/>
      <c r="X289" s="28"/>
      <c r="Y289" s="25"/>
      <c r="Z289" s="25"/>
    </row>
    <row r="290" spans="1:26" ht="15" customHeight="1">
      <c r="A290" s="24">
        <v>45396</v>
      </c>
      <c r="B290" s="25" t="s">
        <v>41</v>
      </c>
      <c r="C290" s="25">
        <v>7656405</v>
      </c>
      <c r="D290" s="28" t="s">
        <v>339</v>
      </c>
      <c r="E290" s="25"/>
      <c r="F290" s="28"/>
      <c r="G290" s="28"/>
      <c r="H290" s="25"/>
      <c r="I290" s="25" t="s">
        <v>53</v>
      </c>
      <c r="J290" s="28" t="s">
        <v>395</v>
      </c>
      <c r="K290" s="25" t="s">
        <v>45</v>
      </c>
      <c r="L290" s="28" t="s">
        <v>46</v>
      </c>
      <c r="M290" s="26">
        <v>195</v>
      </c>
      <c r="N290" s="27">
        <v>1</v>
      </c>
      <c r="O290" s="25" t="s">
        <v>47</v>
      </c>
      <c r="P290" s="24">
        <v>45412</v>
      </c>
      <c r="Q290" s="26">
        <f>Table2[[#This Row],[QTY]]*Table2[[#This Row],[CostPerUnit]]</f>
        <v>195</v>
      </c>
      <c r="R290" s="27"/>
      <c r="S290" s="13" t="s">
        <v>48</v>
      </c>
      <c r="T290" s="24" t="s">
        <v>34</v>
      </c>
      <c r="U290" s="24">
        <v>45440</v>
      </c>
      <c r="V290" s="25" t="s">
        <v>60</v>
      </c>
      <c r="W290" s="25"/>
      <c r="X290" s="28"/>
      <c r="Y290" s="25"/>
      <c r="Z290" s="25"/>
    </row>
    <row r="291" spans="1:26" ht="15" customHeight="1">
      <c r="A291" s="24">
        <v>45400</v>
      </c>
      <c r="B291" s="25" t="s">
        <v>41</v>
      </c>
      <c r="C291" s="25">
        <v>7656829</v>
      </c>
      <c r="D291" s="28" t="s">
        <v>396</v>
      </c>
      <c r="E291" s="25"/>
      <c r="F291" s="28"/>
      <c r="G291" s="28"/>
      <c r="H291" s="25"/>
      <c r="I291" s="25" t="s">
        <v>43</v>
      </c>
      <c r="J291" s="28" t="s">
        <v>397</v>
      </c>
      <c r="K291" s="25" t="s">
        <v>45</v>
      </c>
      <c r="L291" s="28" t="s">
        <v>46</v>
      </c>
      <c r="M291" s="26">
        <v>195</v>
      </c>
      <c r="N291" s="27">
        <v>1</v>
      </c>
      <c r="O291" s="25" t="s">
        <v>47</v>
      </c>
      <c r="P291" s="24">
        <v>45428</v>
      </c>
      <c r="Q291" s="26">
        <f>Table2[[#This Row],[QTY]]*Table2[[#This Row],[CostPerUnit]]</f>
        <v>195</v>
      </c>
      <c r="R291" s="27"/>
      <c r="S291" s="13" t="s">
        <v>64</v>
      </c>
      <c r="T291" s="24" t="s">
        <v>49</v>
      </c>
      <c r="U291" s="24"/>
      <c r="V291" s="25"/>
      <c r="W291" s="25"/>
      <c r="X291" s="28"/>
      <c r="Y291" s="25"/>
      <c r="Z291" s="25"/>
    </row>
    <row r="292" spans="1:26" ht="15" customHeight="1">
      <c r="A292" s="24">
        <v>45400</v>
      </c>
      <c r="B292" s="25" t="s">
        <v>41</v>
      </c>
      <c r="C292" s="25">
        <v>7656829</v>
      </c>
      <c r="D292" s="28" t="s">
        <v>396</v>
      </c>
      <c r="E292" s="25"/>
      <c r="F292" s="28"/>
      <c r="G292" s="28"/>
      <c r="H292" s="25"/>
      <c r="I292" s="25" t="s">
        <v>43</v>
      </c>
      <c r="J292" s="28" t="s">
        <v>397</v>
      </c>
      <c r="K292" s="25" t="s">
        <v>45</v>
      </c>
      <c r="L292" s="28" t="s">
        <v>51</v>
      </c>
      <c r="M292" s="26">
        <v>0</v>
      </c>
      <c r="N292" s="27">
        <v>1</v>
      </c>
      <c r="O292" s="25" t="s">
        <v>47</v>
      </c>
      <c r="P292" s="24">
        <v>45428</v>
      </c>
      <c r="Q292" s="26">
        <f>Table2[[#This Row],[QTY]]*Table2[[#This Row],[CostPerUnit]]</f>
        <v>0</v>
      </c>
      <c r="R292" s="27"/>
      <c r="S292" s="13" t="s">
        <v>64</v>
      </c>
      <c r="T292" s="24" t="s">
        <v>61</v>
      </c>
      <c r="U292" s="24"/>
      <c r="V292" s="25"/>
      <c r="W292" s="25"/>
      <c r="X292" s="28"/>
      <c r="Y292" s="25"/>
      <c r="Z292" s="25"/>
    </row>
    <row r="293" spans="1:26" ht="15" customHeight="1">
      <c r="A293" s="24">
        <v>45407</v>
      </c>
      <c r="B293" s="25" t="s">
        <v>41</v>
      </c>
      <c r="C293" s="25">
        <v>7656940</v>
      </c>
      <c r="D293" s="28" t="s">
        <v>289</v>
      </c>
      <c r="E293" s="25"/>
      <c r="F293" s="28"/>
      <c r="G293" s="28"/>
      <c r="H293" s="25"/>
      <c r="I293" s="25" t="s">
        <v>53</v>
      </c>
      <c r="J293" s="28" t="s">
        <v>398</v>
      </c>
      <c r="K293" s="25" t="s">
        <v>45</v>
      </c>
      <c r="L293" s="28" t="s">
        <v>46</v>
      </c>
      <c r="M293" s="26">
        <v>195</v>
      </c>
      <c r="N293" s="27">
        <v>1</v>
      </c>
      <c r="O293" s="25" t="s">
        <v>47</v>
      </c>
      <c r="P293" s="24">
        <v>45398</v>
      </c>
      <c r="Q293" s="26">
        <f>Table2[[#This Row],[QTY]]*Table2[[#This Row],[CostPerUnit]]</f>
        <v>195</v>
      </c>
      <c r="R293" s="27" t="s">
        <v>399</v>
      </c>
      <c r="S293" s="13" t="s">
        <v>67</v>
      </c>
      <c r="T293" s="24" t="s">
        <v>34</v>
      </c>
      <c r="U293" s="24">
        <v>45408</v>
      </c>
      <c r="V293" s="25" t="s">
        <v>60</v>
      </c>
      <c r="W293" s="25"/>
      <c r="X293" s="28"/>
      <c r="Y293" s="25"/>
      <c r="Z293" s="25"/>
    </row>
    <row r="294" spans="1:26" ht="15" customHeight="1">
      <c r="A294" s="24">
        <v>45398</v>
      </c>
      <c r="B294" s="25" t="s">
        <v>41</v>
      </c>
      <c r="C294" s="25">
        <v>7657066</v>
      </c>
      <c r="D294" s="28">
        <v>182470</v>
      </c>
      <c r="E294" s="25"/>
      <c r="F294" s="28"/>
      <c r="G294" s="28"/>
      <c r="H294" s="25"/>
      <c r="I294" s="25" t="s">
        <v>65</v>
      </c>
      <c r="J294" s="28" t="s">
        <v>400</v>
      </c>
      <c r="K294" s="25" t="s">
        <v>45</v>
      </c>
      <c r="L294" s="28" t="s">
        <v>401</v>
      </c>
      <c r="M294" s="26">
        <v>689</v>
      </c>
      <c r="N294" s="27">
        <v>2</v>
      </c>
      <c r="O294" s="25" t="s">
        <v>47</v>
      </c>
      <c r="P294" s="24">
        <v>45415</v>
      </c>
      <c r="Q294" s="26">
        <f>Table2[[#This Row],[QTY]]*Table2[[#This Row],[CostPerUnit]]</f>
        <v>1378</v>
      </c>
      <c r="R294" s="27"/>
      <c r="S294" s="13" t="s">
        <v>48</v>
      </c>
      <c r="T294" s="24" t="s">
        <v>49</v>
      </c>
      <c r="U294" s="24"/>
      <c r="V294" s="25"/>
      <c r="W294" s="25"/>
      <c r="X294" s="28"/>
      <c r="Y294" s="25"/>
      <c r="Z294" s="25"/>
    </row>
    <row r="295" spans="1:26" ht="15" customHeight="1">
      <c r="A295" s="24">
        <v>45398</v>
      </c>
      <c r="B295" s="25" t="s">
        <v>41</v>
      </c>
      <c r="C295" s="25">
        <v>7657343</v>
      </c>
      <c r="D295" s="28" t="s">
        <v>317</v>
      </c>
      <c r="E295" s="25" t="s">
        <v>402</v>
      </c>
      <c r="F295" s="28" t="s">
        <v>403</v>
      </c>
      <c r="G295" s="28"/>
      <c r="H295" s="25"/>
      <c r="I295" s="25" t="s">
        <v>53</v>
      </c>
      <c r="J295" s="28" t="s">
        <v>404</v>
      </c>
      <c r="K295" s="25" t="s">
        <v>243</v>
      </c>
      <c r="L295" s="28" t="s">
        <v>301</v>
      </c>
      <c r="M295" s="26">
        <v>1019.7</v>
      </c>
      <c r="N295" s="27">
        <v>2</v>
      </c>
      <c r="O295" s="25" t="s">
        <v>47</v>
      </c>
      <c r="P295" s="24">
        <v>45428</v>
      </c>
      <c r="Q295" s="26">
        <f>Table2[[#This Row],[QTY]]*Table2[[#This Row],[CostPerUnit]]</f>
        <v>2039.4</v>
      </c>
      <c r="R295" s="27"/>
      <c r="S295" s="13" t="s">
        <v>55</v>
      </c>
      <c r="T295" s="24" t="s">
        <v>49</v>
      </c>
      <c r="U295" s="24"/>
      <c r="V295" s="25"/>
      <c r="W295" s="25"/>
      <c r="X295" s="28" t="s">
        <v>405</v>
      </c>
      <c r="Y295" s="25"/>
      <c r="Z295" s="25"/>
    </row>
    <row r="296" spans="1:26" ht="15" customHeight="1">
      <c r="A296" s="24">
        <v>45398</v>
      </c>
      <c r="B296" s="25" t="s">
        <v>41</v>
      </c>
      <c r="C296" s="25">
        <v>7657389</v>
      </c>
      <c r="D296" s="28">
        <v>182810</v>
      </c>
      <c r="E296" s="25"/>
      <c r="F296" s="28"/>
      <c r="G296" s="28"/>
      <c r="H296" s="25"/>
      <c r="I296" s="25" t="s">
        <v>65</v>
      </c>
      <c r="J296" s="28" t="s">
        <v>406</v>
      </c>
      <c r="K296" s="25" t="s">
        <v>45</v>
      </c>
      <c r="L296" s="28" t="s">
        <v>46</v>
      </c>
      <c r="M296" s="26">
        <v>195</v>
      </c>
      <c r="N296" s="27">
        <v>1</v>
      </c>
      <c r="O296" s="25" t="s">
        <v>47</v>
      </c>
      <c r="P296" s="24">
        <v>45422</v>
      </c>
      <c r="Q296" s="26">
        <f>Table2[[#This Row],[QTY]]*Table2[[#This Row],[CostPerUnit]]</f>
        <v>195</v>
      </c>
      <c r="R296" s="27">
        <v>60785667</v>
      </c>
      <c r="S296" s="13" t="s">
        <v>55</v>
      </c>
      <c r="T296" s="24"/>
      <c r="U296" s="24"/>
      <c r="V296" s="25"/>
      <c r="W296" s="25"/>
      <c r="X296" s="28" t="s">
        <v>407</v>
      </c>
      <c r="Y296" s="25"/>
      <c r="Z296" s="25"/>
    </row>
    <row r="297" spans="1:26" ht="15" customHeight="1">
      <c r="A297" s="24">
        <v>45398</v>
      </c>
      <c r="B297" s="25" t="s">
        <v>41</v>
      </c>
      <c r="C297" s="25">
        <v>7657480</v>
      </c>
      <c r="D297" s="28" t="s">
        <v>408</v>
      </c>
      <c r="E297" s="25"/>
      <c r="F297" s="28"/>
      <c r="G297" s="28"/>
      <c r="H297" s="25"/>
      <c r="I297" s="25" t="s">
        <v>53</v>
      </c>
      <c r="J297" s="28" t="s">
        <v>409</v>
      </c>
      <c r="K297" s="25" t="s">
        <v>45</v>
      </c>
      <c r="L297" s="28" t="s">
        <v>279</v>
      </c>
      <c r="M297" s="26">
        <v>528</v>
      </c>
      <c r="N297" s="27">
        <v>1</v>
      </c>
      <c r="O297" s="25" t="s">
        <v>47</v>
      </c>
      <c r="P297" s="24">
        <v>45450</v>
      </c>
      <c r="Q297" s="26">
        <f>Table2[[#This Row],[QTY]]*Table2[[#This Row],[CostPerUnit]]</f>
        <v>528</v>
      </c>
      <c r="R297" s="27"/>
      <c r="S297" s="13" t="s">
        <v>48</v>
      </c>
      <c r="T297" s="24" t="s">
        <v>34</v>
      </c>
      <c r="U297" s="24" t="s">
        <v>59</v>
      </c>
      <c r="V297" s="25" t="s">
        <v>60</v>
      </c>
      <c r="W297" s="25"/>
      <c r="X297" s="28" t="s">
        <v>410</v>
      </c>
      <c r="Y297" s="25"/>
      <c r="Z297" s="25"/>
    </row>
    <row r="298" spans="1:26" ht="15" customHeight="1">
      <c r="A298" s="24">
        <v>45398</v>
      </c>
      <c r="B298" s="25" t="s">
        <v>41</v>
      </c>
      <c r="C298" s="25">
        <v>7657480</v>
      </c>
      <c r="D298" s="28" t="s">
        <v>408</v>
      </c>
      <c r="E298" s="25"/>
      <c r="F298" s="28"/>
      <c r="G298" s="28"/>
      <c r="H298" s="25"/>
      <c r="I298" s="25" t="s">
        <v>53</v>
      </c>
      <c r="J298" s="28" t="s">
        <v>409</v>
      </c>
      <c r="K298" s="25" t="s">
        <v>45</v>
      </c>
      <c r="L298" s="28" t="s">
        <v>280</v>
      </c>
      <c r="M298" s="26">
        <v>335</v>
      </c>
      <c r="N298" s="27">
        <v>2</v>
      </c>
      <c r="O298" s="25" t="s">
        <v>47</v>
      </c>
      <c r="P298" s="24">
        <v>45450</v>
      </c>
      <c r="Q298" s="26">
        <f>Table2[[#This Row],[QTY]]*Table2[[#This Row],[CostPerUnit]]</f>
        <v>670</v>
      </c>
      <c r="R298" s="27"/>
      <c r="S298" s="13" t="s">
        <v>48</v>
      </c>
      <c r="T298" s="24" t="s">
        <v>34</v>
      </c>
      <c r="U298" s="24" t="s">
        <v>59</v>
      </c>
      <c r="V298" s="25" t="s">
        <v>60</v>
      </c>
      <c r="W298" s="25"/>
      <c r="X298" s="28" t="s">
        <v>411</v>
      </c>
      <c r="Y298" s="25"/>
      <c r="Z298" s="25"/>
    </row>
    <row r="299" spans="1:26" ht="15" customHeight="1">
      <c r="A299" s="24">
        <v>45398</v>
      </c>
      <c r="B299" s="25" t="s">
        <v>41</v>
      </c>
      <c r="C299" s="25">
        <v>7657570</v>
      </c>
      <c r="D299" s="28">
        <v>102301</v>
      </c>
      <c r="E299" s="25"/>
      <c r="F299" s="28"/>
      <c r="G299" s="28"/>
      <c r="H299" s="25"/>
      <c r="I299" s="25" t="s">
        <v>77</v>
      </c>
      <c r="J299" s="28" t="s">
        <v>412</v>
      </c>
      <c r="K299" s="25" t="s">
        <v>45</v>
      </c>
      <c r="L299" s="28" t="s">
        <v>46</v>
      </c>
      <c r="M299" s="26">
        <v>195</v>
      </c>
      <c r="N299" s="27">
        <v>1</v>
      </c>
      <c r="O299" s="25" t="s">
        <v>47</v>
      </c>
      <c r="P299" s="24">
        <v>45664</v>
      </c>
      <c r="Q299" s="26">
        <f>Table2[[#This Row],[QTY]]*Table2[[#This Row],[CostPerUnit]]</f>
        <v>195</v>
      </c>
      <c r="R299" s="27">
        <v>60836622</v>
      </c>
      <c r="S299" s="13" t="s">
        <v>67</v>
      </c>
      <c r="T299" s="24" t="s">
        <v>49</v>
      </c>
      <c r="U299" s="24"/>
      <c r="V299" s="25"/>
      <c r="W299" s="25"/>
      <c r="X299" s="28"/>
      <c r="Y299" s="25"/>
      <c r="Z299" s="25"/>
    </row>
    <row r="300" spans="1:26" ht="15" customHeight="1">
      <c r="A300" s="24">
        <v>45398</v>
      </c>
      <c r="B300" s="25" t="s">
        <v>41</v>
      </c>
      <c r="C300" s="25">
        <v>7657570</v>
      </c>
      <c r="D300" s="28">
        <v>102301</v>
      </c>
      <c r="E300" s="25"/>
      <c r="F300" s="28"/>
      <c r="G300" s="28"/>
      <c r="H300" s="25"/>
      <c r="I300" s="25" t="s">
        <v>77</v>
      </c>
      <c r="J300" s="28" t="s">
        <v>412</v>
      </c>
      <c r="K300" s="25" t="s">
        <v>45</v>
      </c>
      <c r="L300" s="28" t="s">
        <v>51</v>
      </c>
      <c r="M300" s="26">
        <v>0</v>
      </c>
      <c r="N300" s="27">
        <v>1</v>
      </c>
      <c r="O300" s="25" t="s">
        <v>47</v>
      </c>
      <c r="P300" s="24">
        <v>45664</v>
      </c>
      <c r="Q300" s="26">
        <f>Table2[[#This Row],[QTY]]*Table2[[#This Row],[CostPerUnit]]</f>
        <v>0</v>
      </c>
      <c r="R300" s="27">
        <v>60836622</v>
      </c>
      <c r="S300" s="13" t="s">
        <v>67</v>
      </c>
      <c r="T300" s="24" t="s">
        <v>49</v>
      </c>
      <c r="U300" s="24"/>
      <c r="V300" s="25"/>
      <c r="W300" s="25"/>
      <c r="X300" s="28"/>
      <c r="Y300" s="25"/>
      <c r="Z300" s="25"/>
    </row>
    <row r="301" spans="1:26" ht="15" customHeight="1">
      <c r="A301" s="24">
        <v>45399</v>
      </c>
      <c r="B301" s="25" t="s">
        <v>41</v>
      </c>
      <c r="C301" s="25">
        <v>7657703</v>
      </c>
      <c r="D301" s="28" t="s">
        <v>413</v>
      </c>
      <c r="E301" s="25"/>
      <c r="F301" s="28"/>
      <c r="G301" s="28"/>
      <c r="H301" s="25"/>
      <c r="I301" s="25" t="s">
        <v>53</v>
      </c>
      <c r="J301" s="28" t="s">
        <v>414</v>
      </c>
      <c r="K301" s="25" t="s">
        <v>45</v>
      </c>
      <c r="L301" s="28" t="s">
        <v>46</v>
      </c>
      <c r="M301" s="26">
        <v>195</v>
      </c>
      <c r="N301" s="27">
        <v>1</v>
      </c>
      <c r="O301" s="25" t="s">
        <v>47</v>
      </c>
      <c r="P301" s="24">
        <v>45436</v>
      </c>
      <c r="Q301" s="26">
        <f>Table2[[#This Row],[QTY]]*Table2[[#This Row],[CostPerUnit]]</f>
        <v>195</v>
      </c>
      <c r="R301" s="27"/>
      <c r="S301" s="13" t="s">
        <v>48</v>
      </c>
      <c r="T301" s="24" t="s">
        <v>34</v>
      </c>
      <c r="U301" s="24">
        <v>45440</v>
      </c>
      <c r="V301" s="25" t="s">
        <v>60</v>
      </c>
      <c r="W301" s="25"/>
      <c r="X301" s="28"/>
      <c r="Y301" s="25"/>
      <c r="Z301" s="25"/>
    </row>
    <row r="302" spans="1:26" ht="15" customHeight="1">
      <c r="A302" s="24">
        <v>45399.593055555553</v>
      </c>
      <c r="B302" s="25" t="s">
        <v>41</v>
      </c>
      <c r="C302" s="25">
        <v>7658012</v>
      </c>
      <c r="D302" s="28" t="s">
        <v>415</v>
      </c>
      <c r="E302" s="25"/>
      <c r="F302" s="28"/>
      <c r="G302" s="28"/>
      <c r="H302" s="25"/>
      <c r="I302" s="25"/>
      <c r="J302" s="28" t="s">
        <v>416</v>
      </c>
      <c r="K302" s="25" t="s">
        <v>45</v>
      </c>
      <c r="L302" s="28" t="s">
        <v>46</v>
      </c>
      <c r="M302" s="26">
        <v>195</v>
      </c>
      <c r="N302" s="27">
        <v>1</v>
      </c>
      <c r="O302" s="25" t="s">
        <v>47</v>
      </c>
      <c r="P302" s="24">
        <v>45307</v>
      </c>
      <c r="Q302" s="26">
        <f>Table2[[#This Row],[QTY]]*Table2[[#This Row],[CostPerUnit]]</f>
        <v>195</v>
      </c>
      <c r="R302" s="27"/>
      <c r="S302" s="13" t="s">
        <v>64</v>
      </c>
      <c r="T302" s="24" t="s">
        <v>49</v>
      </c>
      <c r="U302" s="24"/>
      <c r="V302" s="25"/>
      <c r="W302" s="25"/>
      <c r="X302" s="28"/>
      <c r="Y302" s="25"/>
      <c r="Z302" s="25"/>
    </row>
    <row r="303" spans="1:26" ht="15" customHeight="1">
      <c r="A303" s="24">
        <v>45399.593055555553</v>
      </c>
      <c r="B303" s="25" t="s">
        <v>41</v>
      </c>
      <c r="C303" s="25">
        <v>7658012</v>
      </c>
      <c r="D303" s="28" t="s">
        <v>415</v>
      </c>
      <c r="E303" s="25"/>
      <c r="F303" s="28"/>
      <c r="G303" s="28"/>
      <c r="H303" s="25"/>
      <c r="I303" s="25"/>
      <c r="J303" s="28" t="s">
        <v>416</v>
      </c>
      <c r="K303" s="25" t="s">
        <v>45</v>
      </c>
      <c r="L303" s="28" t="s">
        <v>51</v>
      </c>
      <c r="M303" s="26">
        <v>79.2</v>
      </c>
      <c r="N303" s="27">
        <v>1</v>
      </c>
      <c r="O303" s="25" t="s">
        <v>47</v>
      </c>
      <c r="P303" s="24">
        <v>45307</v>
      </c>
      <c r="Q303" s="26">
        <f>Table2[[#This Row],[QTY]]*Table2[[#This Row],[CostPerUnit]]</f>
        <v>79.2</v>
      </c>
      <c r="R303" s="27"/>
      <c r="S303" s="13" t="s">
        <v>64</v>
      </c>
      <c r="T303" s="24" t="s">
        <v>61</v>
      </c>
      <c r="U303" s="24"/>
      <c r="V303" s="25"/>
      <c r="W303" s="25"/>
      <c r="X303" s="28"/>
      <c r="Y303" s="25"/>
      <c r="Z303" s="25"/>
    </row>
    <row r="304" spans="1:26" ht="15" customHeight="1">
      <c r="A304" s="24">
        <v>45399.593055555553</v>
      </c>
      <c r="B304" s="25" t="s">
        <v>41</v>
      </c>
      <c r="C304" s="25">
        <v>7658012</v>
      </c>
      <c r="D304" s="28" t="s">
        <v>415</v>
      </c>
      <c r="E304" s="25"/>
      <c r="F304" s="28"/>
      <c r="G304" s="28"/>
      <c r="H304" s="25"/>
      <c r="I304" s="25"/>
      <c r="J304" s="28" t="s">
        <v>416</v>
      </c>
      <c r="K304" s="25" t="s">
        <v>45</v>
      </c>
      <c r="L304" s="28" t="s">
        <v>50</v>
      </c>
      <c r="M304" s="26">
        <v>11</v>
      </c>
      <c r="N304" s="27">
        <v>1</v>
      </c>
      <c r="O304" s="25" t="s">
        <v>47</v>
      </c>
      <c r="P304" s="24">
        <v>45307</v>
      </c>
      <c r="Q304" s="26">
        <f>Table2[[#This Row],[QTY]]*Table2[[#This Row],[CostPerUnit]]</f>
        <v>11</v>
      </c>
      <c r="R304" s="27"/>
      <c r="S304" s="13" t="s">
        <v>64</v>
      </c>
      <c r="T304" s="24" t="s">
        <v>61</v>
      </c>
      <c r="U304" s="24"/>
      <c r="V304" s="25"/>
      <c r="W304" s="25"/>
      <c r="X304" s="28"/>
      <c r="Y304" s="25"/>
      <c r="Z304" s="25"/>
    </row>
    <row r="305" spans="1:26" ht="15" customHeight="1">
      <c r="A305" s="24">
        <v>45399</v>
      </c>
      <c r="B305" s="25" t="s">
        <v>41</v>
      </c>
      <c r="C305" s="25">
        <v>7658012</v>
      </c>
      <c r="D305" s="28" t="s">
        <v>415</v>
      </c>
      <c r="E305" s="25"/>
      <c r="F305" s="28"/>
      <c r="G305" s="28"/>
      <c r="H305" s="25"/>
      <c r="I305" s="25" t="s">
        <v>53</v>
      </c>
      <c r="J305" s="28" t="s">
        <v>416</v>
      </c>
      <c r="K305" s="25" t="s">
        <v>45</v>
      </c>
      <c r="L305" t="s">
        <v>46</v>
      </c>
      <c r="M305" s="26">
        <v>195</v>
      </c>
      <c r="N305" s="27">
        <v>1</v>
      </c>
      <c r="O305" s="25" t="s">
        <v>47</v>
      </c>
      <c r="P305" s="24"/>
      <c r="Q305" s="26">
        <f>Table2[[#This Row],[QTY]]*Table2[[#This Row],[CostPerUnit]]</f>
        <v>195</v>
      </c>
      <c r="R305" s="27"/>
      <c r="S305" s="13" t="s">
        <v>64</v>
      </c>
      <c r="T305" s="24" t="s">
        <v>34</v>
      </c>
      <c r="U305" s="24" t="s">
        <v>59</v>
      </c>
      <c r="V305" s="25" t="s">
        <v>60</v>
      </c>
      <c r="W305" s="25"/>
      <c r="X305" s="28"/>
      <c r="Y305" s="25"/>
      <c r="Z305" s="25"/>
    </row>
    <row r="306" spans="1:26" ht="15" customHeight="1">
      <c r="A306" s="24">
        <v>45399</v>
      </c>
      <c r="B306" s="25" t="s">
        <v>41</v>
      </c>
      <c r="C306" s="25">
        <v>7658012</v>
      </c>
      <c r="D306" s="28" t="s">
        <v>415</v>
      </c>
      <c r="E306" s="25"/>
      <c r="F306" s="28"/>
      <c r="G306" s="28"/>
      <c r="H306" s="25"/>
      <c r="I306" s="25" t="s">
        <v>53</v>
      </c>
      <c r="J306" s="28" t="s">
        <v>416</v>
      </c>
      <c r="K306" s="25" t="s">
        <v>45</v>
      </c>
      <c r="L306" s="28" t="s">
        <v>51</v>
      </c>
      <c r="M306" s="26">
        <v>66</v>
      </c>
      <c r="N306" s="27">
        <v>1</v>
      </c>
      <c r="O306" s="25" t="s">
        <v>47</v>
      </c>
      <c r="P306" s="24"/>
      <c r="Q306" s="26">
        <f>Table2[[#This Row],[QTY]]*Table2[[#This Row],[CostPerUnit]]</f>
        <v>66</v>
      </c>
      <c r="R306" s="27"/>
      <c r="S306" s="13" t="s">
        <v>64</v>
      </c>
      <c r="T306" s="24" t="s">
        <v>61</v>
      </c>
      <c r="U306" s="24"/>
      <c r="V306" s="25"/>
      <c r="W306" s="25"/>
      <c r="X306" s="28"/>
      <c r="Y306" s="25"/>
      <c r="Z306" s="25"/>
    </row>
    <row r="307" spans="1:26" ht="15" customHeight="1">
      <c r="A307" s="24">
        <v>45399</v>
      </c>
      <c r="B307" s="25" t="s">
        <v>41</v>
      </c>
      <c r="C307" s="25">
        <v>7658012</v>
      </c>
      <c r="D307" s="28" t="s">
        <v>415</v>
      </c>
      <c r="E307" s="25"/>
      <c r="F307" s="28"/>
      <c r="G307" s="28"/>
      <c r="H307" s="25"/>
      <c r="I307" s="25" t="s">
        <v>53</v>
      </c>
      <c r="J307" s="28" t="s">
        <v>416</v>
      </c>
      <c r="K307" s="25" t="s">
        <v>45</v>
      </c>
      <c r="L307" s="28" t="s">
        <v>50</v>
      </c>
      <c r="M307" s="26">
        <v>11</v>
      </c>
      <c r="N307" s="27">
        <v>1</v>
      </c>
      <c r="O307" s="25" t="s">
        <v>47</v>
      </c>
      <c r="P307" s="24"/>
      <c r="Q307" s="26">
        <f>Table2[[#This Row],[QTY]]*Table2[[#This Row],[CostPerUnit]]</f>
        <v>11</v>
      </c>
      <c r="R307" s="27"/>
      <c r="S307" s="13" t="s">
        <v>64</v>
      </c>
      <c r="T307" s="24" t="s">
        <v>34</v>
      </c>
      <c r="U307" s="24" t="s">
        <v>59</v>
      </c>
      <c r="V307" s="25" t="s">
        <v>60</v>
      </c>
      <c r="W307" s="25"/>
      <c r="X307" s="28"/>
      <c r="Y307" s="25"/>
      <c r="Z307" s="25"/>
    </row>
    <row r="308" spans="1:26" ht="15" customHeight="1">
      <c r="A308" s="24">
        <v>45399</v>
      </c>
      <c r="B308" s="25" t="s">
        <v>41</v>
      </c>
      <c r="C308" s="25">
        <v>7658029</v>
      </c>
      <c r="D308" s="28" t="s">
        <v>396</v>
      </c>
      <c r="E308" s="25"/>
      <c r="F308" s="28"/>
      <c r="G308" s="28"/>
      <c r="H308" s="25"/>
      <c r="I308" s="25" t="s">
        <v>43</v>
      </c>
      <c r="J308" s="28" t="s">
        <v>417</v>
      </c>
      <c r="K308" s="25" t="s">
        <v>45</v>
      </c>
      <c r="L308" s="28" t="s">
        <v>46</v>
      </c>
      <c r="M308" s="26">
        <v>195</v>
      </c>
      <c r="N308" s="27">
        <v>1</v>
      </c>
      <c r="O308" s="25" t="s">
        <v>47</v>
      </c>
      <c r="P308" s="24">
        <v>45714</v>
      </c>
      <c r="Q308" s="26">
        <f>Table2[[#This Row],[QTY]]*Table2[[#This Row],[CostPerUnit]]</f>
        <v>195</v>
      </c>
      <c r="R308" s="27"/>
      <c r="S308" s="13" t="s">
        <v>55</v>
      </c>
      <c r="T308" s="24" t="s">
        <v>34</v>
      </c>
      <c r="U308" s="24" t="s">
        <v>59</v>
      </c>
      <c r="V308" s="25" t="s">
        <v>60</v>
      </c>
      <c r="W308" s="25"/>
      <c r="X308" s="28" t="s">
        <v>418</v>
      </c>
      <c r="Y308" s="25"/>
      <c r="Z308" s="25"/>
    </row>
    <row r="309" spans="1:26" ht="15" customHeight="1">
      <c r="A309" s="24">
        <v>45399</v>
      </c>
      <c r="B309" s="25" t="s">
        <v>41</v>
      </c>
      <c r="C309" s="25">
        <v>7658029</v>
      </c>
      <c r="D309" s="28" t="s">
        <v>396</v>
      </c>
      <c r="E309" s="25"/>
      <c r="F309" s="28"/>
      <c r="G309" s="28"/>
      <c r="H309" s="25"/>
      <c r="I309" s="25" t="s">
        <v>43</v>
      </c>
      <c r="J309" s="28" t="s">
        <v>417</v>
      </c>
      <c r="K309" s="25" t="s">
        <v>45</v>
      </c>
      <c r="L309" s="28" t="s">
        <v>51</v>
      </c>
      <c r="M309" s="26">
        <v>66</v>
      </c>
      <c r="N309" s="27">
        <v>1</v>
      </c>
      <c r="O309" s="25" t="s">
        <v>47</v>
      </c>
      <c r="P309" s="24">
        <v>45714</v>
      </c>
      <c r="Q309" s="26">
        <f>Table2[[#This Row],[QTY]]*Table2[[#This Row],[CostPerUnit]]</f>
        <v>66</v>
      </c>
      <c r="R309" s="27"/>
      <c r="S309" s="13" t="s">
        <v>55</v>
      </c>
      <c r="T309" s="24" t="s">
        <v>61</v>
      </c>
      <c r="U309" s="24"/>
      <c r="V309" s="25"/>
      <c r="W309" s="25"/>
      <c r="X309" s="28" t="s">
        <v>419</v>
      </c>
      <c r="Y309" s="25"/>
      <c r="Z309" s="25"/>
    </row>
    <row r="310" spans="1:26" ht="15" customHeight="1">
      <c r="A310" s="24">
        <v>45399</v>
      </c>
      <c r="B310" s="25" t="s">
        <v>41</v>
      </c>
      <c r="C310" s="25">
        <v>7658070</v>
      </c>
      <c r="D310" s="28">
        <v>182015</v>
      </c>
      <c r="E310" s="25"/>
      <c r="F310" s="28"/>
      <c r="G310" s="28"/>
      <c r="H310" s="25"/>
      <c r="I310" s="25" t="s">
        <v>65</v>
      </c>
      <c r="J310" s="28" t="s">
        <v>420</v>
      </c>
      <c r="K310" s="25" t="s">
        <v>45</v>
      </c>
      <c r="L310" s="28" t="s">
        <v>228</v>
      </c>
      <c r="M310" s="26">
        <v>528</v>
      </c>
      <c r="N310" s="27">
        <v>1</v>
      </c>
      <c r="O310" s="25" t="s">
        <v>47</v>
      </c>
      <c r="P310" s="24">
        <v>45394</v>
      </c>
      <c r="Q310" s="26">
        <f>Table2[[#This Row],[QTY]]*Table2[[#This Row],[CostPerUnit]]</f>
        <v>528</v>
      </c>
      <c r="R310" s="27">
        <v>60800633</v>
      </c>
      <c r="S310" s="13" t="s">
        <v>55</v>
      </c>
      <c r="T310" s="24" t="s">
        <v>161</v>
      </c>
      <c r="U310" s="24"/>
      <c r="V310" s="25"/>
      <c r="W310" s="25"/>
      <c r="X310" s="28" t="s">
        <v>421</v>
      </c>
      <c r="Y310" s="25"/>
      <c r="Z310" s="25"/>
    </row>
    <row r="311" spans="1:26" ht="15" customHeight="1">
      <c r="A311" s="24">
        <v>45400</v>
      </c>
      <c r="B311" s="25" t="s">
        <v>41</v>
      </c>
      <c r="C311" s="25">
        <v>7658193</v>
      </c>
      <c r="D311" s="28" t="s">
        <v>422</v>
      </c>
      <c r="E311" s="25"/>
      <c r="F311" s="28"/>
      <c r="G311" s="28"/>
      <c r="H311" s="25"/>
      <c r="I311" s="25" t="s">
        <v>53</v>
      </c>
      <c r="J311" s="28" t="s">
        <v>423</v>
      </c>
      <c r="K311" s="25" t="s">
        <v>45</v>
      </c>
      <c r="L311" s="28" t="s">
        <v>46</v>
      </c>
      <c r="M311" s="26">
        <v>0</v>
      </c>
      <c r="N311" s="27">
        <v>1</v>
      </c>
      <c r="O311" s="25" t="s">
        <v>161</v>
      </c>
      <c r="P311" s="24"/>
      <c r="Q311" s="26">
        <f>Table2[[#This Row],[QTY]]*Table2[[#This Row],[CostPerUnit]]</f>
        <v>0</v>
      </c>
      <c r="R311" s="27"/>
      <c r="S311" s="13" t="s">
        <v>48</v>
      </c>
      <c r="T311" s="24" t="s">
        <v>161</v>
      </c>
      <c r="U311" s="24"/>
      <c r="V311" s="25"/>
      <c r="W311" s="25"/>
      <c r="X311" s="28"/>
      <c r="Y311" s="25"/>
      <c r="Z311" s="25"/>
    </row>
    <row r="312" spans="1:26" ht="15" customHeight="1">
      <c r="A312" s="24">
        <v>45400</v>
      </c>
      <c r="B312" s="25" t="s">
        <v>41</v>
      </c>
      <c r="C312" s="25">
        <v>7658193</v>
      </c>
      <c r="D312" s="28" t="s">
        <v>422</v>
      </c>
      <c r="E312" s="25"/>
      <c r="F312" s="28"/>
      <c r="G312" s="28"/>
      <c r="H312" s="25"/>
      <c r="I312" s="25" t="s">
        <v>53</v>
      </c>
      <c r="J312" s="28" t="s">
        <v>423</v>
      </c>
      <c r="K312" s="25" t="s">
        <v>45</v>
      </c>
      <c r="L312" s="28" t="s">
        <v>51</v>
      </c>
      <c r="M312" s="26">
        <v>0</v>
      </c>
      <c r="N312" s="27">
        <v>1</v>
      </c>
      <c r="O312" s="25" t="s">
        <v>161</v>
      </c>
      <c r="P312" s="24"/>
      <c r="Q312" s="26">
        <f>Table2[[#This Row],[QTY]]*Table2[[#This Row],[CostPerUnit]]</f>
        <v>0</v>
      </c>
      <c r="R312" s="27"/>
      <c r="S312" s="13" t="s">
        <v>48</v>
      </c>
      <c r="T312" s="24" t="s">
        <v>161</v>
      </c>
      <c r="U312" s="24"/>
      <c r="V312" s="25"/>
      <c r="W312" s="25"/>
      <c r="X312" s="28"/>
      <c r="Y312" s="25"/>
      <c r="Z312" s="25"/>
    </row>
    <row r="313" spans="1:26" ht="15" customHeight="1">
      <c r="A313" s="24">
        <v>45400</v>
      </c>
      <c r="B313" s="25" t="s">
        <v>41</v>
      </c>
      <c r="C313" s="25">
        <v>7658427</v>
      </c>
      <c r="D313" s="28">
        <v>182825</v>
      </c>
      <c r="E313" s="25"/>
      <c r="F313" s="28"/>
      <c r="G313" s="28"/>
      <c r="H313" s="25"/>
      <c r="I313" s="25" t="s">
        <v>65</v>
      </c>
      <c r="J313" s="28" t="s">
        <v>424</v>
      </c>
      <c r="K313" s="25" t="s">
        <v>45</v>
      </c>
      <c r="L313" s="28" t="s">
        <v>46</v>
      </c>
      <c r="M313" s="26">
        <v>195</v>
      </c>
      <c r="N313" s="27">
        <v>1</v>
      </c>
      <c r="O313" s="25" t="s">
        <v>47</v>
      </c>
      <c r="P313" s="24">
        <v>45429</v>
      </c>
      <c r="Q313" s="26">
        <f>Table2[[#This Row],[QTY]]*Table2[[#This Row],[CostPerUnit]]</f>
        <v>195</v>
      </c>
      <c r="R313" s="27"/>
      <c r="S313" s="13" t="s">
        <v>64</v>
      </c>
      <c r="T313" s="24" t="s">
        <v>49</v>
      </c>
      <c r="U313" s="24"/>
      <c r="V313" s="25"/>
      <c r="W313" s="25"/>
      <c r="X313" s="28"/>
      <c r="Y313" s="25"/>
      <c r="Z313" s="25"/>
    </row>
    <row r="314" spans="1:26" ht="15" customHeight="1">
      <c r="A314" s="24">
        <v>45401</v>
      </c>
      <c r="B314" s="25" t="s">
        <v>41</v>
      </c>
      <c r="C314" s="30">
        <v>7658625</v>
      </c>
      <c r="D314" s="28" t="s">
        <v>74</v>
      </c>
      <c r="E314" s="25"/>
      <c r="F314" s="28"/>
      <c r="G314" s="28"/>
      <c r="H314" s="25"/>
      <c r="I314" s="25" t="s">
        <v>75</v>
      </c>
      <c r="J314" s="28" t="s">
        <v>105</v>
      </c>
      <c r="K314" s="25" t="s">
        <v>45</v>
      </c>
      <c r="L314" s="28" t="s">
        <v>46</v>
      </c>
      <c r="M314" s="26">
        <v>195</v>
      </c>
      <c r="N314" s="27">
        <v>1</v>
      </c>
      <c r="O314" s="25" t="s">
        <v>47</v>
      </c>
      <c r="P314" s="24">
        <v>45513</v>
      </c>
      <c r="Q314" s="26">
        <f>Table2[[#This Row],[QTY]]*Table2[[#This Row],[CostPerUnit]]</f>
        <v>195</v>
      </c>
      <c r="R314" s="27"/>
      <c r="S314" s="13" t="s">
        <v>67</v>
      </c>
      <c r="T314" s="24" t="s">
        <v>49</v>
      </c>
      <c r="U314" s="24"/>
      <c r="V314" s="25"/>
      <c r="W314" s="25"/>
      <c r="X314" s="28"/>
      <c r="Y314" s="25"/>
      <c r="Z314" s="25"/>
    </row>
    <row r="315" spans="1:26" ht="15" customHeight="1">
      <c r="A315" s="24">
        <v>45401</v>
      </c>
      <c r="B315" s="25" t="s">
        <v>41</v>
      </c>
      <c r="C315" s="25">
        <v>7658846</v>
      </c>
      <c r="D315" s="28" t="s">
        <v>425</v>
      </c>
      <c r="E315" s="25"/>
      <c r="F315" s="28"/>
      <c r="G315" s="28"/>
      <c r="H315" s="25"/>
      <c r="I315" s="25" t="s">
        <v>65</v>
      </c>
      <c r="J315" s="28" t="s">
        <v>426</v>
      </c>
      <c r="K315" s="25" t="s">
        <v>45</v>
      </c>
      <c r="L315" s="28" t="s">
        <v>427</v>
      </c>
      <c r="M315" s="26">
        <v>0</v>
      </c>
      <c r="N315" s="27">
        <v>1</v>
      </c>
      <c r="O315" s="25" t="s">
        <v>47</v>
      </c>
      <c r="P315" s="24">
        <v>45412</v>
      </c>
      <c r="Q315" s="26">
        <f>Table2[[#This Row],[QTY]]*Table2[[#This Row],[CostPerUnit]]</f>
        <v>0</v>
      </c>
      <c r="R315" s="27"/>
      <c r="S315" s="13" t="s">
        <v>48</v>
      </c>
      <c r="T315" s="24"/>
      <c r="U315" s="24"/>
      <c r="V315" s="25"/>
      <c r="W315" s="25"/>
      <c r="X315" s="28" t="s">
        <v>428</v>
      </c>
      <c r="Y315" s="25"/>
      <c r="Z315" s="25"/>
    </row>
    <row r="316" spans="1:26" ht="15" customHeight="1">
      <c r="A316" s="24">
        <v>45401</v>
      </c>
      <c r="B316" s="25" t="s">
        <v>41</v>
      </c>
      <c r="C316" s="25">
        <v>7658961</v>
      </c>
      <c r="D316" s="28">
        <v>106322</v>
      </c>
      <c r="E316" s="25"/>
      <c r="F316" s="28"/>
      <c r="G316" s="28"/>
      <c r="H316" s="25"/>
      <c r="I316" s="25" t="s">
        <v>43</v>
      </c>
      <c r="J316" s="28" t="s">
        <v>404</v>
      </c>
      <c r="K316" s="25" t="s">
        <v>45</v>
      </c>
      <c r="L316" s="28" t="s">
        <v>46</v>
      </c>
      <c r="M316" s="26">
        <v>195</v>
      </c>
      <c r="N316" s="27">
        <v>1</v>
      </c>
      <c r="O316" s="25" t="s">
        <v>47</v>
      </c>
      <c r="P316" s="24">
        <v>45449</v>
      </c>
      <c r="Q316" s="26">
        <f>Table2[[#This Row],[QTY]]*Table2[[#This Row],[CostPerUnit]]</f>
        <v>195</v>
      </c>
      <c r="R316" s="27"/>
      <c r="S316" s="13" t="s">
        <v>48</v>
      </c>
      <c r="T316" s="24" t="s">
        <v>34</v>
      </c>
      <c r="U316" s="24">
        <v>45440</v>
      </c>
      <c r="V316" s="25" t="s">
        <v>60</v>
      </c>
      <c r="W316" s="25"/>
      <c r="X316" s="28"/>
      <c r="Y316" s="25"/>
      <c r="Z316" s="25"/>
    </row>
    <row r="317" spans="1:26" ht="15" customHeight="1">
      <c r="A317" s="24">
        <v>45404</v>
      </c>
      <c r="B317" s="25" t="s">
        <v>41</v>
      </c>
      <c r="C317" s="25">
        <v>7659420</v>
      </c>
      <c r="D317" s="28" t="s">
        <v>425</v>
      </c>
      <c r="E317" s="25"/>
      <c r="F317" s="28"/>
      <c r="G317" s="28"/>
      <c r="H317" s="25"/>
      <c r="I317" s="25" t="s">
        <v>53</v>
      </c>
      <c r="J317" s="28" t="s">
        <v>429</v>
      </c>
      <c r="K317" s="25" t="s">
        <v>243</v>
      </c>
      <c r="L317" s="28" t="s">
        <v>301</v>
      </c>
      <c r="M317" s="26">
        <v>0</v>
      </c>
      <c r="N317" s="27">
        <v>1</v>
      </c>
      <c r="O317" s="25" t="s">
        <v>47</v>
      </c>
      <c r="P317" s="24">
        <v>45407</v>
      </c>
      <c r="Q317" s="26">
        <f>Table2[[#This Row],[QTY]]*Table2[[#This Row],[CostPerUnit]]</f>
        <v>0</v>
      </c>
      <c r="R317" s="27" t="s">
        <v>425</v>
      </c>
      <c r="S317" s="13" t="s">
        <v>48</v>
      </c>
      <c r="T317" s="24"/>
      <c r="U317" s="24"/>
      <c r="V317" s="25"/>
      <c r="W317" s="25"/>
      <c r="X317" s="28" t="s">
        <v>430</v>
      </c>
      <c r="Y317" s="25"/>
      <c r="Z317" s="25"/>
    </row>
    <row r="318" spans="1:26" ht="15" customHeight="1">
      <c r="A318" s="24">
        <v>45404.588194444441</v>
      </c>
      <c r="B318" s="25" t="s">
        <v>41</v>
      </c>
      <c r="C318" s="25">
        <v>7659522</v>
      </c>
      <c r="D318" s="28" t="s">
        <v>413</v>
      </c>
      <c r="E318" s="25"/>
      <c r="F318" s="28"/>
      <c r="G318" s="28"/>
      <c r="H318" s="25"/>
      <c r="I318" s="25"/>
      <c r="J318" s="28" t="s">
        <v>414</v>
      </c>
      <c r="K318" s="25" t="s">
        <v>45</v>
      </c>
      <c r="L318" s="28" t="s">
        <v>46</v>
      </c>
      <c r="M318" s="26">
        <v>195</v>
      </c>
      <c r="N318" s="27">
        <v>1</v>
      </c>
      <c r="O318" s="25" t="s">
        <v>47</v>
      </c>
      <c r="P318" s="24">
        <v>45679</v>
      </c>
      <c r="Q318" s="26">
        <f>Table2[[#This Row],[QTY]]*Table2[[#This Row],[CostPerUnit]]</f>
        <v>195</v>
      </c>
      <c r="R318" s="27"/>
      <c r="S318" s="13" t="s">
        <v>64</v>
      </c>
      <c r="T318" s="24"/>
      <c r="U318" s="24"/>
      <c r="V318" s="25"/>
      <c r="W318" s="25"/>
      <c r="X318" s="28"/>
      <c r="Y318" s="25"/>
      <c r="Z318" s="25"/>
    </row>
    <row r="319" spans="1:26" ht="15" customHeight="1">
      <c r="A319" s="24">
        <v>45404.588194444441</v>
      </c>
      <c r="B319" s="25" t="s">
        <v>41</v>
      </c>
      <c r="C319" s="25">
        <v>7659522</v>
      </c>
      <c r="D319" s="28" t="s">
        <v>413</v>
      </c>
      <c r="E319" s="25"/>
      <c r="F319" s="28"/>
      <c r="G319" s="28"/>
      <c r="H319" s="25"/>
      <c r="I319" s="25"/>
      <c r="J319" s="28" t="s">
        <v>414</v>
      </c>
      <c r="K319" s="25" t="s">
        <v>45</v>
      </c>
      <c r="L319" s="28" t="s">
        <v>51</v>
      </c>
      <c r="M319" s="26">
        <v>66</v>
      </c>
      <c r="N319" s="27">
        <v>1</v>
      </c>
      <c r="O319" s="25" t="s">
        <v>47</v>
      </c>
      <c r="P319" s="24">
        <v>45679</v>
      </c>
      <c r="Q319" s="26">
        <f>Table2[[#This Row],[QTY]]*Table2[[#This Row],[CostPerUnit]]</f>
        <v>66</v>
      </c>
      <c r="R319" s="27"/>
      <c r="S319" s="13" t="s">
        <v>64</v>
      </c>
      <c r="T319" s="24"/>
      <c r="U319" s="24"/>
      <c r="V319" s="25"/>
      <c r="W319" s="25"/>
      <c r="X319" s="28"/>
      <c r="Y319" s="25"/>
      <c r="Z319" s="25"/>
    </row>
    <row r="320" spans="1:26" ht="15" customHeight="1">
      <c r="A320" s="24">
        <v>45404.588194444441</v>
      </c>
      <c r="B320" s="25" t="s">
        <v>41</v>
      </c>
      <c r="C320" s="25">
        <v>7659522</v>
      </c>
      <c r="D320" s="28" t="s">
        <v>413</v>
      </c>
      <c r="E320" s="25"/>
      <c r="F320" s="28"/>
      <c r="G320" s="28"/>
      <c r="H320" s="25"/>
      <c r="I320" s="25"/>
      <c r="J320" s="28" t="s">
        <v>414</v>
      </c>
      <c r="K320" s="25" t="s">
        <v>45</v>
      </c>
      <c r="L320" s="28" t="s">
        <v>50</v>
      </c>
      <c r="M320" s="26">
        <v>11</v>
      </c>
      <c r="N320" s="27">
        <v>1</v>
      </c>
      <c r="O320" s="25" t="s">
        <v>47</v>
      </c>
      <c r="P320" s="24">
        <v>45679</v>
      </c>
      <c r="Q320" s="26">
        <f>Table2[[#This Row],[QTY]]*Table2[[#This Row],[CostPerUnit]]</f>
        <v>11</v>
      </c>
      <c r="R320" s="27"/>
      <c r="S320" s="13" t="s">
        <v>64</v>
      </c>
      <c r="T320" s="24"/>
      <c r="U320" s="24"/>
      <c r="V320" s="25"/>
      <c r="W320" s="25"/>
      <c r="X320" s="28"/>
      <c r="Y320" s="25"/>
      <c r="Z320" s="25"/>
    </row>
    <row r="321" spans="1:26" ht="15" customHeight="1">
      <c r="A321" s="24">
        <v>45404</v>
      </c>
      <c r="B321" s="25" t="s">
        <v>41</v>
      </c>
      <c r="C321" s="30">
        <v>7659584</v>
      </c>
      <c r="D321" s="28">
        <v>182120</v>
      </c>
      <c r="E321" s="25"/>
      <c r="F321" s="28"/>
      <c r="G321" s="28"/>
      <c r="H321" s="25"/>
      <c r="I321" s="74" t="s">
        <v>65</v>
      </c>
      <c r="J321" s="28" t="s">
        <v>431</v>
      </c>
      <c r="K321" s="25" t="s">
        <v>45</v>
      </c>
      <c r="L321" s="28" t="s">
        <v>46</v>
      </c>
      <c r="M321" s="26">
        <v>195</v>
      </c>
      <c r="N321" s="27">
        <v>1</v>
      </c>
      <c r="O321" s="25" t="s">
        <v>161</v>
      </c>
      <c r="P321" s="24">
        <v>45784</v>
      </c>
      <c r="Q321" s="26">
        <f>Table2[[#This Row],[QTY]]*Table2[[#This Row],[CostPerUnit]]</f>
        <v>195</v>
      </c>
      <c r="R321" s="27"/>
      <c r="S321" s="13" t="s">
        <v>67</v>
      </c>
      <c r="T321" s="24"/>
      <c r="U321" s="24"/>
      <c r="V321" s="25"/>
      <c r="W321" s="25"/>
      <c r="X321" s="28"/>
      <c r="Y321" s="25"/>
      <c r="Z321" s="25"/>
    </row>
    <row r="322" spans="1:26" ht="15" customHeight="1">
      <c r="A322" s="24">
        <v>45406</v>
      </c>
      <c r="B322" s="25" t="s">
        <v>41</v>
      </c>
      <c r="C322" s="30">
        <v>7659584</v>
      </c>
      <c r="D322" s="28">
        <v>182120</v>
      </c>
      <c r="E322" s="25"/>
      <c r="F322" s="28"/>
      <c r="G322" s="28"/>
      <c r="H322" s="25"/>
      <c r="I322" s="25" t="s">
        <v>65</v>
      </c>
      <c r="J322" s="28" t="s">
        <v>431</v>
      </c>
      <c r="K322" s="25" t="s">
        <v>45</v>
      </c>
      <c r="L322" s="28" t="s">
        <v>51</v>
      </c>
      <c r="M322" s="26">
        <v>0</v>
      </c>
      <c r="N322" s="27">
        <v>1</v>
      </c>
      <c r="O322" s="25" t="s">
        <v>161</v>
      </c>
      <c r="P322" s="24">
        <v>45784</v>
      </c>
      <c r="Q322" s="26">
        <f>Table2[[#This Row],[QTY]]*Table2[[#This Row],[CostPerUnit]]</f>
        <v>0</v>
      </c>
      <c r="R322" s="27"/>
      <c r="S322" s="13" t="s">
        <v>67</v>
      </c>
      <c r="T322" s="24"/>
      <c r="U322" s="24"/>
      <c r="V322" s="25"/>
      <c r="W322" s="25"/>
      <c r="X322" s="28"/>
      <c r="Y322" s="25"/>
      <c r="Z322" s="25"/>
    </row>
    <row r="323" spans="1:26" ht="15" customHeight="1">
      <c r="A323" s="24">
        <v>45404.65902777778</v>
      </c>
      <c r="B323" s="25" t="s">
        <v>41</v>
      </c>
      <c r="C323" s="25">
        <v>7659623</v>
      </c>
      <c r="D323" s="28">
        <v>182827</v>
      </c>
      <c r="E323" s="25"/>
      <c r="F323" s="28"/>
      <c r="G323" s="28"/>
      <c r="H323" s="25"/>
      <c r="I323" s="25" t="s">
        <v>65</v>
      </c>
      <c r="J323" s="28" t="s">
        <v>432</v>
      </c>
      <c r="K323" s="25" t="s">
        <v>45</v>
      </c>
      <c r="L323" s="28" t="s">
        <v>46</v>
      </c>
      <c r="M323" s="26">
        <v>195</v>
      </c>
      <c r="N323" s="27">
        <v>1</v>
      </c>
      <c r="O323" s="25" t="s">
        <v>47</v>
      </c>
      <c r="P323" s="24">
        <v>45666</v>
      </c>
      <c r="Q323" s="26">
        <f>Table2[[#This Row],[QTY]]*Table2[[#This Row],[CostPerUnit]]</f>
        <v>195</v>
      </c>
      <c r="R323" s="27"/>
      <c r="S323" s="13" t="s">
        <v>64</v>
      </c>
      <c r="T323" s="24" t="s">
        <v>34</v>
      </c>
      <c r="U323" s="24" t="s">
        <v>59</v>
      </c>
      <c r="V323" s="25" t="s">
        <v>60</v>
      </c>
      <c r="W323" s="25"/>
      <c r="X323" s="28"/>
      <c r="Y323" s="25"/>
      <c r="Z323" s="25"/>
    </row>
    <row r="324" spans="1:26" ht="15" customHeight="1">
      <c r="A324" s="24">
        <v>45404.65902777778</v>
      </c>
      <c r="B324" s="25" t="s">
        <v>41</v>
      </c>
      <c r="C324" s="25">
        <v>7659623</v>
      </c>
      <c r="D324" s="28">
        <v>182827</v>
      </c>
      <c r="E324" s="25"/>
      <c r="F324" s="28"/>
      <c r="G324" s="28"/>
      <c r="H324" s="25"/>
      <c r="I324" s="25" t="s">
        <v>65</v>
      </c>
      <c r="J324" s="28" t="s">
        <v>432</v>
      </c>
      <c r="K324" s="25" t="s">
        <v>45</v>
      </c>
      <c r="L324" s="28" t="s">
        <v>51</v>
      </c>
      <c r="M324" s="26">
        <v>79.2</v>
      </c>
      <c r="N324" s="27">
        <v>1</v>
      </c>
      <c r="O324" s="25" t="s">
        <v>47</v>
      </c>
      <c r="P324" s="24">
        <v>45666</v>
      </c>
      <c r="Q324" s="26">
        <f>Table2[[#This Row],[QTY]]*Table2[[#This Row],[CostPerUnit]]</f>
        <v>79.2</v>
      </c>
      <c r="R324" s="27"/>
      <c r="S324" s="13" t="s">
        <v>64</v>
      </c>
      <c r="T324" s="24" t="s">
        <v>61</v>
      </c>
      <c r="U324" s="24"/>
      <c r="V324" s="25"/>
      <c r="W324" s="25"/>
      <c r="X324" s="28"/>
      <c r="Y324" s="25"/>
      <c r="Z324" s="25"/>
    </row>
    <row r="325" spans="1:26" ht="15" customHeight="1">
      <c r="A325" s="24">
        <v>45404.65902777778</v>
      </c>
      <c r="B325" s="25" t="s">
        <v>41</v>
      </c>
      <c r="C325" s="25">
        <v>7659623</v>
      </c>
      <c r="D325" s="28">
        <v>182827</v>
      </c>
      <c r="E325" s="25"/>
      <c r="F325" s="28"/>
      <c r="G325" s="28"/>
      <c r="H325" s="25"/>
      <c r="I325" s="25" t="s">
        <v>65</v>
      </c>
      <c r="J325" s="28" t="s">
        <v>432</v>
      </c>
      <c r="K325" s="25" t="s">
        <v>45</v>
      </c>
      <c r="L325" s="28" t="s">
        <v>50</v>
      </c>
      <c r="M325" s="26">
        <v>11</v>
      </c>
      <c r="N325" s="27">
        <v>1</v>
      </c>
      <c r="O325" s="25" t="s">
        <v>47</v>
      </c>
      <c r="P325" s="24">
        <v>45666</v>
      </c>
      <c r="Q325" s="26">
        <f>Table2[[#This Row],[QTY]]*Table2[[#This Row],[CostPerUnit]]</f>
        <v>11</v>
      </c>
      <c r="R325" s="27"/>
      <c r="S325" s="13" t="s">
        <v>64</v>
      </c>
      <c r="T325" s="24" t="s">
        <v>34</v>
      </c>
      <c r="U325" s="24" t="s">
        <v>59</v>
      </c>
      <c r="V325" s="25" t="s">
        <v>60</v>
      </c>
      <c r="W325" s="25"/>
      <c r="X325" s="28"/>
      <c r="Y325" s="25"/>
      <c r="Z325" s="25"/>
    </row>
    <row r="326" spans="1:26" ht="15" customHeight="1">
      <c r="A326" s="24">
        <v>45404</v>
      </c>
      <c r="B326" s="25" t="s">
        <v>41</v>
      </c>
      <c r="C326" s="25">
        <v>7659637</v>
      </c>
      <c r="D326" s="28">
        <v>182710</v>
      </c>
      <c r="E326" s="25"/>
      <c r="F326" s="28"/>
      <c r="G326" s="28"/>
      <c r="H326" s="25"/>
      <c r="I326" s="25" t="s">
        <v>65</v>
      </c>
      <c r="J326" s="28" t="s">
        <v>337</v>
      </c>
      <c r="K326" s="25" t="s">
        <v>45</v>
      </c>
      <c r="L326" s="28" t="s">
        <v>46</v>
      </c>
      <c r="M326" s="26">
        <v>195</v>
      </c>
      <c r="N326" s="27">
        <v>1</v>
      </c>
      <c r="O326" s="25" t="s">
        <v>47</v>
      </c>
      <c r="P326" s="24">
        <v>45454</v>
      </c>
      <c r="Q326" s="26">
        <f>Table2[[#This Row],[QTY]]*Table2[[#This Row],[CostPerUnit]]</f>
        <v>195</v>
      </c>
      <c r="R326" s="27"/>
      <c r="S326" s="13" t="s">
        <v>64</v>
      </c>
      <c r="T326" s="24" t="s">
        <v>49</v>
      </c>
      <c r="U326" s="24"/>
      <c r="V326" s="25"/>
      <c r="W326" s="25"/>
      <c r="X326" s="28"/>
      <c r="Y326" s="25"/>
      <c r="Z326" s="25"/>
    </row>
    <row r="327" spans="1:26" ht="15" customHeight="1">
      <c r="A327" s="24">
        <v>45405</v>
      </c>
      <c r="B327" s="25" t="s">
        <v>41</v>
      </c>
      <c r="C327" s="25">
        <v>7660245</v>
      </c>
      <c r="D327" s="28" t="s">
        <v>433</v>
      </c>
      <c r="E327" s="25"/>
      <c r="F327" s="28"/>
      <c r="G327" s="28"/>
      <c r="H327" s="25"/>
      <c r="I327" s="25" t="s">
        <v>53</v>
      </c>
      <c r="J327" s="28" t="s">
        <v>434</v>
      </c>
      <c r="K327" s="25" t="s">
        <v>45</v>
      </c>
      <c r="L327" s="28" t="s">
        <v>380</v>
      </c>
      <c r="M327" s="26">
        <v>190</v>
      </c>
      <c r="N327" s="27">
        <v>4</v>
      </c>
      <c r="O327" s="25" t="s">
        <v>47</v>
      </c>
      <c r="P327" s="24">
        <v>45441</v>
      </c>
      <c r="Q327" s="26">
        <f>Table2[[#This Row],[QTY]]*Table2[[#This Row],[CostPerUnit]]</f>
        <v>760</v>
      </c>
      <c r="R327" s="27"/>
      <c r="S327" s="13" t="s">
        <v>48</v>
      </c>
      <c r="T327" s="24" t="s">
        <v>34</v>
      </c>
      <c r="U327" s="24">
        <v>45467</v>
      </c>
      <c r="V327" s="25" t="s">
        <v>60</v>
      </c>
      <c r="W327" s="25"/>
      <c r="X327" s="28" t="s">
        <v>435</v>
      </c>
      <c r="Y327" s="25"/>
      <c r="Z327" s="25"/>
    </row>
    <row r="328" spans="1:26" ht="15" customHeight="1">
      <c r="A328" s="24">
        <v>45405</v>
      </c>
      <c r="B328" s="25" t="s">
        <v>41</v>
      </c>
      <c r="C328" s="25">
        <v>7660245</v>
      </c>
      <c r="D328" s="28" t="s">
        <v>433</v>
      </c>
      <c r="E328" s="25"/>
      <c r="F328" s="28"/>
      <c r="G328" s="28"/>
      <c r="H328" s="25"/>
      <c r="I328" s="25" t="s">
        <v>53</v>
      </c>
      <c r="J328" s="28" t="s">
        <v>434</v>
      </c>
      <c r="K328" s="25" t="s">
        <v>45</v>
      </c>
      <c r="L328" s="28" t="s">
        <v>380</v>
      </c>
      <c r="M328" s="26">
        <v>0</v>
      </c>
      <c r="N328" s="27">
        <v>2</v>
      </c>
      <c r="O328" s="25" t="s">
        <v>47</v>
      </c>
      <c r="P328" s="24">
        <v>45441</v>
      </c>
      <c r="Q328" s="26">
        <f>Table2[[#This Row],[QTY]]*Table2[[#This Row],[CostPerUnit]]</f>
        <v>0</v>
      </c>
      <c r="R328" s="27"/>
      <c r="S328" s="13" t="s">
        <v>48</v>
      </c>
      <c r="T328" s="24" t="s">
        <v>436</v>
      </c>
      <c r="U328" s="24"/>
      <c r="V328" s="25"/>
      <c r="W328" s="25"/>
      <c r="X328" s="28" t="s">
        <v>437</v>
      </c>
      <c r="Y328" s="25"/>
      <c r="Z328" s="25"/>
    </row>
    <row r="329" spans="1:26" ht="15" customHeight="1">
      <c r="A329" s="24">
        <v>45406</v>
      </c>
      <c r="B329" s="25" t="s">
        <v>41</v>
      </c>
      <c r="C329" s="25">
        <v>7660754</v>
      </c>
      <c r="D329" s="28" t="s">
        <v>356</v>
      </c>
      <c r="E329" s="25"/>
      <c r="F329" s="28"/>
      <c r="G329" s="28"/>
      <c r="H329" s="25"/>
      <c r="I329" s="25" t="s">
        <v>53</v>
      </c>
      <c r="J329" s="28" t="s">
        <v>438</v>
      </c>
      <c r="K329" s="25" t="s">
        <v>45</v>
      </c>
      <c r="L329" s="28" t="s">
        <v>46</v>
      </c>
      <c r="M329" s="26">
        <v>195</v>
      </c>
      <c r="N329" s="27">
        <v>1</v>
      </c>
      <c r="O329" s="25" t="s">
        <v>161</v>
      </c>
      <c r="P329" s="24">
        <v>45779</v>
      </c>
      <c r="Q329" s="26">
        <f>Table2[[#This Row],[QTY]]*Table2[[#This Row],[CostPerUnit]]</f>
        <v>195</v>
      </c>
      <c r="R329" s="27" t="s">
        <v>161</v>
      </c>
      <c r="S329" s="13" t="s">
        <v>67</v>
      </c>
      <c r="T329" s="24"/>
      <c r="U329" s="24"/>
      <c r="V329" s="25"/>
      <c r="W329" s="25"/>
      <c r="X329" s="28"/>
      <c r="Y329" s="25"/>
      <c r="Z329" s="25"/>
    </row>
    <row r="330" spans="1:26" ht="15" customHeight="1">
      <c r="A330" s="24">
        <v>45406</v>
      </c>
      <c r="B330" s="25" t="s">
        <v>41</v>
      </c>
      <c r="C330" s="25">
        <v>7660754</v>
      </c>
      <c r="D330" s="28" t="s">
        <v>356</v>
      </c>
      <c r="E330" s="25"/>
      <c r="F330" s="28"/>
      <c r="G330" s="28"/>
      <c r="H330" s="25"/>
      <c r="I330" s="25" t="s">
        <v>53</v>
      </c>
      <c r="J330" s="28" t="s">
        <v>438</v>
      </c>
      <c r="K330" s="25" t="s">
        <v>45</v>
      </c>
      <c r="L330" s="28" t="s">
        <v>51</v>
      </c>
      <c r="M330" s="26">
        <v>0</v>
      </c>
      <c r="N330" s="27">
        <v>1</v>
      </c>
      <c r="O330" s="25" t="s">
        <v>161</v>
      </c>
      <c r="P330" s="24">
        <v>45804</v>
      </c>
      <c r="Q330" s="26">
        <f>Table2[[#This Row],[QTY]]*Table2[[#This Row],[CostPerUnit]]</f>
        <v>0</v>
      </c>
      <c r="R330" s="27" t="s">
        <v>161</v>
      </c>
      <c r="S330" s="13" t="s">
        <v>67</v>
      </c>
      <c r="T330" s="24"/>
      <c r="U330" s="24"/>
      <c r="V330" s="25"/>
      <c r="W330" s="25"/>
      <c r="X330" s="28"/>
      <c r="Y330" s="25"/>
      <c r="Z330" s="25"/>
    </row>
    <row r="331" spans="1:26" ht="15" customHeight="1">
      <c r="A331" s="24">
        <v>45407</v>
      </c>
      <c r="B331" s="25" t="s">
        <v>41</v>
      </c>
      <c r="C331" s="25">
        <v>7660917</v>
      </c>
      <c r="D331" s="28">
        <v>182120</v>
      </c>
      <c r="E331" s="25"/>
      <c r="F331" s="28"/>
      <c r="G331" s="28"/>
      <c r="H331" s="25"/>
      <c r="I331" s="25" t="s">
        <v>65</v>
      </c>
      <c r="J331" s="28" t="s">
        <v>431</v>
      </c>
      <c r="K331" s="25" t="s">
        <v>45</v>
      </c>
      <c r="L331" s="28" t="s">
        <v>280</v>
      </c>
      <c r="M331" s="26">
        <v>254.65</v>
      </c>
      <c r="N331" s="27">
        <v>1</v>
      </c>
      <c r="O331" s="25" t="s">
        <v>47</v>
      </c>
      <c r="P331" s="24">
        <v>45569</v>
      </c>
      <c r="Q331" s="26">
        <f>Table2[[#This Row],[QTY]]*Table2[[#This Row],[CostPerUnit]]</f>
        <v>254.65</v>
      </c>
      <c r="R331" s="27">
        <v>41008184</v>
      </c>
      <c r="S331" s="13" t="s">
        <v>67</v>
      </c>
      <c r="T331" s="24" t="s">
        <v>49</v>
      </c>
      <c r="U331" s="24"/>
      <c r="V331" s="25"/>
      <c r="W331" s="25"/>
      <c r="X331" s="28"/>
      <c r="Y331" s="25"/>
      <c r="Z331" s="25"/>
    </row>
    <row r="332" spans="1:26" ht="15" customHeight="1">
      <c r="A332" s="24">
        <v>45407</v>
      </c>
      <c r="B332" s="25" t="s">
        <v>41</v>
      </c>
      <c r="C332" s="25">
        <v>7660917</v>
      </c>
      <c r="D332" s="28">
        <v>182120</v>
      </c>
      <c r="E332" s="25"/>
      <c r="F332" s="28"/>
      <c r="G332" s="28"/>
      <c r="H332" s="25"/>
      <c r="I332" s="25" t="s">
        <v>65</v>
      </c>
      <c r="J332" s="28" t="s">
        <v>431</v>
      </c>
      <c r="K332" s="25" t="s">
        <v>45</v>
      </c>
      <c r="L332" s="28" t="s">
        <v>280</v>
      </c>
      <c r="M332" s="26">
        <v>474</v>
      </c>
      <c r="N332" s="27">
        <v>1</v>
      </c>
      <c r="O332" s="25" t="s">
        <v>47</v>
      </c>
      <c r="P332" s="24"/>
      <c r="Q332" s="26">
        <f>Table2[[#This Row],[QTY]]*Table2[[#This Row],[CostPerUnit]]</f>
        <v>474</v>
      </c>
      <c r="R332" s="27" t="s">
        <v>439</v>
      </c>
      <c r="S332" s="13" t="s">
        <v>67</v>
      </c>
      <c r="T332" s="24" t="s">
        <v>49</v>
      </c>
      <c r="U332" s="24"/>
      <c r="V332" s="25"/>
      <c r="W332" s="25"/>
      <c r="X332" s="28"/>
      <c r="Y332" s="25"/>
      <c r="Z332" s="25"/>
    </row>
    <row r="333" spans="1:26" ht="15" customHeight="1">
      <c r="A333" s="24">
        <v>45407</v>
      </c>
      <c r="B333" s="25" t="s">
        <v>41</v>
      </c>
      <c r="C333" s="25">
        <v>7660949</v>
      </c>
      <c r="D333" s="28" t="s">
        <v>440</v>
      </c>
      <c r="E333" s="25"/>
      <c r="F333" s="28"/>
      <c r="G333" s="28"/>
      <c r="H333" s="25"/>
      <c r="I333" s="25" t="s">
        <v>53</v>
      </c>
      <c r="J333" s="28" t="s">
        <v>441</v>
      </c>
      <c r="K333" s="25" t="s">
        <v>45</v>
      </c>
      <c r="L333" s="28" t="s">
        <v>280</v>
      </c>
      <c r="M333" s="26">
        <v>254.65</v>
      </c>
      <c r="N333" s="27">
        <v>5</v>
      </c>
      <c r="O333" s="25" t="s">
        <v>47</v>
      </c>
      <c r="P333" s="24">
        <v>45490</v>
      </c>
      <c r="Q333" s="26">
        <f>Table2[[#This Row],[QTY]]*Table2[[#This Row],[CostPerUnit]]</f>
        <v>1273.25</v>
      </c>
      <c r="R333" s="27">
        <v>60789197</v>
      </c>
      <c r="S333" s="13" t="s">
        <v>67</v>
      </c>
      <c r="T333" s="24" t="s">
        <v>49</v>
      </c>
      <c r="U333" s="24"/>
      <c r="V333" s="25"/>
      <c r="W333" s="25"/>
      <c r="X333" s="28"/>
      <c r="Y333" s="25"/>
      <c r="Z333" s="25"/>
    </row>
    <row r="334" spans="1:26" ht="15" customHeight="1">
      <c r="A334" s="24">
        <v>45407</v>
      </c>
      <c r="B334" s="25" t="s">
        <v>41</v>
      </c>
      <c r="C334" s="25">
        <v>7661245</v>
      </c>
      <c r="D334" s="28" t="s">
        <v>442</v>
      </c>
      <c r="E334" s="25"/>
      <c r="F334" s="28"/>
      <c r="G334" s="28"/>
      <c r="H334" s="25"/>
      <c r="I334" s="25" t="s">
        <v>53</v>
      </c>
      <c r="J334" s="28" t="s">
        <v>443</v>
      </c>
      <c r="K334" s="25" t="s">
        <v>45</v>
      </c>
      <c r="L334" s="28" t="s">
        <v>46</v>
      </c>
      <c r="M334" s="26">
        <v>195</v>
      </c>
      <c r="N334" s="27">
        <v>1</v>
      </c>
      <c r="O334" s="25" t="s">
        <v>189</v>
      </c>
      <c r="P334" s="24">
        <v>45757</v>
      </c>
      <c r="Q334" s="26">
        <f>Table2[[#This Row],[QTY]]*Table2[[#This Row],[CostPerUnit]]</f>
        <v>195</v>
      </c>
      <c r="R334" s="27"/>
      <c r="S334" s="13" t="s">
        <v>67</v>
      </c>
      <c r="T334" s="24"/>
      <c r="U334" s="24"/>
      <c r="V334" s="25"/>
      <c r="W334" s="25"/>
      <c r="X334" s="28"/>
      <c r="Y334" s="25"/>
      <c r="Z334" s="25"/>
    </row>
    <row r="335" spans="1:26" ht="15" customHeight="1">
      <c r="A335" s="24">
        <v>45407</v>
      </c>
      <c r="B335" s="25" t="s">
        <v>41</v>
      </c>
      <c r="C335" s="25">
        <v>7661245</v>
      </c>
      <c r="D335" s="28" t="s">
        <v>442</v>
      </c>
      <c r="E335" s="25"/>
      <c r="F335" s="28"/>
      <c r="G335" s="28"/>
      <c r="H335" s="25"/>
      <c r="I335" s="25" t="s">
        <v>53</v>
      </c>
      <c r="J335" s="127" t="s">
        <v>443</v>
      </c>
      <c r="K335" s="25" t="s">
        <v>45</v>
      </c>
      <c r="L335" s="28" t="s">
        <v>51</v>
      </c>
      <c r="M335" s="26">
        <v>0</v>
      </c>
      <c r="N335" s="27">
        <v>1</v>
      </c>
      <c r="O335" s="25" t="s">
        <v>189</v>
      </c>
      <c r="P335" s="24">
        <v>45757</v>
      </c>
      <c r="Q335" s="26">
        <f>Table2[[#This Row],[QTY]]*Table2[[#This Row],[CostPerUnit]]</f>
        <v>0</v>
      </c>
      <c r="R335" s="27"/>
      <c r="S335" s="13" t="s">
        <v>67</v>
      </c>
      <c r="T335" s="24"/>
      <c r="U335" s="24"/>
      <c r="V335" s="25"/>
      <c r="W335" s="25"/>
      <c r="X335" s="28"/>
      <c r="Y335" s="25"/>
      <c r="Z335" s="25"/>
    </row>
    <row r="336" spans="1:26" ht="15" customHeight="1">
      <c r="A336" s="24">
        <v>45408.587500000001</v>
      </c>
      <c r="B336" s="25" t="s">
        <v>41</v>
      </c>
      <c r="C336" s="25">
        <v>7661667</v>
      </c>
      <c r="D336" s="28" t="s">
        <v>444</v>
      </c>
      <c r="E336" s="25"/>
      <c r="F336" s="28"/>
      <c r="G336" s="28"/>
      <c r="H336" s="25"/>
      <c r="I336" s="25" t="s">
        <v>65</v>
      </c>
      <c r="J336" s="28" t="s">
        <v>445</v>
      </c>
      <c r="K336" s="25" t="s">
        <v>45</v>
      </c>
      <c r="L336" s="28" t="s">
        <v>46</v>
      </c>
      <c r="M336" s="26">
        <v>195</v>
      </c>
      <c r="N336" s="27">
        <v>1</v>
      </c>
      <c r="O336" s="25" t="s">
        <v>47</v>
      </c>
      <c r="P336" s="24">
        <v>45300</v>
      </c>
      <c r="Q336" s="26">
        <f>Table2[[#This Row],[QTY]]*Table2[[#This Row],[CostPerUnit]]</f>
        <v>195</v>
      </c>
      <c r="R336" s="27"/>
      <c r="S336" s="13" t="s">
        <v>64</v>
      </c>
      <c r="T336" s="24" t="s">
        <v>34</v>
      </c>
      <c r="U336" s="24" t="s">
        <v>59</v>
      </c>
      <c r="V336" s="25" t="s">
        <v>60</v>
      </c>
      <c r="W336" s="25"/>
      <c r="X336" s="28"/>
      <c r="Y336" s="25"/>
      <c r="Z336" s="25"/>
    </row>
    <row r="337" spans="1:26" ht="15" customHeight="1">
      <c r="A337" s="24">
        <v>45408.587500000001</v>
      </c>
      <c r="B337" s="25" t="s">
        <v>41</v>
      </c>
      <c r="C337" s="25">
        <v>7661667</v>
      </c>
      <c r="D337" s="28" t="s">
        <v>444</v>
      </c>
      <c r="E337" s="25"/>
      <c r="F337" s="28"/>
      <c r="G337" s="28"/>
      <c r="H337" s="25"/>
      <c r="I337" s="25" t="s">
        <v>65</v>
      </c>
      <c r="J337" s="28" t="s">
        <v>445</v>
      </c>
      <c r="K337" s="25" t="s">
        <v>45</v>
      </c>
      <c r="L337" s="28" t="s">
        <v>51</v>
      </c>
      <c r="M337" s="26">
        <v>79.2</v>
      </c>
      <c r="N337" s="27">
        <v>1</v>
      </c>
      <c r="O337" s="25" t="s">
        <v>47</v>
      </c>
      <c r="P337" s="24">
        <v>45300</v>
      </c>
      <c r="Q337" s="26">
        <f>Table2[[#This Row],[QTY]]*Table2[[#This Row],[CostPerUnit]]</f>
        <v>79.2</v>
      </c>
      <c r="R337" s="27"/>
      <c r="S337" s="13" t="s">
        <v>64</v>
      </c>
      <c r="T337" s="24" t="s">
        <v>61</v>
      </c>
      <c r="U337" s="24"/>
      <c r="V337" s="25"/>
      <c r="W337" s="25"/>
      <c r="X337" s="28"/>
      <c r="Y337" s="25"/>
      <c r="Z337" s="25"/>
    </row>
    <row r="338" spans="1:26" ht="15" customHeight="1">
      <c r="A338" s="24">
        <v>45408.587500000001</v>
      </c>
      <c r="B338" s="25" t="s">
        <v>41</v>
      </c>
      <c r="C338" s="25">
        <v>7661667</v>
      </c>
      <c r="D338" s="28" t="s">
        <v>444</v>
      </c>
      <c r="E338" s="25"/>
      <c r="F338" s="28"/>
      <c r="G338" s="28"/>
      <c r="H338" s="25"/>
      <c r="I338" s="25" t="s">
        <v>65</v>
      </c>
      <c r="J338" s="28" t="s">
        <v>445</v>
      </c>
      <c r="K338" s="25" t="s">
        <v>45</v>
      </c>
      <c r="L338" s="28" t="s">
        <v>50</v>
      </c>
      <c r="M338" s="26">
        <v>11</v>
      </c>
      <c r="N338" s="27">
        <v>1</v>
      </c>
      <c r="O338" s="25" t="s">
        <v>47</v>
      </c>
      <c r="P338" s="24">
        <v>45300</v>
      </c>
      <c r="Q338" s="26">
        <f>Table2[[#This Row],[QTY]]*Table2[[#This Row],[CostPerUnit]]</f>
        <v>11</v>
      </c>
      <c r="R338" s="27"/>
      <c r="S338" s="13" t="s">
        <v>64</v>
      </c>
      <c r="T338" s="24" t="s">
        <v>34</v>
      </c>
      <c r="U338" s="24" t="s">
        <v>59</v>
      </c>
      <c r="V338" s="25" t="s">
        <v>60</v>
      </c>
      <c r="W338" s="25"/>
      <c r="X338" s="28"/>
      <c r="Y338" s="25"/>
      <c r="Z338" s="25"/>
    </row>
    <row r="339" spans="1:26" ht="15" customHeight="1">
      <c r="A339" s="24">
        <v>45411</v>
      </c>
      <c r="B339" s="25" t="s">
        <v>41</v>
      </c>
      <c r="C339" s="25">
        <v>7662234</v>
      </c>
      <c r="D339" s="28" t="s">
        <v>446</v>
      </c>
      <c r="E339" s="25"/>
      <c r="F339" s="28"/>
      <c r="G339" s="28"/>
      <c r="H339" s="25"/>
      <c r="I339" s="25" t="s">
        <v>43</v>
      </c>
      <c r="J339" s="28" t="s">
        <v>447</v>
      </c>
      <c r="K339" s="25" t="s">
        <v>45</v>
      </c>
      <c r="L339" s="28" t="s">
        <v>46</v>
      </c>
      <c r="M339" s="26">
        <v>195</v>
      </c>
      <c r="N339" s="27">
        <v>3</v>
      </c>
      <c r="O339" s="25" t="s">
        <v>47</v>
      </c>
      <c r="P339" s="24">
        <v>45527</v>
      </c>
      <c r="Q339" s="26">
        <f>Table2[[#This Row],[QTY]]*Table2[[#This Row],[CostPerUnit]]</f>
        <v>585</v>
      </c>
      <c r="R339" s="27"/>
      <c r="S339" s="13" t="s">
        <v>64</v>
      </c>
      <c r="T339" s="24" t="s">
        <v>49</v>
      </c>
      <c r="U339" s="24"/>
      <c r="V339" s="25"/>
      <c r="W339" s="25"/>
      <c r="X339" s="28"/>
      <c r="Y339" s="25"/>
      <c r="Z339" s="25"/>
    </row>
    <row r="340" spans="1:26" ht="15" customHeight="1">
      <c r="A340" s="24">
        <v>45412.427083333336</v>
      </c>
      <c r="B340" s="25" t="s">
        <v>41</v>
      </c>
      <c r="C340" s="25">
        <v>7662639</v>
      </c>
      <c r="D340" s="28" t="s">
        <v>448</v>
      </c>
      <c r="E340" s="25"/>
      <c r="F340" s="28"/>
      <c r="G340" s="28"/>
      <c r="H340" s="25"/>
      <c r="I340" s="25" t="s">
        <v>65</v>
      </c>
      <c r="J340" s="28" t="s">
        <v>449</v>
      </c>
      <c r="K340" s="25" t="s">
        <v>45</v>
      </c>
      <c r="L340" s="28" t="s">
        <v>46</v>
      </c>
      <c r="M340" s="26">
        <v>195</v>
      </c>
      <c r="N340" s="27">
        <v>1</v>
      </c>
      <c r="O340" s="25" t="s">
        <v>164</v>
      </c>
      <c r="P340" s="24"/>
      <c r="Q340" s="26">
        <f>Table2[[#This Row],[QTY]]*Table2[[#This Row],[CostPerUnit]]</f>
        <v>195</v>
      </c>
      <c r="R340" s="27"/>
      <c r="S340" s="13" t="s">
        <v>64</v>
      </c>
      <c r="T340" s="24" t="s">
        <v>61</v>
      </c>
      <c r="U340" s="24"/>
      <c r="V340" s="25"/>
      <c r="W340" s="25"/>
      <c r="X340" s="28"/>
      <c r="Y340" s="25"/>
      <c r="Z340" s="25"/>
    </row>
    <row r="341" spans="1:26" ht="15" customHeight="1">
      <c r="A341" s="24">
        <v>45412.427083333336</v>
      </c>
      <c r="B341" s="25" t="s">
        <v>41</v>
      </c>
      <c r="C341" s="25">
        <v>7662639</v>
      </c>
      <c r="D341" s="28" t="s">
        <v>448</v>
      </c>
      <c r="E341" s="25"/>
      <c r="F341" s="28"/>
      <c r="G341" s="28"/>
      <c r="H341" s="25"/>
      <c r="I341" s="25" t="s">
        <v>65</v>
      </c>
      <c r="J341" s="28" t="s">
        <v>449</v>
      </c>
      <c r="K341" s="25" t="s">
        <v>45</v>
      </c>
      <c r="L341" s="28" t="s">
        <v>51</v>
      </c>
      <c r="M341" s="26">
        <v>0</v>
      </c>
      <c r="N341" s="27">
        <v>1</v>
      </c>
      <c r="O341" s="25" t="s">
        <v>164</v>
      </c>
      <c r="P341" s="24"/>
      <c r="Q341" s="26">
        <f>Table2[[#This Row],[QTY]]*Table2[[#This Row],[CostPerUnit]]</f>
        <v>0</v>
      </c>
      <c r="R341" s="27"/>
      <c r="S341" s="13" t="s">
        <v>64</v>
      </c>
      <c r="T341" s="24" t="s">
        <v>61</v>
      </c>
      <c r="U341" s="24"/>
      <c r="V341" s="25"/>
      <c r="W341" s="25"/>
      <c r="X341" s="28"/>
      <c r="Y341" s="25"/>
      <c r="Z341" s="25"/>
    </row>
    <row r="342" spans="1:26" ht="15" customHeight="1">
      <c r="A342" s="24">
        <v>45412.518055555556</v>
      </c>
      <c r="B342" s="25" t="s">
        <v>41</v>
      </c>
      <c r="C342" s="25">
        <v>7662782</v>
      </c>
      <c r="D342" s="28">
        <v>10212</v>
      </c>
      <c r="E342" s="25"/>
      <c r="F342" s="28"/>
      <c r="G342" s="28"/>
      <c r="H342" s="25"/>
      <c r="I342" s="25" t="s">
        <v>65</v>
      </c>
      <c r="J342" s="28" t="s">
        <v>450</v>
      </c>
      <c r="K342" s="25" t="s">
        <v>45</v>
      </c>
      <c r="L342" s="28" t="s">
        <v>46</v>
      </c>
      <c r="M342" s="26">
        <v>195</v>
      </c>
      <c r="N342" s="27">
        <v>1</v>
      </c>
      <c r="O342" s="25" t="s">
        <v>164</v>
      </c>
      <c r="P342" s="24"/>
      <c r="Q342" s="26">
        <f>Table2[[#This Row],[QTY]]*Table2[[#This Row],[CostPerUnit]]</f>
        <v>195</v>
      </c>
      <c r="R342" s="27"/>
      <c r="S342" s="13" t="s">
        <v>64</v>
      </c>
      <c r="T342" s="24" t="s">
        <v>61</v>
      </c>
      <c r="U342" s="24"/>
      <c r="V342" s="25"/>
      <c r="W342" s="25"/>
      <c r="X342" s="28"/>
      <c r="Y342" s="25"/>
      <c r="Z342" s="25"/>
    </row>
    <row r="343" spans="1:26" ht="15" customHeight="1">
      <c r="A343" s="24">
        <v>45412.518055555556</v>
      </c>
      <c r="B343" s="25" t="s">
        <v>41</v>
      </c>
      <c r="C343" s="25">
        <v>7662782</v>
      </c>
      <c r="D343" s="28">
        <v>10212</v>
      </c>
      <c r="E343" s="25"/>
      <c r="F343" s="28"/>
      <c r="G343" s="28"/>
      <c r="H343" s="25"/>
      <c r="I343" s="25" t="s">
        <v>65</v>
      </c>
      <c r="J343" s="28" t="s">
        <v>450</v>
      </c>
      <c r="K343" s="25" t="s">
        <v>45</v>
      </c>
      <c r="L343" s="28" t="s">
        <v>51</v>
      </c>
      <c r="M343" s="26">
        <v>0</v>
      </c>
      <c r="N343" s="27">
        <v>1</v>
      </c>
      <c r="O343" s="25" t="s">
        <v>164</v>
      </c>
      <c r="P343" s="24"/>
      <c r="Q343" s="26">
        <f>Table2[[#This Row],[QTY]]*Table2[[#This Row],[CostPerUnit]]</f>
        <v>0</v>
      </c>
      <c r="R343" s="27"/>
      <c r="S343" s="13" t="s">
        <v>64</v>
      </c>
      <c r="T343" s="24" t="s">
        <v>61</v>
      </c>
      <c r="U343" s="24"/>
      <c r="V343" s="25"/>
      <c r="W343" s="25"/>
      <c r="X343" s="28"/>
      <c r="Y343" s="25"/>
      <c r="Z343" s="25"/>
    </row>
    <row r="344" spans="1:26" ht="16.5" customHeight="1">
      <c r="A344" s="24">
        <v>45387</v>
      </c>
      <c r="B344" s="25" t="s">
        <v>41</v>
      </c>
      <c r="C344" s="25">
        <v>7662804</v>
      </c>
      <c r="D344" s="28" t="s">
        <v>267</v>
      </c>
      <c r="E344" s="25"/>
      <c r="F344" s="28" t="s">
        <v>403</v>
      </c>
      <c r="G344" s="28"/>
      <c r="H344" s="25"/>
      <c r="I344" s="25" t="s">
        <v>65</v>
      </c>
      <c r="J344" s="28" t="s">
        <v>265</v>
      </c>
      <c r="K344" s="25" t="s">
        <v>243</v>
      </c>
      <c r="L344" s="28" t="s">
        <v>283</v>
      </c>
      <c r="M344" s="26">
        <v>592.61</v>
      </c>
      <c r="N344" s="27">
        <v>1</v>
      </c>
      <c r="O344" s="25" t="s">
        <v>47</v>
      </c>
      <c r="P344" s="24">
        <v>45421</v>
      </c>
      <c r="Q344" s="26">
        <f>Table2[[#This Row],[QTY]]*Table2[[#This Row],[CostPerUnit]]</f>
        <v>592.61</v>
      </c>
      <c r="R344" s="27"/>
      <c r="S344" s="13" t="s">
        <v>55</v>
      </c>
      <c r="T344" s="24" t="s">
        <v>49</v>
      </c>
      <c r="U344" s="24"/>
      <c r="V344" s="25"/>
      <c r="W344" s="25"/>
      <c r="X344" s="28" t="s">
        <v>451</v>
      </c>
      <c r="Y344" s="25"/>
      <c r="Z344" s="25"/>
    </row>
    <row r="345" spans="1:26" ht="15" customHeight="1">
      <c r="A345" s="24">
        <v>45413</v>
      </c>
      <c r="B345" s="25" t="s">
        <v>41</v>
      </c>
      <c r="C345" s="25">
        <v>7663459</v>
      </c>
      <c r="D345" s="28" t="s">
        <v>452</v>
      </c>
      <c r="E345" s="25"/>
      <c r="F345" s="28" t="s">
        <v>453</v>
      </c>
      <c r="G345" s="28"/>
      <c r="H345" s="25" t="s">
        <v>344</v>
      </c>
      <c r="I345" s="25" t="s">
        <v>43</v>
      </c>
      <c r="J345" s="28" t="s">
        <v>454</v>
      </c>
      <c r="K345" s="25" t="s">
        <v>243</v>
      </c>
      <c r="L345" s="28" t="s">
        <v>301</v>
      </c>
      <c r="M345" s="26">
        <v>868</v>
      </c>
      <c r="N345" s="27">
        <v>3</v>
      </c>
      <c r="O345" s="25" t="s">
        <v>47</v>
      </c>
      <c r="P345" s="24">
        <v>45490</v>
      </c>
      <c r="Q345" s="26">
        <f>Table2[[#This Row],[QTY]]*Table2[[#This Row],[CostPerUnit]]</f>
        <v>2604</v>
      </c>
      <c r="R345" s="27"/>
      <c r="S345" s="13" t="s">
        <v>48</v>
      </c>
      <c r="T345" s="24" t="s">
        <v>49</v>
      </c>
      <c r="U345" s="24"/>
      <c r="V345" s="25"/>
      <c r="W345" s="25"/>
      <c r="X345" s="28" t="s">
        <v>455</v>
      </c>
      <c r="Y345" s="25"/>
      <c r="Z345" s="25"/>
    </row>
    <row r="346" spans="1:26" ht="15" customHeight="1">
      <c r="A346" s="24">
        <v>45413</v>
      </c>
      <c r="B346" s="25" t="s">
        <v>41</v>
      </c>
      <c r="C346" s="25">
        <v>7663533</v>
      </c>
      <c r="D346" s="28" t="s">
        <v>422</v>
      </c>
      <c r="E346" s="25"/>
      <c r="F346" s="28"/>
      <c r="G346" s="28"/>
      <c r="H346" s="25"/>
      <c r="I346" s="25" t="s">
        <v>53</v>
      </c>
      <c r="J346" s="28" t="s">
        <v>423</v>
      </c>
      <c r="K346" s="25" t="s">
        <v>45</v>
      </c>
      <c r="L346" s="28" t="s">
        <v>46</v>
      </c>
      <c r="M346" s="26">
        <v>195</v>
      </c>
      <c r="N346" s="27">
        <v>1</v>
      </c>
      <c r="O346" s="25" t="s">
        <v>189</v>
      </c>
      <c r="P346" s="24">
        <v>45677</v>
      </c>
      <c r="Q346" s="26">
        <f>Table2[[#This Row],[QTY]]*Table2[[#This Row],[CostPerUnit]]</f>
        <v>195</v>
      </c>
      <c r="R346" s="27"/>
      <c r="S346" s="13" t="s">
        <v>67</v>
      </c>
      <c r="T346" s="24"/>
      <c r="U346" s="24"/>
      <c r="V346" s="25"/>
      <c r="W346" s="25"/>
      <c r="X346" s="28"/>
      <c r="Y346" s="25"/>
      <c r="Z346" s="25"/>
    </row>
    <row r="347" spans="1:26" ht="15" customHeight="1">
      <c r="A347" s="24">
        <v>45413</v>
      </c>
      <c r="B347" s="25" t="s">
        <v>41</v>
      </c>
      <c r="C347" s="25">
        <v>7663533</v>
      </c>
      <c r="D347" s="28" t="s">
        <v>422</v>
      </c>
      <c r="E347" s="25"/>
      <c r="F347" s="28"/>
      <c r="G347" s="28"/>
      <c r="H347" s="25"/>
      <c r="I347" s="25" t="s">
        <v>53</v>
      </c>
      <c r="J347" s="28" t="s">
        <v>423</v>
      </c>
      <c r="K347" s="25" t="s">
        <v>45</v>
      </c>
      <c r="L347" s="28" t="s">
        <v>51</v>
      </c>
      <c r="M347" s="26">
        <v>0</v>
      </c>
      <c r="N347" s="27">
        <v>1</v>
      </c>
      <c r="O347" s="25" t="s">
        <v>189</v>
      </c>
      <c r="P347" s="24">
        <v>45677</v>
      </c>
      <c r="Q347" s="26">
        <f>Table2[[#This Row],[QTY]]*Table2[[#This Row],[CostPerUnit]]</f>
        <v>0</v>
      </c>
      <c r="R347" s="27"/>
      <c r="S347" s="13" t="s">
        <v>67</v>
      </c>
      <c r="T347" s="24"/>
      <c r="U347" s="24"/>
      <c r="V347" s="25"/>
      <c r="W347" s="25"/>
      <c r="X347" s="28"/>
      <c r="Y347" s="25"/>
      <c r="Z347" s="25"/>
    </row>
    <row r="348" spans="1:26" ht="15" customHeight="1">
      <c r="A348" s="24">
        <v>45415</v>
      </c>
      <c r="B348" s="25" t="s">
        <v>41</v>
      </c>
      <c r="C348" s="25">
        <v>7664321</v>
      </c>
      <c r="D348" s="28" t="s">
        <v>456</v>
      </c>
      <c r="E348" s="25"/>
      <c r="F348" s="28"/>
      <c r="G348" s="28"/>
      <c r="H348" s="25"/>
      <c r="I348" s="25" t="s">
        <v>53</v>
      </c>
      <c r="J348" s="28" t="s">
        <v>457</v>
      </c>
      <c r="K348" s="25" t="s">
        <v>45</v>
      </c>
      <c r="L348" s="28" t="s">
        <v>458</v>
      </c>
      <c r="M348" s="26">
        <v>6.5</v>
      </c>
      <c r="N348" s="27">
        <v>6</v>
      </c>
      <c r="O348" s="25" t="s">
        <v>47</v>
      </c>
      <c r="P348" s="24">
        <v>45415</v>
      </c>
      <c r="Q348" s="26">
        <f>Table2[[#This Row],[QTY]]*Table2[[#This Row],[CostPerUnit]]</f>
        <v>39</v>
      </c>
      <c r="R348" s="27"/>
      <c r="S348" s="13" t="s">
        <v>64</v>
      </c>
      <c r="T348" s="24" t="s">
        <v>49</v>
      </c>
      <c r="U348" s="24"/>
      <c r="V348" s="25"/>
      <c r="W348" s="25"/>
      <c r="X348" s="28"/>
      <c r="Y348" s="25"/>
      <c r="Z348" s="25"/>
    </row>
    <row r="349" spans="1:26" ht="15" customHeight="1">
      <c r="A349" s="24">
        <v>45415</v>
      </c>
      <c r="B349" s="25" t="s">
        <v>41</v>
      </c>
      <c r="C349" s="25">
        <v>7664458</v>
      </c>
      <c r="D349" s="28" t="s">
        <v>459</v>
      </c>
      <c r="E349" s="25"/>
      <c r="F349" s="28"/>
      <c r="G349" s="28"/>
      <c r="H349" s="25"/>
      <c r="I349" s="25" t="s">
        <v>65</v>
      </c>
      <c r="J349" s="28" t="s">
        <v>460</v>
      </c>
      <c r="K349" s="25" t="s">
        <v>45</v>
      </c>
      <c r="L349" s="28" t="s">
        <v>46</v>
      </c>
      <c r="M349" s="26">
        <v>195</v>
      </c>
      <c r="N349" s="27">
        <v>1</v>
      </c>
      <c r="O349" s="25" t="s">
        <v>47</v>
      </c>
      <c r="P349" s="24">
        <v>45448</v>
      </c>
      <c r="Q349" s="26">
        <f>Table2[[#This Row],[QTY]]*Table2[[#This Row],[CostPerUnit]]</f>
        <v>195</v>
      </c>
      <c r="R349" s="27">
        <v>60789860</v>
      </c>
      <c r="S349" s="13" t="s">
        <v>67</v>
      </c>
      <c r="T349" s="24" t="s">
        <v>49</v>
      </c>
      <c r="U349" s="24"/>
      <c r="V349" s="25"/>
      <c r="W349" s="25"/>
      <c r="X349" s="28"/>
      <c r="Y349" s="25"/>
      <c r="Z349" s="25"/>
    </row>
    <row r="350" spans="1:26" ht="15" customHeight="1">
      <c r="A350" s="24">
        <v>45419</v>
      </c>
      <c r="B350" s="25" t="s">
        <v>41</v>
      </c>
      <c r="C350" s="25">
        <v>7664880</v>
      </c>
      <c r="D350" s="28" t="s">
        <v>352</v>
      </c>
      <c r="E350" s="25"/>
      <c r="F350" s="28"/>
      <c r="G350" s="28"/>
      <c r="H350" s="25"/>
      <c r="I350" s="25" t="s">
        <v>69</v>
      </c>
      <c r="J350" s="28" t="s">
        <v>353</v>
      </c>
      <c r="K350" s="25" t="s">
        <v>45</v>
      </c>
      <c r="L350" s="28" t="s">
        <v>380</v>
      </c>
      <c r="M350" s="26">
        <v>190</v>
      </c>
      <c r="N350" s="27">
        <v>1</v>
      </c>
      <c r="O350" s="25" t="s">
        <v>47</v>
      </c>
      <c r="P350" s="24">
        <v>45425</v>
      </c>
      <c r="Q350" s="26">
        <f>Table2[[#This Row],[QTY]]*Table2[[#This Row],[CostPerUnit]]</f>
        <v>190</v>
      </c>
      <c r="R350" s="27"/>
      <c r="S350" s="13" t="s">
        <v>64</v>
      </c>
      <c r="T350" s="24" t="s">
        <v>34</v>
      </c>
      <c r="U350" s="24">
        <v>45440</v>
      </c>
      <c r="V350" s="25" t="s">
        <v>60</v>
      </c>
      <c r="W350" s="25"/>
      <c r="X350" s="28"/>
      <c r="Y350" s="25"/>
      <c r="Z350" s="25"/>
    </row>
    <row r="351" spans="1:26" ht="15" customHeight="1">
      <c r="A351" s="24">
        <v>45420.399305555555</v>
      </c>
      <c r="B351" s="25" t="s">
        <v>41</v>
      </c>
      <c r="C351" s="25">
        <v>7665443</v>
      </c>
      <c r="D351" s="28" t="s">
        <v>461</v>
      </c>
      <c r="E351" s="25"/>
      <c r="F351" s="28"/>
      <c r="G351" s="28"/>
      <c r="H351" s="25"/>
      <c r="I351" s="25" t="s">
        <v>65</v>
      </c>
      <c r="J351" s="28" t="s">
        <v>462</v>
      </c>
      <c r="K351" s="25" t="s">
        <v>45</v>
      </c>
      <c r="L351" s="28" t="s">
        <v>46</v>
      </c>
      <c r="M351" s="26">
        <v>195</v>
      </c>
      <c r="N351" s="27">
        <v>1</v>
      </c>
      <c r="O351" s="25" t="s">
        <v>164</v>
      </c>
      <c r="P351" s="24"/>
      <c r="Q351" s="26">
        <f>Table2[[#This Row],[QTY]]*Table2[[#This Row],[CostPerUnit]]</f>
        <v>195</v>
      </c>
      <c r="R351" s="27"/>
      <c r="S351" s="13" t="s">
        <v>64</v>
      </c>
      <c r="T351" s="24" t="s">
        <v>61</v>
      </c>
      <c r="U351" s="24"/>
      <c r="V351" s="25"/>
      <c r="W351" s="25"/>
      <c r="X351" s="28"/>
      <c r="Y351" s="25"/>
      <c r="Z351" s="25"/>
    </row>
    <row r="352" spans="1:26" ht="15" customHeight="1">
      <c r="A352" s="24">
        <v>45420.399305555555</v>
      </c>
      <c r="B352" s="25" t="s">
        <v>41</v>
      </c>
      <c r="C352" s="25">
        <v>7665443</v>
      </c>
      <c r="D352" s="28" t="s">
        <v>461</v>
      </c>
      <c r="E352" s="25"/>
      <c r="F352" s="28"/>
      <c r="G352" s="28"/>
      <c r="H352" s="25"/>
      <c r="I352" s="25" t="s">
        <v>65</v>
      </c>
      <c r="J352" s="28" t="s">
        <v>462</v>
      </c>
      <c r="K352" s="25" t="s">
        <v>45</v>
      </c>
      <c r="L352" s="28" t="s">
        <v>51</v>
      </c>
      <c r="M352" s="26">
        <v>0</v>
      </c>
      <c r="N352" s="27">
        <v>1</v>
      </c>
      <c r="O352" s="25" t="s">
        <v>164</v>
      </c>
      <c r="P352" s="24"/>
      <c r="Q352" s="26">
        <f>Table2[[#This Row],[QTY]]*Table2[[#This Row],[CostPerUnit]]</f>
        <v>0</v>
      </c>
      <c r="R352" s="27"/>
      <c r="S352" s="13" t="s">
        <v>64</v>
      </c>
      <c r="T352" s="24" t="s">
        <v>61</v>
      </c>
      <c r="U352" s="24"/>
      <c r="V352" s="25"/>
      <c r="W352" s="25"/>
      <c r="X352" s="28"/>
      <c r="Y352" s="25"/>
      <c r="Z352" s="25"/>
    </row>
    <row r="353" spans="1:26" ht="15" customHeight="1">
      <c r="A353" s="24">
        <v>45420</v>
      </c>
      <c r="B353" s="25" t="s">
        <v>41</v>
      </c>
      <c r="C353" s="25">
        <v>7665836</v>
      </c>
      <c r="D353" s="28" t="s">
        <v>463</v>
      </c>
      <c r="E353" s="25"/>
      <c r="F353" s="28"/>
      <c r="G353" s="28"/>
      <c r="H353" s="25"/>
      <c r="I353" s="25" t="s">
        <v>53</v>
      </c>
      <c r="J353" s="28" t="s">
        <v>464</v>
      </c>
      <c r="K353" s="25" t="s">
        <v>243</v>
      </c>
      <c r="L353" s="28" t="s">
        <v>465</v>
      </c>
      <c r="M353" s="26">
        <v>499</v>
      </c>
      <c r="N353" s="27">
        <v>2</v>
      </c>
      <c r="O353" s="25" t="s">
        <v>47</v>
      </c>
      <c r="P353" s="24">
        <v>45601</v>
      </c>
      <c r="Q353" s="26">
        <f>Table2[[#This Row],[QTY]]*Table2[[#This Row],[CostPerUnit]]</f>
        <v>998</v>
      </c>
      <c r="R353" s="27">
        <v>60800557</v>
      </c>
      <c r="S353" s="13" t="s">
        <v>55</v>
      </c>
      <c r="T353" s="24" t="s">
        <v>49</v>
      </c>
      <c r="U353" s="24"/>
      <c r="V353" s="25"/>
      <c r="W353" s="25"/>
      <c r="X353" s="28" t="s">
        <v>466</v>
      </c>
      <c r="Y353" s="25"/>
      <c r="Z353" s="25"/>
    </row>
    <row r="354" spans="1:26" ht="15" customHeight="1">
      <c r="A354" s="24">
        <v>45421</v>
      </c>
      <c r="B354" s="25" t="s">
        <v>41</v>
      </c>
      <c r="C354" s="25">
        <v>7666124</v>
      </c>
      <c r="D354" s="28" t="s">
        <v>467</v>
      </c>
      <c r="E354" s="25"/>
      <c r="F354" s="28"/>
      <c r="G354" s="28"/>
      <c r="H354" s="25"/>
      <c r="I354" s="25" t="s">
        <v>69</v>
      </c>
      <c r="J354" s="28" t="s">
        <v>468</v>
      </c>
      <c r="K354" s="25" t="s">
        <v>45</v>
      </c>
      <c r="L354" s="28" t="s">
        <v>46</v>
      </c>
      <c r="M354" s="26">
        <v>195</v>
      </c>
      <c r="N354" s="27">
        <v>1</v>
      </c>
      <c r="O354" s="25" t="s">
        <v>161</v>
      </c>
      <c r="P354" s="24">
        <v>45426</v>
      </c>
      <c r="Q354" s="26">
        <f>Table2[[#This Row],[QTY]]*Table2[[#This Row],[CostPerUnit]]</f>
        <v>195</v>
      </c>
      <c r="R354" s="27">
        <v>60790441</v>
      </c>
      <c r="S354" s="13" t="s">
        <v>55</v>
      </c>
      <c r="T354" s="24" t="s">
        <v>161</v>
      </c>
      <c r="U354" s="24"/>
      <c r="V354" s="25"/>
      <c r="W354" s="25"/>
      <c r="X354" s="28" t="s">
        <v>469</v>
      </c>
      <c r="Y354" s="25"/>
      <c r="Z354" s="25"/>
    </row>
    <row r="355" spans="1:26" ht="15" customHeight="1">
      <c r="A355" s="24">
        <v>45421</v>
      </c>
      <c r="B355" s="25" t="s">
        <v>41</v>
      </c>
      <c r="C355" s="25">
        <v>7666258</v>
      </c>
      <c r="D355" s="28" t="s">
        <v>52</v>
      </c>
      <c r="E355" s="25"/>
      <c r="F355" s="28"/>
      <c r="G355" s="28"/>
      <c r="H355" s="25"/>
      <c r="I355" s="25" t="s">
        <v>53</v>
      </c>
      <c r="J355" s="28" t="s">
        <v>470</v>
      </c>
      <c r="K355" s="25" t="s">
        <v>45</v>
      </c>
      <c r="L355" s="28" t="s">
        <v>380</v>
      </c>
      <c r="M355" s="26">
        <v>254.65</v>
      </c>
      <c r="N355" s="27">
        <v>1</v>
      </c>
      <c r="O355" s="25" t="s">
        <v>47</v>
      </c>
      <c r="P355" s="24">
        <v>45531</v>
      </c>
      <c r="Q355" s="26">
        <f>Table2[[#This Row],[QTY]]*Table2[[#This Row],[CostPerUnit]]</f>
        <v>254.65</v>
      </c>
      <c r="R355" s="27">
        <v>60790436</v>
      </c>
      <c r="S355" s="13" t="s">
        <v>67</v>
      </c>
      <c r="T355" s="24" t="s">
        <v>49</v>
      </c>
      <c r="U355" s="24"/>
      <c r="V355" s="25"/>
      <c r="W355" s="25"/>
      <c r="X355" s="28"/>
      <c r="Y355" s="25"/>
      <c r="Z355" s="25"/>
    </row>
    <row r="356" spans="1:26" ht="15" customHeight="1">
      <c r="A356" s="24">
        <v>45422</v>
      </c>
      <c r="B356" s="25" t="s">
        <v>41</v>
      </c>
      <c r="C356" s="25">
        <v>7666719</v>
      </c>
      <c r="D356" s="28" t="s">
        <v>471</v>
      </c>
      <c r="E356" s="25"/>
      <c r="F356" s="28"/>
      <c r="G356" s="28"/>
      <c r="H356" s="25"/>
      <c r="I356" s="25" t="s">
        <v>53</v>
      </c>
      <c r="J356" s="28" t="s">
        <v>472</v>
      </c>
      <c r="K356" s="25" t="s">
        <v>45</v>
      </c>
      <c r="L356" s="28" t="s">
        <v>473</v>
      </c>
      <c r="M356" s="26">
        <v>42</v>
      </c>
      <c r="N356" s="27">
        <v>1</v>
      </c>
      <c r="O356" s="25" t="s">
        <v>47</v>
      </c>
      <c r="P356" s="24">
        <v>45432</v>
      </c>
      <c r="Q356" s="26">
        <f>Table2[[#This Row],[QTY]]*Table2[[#This Row],[CostPerUnit]]</f>
        <v>42</v>
      </c>
      <c r="R356" s="27"/>
      <c r="S356" s="13" t="s">
        <v>67</v>
      </c>
      <c r="T356" s="24" t="s">
        <v>34</v>
      </c>
      <c r="U356" s="24">
        <v>45440</v>
      </c>
      <c r="V356" s="25" t="s">
        <v>60</v>
      </c>
      <c r="W356" s="25"/>
      <c r="X356" s="28"/>
      <c r="Y356" s="25"/>
      <c r="Z356" s="25"/>
    </row>
    <row r="357" spans="1:26" ht="15" customHeight="1">
      <c r="A357" s="24">
        <v>45425</v>
      </c>
      <c r="B357" s="25" t="s">
        <v>41</v>
      </c>
      <c r="C357" s="25">
        <v>7667165</v>
      </c>
      <c r="D357" s="28" t="s">
        <v>448</v>
      </c>
      <c r="E357" s="25"/>
      <c r="F357" s="28"/>
      <c r="G357" s="28"/>
      <c r="H357" s="25"/>
      <c r="I357" s="25" t="s">
        <v>53</v>
      </c>
      <c r="J357" s="28" t="s">
        <v>474</v>
      </c>
      <c r="K357" s="25" t="s">
        <v>45</v>
      </c>
      <c r="L357" s="28" t="s">
        <v>475</v>
      </c>
      <c r="M357" s="26">
        <v>25.38</v>
      </c>
      <c r="N357" s="27">
        <v>1</v>
      </c>
      <c r="O357" s="25" t="s">
        <v>47</v>
      </c>
      <c r="P357" s="24">
        <v>45853</v>
      </c>
      <c r="Q357" s="26">
        <f>Table2[[#This Row],[QTY]]*Table2[[#This Row],[CostPerUnit]]</f>
        <v>25.38</v>
      </c>
      <c r="R357" s="27">
        <v>41018923</v>
      </c>
      <c r="S357" s="13" t="s">
        <v>55</v>
      </c>
      <c r="T357" s="24" t="s">
        <v>49</v>
      </c>
      <c r="U357" s="24"/>
      <c r="V357" s="25"/>
      <c r="W357" s="25"/>
      <c r="X357" s="28" t="s">
        <v>476</v>
      </c>
      <c r="Y357" s="25"/>
      <c r="Z357" s="25"/>
    </row>
    <row r="358" spans="1:26" ht="15" customHeight="1">
      <c r="A358" s="24">
        <v>45425</v>
      </c>
      <c r="B358" s="25" t="s">
        <v>41</v>
      </c>
      <c r="C358" s="25">
        <v>7667249</v>
      </c>
      <c r="D358" s="28">
        <v>182615</v>
      </c>
      <c r="E358" s="25"/>
      <c r="F358" s="28"/>
      <c r="G358" s="28"/>
      <c r="H358" s="25"/>
      <c r="I358" s="25" t="s">
        <v>65</v>
      </c>
      <c r="J358" s="28" t="s">
        <v>477</v>
      </c>
      <c r="K358" s="25" t="s">
        <v>45</v>
      </c>
      <c r="L358" s="28" t="s">
        <v>51</v>
      </c>
      <c r="M358" s="26">
        <v>119.28</v>
      </c>
      <c r="N358" s="27">
        <v>1</v>
      </c>
      <c r="O358" s="25" t="s">
        <v>47</v>
      </c>
      <c r="P358" s="24">
        <v>45666</v>
      </c>
      <c r="Q358" s="26">
        <f>Table2[[#This Row],[QTY]]*Table2[[#This Row],[CostPerUnit]]</f>
        <v>119.28</v>
      </c>
      <c r="R358" s="27"/>
      <c r="S358" s="13" t="s">
        <v>55</v>
      </c>
      <c r="T358" s="24" t="s">
        <v>61</v>
      </c>
      <c r="U358" s="24"/>
      <c r="V358" s="25"/>
      <c r="W358" s="25"/>
      <c r="X358" s="28" t="s">
        <v>478</v>
      </c>
      <c r="Y358" s="25"/>
      <c r="Z358" s="25"/>
    </row>
    <row r="359" spans="1:26" ht="15" customHeight="1">
      <c r="A359" s="24">
        <v>45425</v>
      </c>
      <c r="B359" s="25" t="s">
        <v>41</v>
      </c>
      <c r="C359" s="25">
        <v>7667249</v>
      </c>
      <c r="D359" s="28">
        <v>182615</v>
      </c>
      <c r="E359" s="25"/>
      <c r="F359" s="28"/>
      <c r="G359" s="28"/>
      <c r="H359" s="25"/>
      <c r="I359" s="25" t="s">
        <v>65</v>
      </c>
      <c r="J359" s="28" t="s">
        <v>479</v>
      </c>
      <c r="K359" s="25" t="s">
        <v>45</v>
      </c>
      <c r="L359" s="28" t="s">
        <v>51</v>
      </c>
      <c r="M359" s="26">
        <v>119.28</v>
      </c>
      <c r="N359" s="27">
        <v>1</v>
      </c>
      <c r="O359" s="25" t="s">
        <v>47</v>
      </c>
      <c r="P359" s="24">
        <v>45666</v>
      </c>
      <c r="Q359" s="26">
        <f>Table2[[#This Row],[QTY]]*Table2[[#This Row],[CostPerUnit]]</f>
        <v>119.28</v>
      </c>
      <c r="R359" s="27"/>
      <c r="S359" s="13" t="s">
        <v>55</v>
      </c>
      <c r="T359" s="24" t="s">
        <v>61</v>
      </c>
      <c r="U359" s="24"/>
      <c r="V359" s="25"/>
      <c r="W359" s="25"/>
      <c r="X359" s="41" t="s">
        <v>480</v>
      </c>
      <c r="Y359" s="25"/>
      <c r="Z359" s="25"/>
    </row>
    <row r="360" spans="1:26" ht="15" customHeight="1">
      <c r="A360" s="24">
        <v>45425</v>
      </c>
      <c r="B360" s="25" t="s">
        <v>41</v>
      </c>
      <c r="C360" s="25">
        <v>7667249</v>
      </c>
      <c r="D360" s="28">
        <v>182615</v>
      </c>
      <c r="E360" s="25"/>
      <c r="F360" s="28"/>
      <c r="G360" s="28"/>
      <c r="H360" s="25"/>
      <c r="I360" s="25" t="s">
        <v>65</v>
      </c>
      <c r="J360" s="28" t="s">
        <v>481</v>
      </c>
      <c r="K360" s="25" t="s">
        <v>45</v>
      </c>
      <c r="L360" s="28" t="s">
        <v>51</v>
      </c>
      <c r="M360" s="26">
        <v>119.28</v>
      </c>
      <c r="N360" s="27">
        <v>1</v>
      </c>
      <c r="O360" s="25" t="s">
        <v>47</v>
      </c>
      <c r="P360" s="24">
        <v>45666</v>
      </c>
      <c r="Q360" s="26">
        <f>Table2[[#This Row],[QTY]]*Table2[[#This Row],[CostPerUnit]]</f>
        <v>119.28</v>
      </c>
      <c r="R360" s="27"/>
      <c r="S360" s="13" t="s">
        <v>55</v>
      </c>
      <c r="T360" s="24" t="s">
        <v>61</v>
      </c>
      <c r="U360" s="24"/>
      <c r="V360" s="25"/>
      <c r="W360" s="25"/>
      <c r="X360" s="41" t="s">
        <v>480</v>
      </c>
      <c r="Y360" s="25"/>
      <c r="Z360" s="25"/>
    </row>
    <row r="361" spans="1:26" ht="15" customHeight="1">
      <c r="A361" s="24">
        <v>45426</v>
      </c>
      <c r="B361" s="25" t="s">
        <v>41</v>
      </c>
      <c r="C361" s="25">
        <v>7667489</v>
      </c>
      <c r="D361" s="28" t="s">
        <v>482</v>
      </c>
      <c r="E361" s="25"/>
      <c r="F361" s="28" t="s">
        <v>453</v>
      </c>
      <c r="G361" s="28"/>
      <c r="H361" s="25"/>
      <c r="I361" s="25" t="s">
        <v>53</v>
      </c>
      <c r="J361" s="28" t="s">
        <v>138</v>
      </c>
      <c r="K361" s="25" t="s">
        <v>243</v>
      </c>
      <c r="L361" s="28" t="s">
        <v>301</v>
      </c>
      <c r="M361" s="26">
        <v>920.6</v>
      </c>
      <c r="N361" s="27">
        <v>1</v>
      </c>
      <c r="O361" s="25" t="s">
        <v>47</v>
      </c>
      <c r="P361" s="24">
        <v>45539</v>
      </c>
      <c r="Q361" s="26">
        <f>Table2[[#This Row],[QTY]]*Table2[[#This Row],[CostPerUnit]]</f>
        <v>920.6</v>
      </c>
      <c r="R361" s="27"/>
      <c r="S361" s="13" t="s">
        <v>55</v>
      </c>
      <c r="T361" s="24"/>
      <c r="U361" s="24"/>
      <c r="V361" s="25"/>
      <c r="W361" s="25"/>
      <c r="X361" s="28" t="s">
        <v>483</v>
      </c>
      <c r="Y361" s="25"/>
      <c r="Z361" s="25"/>
    </row>
    <row r="362" spans="1:26" ht="15" customHeight="1">
      <c r="A362" s="24">
        <v>45426</v>
      </c>
      <c r="B362" s="25" t="s">
        <v>41</v>
      </c>
      <c r="C362" s="25">
        <v>7667871</v>
      </c>
      <c r="D362" s="28" t="s">
        <v>484</v>
      </c>
      <c r="E362" s="25"/>
      <c r="F362" s="28"/>
      <c r="G362" s="28" t="s">
        <v>342</v>
      </c>
      <c r="H362" s="25"/>
      <c r="I362" s="25" t="s">
        <v>53</v>
      </c>
      <c r="J362" s="28" t="s">
        <v>485</v>
      </c>
      <c r="K362" s="25" t="s">
        <v>243</v>
      </c>
      <c r="L362" s="28" t="s">
        <v>284</v>
      </c>
      <c r="M362" s="26">
        <v>355</v>
      </c>
      <c r="N362" s="27">
        <v>6</v>
      </c>
      <c r="O362" s="25" t="s">
        <v>47</v>
      </c>
      <c r="P362" s="24">
        <v>45832</v>
      </c>
      <c r="Q362" s="26">
        <f>Table2[[#This Row],[QTY]]*Table2[[#This Row],[CostPerUnit]]</f>
        <v>2130</v>
      </c>
      <c r="R362" s="27">
        <v>60797607</v>
      </c>
      <c r="S362" s="13" t="s">
        <v>67</v>
      </c>
      <c r="T362" s="24"/>
      <c r="U362" s="24"/>
      <c r="V362" s="25"/>
      <c r="W362" s="25"/>
      <c r="X362" s="28" t="s">
        <v>486</v>
      </c>
      <c r="Y362" s="25"/>
      <c r="Z362" s="25"/>
    </row>
    <row r="363" spans="1:26" ht="15" customHeight="1">
      <c r="A363" s="24">
        <v>45426</v>
      </c>
      <c r="B363" s="25" t="s">
        <v>41</v>
      </c>
      <c r="C363" s="25">
        <v>7667871</v>
      </c>
      <c r="D363" s="28" t="s">
        <v>484</v>
      </c>
      <c r="E363" s="25"/>
      <c r="F363" s="28"/>
      <c r="G363" s="28" t="s">
        <v>342</v>
      </c>
      <c r="H363" s="25"/>
      <c r="I363" s="25" t="s">
        <v>53</v>
      </c>
      <c r="J363" s="28" t="s">
        <v>485</v>
      </c>
      <c r="K363" s="25" t="s">
        <v>243</v>
      </c>
      <c r="L363" s="28" t="s">
        <v>487</v>
      </c>
      <c r="M363" s="26">
        <v>16.25</v>
      </c>
      <c r="N363" s="27">
        <v>6</v>
      </c>
      <c r="O363" s="25" t="s">
        <v>47</v>
      </c>
      <c r="P363" s="24">
        <v>45832</v>
      </c>
      <c r="Q363" s="26">
        <f>Table2[[#This Row],[QTY]]*Table2[[#This Row],[CostPerUnit]]</f>
        <v>97.5</v>
      </c>
      <c r="R363" s="27">
        <v>60797607</v>
      </c>
      <c r="S363" s="13" t="s">
        <v>67</v>
      </c>
      <c r="T363" s="24"/>
      <c r="U363" s="24"/>
      <c r="V363" s="25"/>
      <c r="W363" s="25"/>
      <c r="X363" s="28" t="s">
        <v>486</v>
      </c>
      <c r="Y363" s="25"/>
      <c r="Z363" s="25"/>
    </row>
    <row r="364" spans="1:26" ht="15" customHeight="1">
      <c r="A364" s="24">
        <v>45426</v>
      </c>
      <c r="B364" s="25" t="s">
        <v>41</v>
      </c>
      <c r="C364" s="25">
        <v>7667871</v>
      </c>
      <c r="D364" s="28" t="s">
        <v>484</v>
      </c>
      <c r="E364" s="25"/>
      <c r="F364" s="28"/>
      <c r="G364" s="28" t="s">
        <v>342</v>
      </c>
      <c r="H364" s="25"/>
      <c r="I364" s="25" t="s">
        <v>53</v>
      </c>
      <c r="J364" s="28" t="s">
        <v>485</v>
      </c>
      <c r="K364" s="25" t="s">
        <v>243</v>
      </c>
      <c r="L364" s="28" t="s">
        <v>261</v>
      </c>
      <c r="M364" s="26">
        <v>202</v>
      </c>
      <c r="N364" s="27">
        <v>6</v>
      </c>
      <c r="O364" s="25" t="s">
        <v>47</v>
      </c>
      <c r="P364" s="24">
        <v>45832</v>
      </c>
      <c r="Q364" s="26">
        <f>Table2[[#This Row],[QTY]]*Table2[[#This Row],[CostPerUnit]]</f>
        <v>1212</v>
      </c>
      <c r="R364" s="27">
        <v>60797607</v>
      </c>
      <c r="S364" s="13" t="s">
        <v>67</v>
      </c>
      <c r="T364" s="24"/>
      <c r="U364" s="24"/>
      <c r="V364" s="25"/>
      <c r="W364" s="25"/>
      <c r="X364" s="28" t="s">
        <v>486</v>
      </c>
      <c r="Y364" s="25"/>
      <c r="Z364" s="25"/>
    </row>
    <row r="365" spans="1:26" ht="15" customHeight="1">
      <c r="A365" s="24">
        <v>45426</v>
      </c>
      <c r="B365" s="25" t="s">
        <v>41</v>
      </c>
      <c r="C365" s="25">
        <v>7667871</v>
      </c>
      <c r="D365" s="28" t="s">
        <v>484</v>
      </c>
      <c r="E365" s="25"/>
      <c r="F365" s="28"/>
      <c r="G365" s="28" t="s">
        <v>342</v>
      </c>
      <c r="H365" s="25"/>
      <c r="I365" s="25" t="s">
        <v>53</v>
      </c>
      <c r="J365" s="28" t="s">
        <v>485</v>
      </c>
      <c r="K365" s="25" t="s">
        <v>243</v>
      </c>
      <c r="L365" s="28" t="s">
        <v>488</v>
      </c>
      <c r="M365" s="26">
        <v>1887.5</v>
      </c>
      <c r="N365" s="27">
        <v>3</v>
      </c>
      <c r="O365" s="25" t="s">
        <v>47</v>
      </c>
      <c r="P365" s="24">
        <v>45832</v>
      </c>
      <c r="Q365" s="26">
        <f>Table2[[#This Row],[QTY]]*Table2[[#This Row],[CostPerUnit]]</f>
        <v>5662.5</v>
      </c>
      <c r="R365" s="27">
        <v>60797607</v>
      </c>
      <c r="S365" s="13" t="s">
        <v>67</v>
      </c>
      <c r="T365" s="24"/>
      <c r="U365" s="24"/>
      <c r="V365" s="25"/>
      <c r="W365" s="25"/>
      <c r="X365" s="28" t="s">
        <v>486</v>
      </c>
      <c r="Y365" s="25"/>
      <c r="Z365" s="25"/>
    </row>
    <row r="366" spans="1:26" ht="15" customHeight="1">
      <c r="A366" s="24">
        <v>45426</v>
      </c>
      <c r="B366" s="25" t="s">
        <v>41</v>
      </c>
      <c r="C366" s="25">
        <v>7667871</v>
      </c>
      <c r="D366" s="28" t="s">
        <v>484</v>
      </c>
      <c r="E366" s="25"/>
      <c r="F366" s="28"/>
      <c r="G366" s="28" t="s">
        <v>342</v>
      </c>
      <c r="H366" s="25"/>
      <c r="I366" s="25" t="s">
        <v>53</v>
      </c>
      <c r="J366" s="28" t="s">
        <v>485</v>
      </c>
      <c r="K366" s="25" t="s">
        <v>243</v>
      </c>
      <c r="L366" s="28" t="s">
        <v>228</v>
      </c>
      <c r="M366" s="26">
        <v>528</v>
      </c>
      <c r="N366" s="27">
        <v>3</v>
      </c>
      <c r="O366" s="25" t="s">
        <v>47</v>
      </c>
      <c r="P366" s="24">
        <v>45832</v>
      </c>
      <c r="Q366" s="26">
        <f>Table2[[#This Row],[QTY]]*Table2[[#This Row],[CostPerUnit]]</f>
        <v>1584</v>
      </c>
      <c r="R366" s="27">
        <v>60797607</v>
      </c>
      <c r="S366" s="13" t="s">
        <v>67</v>
      </c>
      <c r="T366" s="24"/>
      <c r="U366" s="24"/>
      <c r="V366" s="25"/>
      <c r="W366" s="25"/>
      <c r="X366" s="28" t="s">
        <v>486</v>
      </c>
      <c r="Y366" s="25"/>
      <c r="Z366" s="25"/>
    </row>
    <row r="367" spans="1:26" ht="15" customHeight="1">
      <c r="A367" s="24">
        <v>45426</v>
      </c>
      <c r="B367" s="25" t="s">
        <v>41</v>
      </c>
      <c r="C367" s="25">
        <v>7667871</v>
      </c>
      <c r="D367" s="28" t="s">
        <v>484</v>
      </c>
      <c r="E367" s="25"/>
      <c r="F367" s="28"/>
      <c r="G367" s="28" t="s">
        <v>342</v>
      </c>
      <c r="H367" s="25"/>
      <c r="I367" s="25" t="s">
        <v>53</v>
      </c>
      <c r="J367" s="28" t="s">
        <v>485</v>
      </c>
      <c r="K367" s="25" t="s">
        <v>243</v>
      </c>
      <c r="L367" s="28" t="s">
        <v>489</v>
      </c>
      <c r="M367" s="26">
        <v>130</v>
      </c>
      <c r="N367" s="27">
        <v>3</v>
      </c>
      <c r="O367" s="25" t="s">
        <v>47</v>
      </c>
      <c r="P367" s="24">
        <v>45832</v>
      </c>
      <c r="Q367" s="26">
        <f>Table2[[#This Row],[QTY]]*Table2[[#This Row],[CostPerUnit]]</f>
        <v>390</v>
      </c>
      <c r="R367" s="27">
        <v>60797607</v>
      </c>
      <c r="S367" s="13" t="s">
        <v>67</v>
      </c>
      <c r="T367" s="24"/>
      <c r="U367" s="24"/>
      <c r="V367" s="25"/>
      <c r="W367" s="25"/>
      <c r="X367" s="28" t="s">
        <v>486</v>
      </c>
      <c r="Y367" s="25"/>
      <c r="Z367" s="25"/>
    </row>
    <row r="368" spans="1:26" ht="15" customHeight="1">
      <c r="A368" s="24">
        <v>45426</v>
      </c>
      <c r="B368" s="25" t="s">
        <v>41</v>
      </c>
      <c r="C368" s="25">
        <v>7667871</v>
      </c>
      <c r="D368" s="28" t="s">
        <v>484</v>
      </c>
      <c r="E368" s="25"/>
      <c r="F368" s="28"/>
      <c r="G368" s="28" t="s">
        <v>342</v>
      </c>
      <c r="H368" s="25"/>
      <c r="I368" s="25" t="s">
        <v>53</v>
      </c>
      <c r="J368" s="28" t="s">
        <v>485</v>
      </c>
      <c r="K368" s="25" t="s">
        <v>243</v>
      </c>
      <c r="L368" s="28" t="s">
        <v>490</v>
      </c>
      <c r="M368" s="26">
        <v>59.95</v>
      </c>
      <c r="N368" s="27">
        <v>3</v>
      </c>
      <c r="O368" s="25" t="s">
        <v>47</v>
      </c>
      <c r="P368" s="24">
        <v>45832</v>
      </c>
      <c r="Q368" s="26">
        <f>Table2[[#This Row],[QTY]]*Table2[[#This Row],[CostPerUnit]]</f>
        <v>179.85000000000002</v>
      </c>
      <c r="R368" s="27">
        <v>60797607</v>
      </c>
      <c r="S368" s="13" t="s">
        <v>67</v>
      </c>
      <c r="T368" s="24"/>
      <c r="U368" s="24"/>
      <c r="V368" s="25"/>
      <c r="W368" s="25"/>
      <c r="X368" s="28" t="s">
        <v>486</v>
      </c>
      <c r="Y368" s="25"/>
      <c r="Z368" s="25"/>
    </row>
    <row r="369" spans="1:26" ht="15" customHeight="1">
      <c r="A369" s="24">
        <v>45426</v>
      </c>
      <c r="B369" s="25" t="s">
        <v>41</v>
      </c>
      <c r="C369" s="25">
        <v>7667871</v>
      </c>
      <c r="D369" s="28" t="s">
        <v>484</v>
      </c>
      <c r="E369" s="25"/>
      <c r="F369" s="28"/>
      <c r="G369" s="28" t="s">
        <v>342</v>
      </c>
      <c r="H369" s="25"/>
      <c r="I369" s="25" t="s">
        <v>53</v>
      </c>
      <c r="J369" s="28" t="s">
        <v>485</v>
      </c>
      <c r="K369" s="25" t="s">
        <v>243</v>
      </c>
      <c r="L369" s="28" t="s">
        <v>280</v>
      </c>
      <c r="M369" s="26">
        <v>335</v>
      </c>
      <c r="N369" s="27">
        <v>1</v>
      </c>
      <c r="O369" s="25" t="s">
        <v>47</v>
      </c>
      <c r="P369" s="24">
        <v>45832</v>
      </c>
      <c r="Q369" s="26">
        <f>Table2[[#This Row],[QTY]]*Table2[[#This Row],[CostPerUnit]]</f>
        <v>335</v>
      </c>
      <c r="R369" s="27">
        <v>60797607</v>
      </c>
      <c r="S369" s="13" t="s">
        <v>67</v>
      </c>
      <c r="T369" s="24"/>
      <c r="U369" s="24"/>
      <c r="V369" s="25"/>
      <c r="W369" s="25"/>
      <c r="X369" s="28" t="s">
        <v>486</v>
      </c>
      <c r="Y369" s="25"/>
      <c r="Z369" s="25"/>
    </row>
    <row r="370" spans="1:26" ht="15" customHeight="1">
      <c r="A370" s="24">
        <v>45427</v>
      </c>
      <c r="B370" s="25" t="s">
        <v>41</v>
      </c>
      <c r="C370" s="25">
        <v>7667876</v>
      </c>
      <c r="D370" s="28" t="s">
        <v>491</v>
      </c>
      <c r="E370" s="25"/>
      <c r="F370" s="28" t="s">
        <v>403</v>
      </c>
      <c r="G370" s="28"/>
      <c r="H370" s="25"/>
      <c r="I370" s="25" t="s">
        <v>53</v>
      </c>
      <c r="J370" s="28" t="s">
        <v>492</v>
      </c>
      <c r="K370" s="25" t="s">
        <v>45</v>
      </c>
      <c r="L370" s="28" t="s">
        <v>301</v>
      </c>
      <c r="M370" s="26">
        <v>1019.7</v>
      </c>
      <c r="N370" s="27">
        <v>1</v>
      </c>
      <c r="O370" s="25" t="s">
        <v>47</v>
      </c>
      <c r="P370" s="24">
        <v>45429</v>
      </c>
      <c r="Q370" s="26">
        <f>Table2[[#This Row],[QTY]]*Table2[[#This Row],[CostPerUnit]]</f>
        <v>1019.7</v>
      </c>
      <c r="R370" s="27"/>
      <c r="S370" s="13" t="s">
        <v>55</v>
      </c>
      <c r="T370" s="24" t="s">
        <v>49</v>
      </c>
      <c r="U370" s="24"/>
      <c r="V370" s="25"/>
      <c r="W370" s="25"/>
      <c r="X370" s="28" t="s">
        <v>493</v>
      </c>
      <c r="Y370" s="25"/>
      <c r="Z370" s="25"/>
    </row>
    <row r="371" spans="1:26" ht="14.25" customHeight="1">
      <c r="A371" s="24">
        <v>45426</v>
      </c>
      <c r="B371" s="25" t="s">
        <v>41</v>
      </c>
      <c r="C371" s="25">
        <v>7667912</v>
      </c>
      <c r="D371" s="28" t="s">
        <v>494</v>
      </c>
      <c r="E371" s="25"/>
      <c r="F371" s="28"/>
      <c r="G371" s="28"/>
      <c r="H371" s="25"/>
      <c r="I371" s="25" t="s">
        <v>75</v>
      </c>
      <c r="J371" s="28" t="s">
        <v>485</v>
      </c>
      <c r="K371" s="25" t="s">
        <v>45</v>
      </c>
      <c r="L371" s="28" t="s">
        <v>380</v>
      </c>
      <c r="M371" s="26">
        <v>190</v>
      </c>
      <c r="N371" s="27">
        <v>1</v>
      </c>
      <c r="O371" s="25" t="s">
        <v>47</v>
      </c>
      <c r="P371" s="24">
        <v>45463</v>
      </c>
      <c r="Q371" s="26">
        <f>Table2[[#This Row],[QTY]]*Table2[[#This Row],[CostPerUnit]]</f>
        <v>190</v>
      </c>
      <c r="R371" s="27"/>
      <c r="S371" s="13" t="s">
        <v>64</v>
      </c>
      <c r="T371" s="24" t="s">
        <v>34</v>
      </c>
      <c r="U371" s="24">
        <v>45496</v>
      </c>
      <c r="V371" s="25" t="s">
        <v>60</v>
      </c>
      <c r="W371" s="25"/>
      <c r="X371" s="28"/>
      <c r="Y371" s="25"/>
      <c r="Z371" s="25"/>
    </row>
    <row r="372" spans="1:26" ht="15" customHeight="1">
      <c r="A372" s="24">
        <v>45426</v>
      </c>
      <c r="B372" s="25" t="s">
        <v>41</v>
      </c>
      <c r="C372" s="25">
        <v>7667934</v>
      </c>
      <c r="D372" s="28" t="s">
        <v>289</v>
      </c>
      <c r="E372" s="25"/>
      <c r="F372" s="28" t="s">
        <v>495</v>
      </c>
      <c r="G372" s="28"/>
      <c r="H372" s="25"/>
      <c r="I372" s="25" t="s">
        <v>53</v>
      </c>
      <c r="J372" s="28" t="s">
        <v>492</v>
      </c>
      <c r="K372" s="25" t="s">
        <v>45</v>
      </c>
      <c r="L372" s="28" t="s">
        <v>496</v>
      </c>
      <c r="M372" s="26">
        <v>95</v>
      </c>
      <c r="N372" s="27">
        <v>1</v>
      </c>
      <c r="O372" s="25" t="s">
        <v>47</v>
      </c>
      <c r="P372" s="24">
        <v>45441</v>
      </c>
      <c r="Q372" s="26">
        <f>Table2[[#This Row],[QTY]]*Table2[[#This Row],[CostPerUnit]]</f>
        <v>95</v>
      </c>
      <c r="R372" s="27">
        <v>60792090</v>
      </c>
      <c r="S372" s="13" t="s">
        <v>55</v>
      </c>
      <c r="T372" s="24" t="s">
        <v>49</v>
      </c>
      <c r="U372" s="24"/>
      <c r="V372" s="25"/>
      <c r="W372" s="25"/>
      <c r="X372" s="28" t="s">
        <v>497</v>
      </c>
      <c r="Y372" s="25"/>
      <c r="Z372" s="25"/>
    </row>
    <row r="373" spans="1:26" ht="15" customHeight="1">
      <c r="A373" s="24">
        <v>45428</v>
      </c>
      <c r="B373" s="25" t="s">
        <v>41</v>
      </c>
      <c r="C373" s="25">
        <v>7668710</v>
      </c>
      <c r="D373" s="28">
        <v>182810</v>
      </c>
      <c r="E373" s="25"/>
      <c r="F373" s="28"/>
      <c r="G373" s="28"/>
      <c r="H373" s="25"/>
      <c r="I373" s="25" t="s">
        <v>65</v>
      </c>
      <c r="J373" s="28" t="s">
        <v>445</v>
      </c>
      <c r="K373" s="25" t="s">
        <v>45</v>
      </c>
      <c r="L373" s="28" t="s">
        <v>380</v>
      </c>
      <c r="M373" s="26">
        <v>190</v>
      </c>
      <c r="N373" s="27">
        <v>1</v>
      </c>
      <c r="O373" s="25" t="s">
        <v>47</v>
      </c>
      <c r="P373" s="24">
        <v>45450</v>
      </c>
      <c r="Q373" s="26">
        <f>Table2[[#This Row],[QTY]]*Table2[[#This Row],[CostPerUnit]]</f>
        <v>190</v>
      </c>
      <c r="R373" s="27"/>
      <c r="S373" s="13" t="s">
        <v>64</v>
      </c>
      <c r="T373" s="24" t="s">
        <v>34</v>
      </c>
      <c r="U373" s="24">
        <v>45467</v>
      </c>
      <c r="V373" s="25" t="s">
        <v>60</v>
      </c>
      <c r="W373" s="25"/>
      <c r="X373" s="28"/>
      <c r="Y373" s="25"/>
      <c r="Z373" s="25"/>
    </row>
    <row r="374" spans="1:26" ht="15" customHeight="1">
      <c r="A374" s="24">
        <v>45428.498611111114</v>
      </c>
      <c r="B374" s="25" t="s">
        <v>41</v>
      </c>
      <c r="C374" s="25">
        <v>7668814</v>
      </c>
      <c r="D374" s="28" t="s">
        <v>498</v>
      </c>
      <c r="E374" s="25"/>
      <c r="F374" s="28"/>
      <c r="G374" s="28"/>
      <c r="H374" s="25"/>
      <c r="I374" s="25" t="s">
        <v>65</v>
      </c>
      <c r="J374" s="28" t="s">
        <v>499</v>
      </c>
      <c r="K374" s="25" t="s">
        <v>45</v>
      </c>
      <c r="L374" s="28" t="s">
        <v>46</v>
      </c>
      <c r="M374" s="26">
        <v>195</v>
      </c>
      <c r="N374" s="27">
        <v>1</v>
      </c>
      <c r="O374" s="25" t="s">
        <v>164</v>
      </c>
      <c r="P374" s="24"/>
      <c r="Q374" s="26">
        <f>Table2[[#This Row],[QTY]]*Table2[[#This Row],[CostPerUnit]]</f>
        <v>195</v>
      </c>
      <c r="R374" s="27"/>
      <c r="S374" s="13" t="s">
        <v>64</v>
      </c>
      <c r="T374" s="24" t="s">
        <v>61</v>
      </c>
      <c r="U374" s="24"/>
      <c r="V374" s="25"/>
      <c r="W374" s="25"/>
      <c r="X374" s="28"/>
      <c r="Y374" s="25"/>
      <c r="Z374" s="25"/>
    </row>
    <row r="375" spans="1:26" ht="15" customHeight="1">
      <c r="A375" s="24">
        <v>45428</v>
      </c>
      <c r="B375" s="25" t="s">
        <v>41</v>
      </c>
      <c r="C375" s="25">
        <v>7669011</v>
      </c>
      <c r="D375" s="28">
        <v>182170</v>
      </c>
      <c r="E375" s="25"/>
      <c r="F375" s="28"/>
      <c r="G375" s="28"/>
      <c r="H375" s="25"/>
      <c r="I375" s="25" t="s">
        <v>65</v>
      </c>
      <c r="J375" s="28" t="s">
        <v>500</v>
      </c>
      <c r="K375" s="25" t="s">
        <v>45</v>
      </c>
      <c r="L375" s="28" t="s">
        <v>228</v>
      </c>
      <c r="M375" s="26">
        <v>528</v>
      </c>
      <c r="N375" s="27">
        <v>2</v>
      </c>
      <c r="O375" s="25" t="s">
        <v>47</v>
      </c>
      <c r="P375" s="24">
        <v>45484</v>
      </c>
      <c r="Q375" s="26">
        <f>Table2[[#This Row],[QTY]]*Table2[[#This Row],[CostPerUnit]]</f>
        <v>1056</v>
      </c>
      <c r="R375" s="27">
        <v>60794340</v>
      </c>
      <c r="S375" s="13" t="s">
        <v>55</v>
      </c>
      <c r="T375" s="24" t="s">
        <v>49</v>
      </c>
      <c r="U375" s="24"/>
      <c r="V375" s="25"/>
      <c r="W375" s="25"/>
      <c r="X375" s="28" t="s">
        <v>501</v>
      </c>
      <c r="Y375" s="25"/>
      <c r="Z375" s="25"/>
    </row>
    <row r="376" spans="1:26" ht="15" customHeight="1">
      <c r="A376" s="24">
        <v>45429</v>
      </c>
      <c r="B376" s="25" t="s">
        <v>41</v>
      </c>
      <c r="C376" s="25">
        <v>7669134</v>
      </c>
      <c r="D376" s="28">
        <v>102122</v>
      </c>
      <c r="E376" s="25"/>
      <c r="F376" s="28"/>
      <c r="G376" s="28"/>
      <c r="H376" s="25"/>
      <c r="I376" s="25" t="s">
        <v>77</v>
      </c>
      <c r="J376" s="28" t="s">
        <v>502</v>
      </c>
      <c r="K376" s="25" t="s">
        <v>45</v>
      </c>
      <c r="L376" s="60" t="s">
        <v>380</v>
      </c>
      <c r="M376" s="26">
        <v>190</v>
      </c>
      <c r="N376" s="27">
        <v>1</v>
      </c>
      <c r="O376" s="25" t="s">
        <v>47</v>
      </c>
      <c r="P376" s="24">
        <v>45485</v>
      </c>
      <c r="Q376" s="26">
        <f>Table2[[#This Row],[QTY]]*Table2[[#This Row],[CostPerUnit]]</f>
        <v>190</v>
      </c>
      <c r="R376" s="27"/>
      <c r="S376" s="13" t="s">
        <v>64</v>
      </c>
      <c r="T376" s="24" t="s">
        <v>34</v>
      </c>
      <c r="U376" s="24">
        <v>45467</v>
      </c>
      <c r="V376" s="25" t="s">
        <v>60</v>
      </c>
      <c r="W376" s="25"/>
      <c r="X376" s="28"/>
      <c r="Y376" s="25"/>
      <c r="Z376" s="25"/>
    </row>
    <row r="377" spans="1:26" ht="15" customHeight="1">
      <c r="A377" s="24">
        <v>45429</v>
      </c>
      <c r="B377" s="25" t="s">
        <v>41</v>
      </c>
      <c r="C377" s="25">
        <v>7669402</v>
      </c>
      <c r="D377" s="28" t="s">
        <v>325</v>
      </c>
      <c r="E377" s="25"/>
      <c r="F377" s="28"/>
      <c r="G377" s="28"/>
      <c r="H377" s="25"/>
      <c r="I377" s="25" t="s">
        <v>53</v>
      </c>
      <c r="J377" s="28" t="s">
        <v>503</v>
      </c>
      <c r="K377" s="25" t="s">
        <v>45</v>
      </c>
      <c r="L377" s="88" t="s">
        <v>46</v>
      </c>
      <c r="M377" s="26">
        <v>195</v>
      </c>
      <c r="N377" s="27">
        <v>2</v>
      </c>
      <c r="O377" s="25" t="s">
        <v>161</v>
      </c>
      <c r="P377" s="24"/>
      <c r="Q377" s="26">
        <f>Table2[[#This Row],[QTY]]*Table2[[#This Row],[CostPerUnit]]</f>
        <v>390</v>
      </c>
      <c r="R377" s="27"/>
      <c r="S377" s="13" t="s">
        <v>55</v>
      </c>
      <c r="T377" s="24" t="s">
        <v>161</v>
      </c>
      <c r="U377" s="24"/>
      <c r="V377" s="25"/>
      <c r="W377" s="25"/>
      <c r="X377" s="28" t="s">
        <v>504</v>
      </c>
      <c r="Y377" s="25"/>
      <c r="Z377" s="25"/>
    </row>
    <row r="378" spans="1:26" ht="15" customHeight="1">
      <c r="A378" s="24">
        <v>45429</v>
      </c>
      <c r="B378" s="25" t="s">
        <v>41</v>
      </c>
      <c r="C378" s="25">
        <v>7669402</v>
      </c>
      <c r="D378" s="28" t="s">
        <v>325</v>
      </c>
      <c r="E378" s="25"/>
      <c r="F378" s="28"/>
      <c r="G378" s="28"/>
      <c r="H378" s="25"/>
      <c r="I378" s="25" t="s">
        <v>53</v>
      </c>
      <c r="J378" s="28" t="s">
        <v>503</v>
      </c>
      <c r="K378" s="25" t="s">
        <v>45</v>
      </c>
      <c r="L378" s="88" t="s">
        <v>51</v>
      </c>
      <c r="M378" s="26">
        <v>0</v>
      </c>
      <c r="N378" s="27">
        <v>2</v>
      </c>
      <c r="O378" s="25" t="s">
        <v>161</v>
      </c>
      <c r="P378" s="24"/>
      <c r="Q378" s="26">
        <f>Table2[[#This Row],[QTY]]*Table2[[#This Row],[CostPerUnit]]</f>
        <v>0</v>
      </c>
      <c r="R378" s="27"/>
      <c r="S378" s="13" t="s">
        <v>55</v>
      </c>
      <c r="T378" s="24" t="s">
        <v>161</v>
      </c>
      <c r="U378" s="24"/>
      <c r="V378" s="25"/>
      <c r="W378" s="25"/>
      <c r="X378" s="28" t="s">
        <v>504</v>
      </c>
      <c r="Y378" s="25"/>
      <c r="Z378" s="25"/>
    </row>
    <row r="379" spans="1:26" ht="15" customHeight="1">
      <c r="A379" s="24">
        <v>45429</v>
      </c>
      <c r="B379" s="25" t="s">
        <v>41</v>
      </c>
      <c r="C379" s="25">
        <v>7669425</v>
      </c>
      <c r="D379" s="28" t="s">
        <v>459</v>
      </c>
      <c r="E379" s="25"/>
      <c r="F379" s="28"/>
      <c r="G379" s="28"/>
      <c r="H379" s="25"/>
      <c r="I379" s="25" t="s">
        <v>65</v>
      </c>
      <c r="J379" s="28" t="s">
        <v>505</v>
      </c>
      <c r="K379" s="25" t="s">
        <v>45</v>
      </c>
      <c r="L379" s="28" t="s">
        <v>46</v>
      </c>
      <c r="M379" s="26">
        <v>190</v>
      </c>
      <c r="N379" s="27">
        <v>1</v>
      </c>
      <c r="O379" s="25" t="s">
        <v>47</v>
      </c>
      <c r="P379" s="24">
        <v>45441</v>
      </c>
      <c r="Q379" s="26">
        <f>Table2[[#This Row],[QTY]]*Table2[[#This Row],[CostPerUnit]]</f>
        <v>190</v>
      </c>
      <c r="R379" s="27">
        <v>60792136</v>
      </c>
      <c r="S379" s="13" t="s">
        <v>67</v>
      </c>
      <c r="T379" s="24" t="s">
        <v>49</v>
      </c>
      <c r="U379" s="24"/>
      <c r="V379" s="25"/>
      <c r="W379" s="25"/>
      <c r="X379" s="28"/>
      <c r="Y379" s="25"/>
      <c r="Z379" s="25"/>
    </row>
    <row r="380" spans="1:26" ht="15" customHeight="1">
      <c r="A380" s="24">
        <v>45429</v>
      </c>
      <c r="B380" s="25" t="s">
        <v>41</v>
      </c>
      <c r="C380" s="25">
        <v>7669432</v>
      </c>
      <c r="D380" s="28" t="s">
        <v>433</v>
      </c>
      <c r="E380" s="25"/>
      <c r="F380" s="28"/>
      <c r="G380" s="28"/>
      <c r="H380" s="25"/>
      <c r="I380" s="25" t="s">
        <v>53</v>
      </c>
      <c r="J380" s="28" t="s">
        <v>506</v>
      </c>
      <c r="K380" s="25" t="s">
        <v>45</v>
      </c>
      <c r="L380" s="28" t="s">
        <v>294</v>
      </c>
      <c r="M380" s="26">
        <v>214.21</v>
      </c>
      <c r="N380" s="27">
        <v>1</v>
      </c>
      <c r="O380" s="25" t="s">
        <v>47</v>
      </c>
      <c r="P380" s="24">
        <v>45498</v>
      </c>
      <c r="Q380" s="26">
        <f>Table2[[#This Row],[QTY]]*Table2[[#This Row],[CostPerUnit]]</f>
        <v>214.21</v>
      </c>
      <c r="R380" s="27"/>
      <c r="S380" s="13" t="s">
        <v>64</v>
      </c>
      <c r="T380" s="24" t="s">
        <v>49</v>
      </c>
      <c r="U380" s="24"/>
      <c r="V380" s="25"/>
      <c r="W380" s="25"/>
      <c r="X380" s="28"/>
      <c r="Y380" s="25"/>
      <c r="Z380" s="25"/>
    </row>
    <row r="381" spans="1:26" ht="15" customHeight="1">
      <c r="A381" s="24">
        <v>45429</v>
      </c>
      <c r="B381" s="25" t="s">
        <v>41</v>
      </c>
      <c r="C381" s="25">
        <v>7669472</v>
      </c>
      <c r="D381" s="28" t="s">
        <v>507</v>
      </c>
      <c r="E381" s="25"/>
      <c r="F381" s="28"/>
      <c r="G381" s="28"/>
      <c r="H381" s="25"/>
      <c r="I381" s="25" t="s">
        <v>53</v>
      </c>
      <c r="J381" s="28" t="s">
        <v>506</v>
      </c>
      <c r="K381" s="25" t="s">
        <v>45</v>
      </c>
      <c r="L381" s="28" t="s">
        <v>46</v>
      </c>
      <c r="M381" s="26">
        <v>195</v>
      </c>
      <c r="N381" s="27">
        <v>1</v>
      </c>
      <c r="O381" s="25" t="s">
        <v>47</v>
      </c>
      <c r="P381" s="24">
        <v>45447</v>
      </c>
      <c r="Q381" s="26">
        <f>Table2[[#This Row],[QTY]]*Table2[[#This Row],[CostPerUnit]]</f>
        <v>195</v>
      </c>
      <c r="R381" s="27"/>
      <c r="S381" s="13" t="s">
        <v>64</v>
      </c>
      <c r="T381" s="24" t="s">
        <v>49</v>
      </c>
      <c r="U381" s="24"/>
      <c r="V381" s="25"/>
      <c r="W381" s="25"/>
      <c r="X381" s="28"/>
      <c r="Y381" s="25"/>
      <c r="Z381" s="25"/>
    </row>
    <row r="382" spans="1:26" ht="15" customHeight="1">
      <c r="A382" s="24">
        <v>45429</v>
      </c>
      <c r="B382" s="25" t="s">
        <v>41</v>
      </c>
      <c r="C382" s="25">
        <v>7669482</v>
      </c>
      <c r="D382" s="28" t="s">
        <v>508</v>
      </c>
      <c r="E382" s="25"/>
      <c r="F382" s="28"/>
      <c r="G382" s="28"/>
      <c r="H382" s="25"/>
      <c r="I382" s="25" t="s">
        <v>43</v>
      </c>
      <c r="J382" s="28" t="s">
        <v>509</v>
      </c>
      <c r="K382" s="25" t="s">
        <v>45</v>
      </c>
      <c r="L382" s="28" t="s">
        <v>51</v>
      </c>
      <c r="M382" s="26">
        <v>0</v>
      </c>
      <c r="N382" s="27">
        <v>1</v>
      </c>
      <c r="O382" s="25" t="s">
        <v>189</v>
      </c>
      <c r="P382" s="24">
        <v>45629</v>
      </c>
      <c r="Q382" s="26">
        <f>Table2[[#This Row],[QTY]]*Table2[[#This Row],[CostPerUnit]]</f>
        <v>0</v>
      </c>
      <c r="R382" s="27"/>
      <c r="S382" s="13" t="s">
        <v>67</v>
      </c>
      <c r="T382" s="24"/>
      <c r="U382" s="24"/>
      <c r="V382" s="25"/>
      <c r="W382" s="25"/>
      <c r="X382" s="28"/>
      <c r="Y382" s="25"/>
      <c r="Z382" s="25"/>
    </row>
    <row r="383" spans="1:26" ht="15" customHeight="1">
      <c r="A383" s="24">
        <v>45429</v>
      </c>
      <c r="B383" s="25" t="s">
        <v>41</v>
      </c>
      <c r="C383" s="25">
        <v>7669524</v>
      </c>
      <c r="D383" s="28" t="s">
        <v>289</v>
      </c>
      <c r="E383" s="25"/>
      <c r="F383" s="28"/>
      <c r="G383" s="28"/>
      <c r="H383" s="25"/>
      <c r="I383" s="25" t="s">
        <v>53</v>
      </c>
      <c r="J383" s="28" t="s">
        <v>510</v>
      </c>
      <c r="K383" s="25" t="s">
        <v>45</v>
      </c>
      <c r="L383" s="28" t="s">
        <v>511</v>
      </c>
      <c r="M383" s="26">
        <v>0</v>
      </c>
      <c r="N383" s="27">
        <v>1</v>
      </c>
      <c r="O383" s="25" t="s">
        <v>47</v>
      </c>
      <c r="P383" s="24">
        <v>45443</v>
      </c>
      <c r="Q383" s="26">
        <f>Table2[[#This Row],[QTY]]*Table2[[#This Row],[CostPerUnit]]</f>
        <v>0</v>
      </c>
      <c r="R383" s="27"/>
      <c r="S383" s="13" t="s">
        <v>55</v>
      </c>
      <c r="T383" s="24" t="s">
        <v>436</v>
      </c>
      <c r="U383" s="24"/>
      <c r="V383" s="25"/>
      <c r="W383" s="25"/>
      <c r="X383" s="28"/>
      <c r="Y383" s="25"/>
      <c r="Z383" s="25"/>
    </row>
    <row r="384" spans="1:26" ht="15" customHeight="1">
      <c r="A384" s="24">
        <v>45553</v>
      </c>
      <c r="B384" s="25" t="s">
        <v>41</v>
      </c>
      <c r="C384" s="25">
        <v>7671204</v>
      </c>
      <c r="D384" s="28"/>
      <c r="E384" s="25"/>
      <c r="F384" s="28"/>
      <c r="G384" s="28"/>
      <c r="H384" s="25"/>
      <c r="I384" s="25" t="s">
        <v>53</v>
      </c>
      <c r="J384" s="28" t="s">
        <v>512</v>
      </c>
      <c r="K384" s="25" t="s">
        <v>243</v>
      </c>
      <c r="L384" s="28" t="s">
        <v>252</v>
      </c>
      <c r="M384" s="26">
        <v>0</v>
      </c>
      <c r="N384" s="27">
        <v>1</v>
      </c>
      <c r="O384" s="25" t="s">
        <v>161</v>
      </c>
      <c r="P384" s="24">
        <v>45617</v>
      </c>
      <c r="Q384" s="26">
        <f>Table2[[#This Row],[QTY]]*Table2[[#This Row],[CostPerUnit]]</f>
        <v>0</v>
      </c>
      <c r="R384" s="27" t="s">
        <v>225</v>
      </c>
      <c r="S384" s="13" t="s">
        <v>55</v>
      </c>
      <c r="T384" s="24" t="s">
        <v>161</v>
      </c>
      <c r="U384" s="24"/>
      <c r="V384" s="25"/>
      <c r="W384" s="25"/>
      <c r="X384" s="52" t="s">
        <v>513</v>
      </c>
      <c r="Y384" s="25"/>
      <c r="Z384" s="25"/>
    </row>
    <row r="385" spans="1:26" ht="15" customHeight="1">
      <c r="A385" s="24">
        <v>45433</v>
      </c>
      <c r="B385" s="25" t="s">
        <v>41</v>
      </c>
      <c r="C385" s="25">
        <v>7671218</v>
      </c>
      <c r="D385" s="28" t="s">
        <v>389</v>
      </c>
      <c r="E385" s="25"/>
      <c r="F385" s="28"/>
      <c r="G385" s="28"/>
      <c r="H385" s="25" t="s">
        <v>514</v>
      </c>
      <c r="I385" s="25" t="s">
        <v>53</v>
      </c>
      <c r="J385" s="28" t="s">
        <v>515</v>
      </c>
      <c r="K385" s="25" t="s">
        <v>243</v>
      </c>
      <c r="L385" s="28" t="s">
        <v>283</v>
      </c>
      <c r="M385" s="26"/>
      <c r="N385" s="27">
        <v>1</v>
      </c>
      <c r="O385" s="25" t="s">
        <v>47</v>
      </c>
      <c r="P385" s="24">
        <v>45496</v>
      </c>
      <c r="Q385" s="26">
        <f>Table2[[#This Row],[QTY]]*Table2[[#This Row],[CostPerUnit]]</f>
        <v>0</v>
      </c>
      <c r="R385" s="27" t="s">
        <v>392</v>
      </c>
      <c r="S385" s="13" t="s">
        <v>67</v>
      </c>
      <c r="T385" s="24"/>
      <c r="U385" s="24"/>
      <c r="V385" s="25"/>
      <c r="W385" s="25"/>
      <c r="X385" s="28"/>
      <c r="Y385" s="25"/>
      <c r="Z385" s="25"/>
    </row>
    <row r="386" spans="1:26" ht="15" customHeight="1">
      <c r="A386" s="24">
        <v>45432</v>
      </c>
      <c r="B386" s="25" t="s">
        <v>41</v>
      </c>
      <c r="C386" s="25">
        <v>7671234</v>
      </c>
      <c r="D386" s="28" t="s">
        <v>289</v>
      </c>
      <c r="E386" s="25"/>
      <c r="F386" s="28"/>
      <c r="G386" s="28"/>
      <c r="H386" s="25"/>
      <c r="I386" s="25" t="s">
        <v>65</v>
      </c>
      <c r="J386" s="28" t="s">
        <v>516</v>
      </c>
      <c r="K386" s="25" t="s">
        <v>45</v>
      </c>
      <c r="L386" s="28" t="s">
        <v>496</v>
      </c>
      <c r="M386" s="26">
        <v>95</v>
      </c>
      <c r="N386" s="27">
        <v>1</v>
      </c>
      <c r="O386" s="25" t="s">
        <v>47</v>
      </c>
      <c r="P386" s="24">
        <v>45461</v>
      </c>
      <c r="Q386" s="26">
        <f>Table2[[#This Row],[QTY]]*Table2[[#This Row],[CostPerUnit]]</f>
        <v>95</v>
      </c>
      <c r="R386" s="27">
        <v>60795498</v>
      </c>
      <c r="S386" s="13" t="s">
        <v>67</v>
      </c>
      <c r="T386" s="24" t="s">
        <v>49</v>
      </c>
      <c r="U386" s="24"/>
      <c r="V386" s="25"/>
      <c r="W386" s="25"/>
      <c r="X386" s="28"/>
      <c r="Y386" s="25"/>
      <c r="Z386" s="25"/>
    </row>
    <row r="387" spans="1:26" ht="15" customHeight="1">
      <c r="A387" s="24">
        <v>45433</v>
      </c>
      <c r="B387" s="25" t="s">
        <v>41</v>
      </c>
      <c r="C387" s="25">
        <v>7671240</v>
      </c>
      <c r="D387" s="28" t="s">
        <v>517</v>
      </c>
      <c r="E387" s="25"/>
      <c r="F387" s="28"/>
      <c r="G387" s="28"/>
      <c r="H387" s="25"/>
      <c r="I387" s="25" t="s">
        <v>53</v>
      </c>
      <c r="J387" s="28" t="s">
        <v>518</v>
      </c>
      <c r="K387" s="25" t="s">
        <v>45</v>
      </c>
      <c r="L387" s="28" t="s">
        <v>519</v>
      </c>
      <c r="M387" s="26">
        <v>179.95</v>
      </c>
      <c r="N387" s="27">
        <v>1</v>
      </c>
      <c r="O387" s="25" t="s">
        <v>47</v>
      </c>
      <c r="P387" s="24">
        <v>45446</v>
      </c>
      <c r="Q387" s="26">
        <f>Table2[[#This Row],[QTY]]*Table2[[#This Row],[CostPerUnit]]</f>
        <v>179.95</v>
      </c>
      <c r="R387" s="27"/>
      <c r="S387" s="13" t="s">
        <v>64</v>
      </c>
      <c r="T387" s="24" t="s">
        <v>49</v>
      </c>
      <c r="U387" s="24"/>
      <c r="V387" s="25"/>
      <c r="W387" s="25"/>
      <c r="X387" s="28"/>
      <c r="Y387" s="25"/>
      <c r="Z387" s="25"/>
    </row>
    <row r="388" spans="1:26" ht="15" customHeight="1">
      <c r="A388" s="24">
        <v>45434</v>
      </c>
      <c r="B388" s="25" t="s">
        <v>41</v>
      </c>
      <c r="C388" s="25">
        <v>7671251</v>
      </c>
      <c r="D388" s="28" t="s">
        <v>520</v>
      </c>
      <c r="E388" s="25"/>
      <c r="F388" s="28"/>
      <c r="G388" s="28"/>
      <c r="H388" s="25"/>
      <c r="I388" s="25" t="s">
        <v>43</v>
      </c>
      <c r="J388" s="28" t="s">
        <v>521</v>
      </c>
      <c r="K388" s="25" t="s">
        <v>45</v>
      </c>
      <c r="L388" s="28" t="s">
        <v>327</v>
      </c>
      <c r="M388" s="26">
        <v>79.95</v>
      </c>
      <c r="N388" s="27">
        <v>1</v>
      </c>
      <c r="O388" s="25" t="s">
        <v>47</v>
      </c>
      <c r="P388" s="24">
        <v>45468</v>
      </c>
      <c r="Q388" s="26">
        <f>Table2[[#This Row],[QTY]]*Table2[[#This Row],[CostPerUnit]]</f>
        <v>79.95</v>
      </c>
      <c r="R388" s="27">
        <v>60794286</v>
      </c>
      <c r="S388" s="13" t="s">
        <v>55</v>
      </c>
      <c r="T388" s="24" t="s">
        <v>49</v>
      </c>
      <c r="U388" s="24"/>
      <c r="V388" s="25"/>
      <c r="W388" s="25"/>
      <c r="X388" s="28"/>
      <c r="Y388" s="25"/>
      <c r="Z388" s="25"/>
    </row>
    <row r="389" spans="1:26" ht="15" customHeight="1">
      <c r="A389" s="24">
        <v>45432.442361111112</v>
      </c>
      <c r="B389" s="25" t="s">
        <v>41</v>
      </c>
      <c r="C389" s="25">
        <v>7671914</v>
      </c>
      <c r="D389" s="28">
        <v>182810</v>
      </c>
      <c r="E389" s="25"/>
      <c r="F389" s="28"/>
      <c r="G389" s="28"/>
      <c r="H389" s="25"/>
      <c r="I389" s="25" t="s">
        <v>65</v>
      </c>
      <c r="J389" s="28" t="s">
        <v>113</v>
      </c>
      <c r="K389" s="25" t="s">
        <v>45</v>
      </c>
      <c r="L389" s="28" t="s">
        <v>46</v>
      </c>
      <c r="M389" s="26">
        <v>195</v>
      </c>
      <c r="N389" s="27">
        <v>1</v>
      </c>
      <c r="O389" s="25" t="s">
        <v>164</v>
      </c>
      <c r="P389" s="24"/>
      <c r="Q389" s="26">
        <f>Table2[[#This Row],[QTY]]*Table2[[#This Row],[CostPerUnit]]</f>
        <v>195</v>
      </c>
      <c r="R389" s="27"/>
      <c r="S389" s="13" t="s">
        <v>64</v>
      </c>
      <c r="T389" s="24" t="s">
        <v>61</v>
      </c>
      <c r="U389" s="24"/>
      <c r="V389" s="25"/>
      <c r="W389" s="25"/>
      <c r="X389" s="28"/>
      <c r="Y389" s="25"/>
      <c r="Z389" s="25"/>
    </row>
    <row r="390" spans="1:26" ht="15" customHeight="1">
      <c r="A390" s="24">
        <v>45432.442361111112</v>
      </c>
      <c r="B390" s="25" t="s">
        <v>41</v>
      </c>
      <c r="C390" s="25">
        <v>7671914</v>
      </c>
      <c r="D390" s="28">
        <v>182810</v>
      </c>
      <c r="E390" s="25"/>
      <c r="F390" s="28"/>
      <c r="G390" s="28"/>
      <c r="H390" s="25"/>
      <c r="I390" s="25" t="s">
        <v>65</v>
      </c>
      <c r="J390" s="28" t="s">
        <v>113</v>
      </c>
      <c r="K390" s="25" t="s">
        <v>45</v>
      </c>
      <c r="L390" s="28" t="s">
        <v>51</v>
      </c>
      <c r="M390" s="26">
        <v>0</v>
      </c>
      <c r="N390" s="27">
        <v>1</v>
      </c>
      <c r="O390" s="25" t="s">
        <v>164</v>
      </c>
      <c r="P390" s="24"/>
      <c r="Q390" s="26">
        <f>Table2[[#This Row],[QTY]]*Table2[[#This Row],[CostPerUnit]]</f>
        <v>0</v>
      </c>
      <c r="R390" s="27"/>
      <c r="S390" s="13" t="s">
        <v>64</v>
      </c>
      <c r="T390" s="24" t="s">
        <v>61</v>
      </c>
      <c r="U390" s="24"/>
      <c r="V390" s="25"/>
      <c r="W390" s="25"/>
      <c r="X390" s="28"/>
      <c r="Y390" s="25"/>
      <c r="Z390" s="25"/>
    </row>
    <row r="391" spans="1:26" ht="15" customHeight="1">
      <c r="A391" s="24">
        <v>45432.442361111112</v>
      </c>
      <c r="B391" s="25" t="s">
        <v>41</v>
      </c>
      <c r="C391" s="25">
        <v>7671914</v>
      </c>
      <c r="D391" s="28">
        <v>182810</v>
      </c>
      <c r="E391" s="25"/>
      <c r="F391" s="28"/>
      <c r="G391" s="28"/>
      <c r="H391" s="25"/>
      <c r="I391" s="25" t="s">
        <v>65</v>
      </c>
      <c r="J391" s="28" t="s">
        <v>113</v>
      </c>
      <c r="K391" s="25" t="s">
        <v>45</v>
      </c>
      <c r="L391" s="28" t="s">
        <v>50</v>
      </c>
      <c r="M391" s="26">
        <v>11</v>
      </c>
      <c r="N391" s="27">
        <v>1</v>
      </c>
      <c r="O391" s="25" t="s">
        <v>164</v>
      </c>
      <c r="P391" s="24"/>
      <c r="Q391" s="26">
        <f>Table2[[#This Row],[QTY]]*Table2[[#This Row],[CostPerUnit]]</f>
        <v>11</v>
      </c>
      <c r="R391" s="27"/>
      <c r="S391" s="13" t="s">
        <v>64</v>
      </c>
      <c r="T391" s="24" t="s">
        <v>61</v>
      </c>
      <c r="U391" s="24"/>
      <c r="V391" s="25"/>
      <c r="W391" s="25"/>
      <c r="X391" s="28"/>
      <c r="Y391" s="25"/>
      <c r="Z391" s="25"/>
    </row>
    <row r="392" spans="1:26" ht="15" customHeight="1">
      <c r="A392" s="24">
        <v>45433</v>
      </c>
      <c r="B392" s="25" t="s">
        <v>41</v>
      </c>
      <c r="C392" s="25">
        <v>7671917</v>
      </c>
      <c r="D392" s="28">
        <v>182700</v>
      </c>
      <c r="E392" s="25"/>
      <c r="F392" s="28"/>
      <c r="G392" s="28"/>
      <c r="H392" s="25"/>
      <c r="I392" s="25" t="s">
        <v>65</v>
      </c>
      <c r="J392" s="28" t="s">
        <v>522</v>
      </c>
      <c r="K392" s="25" t="s">
        <v>45</v>
      </c>
      <c r="L392" s="28" t="s">
        <v>46</v>
      </c>
      <c r="M392" s="26">
        <v>195</v>
      </c>
      <c r="N392" s="27">
        <v>1</v>
      </c>
      <c r="O392" s="44" t="s">
        <v>161</v>
      </c>
      <c r="P392" s="24"/>
      <c r="Q392" s="26">
        <f>Table2[[#This Row],[QTY]]*Table2[[#This Row],[CostPerUnit]]</f>
        <v>195</v>
      </c>
      <c r="R392" s="27"/>
      <c r="S392" s="13" t="s">
        <v>55</v>
      </c>
      <c r="T392" s="24"/>
      <c r="U392" s="24"/>
      <c r="V392" s="25"/>
      <c r="W392" s="25"/>
      <c r="X392" s="28" t="s">
        <v>523</v>
      </c>
      <c r="Y392" s="25"/>
      <c r="Z392" s="25"/>
    </row>
    <row r="393" spans="1:26" ht="15" customHeight="1">
      <c r="A393" s="24">
        <v>45433</v>
      </c>
      <c r="B393" s="25" t="s">
        <v>41</v>
      </c>
      <c r="C393" s="25">
        <v>7671918</v>
      </c>
      <c r="D393" s="28">
        <v>182700</v>
      </c>
      <c r="E393" s="25"/>
      <c r="F393" s="28"/>
      <c r="G393" s="28"/>
      <c r="H393" s="25"/>
      <c r="I393" s="25" t="s">
        <v>65</v>
      </c>
      <c r="J393" s="28" t="s">
        <v>524</v>
      </c>
      <c r="K393" s="25" t="s">
        <v>45</v>
      </c>
      <c r="L393" s="28" t="s">
        <v>46</v>
      </c>
      <c r="M393" s="26">
        <v>195</v>
      </c>
      <c r="N393" s="27">
        <v>1</v>
      </c>
      <c r="O393" s="25" t="s">
        <v>47</v>
      </c>
      <c r="P393" s="24">
        <v>45484</v>
      </c>
      <c r="Q393" s="26">
        <f>Table2[[#This Row],[QTY]]*Table2[[#This Row],[CostPerUnit]]</f>
        <v>195</v>
      </c>
      <c r="R393" s="27">
        <v>60800788</v>
      </c>
      <c r="S393" s="13" t="s">
        <v>55</v>
      </c>
      <c r="T393" s="24" t="s">
        <v>49</v>
      </c>
      <c r="U393" s="24"/>
      <c r="V393" s="25"/>
      <c r="W393" s="25"/>
      <c r="X393" s="28" t="s">
        <v>525</v>
      </c>
      <c r="Y393" s="25"/>
      <c r="Z393" s="25"/>
    </row>
    <row r="394" spans="1:26" ht="15" customHeight="1">
      <c r="A394" s="24">
        <v>45433</v>
      </c>
      <c r="B394" s="25" t="s">
        <v>41</v>
      </c>
      <c r="C394" s="25">
        <v>7671919</v>
      </c>
      <c r="D394" s="28">
        <v>182700</v>
      </c>
      <c r="E394" s="25"/>
      <c r="F394" s="28"/>
      <c r="G394" s="28"/>
      <c r="H394" s="25"/>
      <c r="I394" s="25" t="s">
        <v>65</v>
      </c>
      <c r="J394" s="28" t="s">
        <v>526</v>
      </c>
      <c r="K394" s="25" t="s">
        <v>45</v>
      </c>
      <c r="L394" s="28" t="s">
        <v>46</v>
      </c>
      <c r="M394" s="26">
        <v>195</v>
      </c>
      <c r="N394" s="27">
        <v>1</v>
      </c>
      <c r="O394" s="25" t="s">
        <v>47</v>
      </c>
      <c r="P394" s="24">
        <v>45484</v>
      </c>
      <c r="Q394" s="26">
        <f>Table2[[#This Row],[QTY]]*Table2[[#This Row],[CostPerUnit]]</f>
        <v>195</v>
      </c>
      <c r="R394" s="27">
        <v>60800779</v>
      </c>
      <c r="S394" s="13" t="s">
        <v>55</v>
      </c>
      <c r="T394" s="24" t="s">
        <v>49</v>
      </c>
      <c r="U394" s="24"/>
      <c r="V394" s="25"/>
      <c r="W394" s="25"/>
      <c r="X394" s="28" t="s">
        <v>527</v>
      </c>
      <c r="Y394" s="25"/>
      <c r="Z394" s="25"/>
    </row>
    <row r="395" spans="1:26" ht="15" customHeight="1">
      <c r="A395" s="24">
        <v>45433</v>
      </c>
      <c r="B395" s="25" t="s">
        <v>41</v>
      </c>
      <c r="C395" s="25">
        <v>7671920</v>
      </c>
      <c r="D395" s="28">
        <v>182700</v>
      </c>
      <c r="E395" s="25"/>
      <c r="F395" s="28"/>
      <c r="G395" s="28"/>
      <c r="H395" s="25"/>
      <c r="I395" s="25" t="s">
        <v>65</v>
      </c>
      <c r="J395" s="28" t="s">
        <v>528</v>
      </c>
      <c r="K395" s="25" t="s">
        <v>45</v>
      </c>
      <c r="L395" s="28" t="s">
        <v>46</v>
      </c>
      <c r="M395" s="26">
        <v>195</v>
      </c>
      <c r="N395" s="27">
        <v>1</v>
      </c>
      <c r="O395" s="25" t="s">
        <v>47</v>
      </c>
      <c r="P395" s="24">
        <v>45484</v>
      </c>
      <c r="Q395" s="26">
        <f>Table2[[#This Row],[QTY]]*Table2[[#This Row],[CostPerUnit]]</f>
        <v>195</v>
      </c>
      <c r="R395" s="27">
        <v>60797590</v>
      </c>
      <c r="S395" s="13" t="s">
        <v>55</v>
      </c>
      <c r="T395" s="24" t="s">
        <v>49</v>
      </c>
      <c r="U395" s="24"/>
      <c r="V395" s="25"/>
      <c r="W395" s="25"/>
      <c r="X395" s="28" t="s">
        <v>501</v>
      </c>
      <c r="Y395" s="25"/>
      <c r="Z395" s="25"/>
    </row>
    <row r="396" spans="1:26" ht="15" customHeight="1">
      <c r="A396" s="24">
        <v>45433</v>
      </c>
      <c r="B396" s="25" t="s">
        <v>41</v>
      </c>
      <c r="C396" s="25">
        <v>7671921</v>
      </c>
      <c r="D396" s="28">
        <v>182700</v>
      </c>
      <c r="E396" s="25"/>
      <c r="F396" s="28"/>
      <c r="G396" s="28"/>
      <c r="H396" s="25"/>
      <c r="I396" s="25" t="s">
        <v>65</v>
      </c>
      <c r="J396" s="28" t="s">
        <v>529</v>
      </c>
      <c r="K396" s="25" t="s">
        <v>45</v>
      </c>
      <c r="L396" s="28" t="s">
        <v>46</v>
      </c>
      <c r="M396" s="26">
        <v>195</v>
      </c>
      <c r="N396" s="27">
        <v>1</v>
      </c>
      <c r="O396" s="25" t="s">
        <v>47</v>
      </c>
      <c r="P396" s="24">
        <v>45666</v>
      </c>
      <c r="Q396" s="26">
        <f>Table2[[#This Row],[QTY]]*Table2[[#This Row],[CostPerUnit]]</f>
        <v>195</v>
      </c>
      <c r="R396" s="27"/>
      <c r="S396" s="13" t="s">
        <v>55</v>
      </c>
      <c r="T396" s="24" t="s">
        <v>34</v>
      </c>
      <c r="U396" s="24" t="s">
        <v>59</v>
      </c>
      <c r="V396" s="25" t="s">
        <v>60</v>
      </c>
      <c r="W396" s="25"/>
      <c r="X396" s="28" t="s">
        <v>530</v>
      </c>
      <c r="Y396" s="25"/>
      <c r="Z396" s="25"/>
    </row>
    <row r="397" spans="1:26" ht="15" customHeight="1">
      <c r="A397" s="24">
        <v>45433</v>
      </c>
      <c r="B397" s="25" t="s">
        <v>41</v>
      </c>
      <c r="C397" s="25">
        <v>7671921</v>
      </c>
      <c r="D397" s="28">
        <v>182700</v>
      </c>
      <c r="E397" s="25"/>
      <c r="F397" s="28"/>
      <c r="G397" s="28"/>
      <c r="H397" s="25"/>
      <c r="I397" s="25" t="s">
        <v>65</v>
      </c>
      <c r="J397" s="28" t="s">
        <v>529</v>
      </c>
      <c r="K397" s="25" t="s">
        <v>45</v>
      </c>
      <c r="L397" s="28" t="s">
        <v>51</v>
      </c>
      <c r="M397" s="26">
        <v>66</v>
      </c>
      <c r="N397" s="27">
        <v>1</v>
      </c>
      <c r="O397" s="24" t="s">
        <v>47</v>
      </c>
      <c r="P397" s="24">
        <v>45666</v>
      </c>
      <c r="Q397" s="26">
        <f>Table2[[#This Row],[QTY]]*Table2[[#This Row],[CostPerUnit]]</f>
        <v>66</v>
      </c>
      <c r="R397" s="27"/>
      <c r="S397" s="13" t="s">
        <v>55</v>
      </c>
      <c r="T397" s="24" t="s">
        <v>61</v>
      </c>
      <c r="U397" s="24"/>
      <c r="V397" s="25"/>
      <c r="W397" s="25"/>
      <c r="X397" s="28" t="s">
        <v>531</v>
      </c>
      <c r="Y397" s="25"/>
      <c r="Z397" s="25"/>
    </row>
    <row r="398" spans="1:26" ht="15" customHeight="1">
      <c r="A398" s="24">
        <v>45433</v>
      </c>
      <c r="B398" s="25" t="s">
        <v>41</v>
      </c>
      <c r="C398" s="25">
        <v>7671921</v>
      </c>
      <c r="D398" s="28">
        <v>182700</v>
      </c>
      <c r="E398" s="25"/>
      <c r="F398" s="28"/>
      <c r="G398" s="28"/>
      <c r="H398" s="25"/>
      <c r="I398" s="25" t="s">
        <v>65</v>
      </c>
      <c r="J398" s="28" t="s">
        <v>529</v>
      </c>
      <c r="K398" s="25" t="s">
        <v>45</v>
      </c>
      <c r="L398" s="28" t="s">
        <v>50</v>
      </c>
      <c r="M398" s="26">
        <v>11</v>
      </c>
      <c r="N398" s="27">
        <v>1</v>
      </c>
      <c r="O398" s="24" t="s">
        <v>47</v>
      </c>
      <c r="P398" s="24">
        <v>45666</v>
      </c>
      <c r="Q398" s="26">
        <f>Table2[[#This Row],[QTY]]*Table2[[#This Row],[CostPerUnit]]</f>
        <v>11</v>
      </c>
      <c r="R398" s="27"/>
      <c r="S398" s="13" t="s">
        <v>55</v>
      </c>
      <c r="T398" s="24" t="s">
        <v>34</v>
      </c>
      <c r="U398" s="24" t="s">
        <v>59</v>
      </c>
      <c r="V398" s="25" t="s">
        <v>60</v>
      </c>
      <c r="W398" s="25"/>
      <c r="X398" s="28" t="s">
        <v>531</v>
      </c>
      <c r="Y398" s="25"/>
      <c r="Z398" s="25"/>
    </row>
    <row r="399" spans="1:26" ht="15" customHeight="1">
      <c r="A399" s="24">
        <v>45434</v>
      </c>
      <c r="B399" s="25" t="s">
        <v>41</v>
      </c>
      <c r="C399" s="25">
        <v>7671922</v>
      </c>
      <c r="D399" s="28">
        <v>182171</v>
      </c>
      <c r="E399" s="25"/>
      <c r="F399" s="28"/>
      <c r="G399" s="28"/>
      <c r="H399" s="25"/>
      <c r="I399" s="25" t="s">
        <v>65</v>
      </c>
      <c r="J399" s="28" t="s">
        <v>500</v>
      </c>
      <c r="K399" s="25" t="s">
        <v>45</v>
      </c>
      <c r="L399" s="28" t="s">
        <v>46</v>
      </c>
      <c r="M399" s="26">
        <v>0</v>
      </c>
      <c r="N399" s="27">
        <v>1</v>
      </c>
      <c r="O399" s="25" t="s">
        <v>161</v>
      </c>
      <c r="P399" s="24"/>
      <c r="Q399" s="26">
        <f>Table2[[#This Row],[QTY]]*Table2[[#This Row],[CostPerUnit]]</f>
        <v>0</v>
      </c>
      <c r="R399" s="27"/>
      <c r="S399" s="13" t="s">
        <v>48</v>
      </c>
      <c r="T399" s="24"/>
      <c r="U399" s="24"/>
      <c r="V399" s="25"/>
      <c r="W399" s="25"/>
      <c r="X399" s="28"/>
      <c r="Y399" s="25"/>
      <c r="Z399" s="25"/>
    </row>
    <row r="400" spans="1:26" ht="15" customHeight="1">
      <c r="A400" s="24">
        <v>45434</v>
      </c>
      <c r="B400" s="25" t="s">
        <v>41</v>
      </c>
      <c r="C400" s="25">
        <v>7671922</v>
      </c>
      <c r="D400" s="28">
        <v>182171</v>
      </c>
      <c r="E400" s="25"/>
      <c r="F400" s="28"/>
      <c r="G400" s="28"/>
      <c r="H400" s="25"/>
      <c r="I400" s="25" t="s">
        <v>65</v>
      </c>
      <c r="J400" s="28" t="s">
        <v>500</v>
      </c>
      <c r="K400" s="25" t="s">
        <v>45</v>
      </c>
      <c r="L400" s="28" t="s">
        <v>51</v>
      </c>
      <c r="M400" s="26">
        <v>0</v>
      </c>
      <c r="N400" s="27">
        <v>1</v>
      </c>
      <c r="O400" s="25" t="s">
        <v>161</v>
      </c>
      <c r="P400" s="24"/>
      <c r="Q400" s="26">
        <f>Table2[[#This Row],[QTY]]*Table2[[#This Row],[CostPerUnit]]</f>
        <v>0</v>
      </c>
      <c r="R400" s="27"/>
      <c r="S400" s="13" t="s">
        <v>48</v>
      </c>
      <c r="T400" s="24"/>
      <c r="U400" s="24"/>
      <c r="V400" s="25"/>
      <c r="W400" s="25"/>
      <c r="X400" s="28"/>
      <c r="Y400" s="25"/>
      <c r="Z400" s="25"/>
    </row>
    <row r="401" spans="1:26" ht="15" customHeight="1">
      <c r="A401" s="24">
        <v>45435</v>
      </c>
      <c r="B401" s="25" t="s">
        <v>41</v>
      </c>
      <c r="C401" s="25">
        <v>7671928</v>
      </c>
      <c r="D401" s="28" t="s">
        <v>532</v>
      </c>
      <c r="E401" s="25"/>
      <c r="F401" s="28"/>
      <c r="G401" s="28"/>
      <c r="H401" s="25"/>
      <c r="I401" s="25" t="s">
        <v>53</v>
      </c>
      <c r="J401" s="28" t="s">
        <v>533</v>
      </c>
      <c r="K401" s="25" t="s">
        <v>45</v>
      </c>
      <c r="L401" s="28" t="s">
        <v>46</v>
      </c>
      <c r="M401" s="26">
        <v>195</v>
      </c>
      <c r="N401" s="27">
        <v>1</v>
      </c>
      <c r="O401" s="25" t="s">
        <v>161</v>
      </c>
      <c r="P401" s="24">
        <v>45804</v>
      </c>
      <c r="Q401" s="26">
        <f>Table2[[#This Row],[QTY]]*Table2[[#This Row],[CostPerUnit]]</f>
        <v>195</v>
      </c>
      <c r="R401" s="27"/>
      <c r="S401" s="13" t="s">
        <v>67</v>
      </c>
      <c r="T401" s="24"/>
      <c r="U401" s="24"/>
      <c r="V401" s="25"/>
      <c r="W401" s="25"/>
      <c r="X401" s="28"/>
      <c r="Y401" s="25"/>
      <c r="Z401" s="25"/>
    </row>
    <row r="402" spans="1:26" ht="15" customHeight="1">
      <c r="A402" s="24">
        <v>45436</v>
      </c>
      <c r="B402" s="25" t="s">
        <v>41</v>
      </c>
      <c r="C402" s="25">
        <v>7671929</v>
      </c>
      <c r="D402" s="28">
        <v>182125</v>
      </c>
      <c r="E402" s="25"/>
      <c r="F402" s="28"/>
      <c r="G402" s="28"/>
      <c r="H402" s="25"/>
      <c r="I402" s="25" t="s">
        <v>65</v>
      </c>
      <c r="J402" s="28" t="s">
        <v>534</v>
      </c>
      <c r="K402" s="25" t="s">
        <v>45</v>
      </c>
      <c r="L402" s="28" t="s">
        <v>46</v>
      </c>
      <c r="M402" s="26">
        <v>195</v>
      </c>
      <c r="N402" s="27">
        <v>1</v>
      </c>
      <c r="O402" s="25" t="s">
        <v>161</v>
      </c>
      <c r="P402" s="24">
        <v>45733</v>
      </c>
      <c r="Q402" s="26">
        <f>Table2[[#This Row],[QTY]]*Table2[[#This Row],[CostPerUnit]]</f>
        <v>195</v>
      </c>
      <c r="R402" s="27" t="s">
        <v>225</v>
      </c>
      <c r="S402" s="13" t="s">
        <v>55</v>
      </c>
      <c r="T402" s="24" t="s">
        <v>161</v>
      </c>
      <c r="U402" s="24"/>
      <c r="V402" s="25"/>
      <c r="W402" s="25"/>
      <c r="X402" s="28" t="s">
        <v>535</v>
      </c>
      <c r="Y402" s="25"/>
      <c r="Z402" s="25"/>
    </row>
    <row r="403" spans="1:26" ht="15" customHeight="1">
      <c r="A403" s="24">
        <v>45436</v>
      </c>
      <c r="B403" s="25" t="s">
        <v>41</v>
      </c>
      <c r="C403" s="25">
        <v>7671929</v>
      </c>
      <c r="D403" s="28">
        <v>182125</v>
      </c>
      <c r="E403" s="25"/>
      <c r="F403" s="28"/>
      <c r="G403" s="28"/>
      <c r="H403" s="25"/>
      <c r="I403" s="25" t="s">
        <v>65</v>
      </c>
      <c r="J403" s="28" t="s">
        <v>534</v>
      </c>
      <c r="K403" s="25" t="s">
        <v>45</v>
      </c>
      <c r="L403" s="28" t="s">
        <v>51</v>
      </c>
      <c r="M403" s="26">
        <v>0</v>
      </c>
      <c r="N403" s="27">
        <v>1</v>
      </c>
      <c r="O403" s="25" t="s">
        <v>161</v>
      </c>
      <c r="P403" s="24">
        <v>45733</v>
      </c>
      <c r="Q403" s="26">
        <f>Table2[[#This Row],[QTY]]*Table2[[#This Row],[CostPerUnit]]</f>
        <v>0</v>
      </c>
      <c r="R403" s="27" t="s">
        <v>225</v>
      </c>
      <c r="S403" s="13" t="s">
        <v>55</v>
      </c>
      <c r="T403" s="24" t="s">
        <v>161</v>
      </c>
      <c r="U403" s="24"/>
      <c r="V403" s="25"/>
      <c r="W403" s="25"/>
      <c r="X403" s="28" t="s">
        <v>535</v>
      </c>
      <c r="Y403" s="25"/>
      <c r="Z403" s="25"/>
    </row>
    <row r="404" spans="1:26" ht="15" customHeight="1">
      <c r="A404" s="24">
        <v>45436</v>
      </c>
      <c r="B404" s="25" t="s">
        <v>41</v>
      </c>
      <c r="C404" s="25">
        <v>7671932</v>
      </c>
      <c r="D404" s="28">
        <v>103202</v>
      </c>
      <c r="E404" s="25"/>
      <c r="F404" s="28"/>
      <c r="G404" s="28"/>
      <c r="H404" s="25"/>
      <c r="I404" s="25" t="s">
        <v>77</v>
      </c>
      <c r="J404" s="28" t="s">
        <v>536</v>
      </c>
      <c r="K404" s="25" t="s">
        <v>45</v>
      </c>
      <c r="L404" s="28" t="s">
        <v>46</v>
      </c>
      <c r="M404" s="26">
        <v>195</v>
      </c>
      <c r="N404" s="27">
        <v>1</v>
      </c>
      <c r="O404" s="25" t="s">
        <v>47</v>
      </c>
      <c r="P404" s="24">
        <v>45462</v>
      </c>
      <c r="Q404" s="26">
        <f>Table2[[#This Row],[QTY]]*Table2[[#This Row],[CostPerUnit]]</f>
        <v>195</v>
      </c>
      <c r="R404" s="27"/>
      <c r="S404" s="13" t="s">
        <v>48</v>
      </c>
      <c r="T404" s="24" t="s">
        <v>49</v>
      </c>
      <c r="U404" s="24"/>
      <c r="V404" s="25"/>
      <c r="W404" s="25"/>
      <c r="X404" s="28"/>
      <c r="Y404" s="25"/>
      <c r="Z404" s="25"/>
    </row>
    <row r="405" spans="1:26" ht="15" customHeight="1">
      <c r="A405" s="24">
        <v>45432</v>
      </c>
      <c r="B405" s="25" t="s">
        <v>41</v>
      </c>
      <c r="C405" s="25">
        <v>7674286</v>
      </c>
      <c r="D405" s="28" t="s">
        <v>537</v>
      </c>
      <c r="E405" s="25"/>
      <c r="F405" s="28"/>
      <c r="G405" s="28"/>
      <c r="H405" s="25"/>
      <c r="I405" s="25" t="s">
        <v>43</v>
      </c>
      <c r="J405" s="28" t="s">
        <v>538</v>
      </c>
      <c r="K405" s="25" t="s">
        <v>243</v>
      </c>
      <c r="L405" s="28" t="s">
        <v>282</v>
      </c>
      <c r="M405" s="26">
        <v>271.45</v>
      </c>
      <c r="N405" s="27">
        <v>54</v>
      </c>
      <c r="O405" s="25" t="s">
        <v>47</v>
      </c>
      <c r="P405" s="24">
        <v>45764</v>
      </c>
      <c r="Q405" s="26">
        <f>Table2[[#This Row],[QTY]]*Table2[[#This Row],[CostPerUnit]]</f>
        <v>14658.3</v>
      </c>
      <c r="R405" s="27">
        <v>40994699</v>
      </c>
      <c r="S405" s="13" t="s">
        <v>55</v>
      </c>
      <c r="T405" s="24" t="s">
        <v>49</v>
      </c>
      <c r="U405" s="24"/>
      <c r="V405" s="25"/>
      <c r="W405" s="25"/>
      <c r="X405" s="28" t="s">
        <v>539</v>
      </c>
      <c r="Y405" s="25"/>
      <c r="Z405" s="25"/>
    </row>
    <row r="406" spans="1:26" ht="15" customHeight="1">
      <c r="A406" s="24">
        <v>45523</v>
      </c>
      <c r="B406" s="25" t="s">
        <v>41</v>
      </c>
      <c r="C406" s="25">
        <v>7674286</v>
      </c>
      <c r="D406" s="28" t="s">
        <v>540</v>
      </c>
      <c r="E406" s="25"/>
      <c r="F406" s="28"/>
      <c r="G406" s="28"/>
      <c r="H406" s="25"/>
      <c r="I406" s="25" t="s">
        <v>43</v>
      </c>
      <c r="J406" s="28" t="s">
        <v>538</v>
      </c>
      <c r="K406" s="25" t="s">
        <v>45</v>
      </c>
      <c r="L406" s="28" t="s">
        <v>541</v>
      </c>
      <c r="M406" s="26">
        <v>44</v>
      </c>
      <c r="N406" s="27">
        <v>54</v>
      </c>
      <c r="O406" s="25" t="s">
        <v>47</v>
      </c>
      <c r="P406" s="24">
        <v>45764</v>
      </c>
      <c r="Q406" s="26">
        <f>Table2[[#This Row],[QTY]]*Table2[[#This Row],[CostPerUnit]]</f>
        <v>2376</v>
      </c>
      <c r="R406" s="27">
        <v>60812876</v>
      </c>
      <c r="S406" s="13" t="s">
        <v>55</v>
      </c>
      <c r="T406" s="24" t="s">
        <v>49</v>
      </c>
      <c r="U406" s="24"/>
      <c r="V406" s="25"/>
      <c r="W406" s="25"/>
      <c r="X406" s="28"/>
      <c r="Y406" s="25"/>
      <c r="Z406" s="25"/>
    </row>
    <row r="407" spans="1:26" ht="15" customHeight="1">
      <c r="A407" s="24">
        <v>45432</v>
      </c>
      <c r="B407" s="25" t="s">
        <v>41</v>
      </c>
      <c r="C407" s="25">
        <v>7674286</v>
      </c>
      <c r="D407" s="28" t="s">
        <v>56</v>
      </c>
      <c r="E407" s="25"/>
      <c r="F407" s="28"/>
      <c r="G407" s="28"/>
      <c r="H407" s="25"/>
      <c r="I407" s="25" t="s">
        <v>43</v>
      </c>
      <c r="J407" s="28" t="s">
        <v>538</v>
      </c>
      <c r="K407" s="25" t="s">
        <v>45</v>
      </c>
      <c r="L407" s="28" t="s">
        <v>50</v>
      </c>
      <c r="M407" s="26">
        <v>20</v>
      </c>
      <c r="N407" s="27">
        <v>54</v>
      </c>
      <c r="O407" s="25" t="s">
        <v>47</v>
      </c>
      <c r="P407" s="24">
        <v>45764</v>
      </c>
      <c r="Q407" s="26">
        <f>Table2[[#This Row],[QTY]]*Table2[[#This Row],[CostPerUnit]]</f>
        <v>1080</v>
      </c>
      <c r="R407" s="27"/>
      <c r="S407" s="13" t="s">
        <v>55</v>
      </c>
      <c r="T407" s="24" t="s">
        <v>34</v>
      </c>
      <c r="U407" s="24" t="s">
        <v>59</v>
      </c>
      <c r="V407" s="25" t="s">
        <v>60</v>
      </c>
      <c r="W407" s="25"/>
      <c r="X407" s="28" t="s">
        <v>542</v>
      </c>
      <c r="Y407" s="25"/>
      <c r="Z407" s="25"/>
    </row>
    <row r="408" spans="1:26" ht="15" customHeight="1">
      <c r="A408" s="24">
        <v>45432</v>
      </c>
      <c r="B408" s="25" t="s">
        <v>41</v>
      </c>
      <c r="C408" s="25">
        <v>7674286</v>
      </c>
      <c r="D408" s="28" t="s">
        <v>543</v>
      </c>
      <c r="E408" s="25"/>
      <c r="F408" s="28"/>
      <c r="G408" s="28"/>
      <c r="H408" s="25"/>
      <c r="I408" s="25" t="s">
        <v>43</v>
      </c>
      <c r="J408" s="28" t="s">
        <v>538</v>
      </c>
      <c r="K408" s="25" t="s">
        <v>243</v>
      </c>
      <c r="L408" s="28" t="s">
        <v>252</v>
      </c>
      <c r="M408" s="26">
        <v>0</v>
      </c>
      <c r="N408" s="27">
        <v>3</v>
      </c>
      <c r="O408" s="25" t="s">
        <v>161</v>
      </c>
      <c r="P408" s="24"/>
      <c r="Q408" s="26">
        <f>Table2[[#This Row],[QTY]]*Table2[[#This Row],[CostPerUnit]]</f>
        <v>0</v>
      </c>
      <c r="R408" s="27" t="s">
        <v>225</v>
      </c>
      <c r="S408" s="13" t="s">
        <v>55</v>
      </c>
      <c r="T408" s="24"/>
      <c r="U408" s="24"/>
      <c r="V408" s="25"/>
      <c r="W408" s="25"/>
      <c r="X408" s="28" t="s">
        <v>544</v>
      </c>
      <c r="Y408" s="25"/>
      <c r="Z408" s="25"/>
    </row>
    <row r="409" spans="1:26" ht="15" customHeight="1">
      <c r="A409" s="24"/>
      <c r="B409" s="25" t="s">
        <v>41</v>
      </c>
      <c r="C409" s="25">
        <v>7674286</v>
      </c>
      <c r="D409" s="28" t="s">
        <v>540</v>
      </c>
      <c r="E409" s="25"/>
      <c r="F409" s="28"/>
      <c r="G409" s="28"/>
      <c r="H409" s="25"/>
      <c r="I409" s="25" t="s">
        <v>69</v>
      </c>
      <c r="J409" s="28" t="s">
        <v>545</v>
      </c>
      <c r="K409" s="25" t="s">
        <v>45</v>
      </c>
      <c r="L409" s="28" t="s">
        <v>546</v>
      </c>
      <c r="M409" s="26"/>
      <c r="N409" s="27">
        <v>1</v>
      </c>
      <c r="O409" s="25" t="s">
        <v>61</v>
      </c>
      <c r="P409" s="24"/>
      <c r="Q409" s="26">
        <f>Table2[[#This Row],[QTY]]*Table2[[#This Row],[CostPerUnit]]</f>
        <v>0</v>
      </c>
      <c r="R409" s="27"/>
      <c r="S409" s="13" t="s">
        <v>55</v>
      </c>
      <c r="T409" s="24" t="s">
        <v>61</v>
      </c>
      <c r="U409" s="24"/>
      <c r="V409" s="25"/>
      <c r="W409" s="25"/>
      <c r="X409" s="28" t="s">
        <v>547</v>
      </c>
      <c r="Y409" s="25"/>
      <c r="Z409" s="25"/>
    </row>
    <row r="410" spans="1:26" ht="15" customHeight="1">
      <c r="A410" s="24">
        <v>45610</v>
      </c>
      <c r="B410" s="25" t="s">
        <v>41</v>
      </c>
      <c r="C410" s="25">
        <v>7674286</v>
      </c>
      <c r="D410" s="28" t="s">
        <v>540</v>
      </c>
      <c r="E410" s="25"/>
      <c r="F410" s="28"/>
      <c r="G410" s="28"/>
      <c r="H410" s="25"/>
      <c r="I410" s="25" t="s">
        <v>77</v>
      </c>
      <c r="J410" s="28" t="s">
        <v>548</v>
      </c>
      <c r="K410" s="25" t="s">
        <v>45</v>
      </c>
      <c r="L410" s="28" t="s">
        <v>546</v>
      </c>
      <c r="M410" s="26">
        <v>85</v>
      </c>
      <c r="N410" s="27">
        <v>1</v>
      </c>
      <c r="O410" s="25" t="s">
        <v>61</v>
      </c>
      <c r="P410" s="24"/>
      <c r="Q410" s="26">
        <f>Table2[[#This Row],[QTY]]*Table2[[#This Row],[CostPerUnit]]</f>
        <v>85</v>
      </c>
      <c r="R410" s="27"/>
      <c r="S410" s="13" t="s">
        <v>55</v>
      </c>
      <c r="T410" s="24" t="s">
        <v>61</v>
      </c>
      <c r="U410" s="24"/>
      <c r="V410" s="25"/>
      <c r="W410" s="25"/>
      <c r="X410" s="28" t="s">
        <v>547</v>
      </c>
      <c r="Y410" s="25"/>
      <c r="Z410" s="25"/>
    </row>
    <row r="411" spans="1:26" ht="15" customHeight="1">
      <c r="A411" s="24">
        <v>45440</v>
      </c>
      <c r="B411" s="25" t="s">
        <v>41</v>
      </c>
      <c r="C411" s="25">
        <v>7674747</v>
      </c>
      <c r="D411" s="28" t="s">
        <v>549</v>
      </c>
      <c r="E411" s="25"/>
      <c r="F411" s="28"/>
      <c r="G411" s="28"/>
      <c r="H411" s="25"/>
      <c r="I411" s="25" t="s">
        <v>53</v>
      </c>
      <c r="J411" s="28" t="s">
        <v>550</v>
      </c>
      <c r="K411" s="25" t="s">
        <v>45</v>
      </c>
      <c r="L411" s="28" t="s">
        <v>247</v>
      </c>
      <c r="M411" s="26">
        <v>23.95</v>
      </c>
      <c r="N411" s="27">
        <v>1</v>
      </c>
      <c r="O411" s="25" t="s">
        <v>47</v>
      </c>
      <c r="P411" s="24">
        <v>45460</v>
      </c>
      <c r="Q411" s="26">
        <f>Table2[[#This Row],[QTY]]*Table2[[#This Row],[CostPerUnit]]</f>
        <v>23.95</v>
      </c>
      <c r="R411" s="27"/>
      <c r="S411" s="13" t="s">
        <v>48</v>
      </c>
      <c r="T411" s="24" t="s">
        <v>49</v>
      </c>
      <c r="U411" s="24"/>
      <c r="V411" s="25"/>
      <c r="W411" s="25"/>
      <c r="X411" s="28"/>
      <c r="Y411" s="25"/>
      <c r="Z411" s="25"/>
    </row>
    <row r="412" spans="1:26" ht="15" customHeight="1">
      <c r="A412" s="24">
        <v>45440</v>
      </c>
      <c r="B412" s="25" t="s">
        <v>41</v>
      </c>
      <c r="C412" s="25">
        <v>7675261</v>
      </c>
      <c r="D412" s="28">
        <v>182429</v>
      </c>
      <c r="E412" s="25"/>
      <c r="F412" s="28"/>
      <c r="G412" s="28"/>
      <c r="H412" s="25"/>
      <c r="I412" s="25" t="s">
        <v>65</v>
      </c>
      <c r="J412" s="28" t="s">
        <v>551</v>
      </c>
      <c r="K412" s="25" t="s">
        <v>45</v>
      </c>
      <c r="L412" s="28" t="s">
        <v>552</v>
      </c>
      <c r="M412" s="26">
        <v>8.43</v>
      </c>
      <c r="N412" s="27">
        <v>1</v>
      </c>
      <c r="O412" s="25" t="s">
        <v>47</v>
      </c>
      <c r="P412" s="24">
        <v>45470</v>
      </c>
      <c r="Q412" s="26">
        <f>Table2[[#This Row],[QTY]]*Table2[[#This Row],[CostPerUnit]]</f>
        <v>8.43</v>
      </c>
      <c r="R412" s="27"/>
      <c r="S412" s="13" t="s">
        <v>48</v>
      </c>
      <c r="T412" s="24" t="s">
        <v>34</v>
      </c>
      <c r="U412" s="24">
        <v>45467</v>
      </c>
      <c r="V412" s="25" t="s">
        <v>60</v>
      </c>
      <c r="W412" s="25"/>
      <c r="X412" s="28" t="s">
        <v>553</v>
      </c>
      <c r="Y412" s="25"/>
      <c r="Z412" s="25"/>
    </row>
    <row r="413" spans="1:26" ht="15" customHeight="1">
      <c r="A413" s="24">
        <v>45440</v>
      </c>
      <c r="B413" s="25" t="s">
        <v>41</v>
      </c>
      <c r="C413" s="25">
        <v>7675529</v>
      </c>
      <c r="D413" s="28" t="s">
        <v>554</v>
      </c>
      <c r="E413" s="25"/>
      <c r="F413" s="28"/>
      <c r="G413" s="28"/>
      <c r="H413" s="25"/>
      <c r="I413" s="25" t="s">
        <v>53</v>
      </c>
      <c r="J413" s="28" t="s">
        <v>555</v>
      </c>
      <c r="K413" s="25" t="s">
        <v>45</v>
      </c>
      <c r="L413" s="28" t="s">
        <v>279</v>
      </c>
      <c r="M413" s="26">
        <v>528</v>
      </c>
      <c r="N413" s="27">
        <v>1</v>
      </c>
      <c r="O413" s="25" t="s">
        <v>47</v>
      </c>
      <c r="P413" s="24">
        <v>45484</v>
      </c>
      <c r="Q413" s="26">
        <f>Table2[[#This Row],[QTY]]*Table2[[#This Row],[CostPerUnit]]</f>
        <v>528</v>
      </c>
      <c r="R413" s="27"/>
      <c r="S413" s="13" t="s">
        <v>48</v>
      </c>
      <c r="T413" s="24" t="s">
        <v>34</v>
      </c>
      <c r="U413" s="24">
        <v>45467</v>
      </c>
      <c r="V413" s="25" t="s">
        <v>60</v>
      </c>
      <c r="W413" s="25"/>
      <c r="X413" s="71" t="s">
        <v>556</v>
      </c>
      <c r="Y413" s="25"/>
      <c r="Z413" s="25"/>
    </row>
    <row r="414" spans="1:26" ht="15" customHeight="1">
      <c r="A414" s="24">
        <v>45440</v>
      </c>
      <c r="B414" s="25" t="s">
        <v>41</v>
      </c>
      <c r="C414" s="25">
        <v>7675620</v>
      </c>
      <c r="D414" s="28" t="s">
        <v>557</v>
      </c>
      <c r="E414" s="25"/>
      <c r="F414" s="28" t="s">
        <v>342</v>
      </c>
      <c r="G414" s="28"/>
      <c r="H414" s="25"/>
      <c r="I414" s="25" t="s">
        <v>77</v>
      </c>
      <c r="J414" s="28" t="s">
        <v>558</v>
      </c>
      <c r="K414" s="25" t="s">
        <v>45</v>
      </c>
      <c r="L414" s="28" t="s">
        <v>283</v>
      </c>
      <c r="M414" s="26">
        <v>573.25</v>
      </c>
      <c r="N414" s="27">
        <v>14</v>
      </c>
      <c r="O414" s="25" t="s">
        <v>47</v>
      </c>
      <c r="P414" s="24">
        <v>45561</v>
      </c>
      <c r="Q414" s="26">
        <f>Table2[[#This Row],[QTY]]*Table2[[#This Row],[CostPerUnit]]</f>
        <v>8025.5</v>
      </c>
      <c r="R414" s="27">
        <v>60797744</v>
      </c>
      <c r="S414" s="13" t="s">
        <v>48</v>
      </c>
      <c r="T414" s="24" t="s">
        <v>49</v>
      </c>
      <c r="U414" s="24"/>
      <c r="V414" s="25"/>
      <c r="W414" s="25"/>
      <c r="X414" s="28"/>
      <c r="Y414" s="25"/>
      <c r="Z414" s="25"/>
    </row>
    <row r="415" spans="1:26" ht="15" customHeight="1">
      <c r="A415" s="24">
        <v>45440</v>
      </c>
      <c r="B415" s="25" t="s">
        <v>41</v>
      </c>
      <c r="C415" s="25">
        <v>7675637</v>
      </c>
      <c r="D415" s="28" t="s">
        <v>559</v>
      </c>
      <c r="E415" s="25"/>
      <c r="F415" s="28"/>
      <c r="G415" s="28"/>
      <c r="H415" s="25"/>
      <c r="I415" s="25" t="s">
        <v>43</v>
      </c>
      <c r="J415" s="28" t="s">
        <v>560</v>
      </c>
      <c r="K415" s="25" t="s">
        <v>45</v>
      </c>
      <c r="L415" s="28" t="s">
        <v>46</v>
      </c>
      <c r="M415" s="26">
        <v>195</v>
      </c>
      <c r="N415" s="27">
        <v>1</v>
      </c>
      <c r="O415" s="25" t="s">
        <v>47</v>
      </c>
      <c r="P415" s="24">
        <v>45491</v>
      </c>
      <c r="Q415" s="26">
        <f>Table2[[#This Row],[QTY]]*Table2[[#This Row],[CostPerUnit]]</f>
        <v>195</v>
      </c>
      <c r="R415" s="27"/>
      <c r="S415" s="13" t="s">
        <v>48</v>
      </c>
      <c r="T415" s="24" t="s">
        <v>34</v>
      </c>
      <c r="U415" s="24">
        <v>45496</v>
      </c>
      <c r="V415" s="25" t="s">
        <v>60</v>
      </c>
      <c r="W415" s="25"/>
      <c r="X415" s="28" t="s">
        <v>561</v>
      </c>
      <c r="Y415" s="25"/>
      <c r="Z415" s="25"/>
    </row>
    <row r="416" spans="1:26" ht="15" customHeight="1">
      <c r="A416" s="24">
        <v>45441</v>
      </c>
      <c r="B416" s="25" t="s">
        <v>41</v>
      </c>
      <c r="C416" s="25">
        <v>7675654</v>
      </c>
      <c r="D416" s="28">
        <v>106501</v>
      </c>
      <c r="E416" s="25"/>
      <c r="F416" s="28"/>
      <c r="G416" s="28"/>
      <c r="H416" s="25"/>
      <c r="I416" s="25" t="s">
        <v>77</v>
      </c>
      <c r="J416" s="28" t="s">
        <v>562</v>
      </c>
      <c r="K416" s="25" t="s">
        <v>45</v>
      </c>
      <c r="L416" s="28" t="s">
        <v>46</v>
      </c>
      <c r="M416" s="26">
        <v>195</v>
      </c>
      <c r="N416" s="27">
        <v>1</v>
      </c>
      <c r="O416" s="25" t="s">
        <v>47</v>
      </c>
      <c r="P416" s="24">
        <v>45462</v>
      </c>
      <c r="Q416" s="26">
        <f>Table2[[#This Row],[QTY]]*Table2[[#This Row],[CostPerUnit]]</f>
        <v>195</v>
      </c>
      <c r="R416" s="27">
        <v>60795255</v>
      </c>
      <c r="S416" s="13" t="s">
        <v>55</v>
      </c>
      <c r="T416" s="24" t="s">
        <v>49</v>
      </c>
      <c r="U416" s="24"/>
      <c r="V416" s="25"/>
      <c r="W416" s="25"/>
      <c r="X416" s="28"/>
      <c r="Y416" s="25"/>
      <c r="Z416" s="25"/>
    </row>
    <row r="417" spans="1:26" ht="15" customHeight="1">
      <c r="A417" s="24">
        <v>45440</v>
      </c>
      <c r="B417" s="25" t="s">
        <v>41</v>
      </c>
      <c r="C417" s="25">
        <v>7675665</v>
      </c>
      <c r="D417" s="28" t="s">
        <v>563</v>
      </c>
      <c r="E417" s="25"/>
      <c r="F417" s="28"/>
      <c r="G417" s="28"/>
      <c r="H417" s="25"/>
      <c r="I417" s="25" t="s">
        <v>53</v>
      </c>
      <c r="J417" s="28" t="s">
        <v>555</v>
      </c>
      <c r="K417" s="25" t="s">
        <v>45</v>
      </c>
      <c r="L417" s="28" t="s">
        <v>279</v>
      </c>
      <c r="M417" s="26">
        <v>528</v>
      </c>
      <c r="N417" s="27">
        <v>1</v>
      </c>
      <c r="O417" s="25" t="s">
        <v>47</v>
      </c>
      <c r="P417" s="24">
        <v>45488</v>
      </c>
      <c r="Q417" s="26">
        <f>Table2[[#This Row],[QTY]]*Table2[[#This Row],[CostPerUnit]]</f>
        <v>528</v>
      </c>
      <c r="R417" s="27"/>
      <c r="S417" s="13" t="s">
        <v>48</v>
      </c>
      <c r="T417" s="24" t="s">
        <v>49</v>
      </c>
      <c r="U417" s="24"/>
      <c r="V417" s="25"/>
      <c r="W417" s="25"/>
      <c r="X417" s="28"/>
      <c r="Y417" s="25"/>
      <c r="Z417" s="25"/>
    </row>
    <row r="418" spans="1:26" ht="15" customHeight="1">
      <c r="A418" s="24">
        <v>45441</v>
      </c>
      <c r="B418" s="25" t="s">
        <v>41</v>
      </c>
      <c r="C418" s="25">
        <v>7675828</v>
      </c>
      <c r="D418" s="28" t="s">
        <v>452</v>
      </c>
      <c r="E418" s="25"/>
      <c r="F418" s="28"/>
      <c r="G418" s="28"/>
      <c r="H418" s="25" t="s">
        <v>514</v>
      </c>
      <c r="I418" s="25" t="s">
        <v>53</v>
      </c>
      <c r="J418" s="28" t="s">
        <v>326</v>
      </c>
      <c r="K418" s="25" t="s">
        <v>243</v>
      </c>
      <c r="L418" s="28" t="s">
        <v>252</v>
      </c>
      <c r="M418" s="26">
        <v>491.65</v>
      </c>
      <c r="N418" s="27">
        <v>2</v>
      </c>
      <c r="O418" s="25" t="s">
        <v>47</v>
      </c>
      <c r="P418" s="24">
        <v>45476</v>
      </c>
      <c r="Q418" s="26">
        <f>Table2[[#This Row],[QTY]]*Table2[[#This Row],[CostPerUnit]]</f>
        <v>983.3</v>
      </c>
      <c r="R418" s="27"/>
      <c r="S418" s="13" t="s">
        <v>67</v>
      </c>
      <c r="T418" s="24"/>
      <c r="U418" s="24"/>
      <c r="V418" s="25"/>
      <c r="W418" s="25"/>
      <c r="X418" s="28"/>
      <c r="Y418" s="25"/>
      <c r="Z418" s="25"/>
    </row>
    <row r="419" spans="1:26" ht="15" customHeight="1">
      <c r="A419" s="24"/>
      <c r="B419" s="25" t="s">
        <v>41</v>
      </c>
      <c r="C419" s="25">
        <v>7675868</v>
      </c>
      <c r="D419" s="28">
        <v>106501</v>
      </c>
      <c r="E419" s="25"/>
      <c r="F419" s="28"/>
      <c r="G419" s="28"/>
      <c r="H419" s="25"/>
      <c r="I419" s="25" t="s">
        <v>77</v>
      </c>
      <c r="J419" s="28" t="s">
        <v>564</v>
      </c>
      <c r="K419" s="25" t="s">
        <v>45</v>
      </c>
      <c r="L419" s="28" t="s">
        <v>46</v>
      </c>
      <c r="M419" s="26">
        <v>195</v>
      </c>
      <c r="N419" s="27">
        <v>1</v>
      </c>
      <c r="O419" s="25" t="s">
        <v>47</v>
      </c>
      <c r="P419" s="24">
        <v>45504</v>
      </c>
      <c r="Q419" s="26">
        <f>Table2[[#This Row],[QTY]]*Table2[[#This Row],[CostPerUnit]]</f>
        <v>195</v>
      </c>
      <c r="R419" s="27">
        <v>60799422</v>
      </c>
      <c r="S419" s="13" t="s">
        <v>67</v>
      </c>
      <c r="T419" s="24"/>
      <c r="U419" s="24"/>
      <c r="V419" s="25"/>
      <c r="W419" s="25"/>
      <c r="X419" s="28"/>
      <c r="Y419" s="25"/>
      <c r="Z419" s="25"/>
    </row>
    <row r="420" spans="1:26" ht="15" customHeight="1">
      <c r="A420" s="24">
        <v>45442</v>
      </c>
      <c r="B420" s="25" t="s">
        <v>41</v>
      </c>
      <c r="C420" s="25">
        <v>7676400</v>
      </c>
      <c r="D420" s="28" t="s">
        <v>565</v>
      </c>
      <c r="E420" s="25"/>
      <c r="F420" s="28"/>
      <c r="G420" s="28"/>
      <c r="H420" s="25"/>
      <c r="I420" s="25" t="s">
        <v>53</v>
      </c>
      <c r="J420" s="28" t="s">
        <v>566</v>
      </c>
      <c r="K420" s="25" t="s">
        <v>45</v>
      </c>
      <c r="L420" s="28" t="s">
        <v>46</v>
      </c>
      <c r="M420" s="26">
        <v>195</v>
      </c>
      <c r="N420" s="27">
        <v>1</v>
      </c>
      <c r="O420" s="25" t="s">
        <v>47</v>
      </c>
      <c r="P420" s="24">
        <v>45490</v>
      </c>
      <c r="Q420" s="26">
        <f>Table2[[#This Row],[QTY]]*Table2[[#This Row],[CostPerUnit]]</f>
        <v>195</v>
      </c>
      <c r="R420" s="27">
        <v>60795326</v>
      </c>
      <c r="S420" s="13" t="s">
        <v>67</v>
      </c>
      <c r="T420" s="24" t="s">
        <v>49</v>
      </c>
      <c r="U420" s="24"/>
      <c r="V420" s="25"/>
      <c r="W420" s="25"/>
      <c r="X420" s="28"/>
      <c r="Y420" s="25"/>
      <c r="Z420" s="25"/>
    </row>
    <row r="421" spans="1:26" ht="15" customHeight="1">
      <c r="A421" s="24">
        <v>45441</v>
      </c>
      <c r="B421" s="25" t="s">
        <v>41</v>
      </c>
      <c r="C421" s="25">
        <v>7676455</v>
      </c>
      <c r="D421" s="28" t="s">
        <v>567</v>
      </c>
      <c r="E421" s="25"/>
      <c r="F421" s="28"/>
      <c r="G421" s="28"/>
      <c r="H421" s="25"/>
      <c r="I421" s="25" t="s">
        <v>69</v>
      </c>
      <c r="J421" s="28" t="s">
        <v>568</v>
      </c>
      <c r="K421" s="25" t="s">
        <v>45</v>
      </c>
      <c r="L421" s="28" t="s">
        <v>569</v>
      </c>
      <c r="M421" s="26">
        <v>17</v>
      </c>
      <c r="N421" s="27">
        <v>15</v>
      </c>
      <c r="O421" s="25" t="s">
        <v>161</v>
      </c>
      <c r="P421" s="24">
        <v>45506</v>
      </c>
      <c r="Q421" s="26">
        <f>Table2[[#This Row],[QTY]]*Table2[[#This Row],[CostPerUnit]]</f>
        <v>255</v>
      </c>
      <c r="R421" s="27"/>
      <c r="S421" s="13" t="s">
        <v>55</v>
      </c>
      <c r="T421" s="24" t="s">
        <v>161</v>
      </c>
      <c r="U421" s="24"/>
      <c r="V421" s="25"/>
      <c r="W421" s="25"/>
      <c r="X421" s="28"/>
      <c r="Y421" s="25"/>
      <c r="Z421" s="25"/>
    </row>
    <row r="422" spans="1:26" ht="15" customHeight="1">
      <c r="A422" s="24">
        <v>45442</v>
      </c>
      <c r="B422" s="25" t="s">
        <v>41</v>
      </c>
      <c r="C422" s="25">
        <v>7676620</v>
      </c>
      <c r="D422" s="28">
        <v>106501</v>
      </c>
      <c r="E422" s="25"/>
      <c r="F422" s="28"/>
      <c r="G422" s="28"/>
      <c r="H422" s="25"/>
      <c r="I422" s="25" t="s">
        <v>77</v>
      </c>
      <c r="J422" s="28" t="s">
        <v>570</v>
      </c>
      <c r="K422" s="25" t="s">
        <v>45</v>
      </c>
      <c r="L422" s="28" t="s">
        <v>46</v>
      </c>
      <c r="M422" s="26">
        <v>195</v>
      </c>
      <c r="N422" s="27">
        <v>1</v>
      </c>
      <c r="O422" s="25" t="s">
        <v>47</v>
      </c>
      <c r="P422" s="24">
        <v>45460</v>
      </c>
      <c r="Q422" s="26">
        <f>Table2[[#This Row],[QTY]]*Table2[[#This Row],[CostPerUnit]]</f>
        <v>195</v>
      </c>
      <c r="R422" s="27"/>
      <c r="S422" s="13" t="s">
        <v>48</v>
      </c>
      <c r="T422" s="24" t="s">
        <v>34</v>
      </c>
      <c r="U422" s="24">
        <v>45467</v>
      </c>
      <c r="V422" s="25" t="s">
        <v>60</v>
      </c>
      <c r="W422" s="25"/>
      <c r="X422" s="28"/>
      <c r="Y422" s="25"/>
      <c r="Z422" s="25"/>
    </row>
    <row r="423" spans="1:26" ht="15" customHeight="1">
      <c r="A423" s="24">
        <v>45442</v>
      </c>
      <c r="B423" s="25" t="s">
        <v>41</v>
      </c>
      <c r="C423" s="25">
        <v>7676719</v>
      </c>
      <c r="D423" s="28" t="s">
        <v>571</v>
      </c>
      <c r="E423" s="25"/>
      <c r="F423" s="28"/>
      <c r="G423" s="28"/>
      <c r="H423" s="25"/>
      <c r="I423" s="25" t="s">
        <v>53</v>
      </c>
      <c r="J423" s="28" t="s">
        <v>572</v>
      </c>
      <c r="K423" s="25" t="s">
        <v>45</v>
      </c>
      <c r="L423" s="28" t="s">
        <v>46</v>
      </c>
      <c r="M423" s="26">
        <v>195</v>
      </c>
      <c r="N423" s="27">
        <v>1</v>
      </c>
      <c r="O423" s="25" t="s">
        <v>161</v>
      </c>
      <c r="P423" s="24">
        <v>45686</v>
      </c>
      <c r="Q423" s="26">
        <f>Table2[[#This Row],[QTY]]*Table2[[#This Row],[CostPerUnit]]</f>
        <v>195</v>
      </c>
      <c r="R423" s="27"/>
      <c r="S423" s="13" t="s">
        <v>55</v>
      </c>
      <c r="T423" s="24"/>
      <c r="U423" s="24"/>
      <c r="V423" s="25"/>
      <c r="W423" s="25"/>
      <c r="X423" s="28" t="s">
        <v>573</v>
      </c>
      <c r="Y423" s="25"/>
      <c r="Z423" s="25"/>
    </row>
    <row r="424" spans="1:26" ht="15" customHeight="1">
      <c r="A424" s="24">
        <v>45442</v>
      </c>
      <c r="B424" s="25" t="s">
        <v>41</v>
      </c>
      <c r="C424" s="25">
        <v>7676719</v>
      </c>
      <c r="D424" s="28" t="s">
        <v>571</v>
      </c>
      <c r="E424" s="25"/>
      <c r="F424" s="28"/>
      <c r="G424" s="28"/>
      <c r="H424" s="25"/>
      <c r="I424" s="25" t="s">
        <v>53</v>
      </c>
      <c r="J424" s="28" t="s">
        <v>572</v>
      </c>
      <c r="K424" s="25" t="s">
        <v>45</v>
      </c>
      <c r="L424" s="28" t="s">
        <v>51</v>
      </c>
      <c r="M424" s="26">
        <v>0</v>
      </c>
      <c r="N424" s="27">
        <v>1</v>
      </c>
      <c r="O424" s="25" t="s">
        <v>161</v>
      </c>
      <c r="P424" s="24">
        <v>45686</v>
      </c>
      <c r="Q424" s="26">
        <f>Table2[[#This Row],[QTY]]*Table2[[#This Row],[CostPerUnit]]</f>
        <v>0</v>
      </c>
      <c r="R424" s="27"/>
      <c r="S424" s="13" t="s">
        <v>55</v>
      </c>
      <c r="T424" s="24"/>
      <c r="U424" s="24"/>
      <c r="V424" s="25"/>
      <c r="W424" s="25"/>
      <c r="X424" s="28" t="s">
        <v>573</v>
      </c>
      <c r="Y424" s="25"/>
      <c r="Z424" s="25"/>
    </row>
    <row r="425" spans="1:26" ht="15" customHeight="1">
      <c r="A425" s="24">
        <v>45443</v>
      </c>
      <c r="B425" s="25" t="s">
        <v>41</v>
      </c>
      <c r="C425" s="25">
        <v>7676860</v>
      </c>
      <c r="D425" s="28" t="s">
        <v>574</v>
      </c>
      <c r="E425" s="25"/>
      <c r="F425" s="28"/>
      <c r="G425" s="28"/>
      <c r="H425" s="25"/>
      <c r="I425" s="25" t="s">
        <v>53</v>
      </c>
      <c r="J425" s="28" t="s">
        <v>575</v>
      </c>
      <c r="K425" s="25" t="s">
        <v>45</v>
      </c>
      <c r="L425" s="28" t="s">
        <v>576</v>
      </c>
      <c r="M425" s="26">
        <v>9.9499999999999993</v>
      </c>
      <c r="N425" s="27">
        <v>3</v>
      </c>
      <c r="O425" s="25" t="s">
        <v>47</v>
      </c>
      <c r="P425" s="24">
        <v>45481</v>
      </c>
      <c r="Q425" s="26">
        <f>Table2[[#This Row],[QTY]]*Table2[[#This Row],[CostPerUnit]]</f>
        <v>29.849999999999998</v>
      </c>
      <c r="R425" s="27">
        <v>60800631</v>
      </c>
      <c r="S425" s="13" t="s">
        <v>55</v>
      </c>
      <c r="T425" s="24" t="s">
        <v>49</v>
      </c>
      <c r="U425" s="24"/>
      <c r="V425" s="25"/>
      <c r="W425" s="25"/>
      <c r="X425" s="28"/>
      <c r="Y425" s="25"/>
      <c r="Z425" s="25"/>
    </row>
    <row r="426" spans="1:26" ht="15" customHeight="1">
      <c r="A426" s="24">
        <v>45446</v>
      </c>
      <c r="B426" s="25" t="s">
        <v>41</v>
      </c>
      <c r="C426" s="25">
        <v>7677184</v>
      </c>
      <c r="D426" s="28" t="s">
        <v>577</v>
      </c>
      <c r="E426" s="25"/>
      <c r="F426" s="28"/>
      <c r="G426" s="28"/>
      <c r="H426" s="25"/>
      <c r="I426" s="25" t="s">
        <v>69</v>
      </c>
      <c r="J426" s="95" t="s">
        <v>578</v>
      </c>
      <c r="K426" s="25" t="s">
        <v>45</v>
      </c>
      <c r="L426" s="28" t="s">
        <v>579</v>
      </c>
      <c r="M426" s="26">
        <v>69.95</v>
      </c>
      <c r="N426" s="27">
        <v>1</v>
      </c>
      <c r="O426" s="25" t="s">
        <v>47</v>
      </c>
      <c r="P426" s="24">
        <v>45499</v>
      </c>
      <c r="Q426" s="26">
        <f>Table2[[#This Row],[QTY]]*Table2[[#This Row],[CostPerUnit]]</f>
        <v>69.95</v>
      </c>
      <c r="R426" s="27"/>
      <c r="S426" s="13" t="s">
        <v>64</v>
      </c>
      <c r="T426" s="24" t="s">
        <v>49</v>
      </c>
      <c r="U426" s="24"/>
      <c r="V426" s="25"/>
      <c r="W426" s="25"/>
      <c r="X426" s="28" t="s">
        <v>580</v>
      </c>
      <c r="Y426" s="25"/>
      <c r="Z426" s="25"/>
    </row>
    <row r="427" spans="1:26" ht="15" customHeight="1">
      <c r="A427" s="24">
        <v>45443</v>
      </c>
      <c r="B427" s="25" t="s">
        <v>41</v>
      </c>
      <c r="C427" s="30">
        <v>7677194</v>
      </c>
      <c r="D427" s="28" t="s">
        <v>444</v>
      </c>
      <c r="E427" s="25"/>
      <c r="F427" s="28"/>
      <c r="G427" s="28"/>
      <c r="H427" s="25"/>
      <c r="I427" s="25" t="s">
        <v>65</v>
      </c>
      <c r="J427" s="28" t="s">
        <v>445</v>
      </c>
      <c r="K427" s="25" t="s">
        <v>45</v>
      </c>
      <c r="L427" s="28" t="s">
        <v>51</v>
      </c>
      <c r="M427" s="26">
        <v>0</v>
      </c>
      <c r="N427" s="27">
        <v>1</v>
      </c>
      <c r="O427" s="25" t="s">
        <v>47</v>
      </c>
      <c r="P427" s="24">
        <v>45671</v>
      </c>
      <c r="Q427" s="26">
        <f>Table2[[#This Row],[QTY]]*Table2[[#This Row],[CostPerUnit]]</f>
        <v>0</v>
      </c>
      <c r="R427" s="27"/>
      <c r="S427" s="13" t="s">
        <v>67</v>
      </c>
      <c r="T427" s="24"/>
      <c r="U427" s="24"/>
      <c r="V427" s="25"/>
      <c r="W427" s="25"/>
      <c r="X427" s="28"/>
      <c r="Y427" s="25"/>
      <c r="Z427" s="25"/>
    </row>
    <row r="428" spans="1:26" ht="15" customHeight="1">
      <c r="A428" s="24">
        <v>45443</v>
      </c>
      <c r="B428" s="25" t="s">
        <v>41</v>
      </c>
      <c r="C428" s="30">
        <v>7677194</v>
      </c>
      <c r="D428" s="28" t="s">
        <v>444</v>
      </c>
      <c r="E428" s="25"/>
      <c r="F428" s="28"/>
      <c r="G428" s="28"/>
      <c r="H428" s="25"/>
      <c r="I428" s="25" t="s">
        <v>65</v>
      </c>
      <c r="J428" s="28" t="s">
        <v>445</v>
      </c>
      <c r="K428" s="25" t="s">
        <v>45</v>
      </c>
      <c r="L428" s="28" t="s">
        <v>46</v>
      </c>
      <c r="M428" s="26">
        <v>195</v>
      </c>
      <c r="N428" s="27">
        <v>1</v>
      </c>
      <c r="O428" s="25" t="s">
        <v>47</v>
      </c>
      <c r="P428" s="24">
        <v>45671</v>
      </c>
      <c r="Q428" s="26">
        <f>Table2[[#This Row],[QTY]]*Table2[[#This Row],[CostPerUnit]]</f>
        <v>195</v>
      </c>
      <c r="R428" s="27"/>
      <c r="S428" s="13" t="s">
        <v>67</v>
      </c>
      <c r="T428" s="24"/>
      <c r="U428" s="24"/>
      <c r="V428" s="25"/>
      <c r="W428" s="25"/>
      <c r="X428" s="28"/>
      <c r="Y428" s="25"/>
      <c r="Z428" s="25"/>
    </row>
    <row r="429" spans="1:26" ht="15" customHeight="1">
      <c r="A429" s="24">
        <v>45443.480555555558</v>
      </c>
      <c r="B429" s="25" t="s">
        <v>41</v>
      </c>
      <c r="C429" s="25">
        <v>7677198</v>
      </c>
      <c r="D429" s="28" t="s">
        <v>375</v>
      </c>
      <c r="E429" s="25"/>
      <c r="F429" s="28"/>
      <c r="G429" s="28"/>
      <c r="H429" s="25"/>
      <c r="I429" s="25"/>
      <c r="J429" s="28" t="s">
        <v>581</v>
      </c>
      <c r="K429" s="25" t="s">
        <v>45</v>
      </c>
      <c r="L429" s="28" t="s">
        <v>46</v>
      </c>
      <c r="M429" s="26">
        <v>195</v>
      </c>
      <c r="N429" s="27">
        <v>1</v>
      </c>
      <c r="O429" s="25" t="s">
        <v>164</v>
      </c>
      <c r="P429" s="24"/>
      <c r="Q429" s="26">
        <f>Table2[[#This Row],[QTY]]*Table2[[#This Row],[CostPerUnit]]</f>
        <v>195</v>
      </c>
      <c r="R429" s="27"/>
      <c r="S429" s="13" t="s">
        <v>64</v>
      </c>
      <c r="T429" s="24"/>
      <c r="U429" s="24"/>
      <c r="V429" s="25"/>
      <c r="W429" s="25"/>
      <c r="X429" s="28"/>
      <c r="Y429" s="25"/>
      <c r="Z429" s="25"/>
    </row>
    <row r="430" spans="1:26" ht="15" customHeight="1">
      <c r="A430" s="24">
        <v>45443.480555555558</v>
      </c>
      <c r="B430" s="25" t="s">
        <v>41</v>
      </c>
      <c r="C430" s="25">
        <v>7677198</v>
      </c>
      <c r="D430" s="28" t="s">
        <v>375</v>
      </c>
      <c r="E430" s="25"/>
      <c r="F430" s="28"/>
      <c r="G430" s="28"/>
      <c r="H430" s="25"/>
      <c r="I430" s="25"/>
      <c r="J430" s="28" t="s">
        <v>581</v>
      </c>
      <c r="K430" s="25" t="s">
        <v>45</v>
      </c>
      <c r="L430" s="28" t="s">
        <v>51</v>
      </c>
      <c r="M430" s="26">
        <v>0</v>
      </c>
      <c r="N430" s="27">
        <v>1</v>
      </c>
      <c r="O430" s="25" t="s">
        <v>164</v>
      </c>
      <c r="P430" s="24"/>
      <c r="Q430" s="26">
        <f>Table2[[#This Row],[QTY]]*Table2[[#This Row],[CostPerUnit]]</f>
        <v>0</v>
      </c>
      <c r="R430" s="27"/>
      <c r="S430" s="13" t="s">
        <v>64</v>
      </c>
      <c r="T430" s="24"/>
      <c r="U430" s="24"/>
      <c r="V430" s="25"/>
      <c r="W430" s="25"/>
      <c r="X430" s="28"/>
      <c r="Y430" s="25"/>
      <c r="Z430" s="25"/>
    </row>
    <row r="431" spans="1:26" ht="15" customHeight="1">
      <c r="A431" s="24">
        <v>45443.481249999997</v>
      </c>
      <c r="B431" s="25" t="s">
        <v>41</v>
      </c>
      <c r="C431" s="25">
        <v>7677210</v>
      </c>
      <c r="D431" s="28" t="s">
        <v>582</v>
      </c>
      <c r="E431" s="25"/>
      <c r="F431" s="28"/>
      <c r="G431" s="28"/>
      <c r="H431" s="25"/>
      <c r="I431" s="25"/>
      <c r="J431" s="28" t="s">
        <v>581</v>
      </c>
      <c r="K431" s="25" t="s">
        <v>45</v>
      </c>
      <c r="L431" s="28" t="s">
        <v>46</v>
      </c>
      <c r="M431" s="26">
        <v>195</v>
      </c>
      <c r="N431" s="27">
        <v>1</v>
      </c>
      <c r="O431" s="25" t="s">
        <v>164</v>
      </c>
      <c r="P431" s="24"/>
      <c r="Q431" s="26">
        <f>Table2[[#This Row],[QTY]]*Table2[[#This Row],[CostPerUnit]]</f>
        <v>195</v>
      </c>
      <c r="R431" s="27"/>
      <c r="S431" s="13" t="s">
        <v>64</v>
      </c>
      <c r="T431" s="24"/>
      <c r="U431" s="24"/>
      <c r="V431" s="25"/>
      <c r="W431" s="25"/>
      <c r="X431" s="28"/>
      <c r="Y431" s="25"/>
      <c r="Z431" s="25"/>
    </row>
    <row r="432" spans="1:26" ht="15" customHeight="1">
      <c r="A432" s="24">
        <v>45443.481249999997</v>
      </c>
      <c r="B432" s="25" t="s">
        <v>41</v>
      </c>
      <c r="C432" s="25">
        <v>7677210</v>
      </c>
      <c r="D432" s="28" t="s">
        <v>582</v>
      </c>
      <c r="E432" s="25"/>
      <c r="F432" s="28"/>
      <c r="G432" s="28"/>
      <c r="H432" s="25"/>
      <c r="I432" s="25"/>
      <c r="J432" s="28" t="s">
        <v>581</v>
      </c>
      <c r="K432" s="25" t="s">
        <v>45</v>
      </c>
      <c r="L432" s="28" t="s">
        <v>51</v>
      </c>
      <c r="M432" s="26">
        <v>0</v>
      </c>
      <c r="N432" s="27">
        <v>1</v>
      </c>
      <c r="O432" s="25" t="s">
        <v>164</v>
      </c>
      <c r="P432" s="24"/>
      <c r="Q432" s="26">
        <f>Table2[[#This Row],[QTY]]*Table2[[#This Row],[CostPerUnit]]</f>
        <v>0</v>
      </c>
      <c r="R432" s="27"/>
      <c r="S432" s="13" t="s">
        <v>64</v>
      </c>
      <c r="T432" s="24"/>
      <c r="U432" s="24"/>
      <c r="V432" s="25"/>
      <c r="W432" s="25"/>
      <c r="X432" s="28"/>
      <c r="Y432" s="25"/>
      <c r="Z432" s="25"/>
    </row>
    <row r="433" spans="1:26" ht="15" customHeight="1">
      <c r="A433" s="24">
        <v>45443.490277777775</v>
      </c>
      <c r="B433" s="25" t="s">
        <v>41</v>
      </c>
      <c r="C433" s="25">
        <v>7677215</v>
      </c>
      <c r="D433" s="28" t="s">
        <v>375</v>
      </c>
      <c r="E433" s="25"/>
      <c r="F433" s="28"/>
      <c r="G433" s="28"/>
      <c r="H433" s="25"/>
      <c r="I433" s="25"/>
      <c r="J433" s="28" t="s">
        <v>581</v>
      </c>
      <c r="K433" s="25" t="s">
        <v>45</v>
      </c>
      <c r="L433" s="88" t="s">
        <v>46</v>
      </c>
      <c r="M433" s="26">
        <v>195</v>
      </c>
      <c r="N433" s="27">
        <v>1</v>
      </c>
      <c r="O433" s="25" t="s">
        <v>164</v>
      </c>
      <c r="P433" s="24"/>
      <c r="Q433" s="26">
        <f>Table2[[#This Row],[QTY]]*Table2[[#This Row],[CostPerUnit]]</f>
        <v>195</v>
      </c>
      <c r="R433" s="27"/>
      <c r="S433" s="13" t="s">
        <v>64</v>
      </c>
      <c r="T433" s="24"/>
      <c r="U433" s="24"/>
      <c r="V433" s="25"/>
      <c r="W433" s="25"/>
      <c r="X433" s="28"/>
      <c r="Y433" s="25"/>
      <c r="Z433" s="25"/>
    </row>
    <row r="434" spans="1:26" ht="15" customHeight="1">
      <c r="A434" s="24">
        <v>45443.490277777775</v>
      </c>
      <c r="B434" s="25" t="s">
        <v>41</v>
      </c>
      <c r="C434" s="25">
        <v>7677215</v>
      </c>
      <c r="D434" s="28" t="s">
        <v>375</v>
      </c>
      <c r="E434" s="25"/>
      <c r="F434" s="28"/>
      <c r="G434" s="28"/>
      <c r="H434" s="25"/>
      <c r="I434" s="25"/>
      <c r="J434" s="28" t="s">
        <v>581</v>
      </c>
      <c r="K434" s="25" t="s">
        <v>45</v>
      </c>
      <c r="L434" s="28" t="s">
        <v>51</v>
      </c>
      <c r="M434" s="26">
        <v>0</v>
      </c>
      <c r="N434" s="27">
        <v>1</v>
      </c>
      <c r="O434" s="25" t="s">
        <v>164</v>
      </c>
      <c r="P434" s="24"/>
      <c r="Q434" s="26">
        <f>Table2[[#This Row],[QTY]]*Table2[[#This Row],[CostPerUnit]]</f>
        <v>0</v>
      </c>
      <c r="R434" s="27"/>
      <c r="S434" s="13" t="s">
        <v>64</v>
      </c>
      <c r="T434" s="24"/>
      <c r="U434" s="24"/>
      <c r="V434" s="25"/>
      <c r="W434" s="25"/>
      <c r="X434" s="28"/>
      <c r="Y434" s="25"/>
      <c r="Z434" s="25"/>
    </row>
    <row r="435" spans="1:26" ht="15" customHeight="1">
      <c r="A435" s="24">
        <v>45447</v>
      </c>
      <c r="B435" s="25" t="s">
        <v>41</v>
      </c>
      <c r="C435" s="25">
        <v>7677657</v>
      </c>
      <c r="D435" s="28" t="s">
        <v>222</v>
      </c>
      <c r="E435" s="25"/>
      <c r="F435" s="28"/>
      <c r="G435" s="28"/>
      <c r="H435" s="25"/>
      <c r="I435" s="25" t="s">
        <v>43</v>
      </c>
      <c r="J435" s="28" t="s">
        <v>583</v>
      </c>
      <c r="K435" s="80" t="s">
        <v>45</v>
      </c>
      <c r="L435" s="28" t="s">
        <v>584</v>
      </c>
      <c r="M435" s="26">
        <v>136.56</v>
      </c>
      <c r="N435" s="27">
        <v>1</v>
      </c>
      <c r="O435" s="25" t="s">
        <v>47</v>
      </c>
      <c r="P435" s="24">
        <v>45644</v>
      </c>
      <c r="Q435" s="26">
        <f>Table2[[#This Row],[QTY]]*Table2[[#This Row],[CostPerUnit]]</f>
        <v>136.56</v>
      </c>
      <c r="R435" s="27">
        <v>41059662</v>
      </c>
      <c r="S435" s="13" t="s">
        <v>64</v>
      </c>
      <c r="T435" s="24" t="s">
        <v>49</v>
      </c>
      <c r="U435" s="24"/>
      <c r="V435" s="25"/>
      <c r="W435" s="25"/>
      <c r="X435" s="28" t="s">
        <v>585</v>
      </c>
      <c r="Y435" s="25"/>
      <c r="Z435" s="25"/>
    </row>
    <row r="436" spans="1:26" ht="15" customHeight="1">
      <c r="A436" s="24">
        <v>45447</v>
      </c>
      <c r="B436" s="25" t="s">
        <v>41</v>
      </c>
      <c r="C436" s="25">
        <v>7677657</v>
      </c>
      <c r="D436" s="28" t="s">
        <v>222</v>
      </c>
      <c r="E436" s="25"/>
      <c r="F436" s="28"/>
      <c r="G436" s="28"/>
      <c r="H436" s="25"/>
      <c r="I436" s="25" t="s">
        <v>43</v>
      </c>
      <c r="J436" s="28" t="s">
        <v>583</v>
      </c>
      <c r="K436" s="80" t="s">
        <v>45</v>
      </c>
      <c r="L436" s="28" t="s">
        <v>586</v>
      </c>
      <c r="M436" s="26">
        <v>68.22</v>
      </c>
      <c r="N436" s="27">
        <v>1</v>
      </c>
      <c r="O436" s="25" t="s">
        <v>218</v>
      </c>
      <c r="P436" s="24"/>
      <c r="Q436" s="26">
        <f>Table2[[#This Row],[QTY]]*Table2[[#This Row],[CostPerUnit]]</f>
        <v>68.22</v>
      </c>
      <c r="R436" s="27">
        <v>41059662</v>
      </c>
      <c r="S436" s="13" t="s">
        <v>64</v>
      </c>
      <c r="T436" s="24" t="s">
        <v>49</v>
      </c>
      <c r="U436" s="24"/>
      <c r="V436" s="25"/>
      <c r="W436" s="25"/>
      <c r="X436" s="28" t="s">
        <v>585</v>
      </c>
      <c r="Y436" s="25"/>
      <c r="Z436" s="25"/>
    </row>
    <row r="437" spans="1:26" ht="15" customHeight="1">
      <c r="A437" s="24">
        <v>45447</v>
      </c>
      <c r="B437" s="80" t="s">
        <v>41</v>
      </c>
      <c r="C437" s="25">
        <v>7677947</v>
      </c>
      <c r="D437" s="28" t="s">
        <v>109</v>
      </c>
      <c r="E437" s="25"/>
      <c r="F437" s="28"/>
      <c r="G437" s="28"/>
      <c r="H437" s="25"/>
      <c r="I437" s="80" t="s">
        <v>53</v>
      </c>
      <c r="J437" s="28" t="s">
        <v>587</v>
      </c>
      <c r="K437" s="25" t="s">
        <v>45</v>
      </c>
      <c r="L437" s="28" t="s">
        <v>46</v>
      </c>
      <c r="M437" s="26">
        <v>195</v>
      </c>
      <c r="N437" s="27">
        <v>1</v>
      </c>
      <c r="O437" s="25" t="s">
        <v>47</v>
      </c>
      <c r="P437" s="24">
        <v>45497</v>
      </c>
      <c r="Q437" s="26">
        <f>Table2[[#This Row],[QTY]]*Table2[[#This Row],[CostPerUnit]]</f>
        <v>195</v>
      </c>
      <c r="R437" s="27"/>
      <c r="S437" s="13" t="s">
        <v>48</v>
      </c>
      <c r="T437" s="24" t="s">
        <v>34</v>
      </c>
      <c r="U437" s="24">
        <v>45467</v>
      </c>
      <c r="V437" s="25" t="s">
        <v>60</v>
      </c>
      <c r="W437" s="25"/>
      <c r="X437" s="28"/>
      <c r="Y437" s="25"/>
      <c r="Z437" s="25"/>
    </row>
    <row r="438" spans="1:26" ht="15" customHeight="1">
      <c r="A438" s="24">
        <v>45447</v>
      </c>
      <c r="B438" s="25" t="s">
        <v>41</v>
      </c>
      <c r="C438" s="25">
        <v>7678597</v>
      </c>
      <c r="D438" s="28" t="s">
        <v>588</v>
      </c>
      <c r="E438" s="25" t="s">
        <v>589</v>
      </c>
      <c r="F438" s="28"/>
      <c r="G438" s="28"/>
      <c r="H438" s="25"/>
      <c r="I438" s="25" t="s">
        <v>53</v>
      </c>
      <c r="J438" s="28" t="s">
        <v>156</v>
      </c>
      <c r="K438" s="25" t="s">
        <v>243</v>
      </c>
      <c r="L438" s="28" t="s">
        <v>301</v>
      </c>
      <c r="M438" s="26">
        <v>885</v>
      </c>
      <c r="N438" s="27">
        <v>1</v>
      </c>
      <c r="O438" s="25" t="s">
        <v>47</v>
      </c>
      <c r="P438" s="24">
        <v>45484</v>
      </c>
      <c r="Q438" s="26">
        <f>Table2[[#This Row],[QTY]]*Table2[[#This Row],[CostPerUnit]]</f>
        <v>885</v>
      </c>
      <c r="R438" s="27">
        <v>60797751</v>
      </c>
      <c r="S438" s="13" t="s">
        <v>67</v>
      </c>
      <c r="T438" s="24" t="s">
        <v>49</v>
      </c>
      <c r="U438" s="24"/>
      <c r="V438" s="25"/>
      <c r="W438" s="25"/>
      <c r="X438" s="28" t="s">
        <v>590</v>
      </c>
      <c r="Y438" s="25"/>
      <c r="Z438" s="25"/>
    </row>
    <row r="439" spans="1:26" ht="15" customHeight="1">
      <c r="A439" s="24">
        <v>45448</v>
      </c>
      <c r="B439" s="25" t="s">
        <v>41</v>
      </c>
      <c r="C439" s="25">
        <v>7678687</v>
      </c>
      <c r="D439" s="28" t="s">
        <v>591</v>
      </c>
      <c r="E439" s="25"/>
      <c r="F439" s="28"/>
      <c r="G439" s="28"/>
      <c r="H439" s="25"/>
      <c r="I439" s="25" t="s">
        <v>53</v>
      </c>
      <c r="J439" s="28" t="s">
        <v>592</v>
      </c>
      <c r="K439" s="25" t="s">
        <v>45</v>
      </c>
      <c r="L439" s="28" t="s">
        <v>51</v>
      </c>
      <c r="M439" s="26">
        <v>0</v>
      </c>
      <c r="N439" s="27">
        <v>1</v>
      </c>
      <c r="O439" s="25" t="s">
        <v>164</v>
      </c>
      <c r="P439" s="24"/>
      <c r="Q439" s="26">
        <f>Table2[[#This Row],[QTY]]*Table2[[#This Row],[CostPerUnit]]</f>
        <v>0</v>
      </c>
      <c r="R439" s="27"/>
      <c r="S439" s="13" t="s">
        <v>67</v>
      </c>
      <c r="T439" s="24"/>
      <c r="U439" s="24"/>
      <c r="V439" s="25"/>
      <c r="W439" s="25"/>
      <c r="X439" s="28"/>
      <c r="Y439" s="25"/>
      <c r="Z439" s="25"/>
    </row>
    <row r="440" spans="1:26" ht="15" customHeight="1">
      <c r="A440" s="24">
        <v>45448</v>
      </c>
      <c r="B440" s="25" t="s">
        <v>41</v>
      </c>
      <c r="C440" s="25">
        <v>7678687</v>
      </c>
      <c r="D440" s="28" t="s">
        <v>591</v>
      </c>
      <c r="E440" s="25"/>
      <c r="F440" s="28"/>
      <c r="G440" s="28"/>
      <c r="H440" s="25"/>
      <c r="I440" s="25" t="s">
        <v>53</v>
      </c>
      <c r="J440" s="28" t="s">
        <v>592</v>
      </c>
      <c r="K440" s="25" t="s">
        <v>45</v>
      </c>
      <c r="L440" s="28" t="s">
        <v>46</v>
      </c>
      <c r="M440" s="26">
        <v>195</v>
      </c>
      <c r="N440" s="27">
        <v>1</v>
      </c>
      <c r="O440" s="25" t="s">
        <v>164</v>
      </c>
      <c r="P440" s="24"/>
      <c r="Q440" s="26">
        <f>Table2[[#This Row],[QTY]]*Table2[[#This Row],[CostPerUnit]]</f>
        <v>195</v>
      </c>
      <c r="R440" s="27"/>
      <c r="S440" s="13" t="s">
        <v>67</v>
      </c>
      <c r="T440" s="24"/>
      <c r="U440" s="24"/>
      <c r="V440" s="25"/>
      <c r="W440" s="25"/>
      <c r="X440" s="28"/>
      <c r="Y440" s="25"/>
      <c r="Z440" s="25"/>
    </row>
    <row r="441" spans="1:26" ht="15" customHeight="1">
      <c r="A441" s="24">
        <v>45448</v>
      </c>
      <c r="B441" s="25" t="s">
        <v>41</v>
      </c>
      <c r="C441" s="25">
        <v>7678750</v>
      </c>
      <c r="D441" s="28" t="s">
        <v>593</v>
      </c>
      <c r="E441" s="25"/>
      <c r="F441" s="28"/>
      <c r="G441" s="28"/>
      <c r="H441" s="25"/>
      <c r="I441" s="25" t="s">
        <v>53</v>
      </c>
      <c r="J441" s="28" t="s">
        <v>593</v>
      </c>
      <c r="K441" s="25" t="s">
        <v>45</v>
      </c>
      <c r="L441" s="28" t="s">
        <v>279</v>
      </c>
      <c r="M441" s="26">
        <v>453.74</v>
      </c>
      <c r="N441" s="27">
        <v>1</v>
      </c>
      <c r="O441" s="25" t="s">
        <v>47</v>
      </c>
      <c r="P441" s="24">
        <v>45448</v>
      </c>
      <c r="Q441" s="26">
        <f>Table2[[#This Row],[QTY]]*Table2[[#This Row],[CostPerUnit]]</f>
        <v>453.74</v>
      </c>
      <c r="R441" s="27"/>
      <c r="S441" s="13" t="s">
        <v>64</v>
      </c>
      <c r="T441" s="24" t="s">
        <v>34</v>
      </c>
      <c r="U441" s="24">
        <v>45467</v>
      </c>
      <c r="V441" s="25" t="s">
        <v>60</v>
      </c>
      <c r="W441" s="25"/>
      <c r="X441" s="28" t="s">
        <v>594</v>
      </c>
      <c r="Y441" s="25"/>
      <c r="Z441" s="25"/>
    </row>
    <row r="442" spans="1:26" ht="15" customHeight="1">
      <c r="A442" s="24">
        <v>45448</v>
      </c>
      <c r="B442" s="25" t="s">
        <v>41</v>
      </c>
      <c r="C442" s="25">
        <v>7678960</v>
      </c>
      <c r="D442" s="28" t="s">
        <v>591</v>
      </c>
      <c r="E442" s="25"/>
      <c r="F442" s="28"/>
      <c r="G442" s="28"/>
      <c r="H442" s="25"/>
      <c r="I442" s="25" t="s">
        <v>53</v>
      </c>
      <c r="J442" s="28" t="s">
        <v>592</v>
      </c>
      <c r="K442" s="25" t="s">
        <v>45</v>
      </c>
      <c r="L442" s="28" t="s">
        <v>51</v>
      </c>
      <c r="M442" s="26">
        <v>0</v>
      </c>
      <c r="N442" s="27">
        <v>1</v>
      </c>
      <c r="O442" s="25" t="s">
        <v>164</v>
      </c>
      <c r="P442" s="24"/>
      <c r="Q442" s="26">
        <f>Table2[[#This Row],[QTY]]*Table2[[#This Row],[CostPerUnit]]</f>
        <v>0</v>
      </c>
      <c r="R442" s="27"/>
      <c r="S442" s="13" t="s">
        <v>67</v>
      </c>
      <c r="T442" s="24"/>
      <c r="U442" s="24"/>
      <c r="V442" s="25"/>
      <c r="W442" s="25"/>
      <c r="X442" s="28"/>
      <c r="Y442" s="25"/>
      <c r="Z442" s="25"/>
    </row>
    <row r="443" spans="1:26" ht="15" customHeight="1">
      <c r="A443" s="24">
        <v>45448</v>
      </c>
      <c r="B443" s="25" t="s">
        <v>41</v>
      </c>
      <c r="C443" s="25">
        <v>7678960</v>
      </c>
      <c r="D443" s="28" t="s">
        <v>591</v>
      </c>
      <c r="E443" s="25"/>
      <c r="F443" s="28"/>
      <c r="G443" s="28"/>
      <c r="H443" s="25"/>
      <c r="I443" s="25" t="s">
        <v>53</v>
      </c>
      <c r="J443" s="28" t="s">
        <v>592</v>
      </c>
      <c r="K443" s="25" t="s">
        <v>45</v>
      </c>
      <c r="L443" s="28" t="s">
        <v>46</v>
      </c>
      <c r="M443" s="26">
        <v>195</v>
      </c>
      <c r="N443" s="27">
        <v>1</v>
      </c>
      <c r="O443" s="25" t="s">
        <v>164</v>
      </c>
      <c r="P443" s="24"/>
      <c r="Q443" s="26">
        <f>Table2[[#This Row],[QTY]]*Table2[[#This Row],[CostPerUnit]]</f>
        <v>195</v>
      </c>
      <c r="R443" s="27"/>
      <c r="S443" s="13" t="s">
        <v>67</v>
      </c>
      <c r="T443" s="24"/>
      <c r="U443" s="24"/>
      <c r="V443" s="25"/>
      <c r="W443" s="25"/>
      <c r="X443" s="28"/>
      <c r="Y443" s="25"/>
      <c r="Z443" s="25"/>
    </row>
    <row r="444" spans="1:26" ht="15" customHeight="1">
      <c r="A444" s="108">
        <v>45449.435335648152</v>
      </c>
      <c r="B444" s="25" t="s">
        <v>41</v>
      </c>
      <c r="C444" s="111">
        <v>7678990</v>
      </c>
      <c r="D444" s="28" t="s">
        <v>74</v>
      </c>
      <c r="E444" s="25"/>
      <c r="F444" s="28"/>
      <c r="G444" s="28"/>
      <c r="H444" s="25"/>
      <c r="I444" s="25" t="s">
        <v>75</v>
      </c>
      <c r="J444" s="113" t="s">
        <v>105</v>
      </c>
      <c r="K444" s="25" t="s">
        <v>45</v>
      </c>
      <c r="L444" s="28" t="s">
        <v>46</v>
      </c>
      <c r="M444" s="26">
        <v>195</v>
      </c>
      <c r="N444" s="27">
        <v>2</v>
      </c>
      <c r="O444" s="25" t="s">
        <v>47</v>
      </c>
      <c r="P444" s="24">
        <v>45671</v>
      </c>
      <c r="Q444" s="26">
        <f>Table2[[#This Row],[QTY]]*Table2[[#This Row],[CostPerUnit]]</f>
        <v>390</v>
      </c>
      <c r="R444" s="27"/>
      <c r="S444" s="13" t="s">
        <v>67</v>
      </c>
      <c r="T444" s="24" t="s">
        <v>34</v>
      </c>
      <c r="U444" s="24" t="s">
        <v>59</v>
      </c>
      <c r="V444" s="25" t="s">
        <v>60</v>
      </c>
      <c r="W444" s="25"/>
      <c r="X444" s="28"/>
      <c r="Y444" s="25"/>
      <c r="Z444" s="25"/>
    </row>
    <row r="445" spans="1:26" ht="15" customHeight="1">
      <c r="A445" s="108">
        <v>45449.435335648152</v>
      </c>
      <c r="B445" s="25" t="s">
        <v>41</v>
      </c>
      <c r="C445" s="111">
        <v>7678990</v>
      </c>
      <c r="D445" s="28" t="s">
        <v>74</v>
      </c>
      <c r="E445" s="25"/>
      <c r="F445" s="28"/>
      <c r="G445" s="28"/>
      <c r="H445" s="25"/>
      <c r="I445" s="25" t="s">
        <v>75</v>
      </c>
      <c r="J445" s="113" t="s">
        <v>105</v>
      </c>
      <c r="K445" s="25" t="s">
        <v>45</v>
      </c>
      <c r="L445" s="28" t="s">
        <v>51</v>
      </c>
      <c r="M445" s="26">
        <v>0</v>
      </c>
      <c r="N445" s="27">
        <v>2</v>
      </c>
      <c r="O445" s="25" t="s">
        <v>47</v>
      </c>
      <c r="P445" s="24">
        <v>45671</v>
      </c>
      <c r="Q445" s="26">
        <f>Table2[[#This Row],[QTY]]*Table2[[#This Row],[CostPerUnit]]</f>
        <v>0</v>
      </c>
      <c r="R445" s="27"/>
      <c r="S445" s="13" t="s">
        <v>67</v>
      </c>
      <c r="T445" s="24" t="s">
        <v>309</v>
      </c>
      <c r="U445" s="24"/>
      <c r="V445" s="25"/>
      <c r="W445" s="25"/>
      <c r="X445" s="28"/>
      <c r="Y445" s="25"/>
      <c r="Z445" s="25"/>
    </row>
    <row r="446" spans="1:26" ht="15" customHeight="1">
      <c r="A446" s="24">
        <v>45449</v>
      </c>
      <c r="B446" s="25" t="s">
        <v>41</v>
      </c>
      <c r="C446" s="25">
        <v>7678990</v>
      </c>
      <c r="D446" s="28" t="s">
        <v>74</v>
      </c>
      <c r="E446" s="25"/>
      <c r="F446" s="28"/>
      <c r="G446" s="28"/>
      <c r="H446" s="25"/>
      <c r="I446" s="25" t="s">
        <v>53</v>
      </c>
      <c r="J446" s="28" t="s">
        <v>105</v>
      </c>
      <c r="K446" s="80" t="s">
        <v>45</v>
      </c>
      <c r="L446" s="28" t="s">
        <v>46</v>
      </c>
      <c r="M446" s="26">
        <v>195</v>
      </c>
      <c r="N446" s="27">
        <v>2</v>
      </c>
      <c r="O446" s="25" t="s">
        <v>595</v>
      </c>
      <c r="P446" s="24"/>
      <c r="Q446" s="26">
        <f>Table2[[#This Row],[QTY]]*Table2[[#This Row],[CostPerUnit]]</f>
        <v>390</v>
      </c>
      <c r="R446" s="27"/>
      <c r="S446" s="13" t="s">
        <v>67</v>
      </c>
      <c r="T446" s="24"/>
      <c r="U446" s="24"/>
      <c r="V446" s="25"/>
      <c r="W446" s="25"/>
      <c r="X446" s="28"/>
      <c r="Y446" s="25"/>
      <c r="Z446" s="25"/>
    </row>
    <row r="447" spans="1:26" ht="15" customHeight="1">
      <c r="A447" s="24">
        <v>45449</v>
      </c>
      <c r="B447" s="25" t="s">
        <v>41</v>
      </c>
      <c r="C447" s="25">
        <v>7678990</v>
      </c>
      <c r="D447" s="28" t="s">
        <v>74</v>
      </c>
      <c r="E447" s="25"/>
      <c r="F447" s="28"/>
      <c r="G447" s="28"/>
      <c r="H447" s="25"/>
      <c r="I447" s="25" t="s">
        <v>53</v>
      </c>
      <c r="J447" s="28" t="s">
        <v>105</v>
      </c>
      <c r="K447" s="80" t="s">
        <v>45</v>
      </c>
      <c r="L447" s="28" t="s">
        <v>51</v>
      </c>
      <c r="M447" s="26">
        <v>0</v>
      </c>
      <c r="N447" s="27">
        <v>2</v>
      </c>
      <c r="O447" s="25" t="s">
        <v>595</v>
      </c>
      <c r="P447" s="24"/>
      <c r="Q447" s="26">
        <f>Table2[[#This Row],[QTY]]*Table2[[#This Row],[CostPerUnit]]</f>
        <v>0</v>
      </c>
      <c r="R447" s="27"/>
      <c r="S447" s="13" t="s">
        <v>67</v>
      </c>
      <c r="T447" s="24"/>
      <c r="U447" s="24"/>
      <c r="V447" s="25"/>
      <c r="W447" s="25"/>
      <c r="X447" s="28"/>
      <c r="Y447" s="25"/>
      <c r="Z447" s="25"/>
    </row>
    <row r="448" spans="1:26" ht="15" customHeight="1">
      <c r="A448" s="24">
        <v>45448</v>
      </c>
      <c r="B448" s="25" t="s">
        <v>41</v>
      </c>
      <c r="C448" s="25">
        <v>7679022</v>
      </c>
      <c r="D448" s="28" t="s">
        <v>341</v>
      </c>
      <c r="E448" s="25"/>
      <c r="F448" s="28" t="s">
        <v>596</v>
      </c>
      <c r="G448" s="28"/>
      <c r="H448" s="25" t="s">
        <v>344</v>
      </c>
      <c r="I448" s="25" t="s">
        <v>43</v>
      </c>
      <c r="J448" s="28" t="s">
        <v>597</v>
      </c>
      <c r="K448" s="25" t="s">
        <v>243</v>
      </c>
      <c r="L448" s="28" t="s">
        <v>598</v>
      </c>
      <c r="M448" s="26">
        <v>1295</v>
      </c>
      <c r="N448" s="27">
        <v>1</v>
      </c>
      <c r="O448" s="25" t="s">
        <v>47</v>
      </c>
      <c r="P448" s="24">
        <v>45448</v>
      </c>
      <c r="Q448" s="26">
        <f>Table2[[#This Row],[QTY]]*Table2[[#This Row],[CostPerUnit]]</f>
        <v>1295</v>
      </c>
      <c r="R448" s="27"/>
      <c r="S448" s="13" t="s">
        <v>48</v>
      </c>
      <c r="T448" s="24" t="s">
        <v>49</v>
      </c>
      <c r="U448" s="24"/>
      <c r="V448" s="25"/>
      <c r="W448" s="25"/>
      <c r="X448" s="28"/>
      <c r="Y448" s="25"/>
      <c r="Z448" s="25"/>
    </row>
    <row r="449" spans="1:26" ht="15" customHeight="1">
      <c r="A449" s="34">
        <v>45449</v>
      </c>
      <c r="B449" s="80" t="s">
        <v>41</v>
      </c>
      <c r="C449" s="13">
        <v>7679157</v>
      </c>
      <c r="D449" s="28" t="s">
        <v>317</v>
      </c>
      <c r="E449" s="25"/>
      <c r="F449" s="28" t="s">
        <v>403</v>
      </c>
      <c r="G449" s="28"/>
      <c r="H449" s="25" t="s">
        <v>344</v>
      </c>
      <c r="I449" s="25" t="s">
        <v>43</v>
      </c>
      <c r="J449" s="28" t="s">
        <v>599</v>
      </c>
      <c r="K449" s="25" t="s">
        <v>243</v>
      </c>
      <c r="L449" s="28" t="s">
        <v>252</v>
      </c>
      <c r="M449" s="26">
        <v>462.77</v>
      </c>
      <c r="N449" s="27">
        <v>3</v>
      </c>
      <c r="O449" s="25" t="s">
        <v>47</v>
      </c>
      <c r="P449" s="24">
        <v>45462</v>
      </c>
      <c r="Q449" s="26">
        <f>Table2[[#This Row],[QTY]]*Table2[[#This Row],[CostPerUnit]]</f>
        <v>1388.31</v>
      </c>
      <c r="R449" s="27"/>
      <c r="S449" s="13" t="s">
        <v>55</v>
      </c>
      <c r="T449" s="24" t="s">
        <v>49</v>
      </c>
      <c r="U449" s="24"/>
      <c r="V449" s="25"/>
      <c r="W449" s="25"/>
      <c r="X449" s="28"/>
      <c r="Y449" s="25"/>
      <c r="Z449" s="25"/>
    </row>
    <row r="450" spans="1:26" ht="15" customHeight="1">
      <c r="A450" s="24">
        <v>45449</v>
      </c>
      <c r="B450" s="25" t="s">
        <v>41</v>
      </c>
      <c r="C450" s="25">
        <v>7679259</v>
      </c>
      <c r="D450" s="28" t="s">
        <v>259</v>
      </c>
      <c r="E450" s="25"/>
      <c r="F450" s="28"/>
      <c r="G450" s="28"/>
      <c r="H450" s="25"/>
      <c r="I450" s="25" t="s">
        <v>69</v>
      </c>
      <c r="J450" s="28" t="s">
        <v>600</v>
      </c>
      <c r="K450" s="25" t="s">
        <v>45</v>
      </c>
      <c r="L450" s="28" t="s">
        <v>46</v>
      </c>
      <c r="M450" s="26">
        <v>195</v>
      </c>
      <c r="N450" s="27">
        <v>1</v>
      </c>
      <c r="O450" s="25" t="s">
        <v>47</v>
      </c>
      <c r="P450" s="24">
        <v>45470</v>
      </c>
      <c r="Q450" s="26">
        <f>Table2[[#This Row],[QTY]]*Table2[[#This Row],[CostPerUnit]]</f>
        <v>195</v>
      </c>
      <c r="R450" s="27">
        <v>60796709</v>
      </c>
      <c r="S450" s="13" t="s">
        <v>67</v>
      </c>
      <c r="T450" s="24"/>
      <c r="U450" s="24"/>
      <c r="V450" s="25"/>
      <c r="W450" s="25"/>
      <c r="X450" s="28"/>
      <c r="Y450" s="25"/>
      <c r="Z450" s="25"/>
    </row>
    <row r="451" spans="1:26" ht="15" customHeight="1">
      <c r="A451" s="24">
        <v>45449</v>
      </c>
      <c r="B451" s="25" t="s">
        <v>41</v>
      </c>
      <c r="C451" s="25">
        <v>7679264</v>
      </c>
      <c r="D451" s="28">
        <v>182700</v>
      </c>
      <c r="E451" s="25"/>
      <c r="F451" s="28"/>
      <c r="G451" s="28"/>
      <c r="H451" s="25"/>
      <c r="I451" s="25" t="s">
        <v>65</v>
      </c>
      <c r="J451" s="28" t="s">
        <v>601</v>
      </c>
      <c r="K451" s="25" t="s">
        <v>45</v>
      </c>
      <c r="L451" s="28" t="s">
        <v>46</v>
      </c>
      <c r="M451" s="26">
        <v>195</v>
      </c>
      <c r="N451" s="27">
        <v>1</v>
      </c>
      <c r="O451" s="25" t="s">
        <v>47</v>
      </c>
      <c r="P451" s="24">
        <v>45646</v>
      </c>
      <c r="Q451" s="26">
        <f>Table2[[#This Row],[QTY]]*Table2[[#This Row],[CostPerUnit]]</f>
        <v>195</v>
      </c>
      <c r="R451" s="27"/>
      <c r="S451" s="13" t="s">
        <v>55</v>
      </c>
      <c r="T451" s="24" t="s">
        <v>34</v>
      </c>
      <c r="U451" s="24" t="s">
        <v>59</v>
      </c>
      <c r="V451" s="25" t="s">
        <v>60</v>
      </c>
      <c r="W451" s="25"/>
      <c r="X451" s="28" t="s">
        <v>602</v>
      </c>
      <c r="Y451" s="25"/>
      <c r="Z451" s="25"/>
    </row>
    <row r="452" spans="1:26" ht="15" customHeight="1">
      <c r="A452" s="24">
        <v>45449</v>
      </c>
      <c r="B452" s="25" t="s">
        <v>41</v>
      </c>
      <c r="C452" s="25">
        <v>7679264</v>
      </c>
      <c r="D452" s="28">
        <v>182700</v>
      </c>
      <c r="E452" s="25"/>
      <c r="F452" s="28"/>
      <c r="G452" s="28"/>
      <c r="H452" s="25"/>
      <c r="I452" s="25" t="s">
        <v>65</v>
      </c>
      <c r="J452" s="28" t="s">
        <v>601</v>
      </c>
      <c r="K452" s="25" t="s">
        <v>45</v>
      </c>
      <c r="L452" s="28" t="s">
        <v>51</v>
      </c>
      <c r="M452" s="26">
        <v>66</v>
      </c>
      <c r="N452" s="27">
        <v>1</v>
      </c>
      <c r="O452" s="25" t="s">
        <v>47</v>
      </c>
      <c r="P452" s="24">
        <v>45646</v>
      </c>
      <c r="Q452" s="26">
        <f>Table2[[#This Row],[QTY]]*Table2[[#This Row],[CostPerUnit]]</f>
        <v>66</v>
      </c>
      <c r="R452" s="27"/>
      <c r="S452" s="13" t="s">
        <v>55</v>
      </c>
      <c r="T452" s="24" t="s">
        <v>61</v>
      </c>
      <c r="U452" s="24"/>
      <c r="V452" s="25"/>
      <c r="W452" s="25"/>
      <c r="X452" s="28" t="s">
        <v>603</v>
      </c>
      <c r="Y452" s="25"/>
      <c r="Z452" s="25"/>
    </row>
    <row r="453" spans="1:26" ht="15" customHeight="1">
      <c r="A453" s="24">
        <v>45449</v>
      </c>
      <c r="B453" s="25" t="s">
        <v>41</v>
      </c>
      <c r="C453" s="25">
        <v>7679319</v>
      </c>
      <c r="D453" s="28" t="s">
        <v>588</v>
      </c>
      <c r="E453" s="25"/>
      <c r="F453" s="28" t="s">
        <v>604</v>
      </c>
      <c r="G453" s="28" t="s">
        <v>605</v>
      </c>
      <c r="H453" s="25" t="s">
        <v>344</v>
      </c>
      <c r="I453" s="25" t="s">
        <v>53</v>
      </c>
      <c r="J453" s="28" t="s">
        <v>257</v>
      </c>
      <c r="K453" s="25" t="s">
        <v>243</v>
      </c>
      <c r="L453" s="28" t="s">
        <v>301</v>
      </c>
      <c r="M453" s="26"/>
      <c r="N453" s="27">
        <v>1</v>
      </c>
      <c r="O453" s="25" t="s">
        <v>47</v>
      </c>
      <c r="P453" s="24">
        <v>45541</v>
      </c>
      <c r="Q453" s="26">
        <f>Table2[[#This Row],[QTY]]*Table2[[#This Row],[CostPerUnit]]</f>
        <v>0</v>
      </c>
      <c r="R453" s="27"/>
      <c r="S453" s="13" t="s">
        <v>64</v>
      </c>
      <c r="T453" s="24"/>
      <c r="U453" s="24"/>
      <c r="V453" s="25"/>
      <c r="W453" s="25"/>
      <c r="X453" s="28"/>
      <c r="Y453" s="25"/>
      <c r="Z453" s="25"/>
    </row>
    <row r="454" spans="1:26" ht="15" customHeight="1">
      <c r="A454" s="24">
        <v>45450</v>
      </c>
      <c r="B454" s="25" t="s">
        <v>41</v>
      </c>
      <c r="C454" s="25">
        <v>7679415</v>
      </c>
      <c r="D454" s="28">
        <v>102325</v>
      </c>
      <c r="E454" s="25"/>
      <c r="F454" s="28"/>
      <c r="G454" s="28"/>
      <c r="H454" s="25"/>
      <c r="I454" s="25" t="s">
        <v>77</v>
      </c>
      <c r="J454" s="28" t="s">
        <v>78</v>
      </c>
      <c r="K454" s="25" t="s">
        <v>45</v>
      </c>
      <c r="L454" s="28" t="s">
        <v>46</v>
      </c>
      <c r="M454" s="26">
        <v>190</v>
      </c>
      <c r="N454" s="27">
        <v>1</v>
      </c>
      <c r="O454" s="25" t="s">
        <v>47</v>
      </c>
      <c r="P454" s="24">
        <v>45488</v>
      </c>
      <c r="Q454" s="26">
        <f>Table2[[#This Row],[QTY]]*Table2[[#This Row],[CostPerUnit]]</f>
        <v>190</v>
      </c>
      <c r="R454" s="27"/>
      <c r="S454" s="13" t="s">
        <v>64</v>
      </c>
      <c r="T454" s="24" t="s">
        <v>49</v>
      </c>
      <c r="U454" s="24"/>
      <c r="V454" s="25"/>
      <c r="W454" s="25"/>
      <c r="X454" s="28"/>
      <c r="Y454" s="25"/>
      <c r="Z454" s="25"/>
    </row>
    <row r="455" spans="1:26" ht="15" customHeight="1">
      <c r="A455" s="24">
        <v>45450.563888888886</v>
      </c>
      <c r="B455" s="25" t="s">
        <v>41</v>
      </c>
      <c r="C455" s="25">
        <v>7679429</v>
      </c>
      <c r="D455" s="28">
        <v>102325</v>
      </c>
      <c r="E455" s="25"/>
      <c r="F455" s="28"/>
      <c r="G455" s="28"/>
      <c r="H455" s="25"/>
      <c r="I455" s="25" t="s">
        <v>77</v>
      </c>
      <c r="J455" s="28" t="s">
        <v>78</v>
      </c>
      <c r="K455" s="25" t="s">
        <v>45</v>
      </c>
      <c r="L455" s="28" t="s">
        <v>46</v>
      </c>
      <c r="M455" s="26">
        <v>195</v>
      </c>
      <c r="N455" s="27">
        <v>1</v>
      </c>
      <c r="O455" s="25" t="s">
        <v>47</v>
      </c>
      <c r="P455" s="24">
        <v>45666</v>
      </c>
      <c r="Q455" s="26">
        <f>Table2[[#This Row],[QTY]]*Table2[[#This Row],[CostPerUnit]]</f>
        <v>195</v>
      </c>
      <c r="R455" s="27"/>
      <c r="S455" s="13" t="s">
        <v>64</v>
      </c>
      <c r="T455" s="24" t="s">
        <v>34</v>
      </c>
      <c r="U455" s="24" t="s">
        <v>59</v>
      </c>
      <c r="V455" s="25" t="s">
        <v>60</v>
      </c>
      <c r="W455" s="25"/>
      <c r="X455" s="28"/>
      <c r="Y455" s="25"/>
      <c r="Z455" s="25"/>
    </row>
    <row r="456" spans="1:26" ht="15" customHeight="1">
      <c r="A456" s="24">
        <v>45450.563888888886</v>
      </c>
      <c r="B456" s="25" t="s">
        <v>41</v>
      </c>
      <c r="C456" s="25">
        <v>7679429</v>
      </c>
      <c r="D456" s="28">
        <v>102325</v>
      </c>
      <c r="E456" s="25"/>
      <c r="F456" s="28"/>
      <c r="G456" s="28"/>
      <c r="H456" s="25"/>
      <c r="I456" s="25" t="s">
        <v>77</v>
      </c>
      <c r="J456" s="28" t="s">
        <v>78</v>
      </c>
      <c r="K456" s="25" t="s">
        <v>45</v>
      </c>
      <c r="L456" s="28" t="s">
        <v>51</v>
      </c>
      <c r="M456" s="26">
        <v>79.2</v>
      </c>
      <c r="N456" s="27">
        <v>1</v>
      </c>
      <c r="O456" s="25" t="s">
        <v>47</v>
      </c>
      <c r="P456" s="24">
        <v>45666</v>
      </c>
      <c r="Q456" s="26">
        <f>Table2[[#This Row],[QTY]]*Table2[[#This Row],[CostPerUnit]]</f>
        <v>79.2</v>
      </c>
      <c r="R456" s="27"/>
      <c r="S456" s="13" t="s">
        <v>64</v>
      </c>
      <c r="T456" s="24" t="s">
        <v>61</v>
      </c>
      <c r="U456" s="24"/>
      <c r="V456" s="25"/>
      <c r="W456" s="25"/>
      <c r="X456" s="28"/>
      <c r="Y456" s="25"/>
      <c r="Z456" s="25"/>
    </row>
    <row r="457" spans="1:26" ht="15" customHeight="1">
      <c r="A457" s="24">
        <v>45450.563888888886</v>
      </c>
      <c r="B457" s="25" t="s">
        <v>41</v>
      </c>
      <c r="C457" s="25">
        <v>7679429</v>
      </c>
      <c r="D457" s="28">
        <v>102325</v>
      </c>
      <c r="E457" s="25"/>
      <c r="F457" s="28"/>
      <c r="G457" s="28"/>
      <c r="H457" s="25"/>
      <c r="I457" s="25" t="s">
        <v>77</v>
      </c>
      <c r="J457" s="28" t="s">
        <v>78</v>
      </c>
      <c r="K457" s="25" t="s">
        <v>45</v>
      </c>
      <c r="L457" s="28" t="s">
        <v>50</v>
      </c>
      <c r="M457" s="26">
        <v>11</v>
      </c>
      <c r="N457" s="27">
        <v>1</v>
      </c>
      <c r="O457" s="25" t="s">
        <v>47</v>
      </c>
      <c r="P457" s="24">
        <v>45666</v>
      </c>
      <c r="Q457" s="26">
        <f>Table2[[#This Row],[QTY]]*Table2[[#This Row],[CostPerUnit]]</f>
        <v>11</v>
      </c>
      <c r="R457" s="27"/>
      <c r="S457" s="13" t="s">
        <v>64</v>
      </c>
      <c r="T457" s="24" t="s">
        <v>34</v>
      </c>
      <c r="U457" s="24" t="s">
        <v>59</v>
      </c>
      <c r="V457" s="25" t="s">
        <v>60</v>
      </c>
      <c r="W457" s="25"/>
      <c r="X457" s="28"/>
      <c r="Y457" s="25"/>
      <c r="Z457" s="25"/>
    </row>
    <row r="458" spans="1:26" ht="15" customHeight="1">
      <c r="A458" s="24">
        <v>45450</v>
      </c>
      <c r="B458" s="25" t="s">
        <v>41</v>
      </c>
      <c r="C458" s="25">
        <v>7679694</v>
      </c>
      <c r="D458" s="28" t="s">
        <v>471</v>
      </c>
      <c r="E458" s="25"/>
      <c r="F458" s="28"/>
      <c r="G458" s="28"/>
      <c r="H458" s="25"/>
      <c r="I458" s="25" t="s">
        <v>53</v>
      </c>
      <c r="J458" s="28" t="s">
        <v>472</v>
      </c>
      <c r="K458" s="25" t="s">
        <v>45</v>
      </c>
      <c r="L458" s="28" t="s">
        <v>606</v>
      </c>
      <c r="M458" s="26">
        <v>5.95</v>
      </c>
      <c r="N458" s="27">
        <v>6</v>
      </c>
      <c r="O458" s="25" t="s">
        <v>47</v>
      </c>
      <c r="P458" s="24">
        <v>45498</v>
      </c>
      <c r="Q458" s="26">
        <f>Table2[[#This Row],[QTY]]*Table2[[#This Row],[CostPerUnit]]</f>
        <v>35.700000000000003</v>
      </c>
      <c r="R458" s="27"/>
      <c r="S458" s="13" t="s">
        <v>55</v>
      </c>
      <c r="T458" s="24" t="s">
        <v>49</v>
      </c>
      <c r="U458" s="24"/>
      <c r="V458" s="25"/>
      <c r="W458" s="25"/>
      <c r="X458" s="28"/>
      <c r="Y458" s="25"/>
      <c r="Z458" s="25"/>
    </row>
    <row r="459" spans="1:26" ht="15" customHeight="1">
      <c r="A459" s="91">
        <v>45450</v>
      </c>
      <c r="B459" s="80" t="s">
        <v>41</v>
      </c>
      <c r="C459" s="80">
        <v>7679694</v>
      </c>
      <c r="D459" s="87" t="s">
        <v>471</v>
      </c>
      <c r="E459" s="80"/>
      <c r="F459" s="87"/>
      <c r="G459" s="87"/>
      <c r="H459" s="80"/>
      <c r="I459" s="80" t="s">
        <v>53</v>
      </c>
      <c r="J459" s="87" t="s">
        <v>472</v>
      </c>
      <c r="K459" s="13" t="s">
        <v>45</v>
      </c>
      <c r="L459" s="16" t="s">
        <v>306</v>
      </c>
      <c r="M459" s="31">
        <v>13.95</v>
      </c>
      <c r="N459" s="15">
        <v>6</v>
      </c>
      <c r="O459" s="25" t="s">
        <v>47</v>
      </c>
      <c r="P459" s="24">
        <v>45498</v>
      </c>
      <c r="Q459" s="26">
        <f>Table2[[#This Row],[QTY]]*Table2[[#This Row],[CostPerUnit]]</f>
        <v>83.699999999999989</v>
      </c>
      <c r="R459" s="27"/>
      <c r="S459" s="13" t="s">
        <v>55</v>
      </c>
      <c r="T459" s="24" t="s">
        <v>49</v>
      </c>
      <c r="U459" s="24"/>
      <c r="V459" s="25"/>
      <c r="W459" s="25"/>
      <c r="X459" s="28"/>
      <c r="Y459" s="25"/>
      <c r="Z459" s="25"/>
    </row>
    <row r="460" spans="1:26" ht="15" customHeight="1">
      <c r="A460" s="91">
        <v>45450</v>
      </c>
      <c r="B460" s="80" t="s">
        <v>41</v>
      </c>
      <c r="C460" s="80">
        <v>7679694</v>
      </c>
      <c r="D460" s="87" t="s">
        <v>471</v>
      </c>
      <c r="E460" s="80"/>
      <c r="F460" s="87"/>
      <c r="G460" s="87"/>
      <c r="H460" s="80"/>
      <c r="I460" s="80" t="s">
        <v>53</v>
      </c>
      <c r="J460" s="87" t="s">
        <v>472</v>
      </c>
      <c r="K460" s="13" t="s">
        <v>45</v>
      </c>
      <c r="L460" s="16" t="s">
        <v>607</v>
      </c>
      <c r="M460" s="31">
        <v>49.95</v>
      </c>
      <c r="N460" s="15">
        <v>2</v>
      </c>
      <c r="O460" s="25" t="s">
        <v>47</v>
      </c>
      <c r="P460" s="24">
        <v>45498</v>
      </c>
      <c r="Q460" s="26">
        <f>Table2[[#This Row],[QTY]]*Table2[[#This Row],[CostPerUnit]]</f>
        <v>99.9</v>
      </c>
      <c r="R460" s="27"/>
      <c r="S460" s="13" t="s">
        <v>55</v>
      </c>
      <c r="T460" s="24" t="s">
        <v>49</v>
      </c>
      <c r="U460" s="24"/>
      <c r="V460" s="25"/>
      <c r="W460" s="25"/>
      <c r="X460" s="28"/>
      <c r="Y460" s="25"/>
      <c r="Z460" s="25"/>
    </row>
    <row r="461" spans="1:26" ht="15" customHeight="1">
      <c r="A461" s="91">
        <v>45450</v>
      </c>
      <c r="B461" s="80" t="s">
        <v>41</v>
      </c>
      <c r="C461" s="80">
        <v>7679694</v>
      </c>
      <c r="D461" s="87" t="s">
        <v>471</v>
      </c>
      <c r="E461" s="80"/>
      <c r="F461" s="87"/>
      <c r="G461" s="87"/>
      <c r="H461" s="80"/>
      <c r="I461" s="80" t="s">
        <v>53</v>
      </c>
      <c r="J461" s="87" t="s">
        <v>472</v>
      </c>
      <c r="K461" s="13" t="s">
        <v>45</v>
      </c>
      <c r="L461" s="28" t="s">
        <v>608</v>
      </c>
      <c r="M461" s="26">
        <v>89.95</v>
      </c>
      <c r="N461" s="27">
        <v>3</v>
      </c>
      <c r="O461" s="25" t="s">
        <v>47</v>
      </c>
      <c r="P461" s="24">
        <v>45498</v>
      </c>
      <c r="Q461" s="26">
        <f>Table2[[#This Row],[QTY]]*Table2[[#This Row],[CostPerUnit]]</f>
        <v>269.85000000000002</v>
      </c>
      <c r="R461" s="27">
        <v>60799065</v>
      </c>
      <c r="S461" s="13" t="s">
        <v>55</v>
      </c>
      <c r="T461" s="24" t="s">
        <v>49</v>
      </c>
      <c r="U461" s="24"/>
      <c r="V461" s="25"/>
      <c r="W461" s="25"/>
      <c r="X461" s="28"/>
      <c r="Y461" s="25"/>
      <c r="Z461" s="25"/>
    </row>
    <row r="462" spans="1:26" ht="15" customHeight="1">
      <c r="A462" s="24">
        <v>45450</v>
      </c>
      <c r="B462" s="25" t="s">
        <v>41</v>
      </c>
      <c r="C462" s="25">
        <v>7679719</v>
      </c>
      <c r="D462" s="28" t="s">
        <v>452</v>
      </c>
      <c r="E462" s="25"/>
      <c r="F462" s="28" t="s">
        <v>609</v>
      </c>
      <c r="G462" s="28"/>
      <c r="H462" s="25" t="s">
        <v>514</v>
      </c>
      <c r="I462" s="25" t="s">
        <v>43</v>
      </c>
      <c r="J462" s="28" t="s">
        <v>610</v>
      </c>
      <c r="K462" s="25" t="s">
        <v>243</v>
      </c>
      <c r="L462" s="28" t="s">
        <v>252</v>
      </c>
      <c r="M462" s="26">
        <v>578</v>
      </c>
      <c r="N462" s="27">
        <v>3</v>
      </c>
      <c r="O462" s="25" t="s">
        <v>47</v>
      </c>
      <c r="P462" s="24">
        <v>45566</v>
      </c>
      <c r="Q462" s="26">
        <f>Table2[[#This Row],[QTY]]*Table2[[#This Row],[CostPerUnit]]</f>
        <v>1734</v>
      </c>
      <c r="R462" s="27" t="s">
        <v>611</v>
      </c>
      <c r="S462" s="13" t="s">
        <v>67</v>
      </c>
      <c r="T462" s="24"/>
      <c r="U462" s="24"/>
      <c r="V462" s="25"/>
      <c r="W462" s="25"/>
      <c r="X462" s="28"/>
      <c r="Y462" s="25"/>
      <c r="Z462" s="25"/>
    </row>
    <row r="463" spans="1:26" ht="15" customHeight="1">
      <c r="A463" s="24">
        <v>45450</v>
      </c>
      <c r="B463" s="25" t="s">
        <v>41</v>
      </c>
      <c r="C463" s="25">
        <v>7679719</v>
      </c>
      <c r="D463" s="28" t="s">
        <v>452</v>
      </c>
      <c r="E463" s="25"/>
      <c r="F463" s="28" t="s">
        <v>609</v>
      </c>
      <c r="G463" s="28"/>
      <c r="H463" s="25" t="s">
        <v>514</v>
      </c>
      <c r="I463" s="25" t="s">
        <v>43</v>
      </c>
      <c r="J463" s="28" t="s">
        <v>610</v>
      </c>
      <c r="K463" s="25" t="s">
        <v>243</v>
      </c>
      <c r="L463" s="28" t="s">
        <v>282</v>
      </c>
      <c r="M463" s="26"/>
      <c r="N463" s="27">
        <v>3</v>
      </c>
      <c r="O463" s="25" t="s">
        <v>164</v>
      </c>
      <c r="P463" s="24"/>
      <c r="Q463" s="26">
        <f>Table2[[#This Row],[QTY]]*Table2[[#This Row],[CostPerUnit]]</f>
        <v>0</v>
      </c>
      <c r="R463" s="27"/>
      <c r="S463" s="13" t="s">
        <v>67</v>
      </c>
      <c r="T463" s="24"/>
      <c r="U463" s="24"/>
      <c r="V463" s="25"/>
      <c r="W463" s="25"/>
      <c r="X463" s="28"/>
      <c r="Y463" s="25"/>
      <c r="Z463" s="25"/>
    </row>
    <row r="464" spans="1:26" ht="15" customHeight="1">
      <c r="A464" s="24">
        <v>45454</v>
      </c>
      <c r="B464" s="25" t="s">
        <v>41</v>
      </c>
      <c r="C464" s="25">
        <v>7680185</v>
      </c>
      <c r="D464" s="28" t="s">
        <v>612</v>
      </c>
      <c r="E464" s="25"/>
      <c r="F464" s="28"/>
      <c r="G464" s="28"/>
      <c r="H464" s="25"/>
      <c r="I464" s="25" t="s">
        <v>53</v>
      </c>
      <c r="J464" s="28" t="s">
        <v>613</v>
      </c>
      <c r="K464" s="25" t="s">
        <v>45</v>
      </c>
      <c r="L464" s="28" t="s">
        <v>51</v>
      </c>
      <c r="M464" s="26">
        <v>0</v>
      </c>
      <c r="N464" s="27">
        <v>1</v>
      </c>
      <c r="O464" s="25" t="s">
        <v>161</v>
      </c>
      <c r="P464" s="24">
        <v>45755</v>
      </c>
      <c r="Q464" s="26">
        <f>Table2[[#This Row],[QTY]]*Table2[[#This Row],[CostPerUnit]]</f>
        <v>0</v>
      </c>
      <c r="R464" s="27"/>
      <c r="S464" s="13" t="s">
        <v>48</v>
      </c>
      <c r="T464" s="24" t="s">
        <v>161</v>
      </c>
      <c r="U464" s="24"/>
      <c r="V464" s="25"/>
      <c r="W464" s="25"/>
      <c r="X464" s="28"/>
      <c r="Y464" s="25"/>
      <c r="Z464" s="25"/>
    </row>
    <row r="465" spans="1:26" ht="15" customHeight="1">
      <c r="A465" s="24">
        <v>45450</v>
      </c>
      <c r="B465" s="80" t="s">
        <v>41</v>
      </c>
      <c r="C465" s="25">
        <v>7680356</v>
      </c>
      <c r="D465" s="28" t="s">
        <v>289</v>
      </c>
      <c r="E465" s="25"/>
      <c r="F465" s="28"/>
      <c r="G465" s="28"/>
      <c r="H465" s="25"/>
      <c r="I465" s="80" t="s">
        <v>65</v>
      </c>
      <c r="J465" s="28" t="s">
        <v>614</v>
      </c>
      <c r="K465" s="25" t="s">
        <v>45</v>
      </c>
      <c r="L465" s="28" t="s">
        <v>615</v>
      </c>
      <c r="M465" s="26">
        <v>3.95</v>
      </c>
      <c r="N465" s="27">
        <v>4</v>
      </c>
      <c r="O465" s="25" t="s">
        <v>47</v>
      </c>
      <c r="P465" s="24">
        <v>45475</v>
      </c>
      <c r="Q465" s="26">
        <f>Table2[[#This Row],[QTY]]*Table2[[#This Row],[CostPerUnit]]</f>
        <v>15.8</v>
      </c>
      <c r="R465" s="27">
        <v>60797572</v>
      </c>
      <c r="S465" s="13" t="s">
        <v>67</v>
      </c>
      <c r="T465" s="24" t="s">
        <v>354</v>
      </c>
      <c r="U465" s="24"/>
      <c r="V465" s="25"/>
      <c r="W465" s="25"/>
      <c r="X465" s="28"/>
      <c r="Y465" s="25"/>
      <c r="Z465" s="25"/>
    </row>
    <row r="466" spans="1:26" ht="15" customHeight="1">
      <c r="A466" s="24">
        <v>45453</v>
      </c>
      <c r="B466" s="25" t="s">
        <v>41</v>
      </c>
      <c r="C466" s="25">
        <v>7680412</v>
      </c>
      <c r="D466" s="28" t="s">
        <v>574</v>
      </c>
      <c r="E466" s="25"/>
      <c r="F466" s="28"/>
      <c r="G466" s="28"/>
      <c r="H466" s="25"/>
      <c r="I466" s="25" t="s">
        <v>53</v>
      </c>
      <c r="J466" s="28" t="s">
        <v>575</v>
      </c>
      <c r="K466" s="25" t="s">
        <v>45</v>
      </c>
      <c r="L466" s="28" t="s">
        <v>616</v>
      </c>
      <c r="M466" s="26">
        <v>159.94999999999999</v>
      </c>
      <c r="N466" s="27">
        <v>2</v>
      </c>
      <c r="O466" s="25" t="s">
        <v>47</v>
      </c>
      <c r="P466" s="24">
        <v>45490</v>
      </c>
      <c r="Q466" s="26">
        <f>Table2[[#This Row],[QTY]]*Table2[[#This Row],[CostPerUnit]]</f>
        <v>319.89999999999998</v>
      </c>
      <c r="R466" s="27" t="s">
        <v>617</v>
      </c>
      <c r="S466" s="13" t="s">
        <v>55</v>
      </c>
      <c r="T466" s="24" t="s">
        <v>49</v>
      </c>
      <c r="U466" s="24"/>
      <c r="V466" s="25"/>
      <c r="W466" s="25"/>
      <c r="X466" s="28"/>
      <c r="Y466" s="25"/>
      <c r="Z466" s="25"/>
    </row>
    <row r="467" spans="1:26" ht="15" customHeight="1">
      <c r="A467" s="24">
        <v>45454</v>
      </c>
      <c r="B467" s="25" t="s">
        <v>41</v>
      </c>
      <c r="C467" s="25">
        <v>7680477</v>
      </c>
      <c r="D467" s="28" t="s">
        <v>356</v>
      </c>
      <c r="E467" s="25"/>
      <c r="F467" s="28"/>
      <c r="G467" s="28"/>
      <c r="H467" s="25"/>
      <c r="I467" s="25" t="s">
        <v>53</v>
      </c>
      <c r="J467" s="28" t="s">
        <v>438</v>
      </c>
      <c r="K467" s="25" t="s">
        <v>45</v>
      </c>
      <c r="L467" s="28" t="s">
        <v>46</v>
      </c>
      <c r="M467" s="26">
        <v>195</v>
      </c>
      <c r="N467" s="27">
        <v>1</v>
      </c>
      <c r="O467" s="25" t="s">
        <v>177</v>
      </c>
      <c r="P467" s="24"/>
      <c r="Q467" s="26">
        <f>Table2[[#This Row],[QTY]]*Table2[[#This Row],[CostPerUnit]]</f>
        <v>195</v>
      </c>
      <c r="R467" s="27"/>
      <c r="S467" s="13" t="s">
        <v>48</v>
      </c>
      <c r="T467" s="24" t="s">
        <v>34</v>
      </c>
      <c r="U467" s="24" t="s">
        <v>59</v>
      </c>
      <c r="V467" s="25" t="s">
        <v>60</v>
      </c>
      <c r="W467" s="25"/>
      <c r="X467" s="28" t="s">
        <v>618</v>
      </c>
      <c r="Y467" s="25"/>
      <c r="Z467" s="25"/>
    </row>
    <row r="468" spans="1:26" ht="15" customHeight="1">
      <c r="A468" s="24">
        <v>45454</v>
      </c>
      <c r="B468" s="25" t="s">
        <v>41</v>
      </c>
      <c r="C468" s="25">
        <v>7680477</v>
      </c>
      <c r="D468" s="28" t="s">
        <v>356</v>
      </c>
      <c r="E468" s="25"/>
      <c r="F468" s="28"/>
      <c r="G468" s="28"/>
      <c r="H468" s="25"/>
      <c r="I468" s="25" t="s">
        <v>53</v>
      </c>
      <c r="J468" s="28" t="s">
        <v>438</v>
      </c>
      <c r="K468" s="25" t="s">
        <v>45</v>
      </c>
      <c r="L468" s="28" t="s">
        <v>50</v>
      </c>
      <c r="M468" s="26">
        <v>11</v>
      </c>
      <c r="N468" s="27">
        <v>1</v>
      </c>
      <c r="O468" s="25" t="s">
        <v>177</v>
      </c>
      <c r="P468" s="24"/>
      <c r="Q468" s="26">
        <f>Table2[[#This Row],[QTY]]*Table2[[#This Row],[CostPerUnit]]</f>
        <v>11</v>
      </c>
      <c r="R468" s="27"/>
      <c r="S468" s="13" t="s">
        <v>48</v>
      </c>
      <c r="T468" s="24" t="s">
        <v>34</v>
      </c>
      <c r="U468" s="24" t="s">
        <v>59</v>
      </c>
      <c r="V468" s="25" t="s">
        <v>60</v>
      </c>
      <c r="W468" s="25"/>
      <c r="X468" s="28" t="s">
        <v>618</v>
      </c>
      <c r="Y468" s="25"/>
      <c r="Z468" s="25"/>
    </row>
    <row r="469" spans="1:26" ht="15" customHeight="1">
      <c r="A469" s="24">
        <v>45454</v>
      </c>
      <c r="B469" s="25" t="s">
        <v>41</v>
      </c>
      <c r="C469" s="25">
        <v>7680477</v>
      </c>
      <c r="D469" s="28" t="s">
        <v>356</v>
      </c>
      <c r="E469" s="25"/>
      <c r="F469" s="28"/>
      <c r="G469" s="28"/>
      <c r="H469" s="25"/>
      <c r="I469" s="25" t="s">
        <v>53</v>
      </c>
      <c r="J469" s="28" t="s">
        <v>438</v>
      </c>
      <c r="K469" s="25" t="s">
        <v>45</v>
      </c>
      <c r="L469" s="28" t="s">
        <v>51</v>
      </c>
      <c r="M469" s="26">
        <v>66</v>
      </c>
      <c r="N469" s="27">
        <v>1</v>
      </c>
      <c r="O469" s="25" t="s">
        <v>177</v>
      </c>
      <c r="P469" s="24"/>
      <c r="Q469" s="26">
        <f>Table2[[#This Row],[QTY]]*Table2[[#This Row],[CostPerUnit]]</f>
        <v>66</v>
      </c>
      <c r="R469" s="27"/>
      <c r="S469" s="13" t="s">
        <v>48</v>
      </c>
      <c r="T469" s="24" t="s">
        <v>61</v>
      </c>
      <c r="U469" s="24"/>
      <c r="V469" s="25"/>
      <c r="W469" s="25"/>
      <c r="X469" s="28" t="s">
        <v>618</v>
      </c>
      <c r="Y469" s="25"/>
      <c r="Z469" s="25"/>
    </row>
    <row r="470" spans="1:26" ht="15" customHeight="1">
      <c r="A470" s="24">
        <v>45784</v>
      </c>
      <c r="B470" s="25" t="s">
        <v>120</v>
      </c>
      <c r="C470" s="25">
        <v>7680477</v>
      </c>
      <c r="D470" s="28" t="s">
        <v>356</v>
      </c>
      <c r="E470" s="25"/>
      <c r="F470" s="28"/>
      <c r="G470" s="28"/>
      <c r="H470" s="25"/>
      <c r="I470" s="25" t="s">
        <v>53</v>
      </c>
      <c r="J470" s="28" t="s">
        <v>438</v>
      </c>
      <c r="K470" s="25" t="s">
        <v>45</v>
      </c>
      <c r="L470" s="28" t="s">
        <v>46</v>
      </c>
      <c r="M470" s="26">
        <v>195</v>
      </c>
      <c r="N470" s="27">
        <v>1</v>
      </c>
      <c r="O470" s="25" t="s">
        <v>123</v>
      </c>
      <c r="P470" s="24">
        <v>45784</v>
      </c>
      <c r="Q470" s="26">
        <f>Table2[[#This Row],[QTY]]*Table2[[#This Row],[CostPerUnit]]</f>
        <v>195</v>
      </c>
      <c r="R470" s="27"/>
      <c r="S470" s="13" t="s">
        <v>48</v>
      </c>
      <c r="T470" s="24" t="s">
        <v>313</v>
      </c>
      <c r="U470" s="24"/>
      <c r="V470" s="25"/>
      <c r="W470" s="25"/>
      <c r="X470" s="28" t="s">
        <v>619</v>
      </c>
      <c r="Y470" s="25"/>
      <c r="Z470" s="25"/>
    </row>
    <row r="471" spans="1:26" ht="15" customHeight="1">
      <c r="A471" s="24">
        <v>45784</v>
      </c>
      <c r="B471" s="25" t="s">
        <v>120</v>
      </c>
      <c r="C471" s="25">
        <v>7680477</v>
      </c>
      <c r="D471" s="28" t="s">
        <v>356</v>
      </c>
      <c r="E471" s="25"/>
      <c r="F471" s="28"/>
      <c r="G471" s="28"/>
      <c r="H471" s="25"/>
      <c r="I471" s="25" t="s">
        <v>53</v>
      </c>
      <c r="J471" s="28" t="s">
        <v>438</v>
      </c>
      <c r="K471" s="25" t="s">
        <v>45</v>
      </c>
      <c r="L471" s="28" t="s">
        <v>50</v>
      </c>
      <c r="M471" s="26">
        <v>11</v>
      </c>
      <c r="N471" s="27">
        <v>1</v>
      </c>
      <c r="O471" s="25" t="s">
        <v>123</v>
      </c>
      <c r="P471" s="24">
        <v>45784</v>
      </c>
      <c r="Q471" s="26">
        <f>Table2[[#This Row],[QTY]]*Table2[[#This Row],[CostPerUnit]]</f>
        <v>11</v>
      </c>
      <c r="R471" s="27"/>
      <c r="S471" s="13" t="s">
        <v>48</v>
      </c>
      <c r="T471" s="24" t="s">
        <v>313</v>
      </c>
      <c r="U471" s="24"/>
      <c r="V471" s="25"/>
      <c r="W471" s="25"/>
      <c r="X471" s="28" t="s">
        <v>619</v>
      </c>
      <c r="Y471" s="25"/>
      <c r="Z471" s="25"/>
    </row>
    <row r="472" spans="1:26" ht="15" customHeight="1">
      <c r="A472" s="24">
        <v>45784</v>
      </c>
      <c r="B472" s="25" t="s">
        <v>120</v>
      </c>
      <c r="C472" s="25">
        <v>7680477</v>
      </c>
      <c r="D472" s="28" t="s">
        <v>356</v>
      </c>
      <c r="E472" s="25"/>
      <c r="F472" s="28"/>
      <c r="G472" s="28"/>
      <c r="H472" s="25"/>
      <c r="I472" s="25" t="s">
        <v>53</v>
      </c>
      <c r="J472" s="28" t="s">
        <v>438</v>
      </c>
      <c r="K472" s="25" t="s">
        <v>45</v>
      </c>
      <c r="L472" s="28" t="s">
        <v>51</v>
      </c>
      <c r="M472" s="26">
        <v>66</v>
      </c>
      <c r="N472" s="27">
        <v>1</v>
      </c>
      <c r="O472" s="25" t="s">
        <v>123</v>
      </c>
      <c r="P472" s="24">
        <v>45784</v>
      </c>
      <c r="Q472" s="26">
        <f>Table2[[#This Row],[QTY]]*Table2[[#This Row],[CostPerUnit]]</f>
        <v>66</v>
      </c>
      <c r="R472" s="27"/>
      <c r="S472" s="13" t="s">
        <v>48</v>
      </c>
      <c r="T472" s="24" t="s">
        <v>313</v>
      </c>
      <c r="U472" s="24"/>
      <c r="V472" s="25"/>
      <c r="W472" s="25"/>
      <c r="X472" s="28" t="s">
        <v>619</v>
      </c>
      <c r="Y472" s="25"/>
      <c r="Z472" s="25"/>
    </row>
    <row r="473" spans="1:26" ht="15" customHeight="1">
      <c r="A473" s="24">
        <v>45454</v>
      </c>
      <c r="B473" s="25" t="s">
        <v>41</v>
      </c>
      <c r="C473" s="25">
        <v>7680574</v>
      </c>
      <c r="D473" s="28" t="s">
        <v>620</v>
      </c>
      <c r="E473" s="25"/>
      <c r="F473" s="28" t="s">
        <v>453</v>
      </c>
      <c r="G473" s="28"/>
      <c r="H473" s="25" t="s">
        <v>344</v>
      </c>
      <c r="I473" s="25" t="s">
        <v>53</v>
      </c>
      <c r="J473" s="28" t="s">
        <v>621</v>
      </c>
      <c r="K473" s="25" t="s">
        <v>243</v>
      </c>
      <c r="L473" s="28" t="s">
        <v>284</v>
      </c>
      <c r="M473" s="26">
        <v>363</v>
      </c>
      <c r="N473" s="27">
        <v>1</v>
      </c>
      <c r="O473" s="25" t="s">
        <v>47</v>
      </c>
      <c r="P473" s="24">
        <v>45489</v>
      </c>
      <c r="Q473" s="26">
        <f>Table2[[#This Row],[QTY]]*Table2[[#This Row],[CostPerUnit]]</f>
        <v>363</v>
      </c>
      <c r="R473" s="27"/>
      <c r="S473" s="13" t="s">
        <v>64</v>
      </c>
      <c r="T473" s="24" t="s">
        <v>49</v>
      </c>
      <c r="U473" s="24"/>
      <c r="V473" s="25"/>
      <c r="W473" s="25"/>
      <c r="X473" s="28"/>
      <c r="Y473" s="25"/>
      <c r="Z473" s="25"/>
    </row>
    <row r="474" spans="1:26" ht="15" customHeight="1">
      <c r="A474" s="24">
        <v>45454</v>
      </c>
      <c r="B474" s="25" t="s">
        <v>120</v>
      </c>
      <c r="C474" s="25">
        <v>7680852</v>
      </c>
      <c r="D474" s="28" t="s">
        <v>241</v>
      </c>
      <c r="E474" s="25"/>
      <c r="F474" s="28"/>
      <c r="G474" s="28"/>
      <c r="H474" s="25"/>
      <c r="I474" s="25" t="s">
        <v>69</v>
      </c>
      <c r="J474" s="28" t="s">
        <v>242</v>
      </c>
      <c r="K474" s="25" t="s">
        <v>243</v>
      </c>
      <c r="L474" s="28" t="s">
        <v>301</v>
      </c>
      <c r="M474" s="26">
        <v>938.15</v>
      </c>
      <c r="N474" s="27">
        <v>16</v>
      </c>
      <c r="O474" s="25" t="s">
        <v>47</v>
      </c>
      <c r="P474" s="24">
        <v>45806</v>
      </c>
      <c r="Q474" s="26">
        <f>Table2[[#This Row],[QTY]]*Table2[[#This Row],[CostPerUnit]]</f>
        <v>15010.4</v>
      </c>
      <c r="R474" s="27">
        <v>60851426</v>
      </c>
      <c r="S474" s="13" t="s">
        <v>67</v>
      </c>
      <c r="T474" s="24" t="s">
        <v>49</v>
      </c>
      <c r="U474" s="24"/>
      <c r="V474" s="25"/>
      <c r="W474" s="25"/>
      <c r="X474" s="28"/>
      <c r="Y474" s="25"/>
      <c r="Z474" s="25"/>
    </row>
    <row r="475" spans="1:26" ht="15" customHeight="1">
      <c r="A475" s="24">
        <v>45454</v>
      </c>
      <c r="B475" s="25" t="s">
        <v>120</v>
      </c>
      <c r="C475" s="25">
        <v>7680852</v>
      </c>
      <c r="D475" s="28" t="s">
        <v>241</v>
      </c>
      <c r="E475" s="25"/>
      <c r="F475" s="28"/>
      <c r="G475" s="28"/>
      <c r="H475" s="25"/>
      <c r="I475" s="25" t="s">
        <v>69</v>
      </c>
      <c r="J475" s="28" t="s">
        <v>242</v>
      </c>
      <c r="K475" s="25" t="s">
        <v>243</v>
      </c>
      <c r="L475" s="28" t="s">
        <v>622</v>
      </c>
      <c r="M475" s="26">
        <v>744.2</v>
      </c>
      <c r="N475" s="27">
        <v>5</v>
      </c>
      <c r="O475" s="25" t="s">
        <v>47</v>
      </c>
      <c r="P475" s="24">
        <v>45806</v>
      </c>
      <c r="Q475" s="26">
        <f>Table2[[#This Row],[QTY]]*Table2[[#This Row],[CostPerUnit]]</f>
        <v>3721</v>
      </c>
      <c r="R475" s="27">
        <v>60851426</v>
      </c>
      <c r="S475" s="13" t="s">
        <v>67</v>
      </c>
      <c r="T475" s="24" t="s">
        <v>49</v>
      </c>
      <c r="U475" s="24"/>
      <c r="V475" s="25"/>
      <c r="W475" s="25"/>
      <c r="X475" s="28"/>
      <c r="Y475" s="25"/>
      <c r="Z475" s="25"/>
    </row>
    <row r="476" spans="1:26" ht="15" customHeight="1">
      <c r="A476" s="24">
        <v>45454</v>
      </c>
      <c r="B476" s="25" t="s">
        <v>41</v>
      </c>
      <c r="C476" s="25">
        <v>7680978</v>
      </c>
      <c r="D476" s="28" t="s">
        <v>623</v>
      </c>
      <c r="E476" s="25"/>
      <c r="F476" s="28"/>
      <c r="G476" s="28"/>
      <c r="H476" s="25"/>
      <c r="I476" s="25" t="s">
        <v>624</v>
      </c>
      <c r="J476" s="28" t="s">
        <v>625</v>
      </c>
      <c r="K476" s="25" t="s">
        <v>45</v>
      </c>
      <c r="L476" s="28" t="s">
        <v>280</v>
      </c>
      <c r="M476" s="26">
        <v>335</v>
      </c>
      <c r="N476" s="27">
        <v>1</v>
      </c>
      <c r="O476" s="25" t="s">
        <v>47</v>
      </c>
      <c r="P476" s="24">
        <v>45554</v>
      </c>
      <c r="Q476" s="26">
        <f>Table2[[#This Row],[QTY]]*Table2[[#This Row],[CostPerUnit]]</f>
        <v>335</v>
      </c>
      <c r="R476" s="27">
        <v>60797690</v>
      </c>
      <c r="S476" s="13" t="s">
        <v>67</v>
      </c>
      <c r="T476" s="24" t="s">
        <v>354</v>
      </c>
      <c r="U476" s="24"/>
      <c r="V476" s="25"/>
      <c r="W476" s="25"/>
      <c r="X476" s="28"/>
      <c r="Y476" s="25"/>
      <c r="Z476" s="25"/>
    </row>
    <row r="477" spans="1:26" ht="15" customHeight="1">
      <c r="A477" s="24">
        <v>45455</v>
      </c>
      <c r="B477" s="25" t="s">
        <v>41</v>
      </c>
      <c r="C477" s="25">
        <v>7681249</v>
      </c>
      <c r="D477" s="28" t="s">
        <v>358</v>
      </c>
      <c r="E477" s="25"/>
      <c r="F477" s="28"/>
      <c r="G477" s="28"/>
      <c r="H477" s="25"/>
      <c r="I477" s="25" t="s">
        <v>43</v>
      </c>
      <c r="J477" s="28" t="s">
        <v>610</v>
      </c>
      <c r="K477" s="25" t="s">
        <v>45</v>
      </c>
      <c r="L477" s="28" t="s">
        <v>51</v>
      </c>
      <c r="M477" s="26">
        <v>0</v>
      </c>
      <c r="N477" s="27">
        <v>1</v>
      </c>
      <c r="O477" s="25" t="s">
        <v>161</v>
      </c>
      <c r="P477" s="24">
        <v>45754</v>
      </c>
      <c r="Q477" s="26">
        <f>Table2[[#This Row],[QTY]]*Table2[[#This Row],[CostPerUnit]]</f>
        <v>0</v>
      </c>
      <c r="R477" s="27"/>
      <c r="S477" s="13" t="s">
        <v>67</v>
      </c>
      <c r="T477" s="24"/>
      <c r="U477" s="24"/>
      <c r="V477" s="25"/>
      <c r="W477" s="25"/>
      <c r="X477" s="28"/>
      <c r="Y477" s="25"/>
      <c r="Z477" s="25"/>
    </row>
    <row r="478" spans="1:26" ht="15" customHeight="1">
      <c r="A478" s="24">
        <v>45455</v>
      </c>
      <c r="B478" s="25" t="s">
        <v>41</v>
      </c>
      <c r="C478" s="25">
        <v>7681249</v>
      </c>
      <c r="D478" s="28" t="s">
        <v>358</v>
      </c>
      <c r="E478" s="25"/>
      <c r="F478" s="28"/>
      <c r="G478" s="28"/>
      <c r="H478" s="25"/>
      <c r="I478" s="25" t="s">
        <v>43</v>
      </c>
      <c r="J478" s="28" t="s">
        <v>610</v>
      </c>
      <c r="K478" s="25" t="s">
        <v>45</v>
      </c>
      <c r="L478" s="28" t="s">
        <v>58</v>
      </c>
      <c r="M478" s="26">
        <v>195</v>
      </c>
      <c r="N478" s="27">
        <v>1</v>
      </c>
      <c r="O478" s="25" t="s">
        <v>161</v>
      </c>
      <c r="P478" s="24">
        <v>45754</v>
      </c>
      <c r="Q478" s="26">
        <f>Table2[[#This Row],[QTY]]*Table2[[#This Row],[CostPerUnit]]</f>
        <v>195</v>
      </c>
      <c r="R478" s="27"/>
      <c r="S478" s="13" t="s">
        <v>67</v>
      </c>
      <c r="T478" s="24"/>
      <c r="U478" s="24"/>
      <c r="V478" s="25"/>
      <c r="W478" s="25"/>
      <c r="X478" s="28"/>
      <c r="Y478" s="25"/>
      <c r="Z478" s="25"/>
    </row>
    <row r="479" spans="1:26" ht="15" customHeight="1">
      <c r="A479" s="24">
        <v>45455</v>
      </c>
      <c r="B479" s="25" t="s">
        <v>41</v>
      </c>
      <c r="C479" s="25">
        <v>7681249</v>
      </c>
      <c r="D479" s="28" t="s">
        <v>358</v>
      </c>
      <c r="E479" s="25"/>
      <c r="F479" s="28"/>
      <c r="G479" s="28"/>
      <c r="H479" s="25"/>
      <c r="I479" s="25" t="s">
        <v>43</v>
      </c>
      <c r="J479" s="28" t="s">
        <v>610</v>
      </c>
      <c r="K479" s="25" t="s">
        <v>45</v>
      </c>
      <c r="L479" s="28" t="s">
        <v>46</v>
      </c>
      <c r="M479" s="26">
        <v>195</v>
      </c>
      <c r="N479" s="27">
        <v>3</v>
      </c>
      <c r="O479" s="25" t="s">
        <v>161</v>
      </c>
      <c r="P479" s="24">
        <v>45754</v>
      </c>
      <c r="Q479" s="26">
        <f>Table2[[#This Row],[QTY]]*Table2[[#This Row],[CostPerUnit]]</f>
        <v>585</v>
      </c>
      <c r="R479" s="27"/>
      <c r="S479" s="13" t="s">
        <v>67</v>
      </c>
      <c r="T479" s="24"/>
      <c r="U479" s="24"/>
      <c r="V479" s="25"/>
      <c r="W479" s="25"/>
      <c r="X479" s="28"/>
      <c r="Y479" s="25"/>
      <c r="Z479" s="25"/>
    </row>
    <row r="480" spans="1:26" ht="15" customHeight="1">
      <c r="A480" s="24">
        <v>45455</v>
      </c>
      <c r="B480" s="25" t="s">
        <v>41</v>
      </c>
      <c r="C480" s="25">
        <v>7681249</v>
      </c>
      <c r="D480" s="28" t="s">
        <v>358</v>
      </c>
      <c r="E480" s="25"/>
      <c r="F480" s="28"/>
      <c r="G480" s="28"/>
      <c r="H480" s="25"/>
      <c r="I480" s="25" t="s">
        <v>43</v>
      </c>
      <c r="J480" s="28" t="s">
        <v>610</v>
      </c>
      <c r="K480" s="25" t="s">
        <v>45</v>
      </c>
      <c r="L480" s="28" t="s">
        <v>51</v>
      </c>
      <c r="M480" s="26">
        <v>0</v>
      </c>
      <c r="N480" s="27">
        <v>3</v>
      </c>
      <c r="O480" s="25" t="s">
        <v>161</v>
      </c>
      <c r="P480" s="24">
        <v>45754</v>
      </c>
      <c r="Q480" s="26">
        <f>Table2[[#This Row],[QTY]]*Table2[[#This Row],[CostPerUnit]]</f>
        <v>0</v>
      </c>
      <c r="R480" s="27"/>
      <c r="S480" s="13" t="s">
        <v>67</v>
      </c>
      <c r="T480" s="24"/>
      <c r="U480" s="24"/>
      <c r="V480" s="25"/>
      <c r="W480" s="25"/>
      <c r="X480" s="28"/>
      <c r="Y480" s="25"/>
      <c r="Z480" s="25"/>
    </row>
    <row r="481" spans="1:26" ht="15" customHeight="1">
      <c r="A481" s="24">
        <v>45455.583333333336</v>
      </c>
      <c r="B481" s="25" t="s">
        <v>41</v>
      </c>
      <c r="C481" s="25">
        <v>7681252</v>
      </c>
      <c r="D481" s="28" t="s">
        <v>626</v>
      </c>
      <c r="E481" s="25"/>
      <c r="F481" s="28"/>
      <c r="G481" s="28"/>
      <c r="H481" s="25"/>
      <c r="I481" s="25"/>
      <c r="J481" s="28" t="s">
        <v>627</v>
      </c>
      <c r="K481" s="25" t="s">
        <v>45</v>
      </c>
      <c r="L481" s="28" t="s">
        <v>46</v>
      </c>
      <c r="M481" s="26">
        <v>195</v>
      </c>
      <c r="N481" s="27">
        <v>1</v>
      </c>
      <c r="O481" s="25" t="s">
        <v>47</v>
      </c>
      <c r="P481" s="24">
        <v>45681</v>
      </c>
      <c r="Q481" s="26">
        <f>Table2[[#This Row],[QTY]]*Table2[[#This Row],[CostPerUnit]]</f>
        <v>195</v>
      </c>
      <c r="R481" s="27"/>
      <c r="S481" s="13" t="s">
        <v>64</v>
      </c>
      <c r="T481" s="24" t="s">
        <v>34</v>
      </c>
      <c r="U481" s="24" t="s">
        <v>59</v>
      </c>
      <c r="V481" s="25" t="s">
        <v>60</v>
      </c>
      <c r="W481" s="25"/>
      <c r="X481" s="28"/>
      <c r="Y481" s="25"/>
      <c r="Z481" s="25"/>
    </row>
    <row r="482" spans="1:26" ht="15" customHeight="1">
      <c r="A482" s="24">
        <v>45455.583333333336</v>
      </c>
      <c r="B482" s="25" t="s">
        <v>41</v>
      </c>
      <c r="C482" s="25">
        <v>7681252</v>
      </c>
      <c r="D482" s="28" t="s">
        <v>626</v>
      </c>
      <c r="E482" s="25"/>
      <c r="F482" s="28"/>
      <c r="G482" s="28"/>
      <c r="H482" s="25"/>
      <c r="I482" s="25"/>
      <c r="J482" s="28" t="s">
        <v>627</v>
      </c>
      <c r="K482" s="25" t="s">
        <v>45</v>
      </c>
      <c r="L482" s="28" t="s">
        <v>51</v>
      </c>
      <c r="M482" s="26">
        <v>66</v>
      </c>
      <c r="N482" s="27">
        <v>1</v>
      </c>
      <c r="O482" s="25" t="s">
        <v>47</v>
      </c>
      <c r="P482" s="24">
        <v>45681</v>
      </c>
      <c r="Q482" s="26">
        <f>Table2[[#This Row],[QTY]]*Table2[[#This Row],[CostPerUnit]]</f>
        <v>66</v>
      </c>
      <c r="R482" s="27"/>
      <c r="S482" s="13" t="s">
        <v>64</v>
      </c>
      <c r="T482" s="24" t="s">
        <v>61</v>
      </c>
      <c r="U482" s="24"/>
      <c r="V482" s="25"/>
      <c r="W482" s="25"/>
      <c r="X482" s="28"/>
      <c r="Y482" s="25"/>
      <c r="Z482" s="25"/>
    </row>
    <row r="483" spans="1:26" ht="15" customHeight="1">
      <c r="A483" s="24">
        <v>45455.583333333336</v>
      </c>
      <c r="B483" s="25" t="s">
        <v>41</v>
      </c>
      <c r="C483" s="25">
        <v>7681252</v>
      </c>
      <c r="D483" s="28" t="s">
        <v>626</v>
      </c>
      <c r="E483" s="25"/>
      <c r="F483" s="28"/>
      <c r="G483" s="28"/>
      <c r="H483" s="25"/>
      <c r="I483" s="25"/>
      <c r="J483" s="28" t="s">
        <v>627</v>
      </c>
      <c r="K483" s="25" t="s">
        <v>45</v>
      </c>
      <c r="L483" s="28" t="s">
        <v>50</v>
      </c>
      <c r="M483" s="26">
        <v>11</v>
      </c>
      <c r="N483" s="27">
        <v>1</v>
      </c>
      <c r="O483" s="25" t="s">
        <v>47</v>
      </c>
      <c r="P483" s="24">
        <v>45681</v>
      </c>
      <c r="Q483" s="26">
        <f>Table2[[#This Row],[QTY]]*Table2[[#This Row],[CostPerUnit]]</f>
        <v>11</v>
      </c>
      <c r="R483" s="27"/>
      <c r="S483" s="13" t="s">
        <v>64</v>
      </c>
      <c r="T483" s="24" t="s">
        <v>34</v>
      </c>
      <c r="U483" s="24" t="s">
        <v>59</v>
      </c>
      <c r="V483" s="25" t="s">
        <v>60</v>
      </c>
      <c r="W483" s="25"/>
      <c r="X483" s="28"/>
      <c r="Y483" s="25"/>
      <c r="Z483" s="25"/>
    </row>
    <row r="484" spans="1:26" ht="15" customHeight="1">
      <c r="A484" s="24">
        <v>45455</v>
      </c>
      <c r="B484" s="25" t="s">
        <v>41</v>
      </c>
      <c r="C484" s="25">
        <v>7681270</v>
      </c>
      <c r="D484" s="28">
        <v>182827</v>
      </c>
      <c r="E484" s="25"/>
      <c r="F484" s="28"/>
      <c r="G484" s="28"/>
      <c r="H484" s="25"/>
      <c r="I484" s="25" t="s">
        <v>65</v>
      </c>
      <c r="J484" s="28" t="s">
        <v>628</v>
      </c>
      <c r="K484" s="25" t="s">
        <v>45</v>
      </c>
      <c r="L484" s="28" t="s">
        <v>46</v>
      </c>
      <c r="M484" s="26">
        <v>195</v>
      </c>
      <c r="N484" s="27">
        <v>1</v>
      </c>
      <c r="O484" s="25" t="s">
        <v>47</v>
      </c>
      <c r="P484" s="51">
        <v>45666</v>
      </c>
      <c r="Q484" s="26">
        <f>Table2[[#This Row],[QTY]]*Table2[[#This Row],[CostPerUnit]]</f>
        <v>195</v>
      </c>
      <c r="R484" s="27"/>
      <c r="S484" s="13" t="s">
        <v>55</v>
      </c>
      <c r="T484" s="24" t="s">
        <v>34</v>
      </c>
      <c r="U484" s="24" t="s">
        <v>59</v>
      </c>
      <c r="V484" s="25" t="s">
        <v>60</v>
      </c>
      <c r="W484" s="25"/>
      <c r="X484" s="28" t="s">
        <v>418</v>
      </c>
      <c r="Y484" s="25"/>
      <c r="Z484" s="25"/>
    </row>
    <row r="485" spans="1:26" ht="15" customHeight="1">
      <c r="A485" s="24">
        <v>45455</v>
      </c>
      <c r="B485" s="25" t="s">
        <v>41</v>
      </c>
      <c r="C485" s="25">
        <v>7681270</v>
      </c>
      <c r="D485" s="28">
        <v>182827</v>
      </c>
      <c r="E485" s="25"/>
      <c r="F485" s="28"/>
      <c r="G485" s="28"/>
      <c r="H485" s="25"/>
      <c r="I485" s="25" t="s">
        <v>65</v>
      </c>
      <c r="J485" s="28" t="s">
        <v>628</v>
      </c>
      <c r="K485" s="25" t="s">
        <v>45</v>
      </c>
      <c r="L485" s="28" t="s">
        <v>51</v>
      </c>
      <c r="M485" s="26">
        <v>66</v>
      </c>
      <c r="N485" s="27">
        <v>1</v>
      </c>
      <c r="O485" s="25" t="s">
        <v>47</v>
      </c>
      <c r="P485" s="51">
        <v>45666</v>
      </c>
      <c r="Q485" s="26">
        <f>Table2[[#This Row],[QTY]]*Table2[[#This Row],[CostPerUnit]]</f>
        <v>66</v>
      </c>
      <c r="R485" s="27"/>
      <c r="S485" s="13" t="s">
        <v>55</v>
      </c>
      <c r="T485" s="24" t="s">
        <v>61</v>
      </c>
      <c r="U485" s="24"/>
      <c r="V485" s="25"/>
      <c r="W485" s="25"/>
      <c r="X485" s="28" t="s">
        <v>629</v>
      </c>
      <c r="Y485" s="25"/>
      <c r="Z485" s="25"/>
    </row>
    <row r="486" spans="1:26" ht="15" customHeight="1">
      <c r="A486" s="24">
        <v>45455</v>
      </c>
      <c r="B486" s="25" t="s">
        <v>41</v>
      </c>
      <c r="C486" s="25">
        <v>7681270</v>
      </c>
      <c r="D486" s="28">
        <v>182827</v>
      </c>
      <c r="E486" s="25"/>
      <c r="F486" s="28"/>
      <c r="G486" s="28"/>
      <c r="H486" s="25"/>
      <c r="I486" s="25" t="s">
        <v>65</v>
      </c>
      <c r="J486" s="28" t="s">
        <v>628</v>
      </c>
      <c r="K486" s="25" t="s">
        <v>45</v>
      </c>
      <c r="L486" s="28" t="s">
        <v>50</v>
      </c>
      <c r="M486" s="26">
        <v>11</v>
      </c>
      <c r="N486" s="27">
        <v>1</v>
      </c>
      <c r="O486" s="25" t="s">
        <v>47</v>
      </c>
      <c r="P486" s="51">
        <v>45666</v>
      </c>
      <c r="Q486" s="26">
        <f>Table2[[#This Row],[QTY]]*Table2[[#This Row],[CostPerUnit]]</f>
        <v>11</v>
      </c>
      <c r="R486" s="27"/>
      <c r="S486" s="13" t="s">
        <v>55</v>
      </c>
      <c r="T486" s="24" t="s">
        <v>34</v>
      </c>
      <c r="U486" s="24" t="s">
        <v>59</v>
      </c>
      <c r="V486" s="25" t="s">
        <v>60</v>
      </c>
      <c r="W486" s="25"/>
      <c r="X486" s="28" t="s">
        <v>629</v>
      </c>
      <c r="Y486" s="25"/>
      <c r="Z486" s="25"/>
    </row>
    <row r="487" spans="1:26" ht="15" customHeight="1">
      <c r="A487" s="24">
        <v>45455</v>
      </c>
      <c r="B487" s="25" t="s">
        <v>41</v>
      </c>
      <c r="C487" s="25">
        <v>7681451</v>
      </c>
      <c r="D487" s="28">
        <v>182179</v>
      </c>
      <c r="E487" s="25"/>
      <c r="F487" s="28"/>
      <c r="G487" s="28"/>
      <c r="H487" s="25"/>
      <c r="I487" s="25" t="s">
        <v>65</v>
      </c>
      <c r="J487" s="28" t="s">
        <v>295</v>
      </c>
      <c r="K487" s="25" t="s">
        <v>45</v>
      </c>
      <c r="L487" s="28" t="s">
        <v>380</v>
      </c>
      <c r="M487" s="26">
        <v>190</v>
      </c>
      <c r="N487" s="27">
        <v>1</v>
      </c>
      <c r="O487" s="25" t="s">
        <v>47</v>
      </c>
      <c r="P487" s="24">
        <v>45481</v>
      </c>
      <c r="Q487" s="26">
        <f>Table2[[#This Row],[QTY]]*Table2[[#This Row],[CostPerUnit]]</f>
        <v>190</v>
      </c>
      <c r="R487" s="27"/>
      <c r="S487" s="13" t="s">
        <v>64</v>
      </c>
      <c r="T487" s="24" t="s">
        <v>34</v>
      </c>
      <c r="U487" s="24">
        <v>45467</v>
      </c>
      <c r="V487" s="25" t="s">
        <v>60</v>
      </c>
      <c r="W487" s="25"/>
      <c r="X487" s="28"/>
      <c r="Y487" s="25"/>
      <c r="Z487" s="25"/>
    </row>
    <row r="488" spans="1:26" ht="15" customHeight="1">
      <c r="A488" s="24">
        <v>45455</v>
      </c>
      <c r="B488" s="25" t="s">
        <v>41</v>
      </c>
      <c r="C488" s="25">
        <v>7681453</v>
      </c>
      <c r="D488" s="28" t="s">
        <v>630</v>
      </c>
      <c r="E488" s="25"/>
      <c r="F488" s="28" t="s">
        <v>453</v>
      </c>
      <c r="G488" s="28"/>
      <c r="H488" s="25" t="s">
        <v>264</v>
      </c>
      <c r="I488" s="25" t="s">
        <v>65</v>
      </c>
      <c r="J488" s="28" t="s">
        <v>631</v>
      </c>
      <c r="K488" s="25" t="s">
        <v>243</v>
      </c>
      <c r="L488" s="28" t="s">
        <v>284</v>
      </c>
      <c r="M488" s="26">
        <v>369.2</v>
      </c>
      <c r="N488" s="27">
        <v>2</v>
      </c>
      <c r="O488" s="25" t="s">
        <v>47</v>
      </c>
      <c r="P488" s="24">
        <v>45569</v>
      </c>
      <c r="Q488" s="26">
        <f>Table2[[#This Row],[QTY]]*Table2[[#This Row],[CostPerUnit]]</f>
        <v>738.4</v>
      </c>
      <c r="R488" s="27"/>
      <c r="S488" s="13" t="s">
        <v>64</v>
      </c>
      <c r="T488" s="24" t="s">
        <v>49</v>
      </c>
      <c r="U488" s="24"/>
      <c r="V488" s="25"/>
      <c r="W488" s="25"/>
      <c r="X488" s="28" t="s">
        <v>632</v>
      </c>
      <c r="Y488" s="25"/>
      <c r="Z488" s="25"/>
    </row>
    <row r="489" spans="1:26" ht="15" customHeight="1">
      <c r="A489" s="24">
        <v>45455</v>
      </c>
      <c r="B489" s="25" t="s">
        <v>41</v>
      </c>
      <c r="C489" s="25">
        <v>7681528</v>
      </c>
      <c r="D489" s="28">
        <v>182827</v>
      </c>
      <c r="E489" s="25"/>
      <c r="F489" s="28"/>
      <c r="G489" s="28"/>
      <c r="H489" s="25"/>
      <c r="I489" s="25" t="s">
        <v>65</v>
      </c>
      <c r="J489" s="28" t="s">
        <v>633</v>
      </c>
      <c r="K489" s="25" t="s">
        <v>45</v>
      </c>
      <c r="L489" s="28" t="s">
        <v>46</v>
      </c>
      <c r="M489" s="26">
        <v>195</v>
      </c>
      <c r="N489" s="27">
        <v>1</v>
      </c>
      <c r="O489" s="25" t="s">
        <v>161</v>
      </c>
      <c r="P489" s="24"/>
      <c r="Q489" s="26">
        <f>Table2[[#This Row],[QTY]]*Table2[[#This Row],[CostPerUnit]]</f>
        <v>195</v>
      </c>
      <c r="R489" s="27"/>
      <c r="S489" s="13" t="s">
        <v>55</v>
      </c>
      <c r="T489" s="24"/>
      <c r="U489" s="24"/>
      <c r="V489" s="25"/>
      <c r="W489" s="25"/>
      <c r="X489" s="28" t="s">
        <v>634</v>
      </c>
      <c r="Y489" s="25"/>
      <c r="Z489" s="25"/>
    </row>
    <row r="490" spans="1:26" ht="15" customHeight="1">
      <c r="A490" s="24">
        <v>45455</v>
      </c>
      <c r="B490" s="25" t="s">
        <v>41</v>
      </c>
      <c r="C490" s="25">
        <v>7681528</v>
      </c>
      <c r="D490" s="28">
        <v>182827</v>
      </c>
      <c r="E490" s="25"/>
      <c r="F490" s="28"/>
      <c r="G490" s="28"/>
      <c r="H490" s="25"/>
      <c r="I490" s="25" t="s">
        <v>65</v>
      </c>
      <c r="J490" s="28" t="s">
        <v>633</v>
      </c>
      <c r="K490" s="25" t="s">
        <v>45</v>
      </c>
      <c r="L490" s="28" t="s">
        <v>51</v>
      </c>
      <c r="M490" s="26">
        <v>0</v>
      </c>
      <c r="N490" s="27">
        <v>1</v>
      </c>
      <c r="O490" s="25" t="s">
        <v>161</v>
      </c>
      <c r="P490" s="24"/>
      <c r="Q490" s="26">
        <f>Table2[[#This Row],[QTY]]*Table2[[#This Row],[CostPerUnit]]</f>
        <v>0</v>
      </c>
      <c r="R490" s="27"/>
      <c r="S490" s="13" t="s">
        <v>55</v>
      </c>
      <c r="T490" s="24"/>
      <c r="U490" s="24"/>
      <c r="V490" s="25"/>
      <c r="W490" s="25"/>
      <c r="X490" s="28" t="s">
        <v>634</v>
      </c>
      <c r="Y490" s="25"/>
      <c r="Z490" s="25"/>
    </row>
    <row r="491" spans="1:26" ht="15" customHeight="1">
      <c r="A491" s="24">
        <v>45456</v>
      </c>
      <c r="B491" s="25" t="s">
        <v>41</v>
      </c>
      <c r="C491" s="25">
        <v>7681642</v>
      </c>
      <c r="D491" s="28">
        <v>106322</v>
      </c>
      <c r="E491" s="25"/>
      <c r="F491" s="28"/>
      <c r="G491" s="28"/>
      <c r="H491" s="25"/>
      <c r="I491" s="25" t="s">
        <v>43</v>
      </c>
      <c r="J491" s="28" t="s">
        <v>404</v>
      </c>
      <c r="K491" s="25" t="s">
        <v>45</v>
      </c>
      <c r="L491" s="28" t="s">
        <v>46</v>
      </c>
      <c r="M491" s="26">
        <v>190</v>
      </c>
      <c r="N491" s="27">
        <v>1</v>
      </c>
      <c r="O491" s="25" t="s">
        <v>47</v>
      </c>
      <c r="P491" s="24">
        <v>45491</v>
      </c>
      <c r="Q491" s="26">
        <f>Table2[[#This Row],[QTY]]*Table2[[#This Row],[CostPerUnit]]</f>
        <v>190</v>
      </c>
      <c r="R491" s="27"/>
      <c r="S491" s="13" t="s">
        <v>64</v>
      </c>
      <c r="T491" s="24" t="s">
        <v>49</v>
      </c>
      <c r="U491" s="24"/>
      <c r="V491" s="25"/>
      <c r="W491" s="25"/>
      <c r="X491" s="28"/>
      <c r="Y491" s="25"/>
      <c r="Z491" s="25"/>
    </row>
    <row r="492" spans="1:26" ht="15" customHeight="1">
      <c r="A492" s="24">
        <v>45456</v>
      </c>
      <c r="B492" s="25" t="s">
        <v>41</v>
      </c>
      <c r="C492" s="25">
        <v>7681714</v>
      </c>
      <c r="D492" s="28" t="s">
        <v>588</v>
      </c>
      <c r="E492" s="25"/>
      <c r="F492" s="28"/>
      <c r="G492" s="28"/>
      <c r="H492" s="25" t="s">
        <v>514</v>
      </c>
      <c r="I492" s="25" t="s">
        <v>53</v>
      </c>
      <c r="J492" s="28" t="s">
        <v>635</v>
      </c>
      <c r="K492" s="25" t="s">
        <v>243</v>
      </c>
      <c r="L492" s="28" t="s">
        <v>598</v>
      </c>
      <c r="M492" s="26">
        <v>1232</v>
      </c>
      <c r="N492" s="27">
        <v>1</v>
      </c>
      <c r="O492" s="25" t="s">
        <v>47</v>
      </c>
      <c r="P492" s="24">
        <v>45554</v>
      </c>
      <c r="Q492" s="26">
        <f>Table2[[#This Row],[QTY]]*Table2[[#This Row],[CostPerUnit]]</f>
        <v>1232</v>
      </c>
      <c r="R492" s="27">
        <v>60800485</v>
      </c>
      <c r="S492" s="13" t="s">
        <v>67</v>
      </c>
      <c r="T492" s="24"/>
      <c r="U492" s="24"/>
      <c r="V492" s="25"/>
      <c r="W492" s="25"/>
      <c r="X492" s="28"/>
      <c r="Y492" s="25"/>
      <c r="Z492" s="25"/>
    </row>
    <row r="493" spans="1:26" ht="15" customHeight="1">
      <c r="A493" s="24">
        <v>45456</v>
      </c>
      <c r="B493" s="25" t="s">
        <v>41</v>
      </c>
      <c r="C493" s="25">
        <v>7681780</v>
      </c>
      <c r="D493" s="28" t="s">
        <v>498</v>
      </c>
      <c r="E493" s="25"/>
      <c r="F493" s="28"/>
      <c r="G493" s="28"/>
      <c r="H493" s="25"/>
      <c r="I493" s="25" t="s">
        <v>69</v>
      </c>
      <c r="J493" s="28" t="s">
        <v>499</v>
      </c>
      <c r="K493" s="25" t="s">
        <v>45</v>
      </c>
      <c r="L493" s="28" t="s">
        <v>46</v>
      </c>
      <c r="M493" s="26">
        <v>195</v>
      </c>
      <c r="N493" s="27">
        <v>1</v>
      </c>
      <c r="O493" s="25" t="s">
        <v>47</v>
      </c>
      <c r="P493" s="24">
        <v>45470</v>
      </c>
      <c r="Q493" s="26">
        <f>Table2[[#This Row],[QTY]]*Table2[[#This Row],[CostPerUnit]]</f>
        <v>195</v>
      </c>
      <c r="R493" s="27">
        <v>60797751</v>
      </c>
      <c r="S493" s="13" t="s">
        <v>67</v>
      </c>
      <c r="T493" s="24" t="s">
        <v>49</v>
      </c>
      <c r="U493" s="24"/>
      <c r="V493" s="25"/>
      <c r="W493" s="25"/>
      <c r="X493" s="28"/>
      <c r="Y493" s="25"/>
      <c r="Z493" s="25"/>
    </row>
    <row r="494" spans="1:26" ht="15" customHeight="1">
      <c r="A494" s="24">
        <v>45456</v>
      </c>
      <c r="B494" s="25" t="s">
        <v>41</v>
      </c>
      <c r="C494" s="25">
        <v>7682118</v>
      </c>
      <c r="D494" s="28" t="s">
        <v>636</v>
      </c>
      <c r="E494" s="25"/>
      <c r="F494" s="28"/>
      <c r="G494" s="28"/>
      <c r="H494" s="25"/>
      <c r="I494" s="25" t="s">
        <v>53</v>
      </c>
      <c r="J494" s="28" t="s">
        <v>637</v>
      </c>
      <c r="K494" s="25" t="s">
        <v>45</v>
      </c>
      <c r="L494" s="28" t="s">
        <v>46</v>
      </c>
      <c r="M494" s="26">
        <v>195</v>
      </c>
      <c r="N494" s="27">
        <v>1</v>
      </c>
      <c r="O494" s="25" t="s">
        <v>47</v>
      </c>
      <c r="P494" s="24">
        <v>45617</v>
      </c>
      <c r="Q494" s="26">
        <f>Table2[[#This Row],[QTY]]*Table2[[#This Row],[CostPerUnit]]</f>
        <v>195</v>
      </c>
      <c r="R494" s="27"/>
      <c r="S494" s="13" t="s">
        <v>55</v>
      </c>
      <c r="T494" s="24" t="s">
        <v>34</v>
      </c>
      <c r="U494" s="24" t="s">
        <v>59</v>
      </c>
      <c r="V494" s="25" t="s">
        <v>60</v>
      </c>
      <c r="W494" s="25"/>
      <c r="X494" s="28" t="s">
        <v>638</v>
      </c>
      <c r="Y494" s="25"/>
      <c r="Z494" s="25"/>
    </row>
    <row r="495" spans="1:26" ht="15" customHeight="1">
      <c r="A495" s="24">
        <v>45456</v>
      </c>
      <c r="B495" s="25" t="s">
        <v>41</v>
      </c>
      <c r="C495" s="25">
        <v>7682118</v>
      </c>
      <c r="D495" s="28" t="s">
        <v>636</v>
      </c>
      <c r="E495" s="25"/>
      <c r="F495" s="28"/>
      <c r="G495" s="28"/>
      <c r="H495" s="25"/>
      <c r="I495" s="25" t="s">
        <v>53</v>
      </c>
      <c r="J495" s="28" t="s">
        <v>637</v>
      </c>
      <c r="K495" s="25" t="s">
        <v>45</v>
      </c>
      <c r="L495" s="28" t="s">
        <v>51</v>
      </c>
      <c r="M495" s="26">
        <v>66</v>
      </c>
      <c r="N495" s="27">
        <v>1</v>
      </c>
      <c r="O495" s="25" t="s">
        <v>47</v>
      </c>
      <c r="P495" s="24">
        <v>45617</v>
      </c>
      <c r="Q495" s="26">
        <f>Table2[[#This Row],[QTY]]*Table2[[#This Row],[CostPerUnit]]</f>
        <v>66</v>
      </c>
      <c r="R495" s="27"/>
      <c r="S495" s="13" t="s">
        <v>55</v>
      </c>
      <c r="T495" s="25" t="s">
        <v>61</v>
      </c>
      <c r="U495" s="24"/>
      <c r="V495" s="25"/>
      <c r="W495" s="25"/>
      <c r="X495" s="28" t="s">
        <v>639</v>
      </c>
      <c r="Y495" s="25"/>
      <c r="Z495" s="25"/>
    </row>
    <row r="496" spans="1:26" ht="15" customHeight="1">
      <c r="A496" s="24">
        <v>45456</v>
      </c>
      <c r="B496" s="25" t="s">
        <v>41</v>
      </c>
      <c r="C496" s="25">
        <v>7682157</v>
      </c>
      <c r="D496" s="28" t="s">
        <v>86</v>
      </c>
      <c r="E496" s="25"/>
      <c r="F496" s="28"/>
      <c r="G496" s="28"/>
      <c r="H496" s="25"/>
      <c r="I496" s="25" t="s">
        <v>53</v>
      </c>
      <c r="J496" s="28" t="s">
        <v>640</v>
      </c>
      <c r="K496" s="25" t="s">
        <v>45</v>
      </c>
      <c r="L496" s="28" t="s">
        <v>46</v>
      </c>
      <c r="M496" s="26">
        <v>195</v>
      </c>
      <c r="N496" s="27">
        <v>1</v>
      </c>
      <c r="O496" s="25" t="s">
        <v>47</v>
      </c>
      <c r="P496" s="24">
        <v>45692</v>
      </c>
      <c r="Q496" s="26">
        <f>Table2[[#This Row],[QTY]]*Table2[[#This Row],[CostPerUnit]]</f>
        <v>195</v>
      </c>
      <c r="R496" s="27"/>
      <c r="S496" s="13" t="s">
        <v>55</v>
      </c>
      <c r="T496" s="24" t="s">
        <v>34</v>
      </c>
      <c r="U496" s="24" t="s">
        <v>59</v>
      </c>
      <c r="V496" s="25" t="s">
        <v>60</v>
      </c>
      <c r="W496" s="25"/>
      <c r="X496" s="28" t="s">
        <v>641</v>
      </c>
      <c r="Y496" s="25"/>
      <c r="Z496" s="25"/>
    </row>
    <row r="497" spans="1:26" ht="15" customHeight="1">
      <c r="A497" s="24">
        <v>45456</v>
      </c>
      <c r="B497" s="25" t="s">
        <v>41</v>
      </c>
      <c r="C497" s="25">
        <v>7682157</v>
      </c>
      <c r="D497" s="28" t="s">
        <v>86</v>
      </c>
      <c r="E497" s="25"/>
      <c r="F497" s="28"/>
      <c r="G497" s="28"/>
      <c r="H497" s="25"/>
      <c r="I497" s="25" t="s">
        <v>53</v>
      </c>
      <c r="J497" s="28" t="s">
        <v>640</v>
      </c>
      <c r="K497" s="25" t="s">
        <v>45</v>
      </c>
      <c r="L497" s="28" t="s">
        <v>51</v>
      </c>
      <c r="M497" s="26">
        <v>66</v>
      </c>
      <c r="N497" s="27">
        <v>1</v>
      </c>
      <c r="O497" s="25" t="s">
        <v>47</v>
      </c>
      <c r="P497" s="24">
        <v>45692</v>
      </c>
      <c r="Q497" s="26">
        <f>Table2[[#This Row],[QTY]]*Table2[[#This Row],[CostPerUnit]]</f>
        <v>66</v>
      </c>
      <c r="R497" s="27"/>
      <c r="S497" s="13" t="s">
        <v>55</v>
      </c>
      <c r="T497" s="24" t="s">
        <v>61</v>
      </c>
      <c r="U497" s="24"/>
      <c r="V497" s="25"/>
      <c r="W497" s="25"/>
      <c r="X497" s="28" t="s">
        <v>642</v>
      </c>
      <c r="Y497" s="25"/>
      <c r="Z497" s="25"/>
    </row>
    <row r="498" spans="1:26" ht="15" customHeight="1">
      <c r="A498" s="24">
        <v>45456</v>
      </c>
      <c r="B498" s="25" t="s">
        <v>41</v>
      </c>
      <c r="C498" s="25">
        <v>7682157</v>
      </c>
      <c r="D498" s="28" t="s">
        <v>86</v>
      </c>
      <c r="E498" s="25"/>
      <c r="F498" s="28"/>
      <c r="G498" s="28"/>
      <c r="H498" s="25"/>
      <c r="I498" s="25" t="s">
        <v>53</v>
      </c>
      <c r="J498" s="28" t="s">
        <v>640</v>
      </c>
      <c r="K498" s="25" t="s">
        <v>45</v>
      </c>
      <c r="L498" s="28" t="s">
        <v>50</v>
      </c>
      <c r="M498" s="26">
        <v>11</v>
      </c>
      <c r="N498" s="27">
        <v>1</v>
      </c>
      <c r="O498" s="25" t="s">
        <v>47</v>
      </c>
      <c r="P498" s="24">
        <v>45692</v>
      </c>
      <c r="Q498" s="26">
        <f>Table2[[#This Row],[QTY]]*Table2[[#This Row],[CostPerUnit]]</f>
        <v>11</v>
      </c>
      <c r="R498" s="27"/>
      <c r="S498" s="13" t="s">
        <v>55</v>
      </c>
      <c r="T498" s="24" t="s">
        <v>34</v>
      </c>
      <c r="U498" s="24" t="s">
        <v>59</v>
      </c>
      <c r="V498" s="25" t="s">
        <v>60</v>
      </c>
      <c r="W498" s="25"/>
      <c r="X498" s="28" t="s">
        <v>643</v>
      </c>
      <c r="Y498" s="25"/>
      <c r="Z498" s="25"/>
    </row>
    <row r="499" spans="1:26" ht="15" customHeight="1">
      <c r="A499" s="24">
        <v>45457</v>
      </c>
      <c r="B499" s="25" t="s">
        <v>41</v>
      </c>
      <c r="C499" s="25">
        <v>7682217</v>
      </c>
      <c r="D499" s="28" t="s">
        <v>644</v>
      </c>
      <c r="E499" s="25"/>
      <c r="F499" s="28"/>
      <c r="G499" s="28"/>
      <c r="H499" s="25"/>
      <c r="I499" s="80" t="s">
        <v>53</v>
      </c>
      <c r="J499" s="28" t="s">
        <v>645</v>
      </c>
      <c r="K499" s="25" t="s">
        <v>45</v>
      </c>
      <c r="L499" s="28" t="s">
        <v>46</v>
      </c>
      <c r="M499" s="26">
        <v>195</v>
      </c>
      <c r="N499" s="27">
        <v>1</v>
      </c>
      <c r="O499" s="25" t="s">
        <v>47</v>
      </c>
      <c r="P499" s="24">
        <v>45484</v>
      </c>
      <c r="Q499" s="26">
        <f>Table2[[#This Row],[QTY]]*Table2[[#This Row],[CostPerUnit]]</f>
        <v>195</v>
      </c>
      <c r="R499" s="27"/>
      <c r="S499" s="13" t="s">
        <v>48</v>
      </c>
      <c r="T499" s="24" t="s">
        <v>34</v>
      </c>
      <c r="U499" s="24" t="s">
        <v>59</v>
      </c>
      <c r="V499" s="25" t="s">
        <v>60</v>
      </c>
      <c r="W499" s="25"/>
      <c r="X499" s="28"/>
      <c r="Y499" s="25"/>
      <c r="Z499" s="25"/>
    </row>
    <row r="500" spans="1:26" ht="15" customHeight="1">
      <c r="A500" s="24">
        <v>45462.67291666667</v>
      </c>
      <c r="B500" s="25" t="s">
        <v>41</v>
      </c>
      <c r="C500" s="25">
        <v>7682727</v>
      </c>
      <c r="D500" s="28" t="s">
        <v>646</v>
      </c>
      <c r="E500" s="25"/>
      <c r="F500" s="28"/>
      <c r="G500" s="28"/>
      <c r="H500" s="25"/>
      <c r="I500" s="25" t="s">
        <v>65</v>
      </c>
      <c r="J500" s="28" t="s">
        <v>647</v>
      </c>
      <c r="K500" s="25" t="s">
        <v>45</v>
      </c>
      <c r="L500" s="28" t="s">
        <v>46</v>
      </c>
      <c r="M500" s="26">
        <v>195</v>
      </c>
      <c r="N500" s="27">
        <v>2</v>
      </c>
      <c r="O500" s="25" t="s">
        <v>47</v>
      </c>
      <c r="P500" s="24">
        <v>45666</v>
      </c>
      <c r="Q500" s="26">
        <f>Table2[[#This Row],[QTY]]*Table2[[#This Row],[CostPerUnit]]</f>
        <v>390</v>
      </c>
      <c r="R500" s="27"/>
      <c r="S500" s="13" t="s">
        <v>64</v>
      </c>
      <c r="T500" s="24" t="s">
        <v>34</v>
      </c>
      <c r="U500" s="24" t="s">
        <v>59</v>
      </c>
      <c r="V500" s="25" t="s">
        <v>60</v>
      </c>
      <c r="W500" s="25"/>
      <c r="X500" s="28"/>
      <c r="Y500" s="25"/>
      <c r="Z500" s="25"/>
    </row>
    <row r="501" spans="1:26" ht="15" customHeight="1">
      <c r="A501" s="24">
        <v>45462.67291666667</v>
      </c>
      <c r="B501" s="25" t="s">
        <v>41</v>
      </c>
      <c r="C501" s="25">
        <v>7682727</v>
      </c>
      <c r="D501" s="28" t="s">
        <v>646</v>
      </c>
      <c r="E501" s="25"/>
      <c r="F501" s="28"/>
      <c r="G501" s="28"/>
      <c r="H501" s="25"/>
      <c r="I501" s="25" t="s">
        <v>65</v>
      </c>
      <c r="J501" s="28" t="s">
        <v>647</v>
      </c>
      <c r="K501" s="25" t="s">
        <v>45</v>
      </c>
      <c r="L501" s="28" t="s">
        <v>51</v>
      </c>
      <c r="M501" s="26">
        <v>79.2</v>
      </c>
      <c r="N501" s="27">
        <v>2</v>
      </c>
      <c r="O501" s="25" t="s">
        <v>47</v>
      </c>
      <c r="P501" s="24">
        <v>45666</v>
      </c>
      <c r="Q501" s="26">
        <f>Table2[[#This Row],[QTY]]*Table2[[#This Row],[CostPerUnit]]</f>
        <v>158.4</v>
      </c>
      <c r="R501" s="27"/>
      <c r="S501" s="13" t="s">
        <v>64</v>
      </c>
      <c r="T501" s="24" t="s">
        <v>61</v>
      </c>
      <c r="U501" s="24"/>
      <c r="V501" s="25"/>
      <c r="W501" s="25"/>
      <c r="X501" s="28"/>
      <c r="Y501" s="25"/>
      <c r="Z501" s="25"/>
    </row>
    <row r="502" spans="1:26" ht="15" customHeight="1">
      <c r="A502" s="24">
        <v>45462.67291666667</v>
      </c>
      <c r="B502" s="25" t="s">
        <v>41</v>
      </c>
      <c r="C502" s="25">
        <v>7682727</v>
      </c>
      <c r="D502" s="28" t="s">
        <v>646</v>
      </c>
      <c r="E502" s="25"/>
      <c r="F502" s="28"/>
      <c r="G502" s="28"/>
      <c r="H502" s="25"/>
      <c r="I502" s="25" t="s">
        <v>65</v>
      </c>
      <c r="J502" s="28" t="s">
        <v>647</v>
      </c>
      <c r="K502" s="25" t="s">
        <v>45</v>
      </c>
      <c r="L502" s="28" t="s">
        <v>51</v>
      </c>
      <c r="M502" s="26">
        <v>79.2</v>
      </c>
      <c r="N502" s="27">
        <v>2</v>
      </c>
      <c r="O502" s="25" t="s">
        <v>47</v>
      </c>
      <c r="P502" s="24">
        <v>45666</v>
      </c>
      <c r="Q502" s="26">
        <f>Table2[[#This Row],[QTY]]*Table2[[#This Row],[CostPerUnit]]</f>
        <v>158.4</v>
      </c>
      <c r="R502" s="27"/>
      <c r="S502" s="13" t="s">
        <v>64</v>
      </c>
      <c r="T502" s="24" t="s">
        <v>61</v>
      </c>
      <c r="U502" s="24"/>
      <c r="V502" s="25"/>
      <c r="W502" s="25"/>
      <c r="X502" s="28"/>
      <c r="Y502" s="25"/>
      <c r="Z502" s="25"/>
    </row>
    <row r="503" spans="1:26" ht="15" customHeight="1">
      <c r="A503" s="24">
        <v>45462.67291666667</v>
      </c>
      <c r="B503" s="25" t="s">
        <v>41</v>
      </c>
      <c r="C503" s="25">
        <v>7682727</v>
      </c>
      <c r="D503" s="28" t="s">
        <v>646</v>
      </c>
      <c r="E503" s="25"/>
      <c r="F503" s="28"/>
      <c r="G503" s="28"/>
      <c r="H503" s="25"/>
      <c r="I503" s="25" t="s">
        <v>65</v>
      </c>
      <c r="J503" s="28" t="s">
        <v>647</v>
      </c>
      <c r="K503" s="25" t="s">
        <v>45</v>
      </c>
      <c r="L503" s="28" t="s">
        <v>50</v>
      </c>
      <c r="M503" s="26">
        <v>11</v>
      </c>
      <c r="N503" s="27">
        <v>2</v>
      </c>
      <c r="O503" s="25" t="s">
        <v>47</v>
      </c>
      <c r="P503" s="24">
        <v>45666</v>
      </c>
      <c r="Q503" s="26">
        <f>Table2[[#This Row],[QTY]]*Table2[[#This Row],[CostPerUnit]]</f>
        <v>22</v>
      </c>
      <c r="R503" s="27"/>
      <c r="S503" s="13" t="s">
        <v>64</v>
      </c>
      <c r="T503" s="24" t="s">
        <v>34</v>
      </c>
      <c r="U503" s="24" t="s">
        <v>59</v>
      </c>
      <c r="V503" s="25" t="s">
        <v>60</v>
      </c>
      <c r="W503" s="25"/>
      <c r="X503" s="28"/>
      <c r="Y503" s="25"/>
      <c r="Z503" s="25"/>
    </row>
    <row r="504" spans="1:26" ht="15" customHeight="1">
      <c r="A504" s="24">
        <v>45460</v>
      </c>
      <c r="B504" s="25" t="s">
        <v>41</v>
      </c>
      <c r="C504" s="25">
        <v>7682739</v>
      </c>
      <c r="D504" s="28" t="s">
        <v>304</v>
      </c>
      <c r="E504" s="25"/>
      <c r="F504" s="28"/>
      <c r="G504" s="28"/>
      <c r="H504" s="25"/>
      <c r="I504" s="25" t="s">
        <v>53</v>
      </c>
      <c r="J504" s="28" t="s">
        <v>648</v>
      </c>
      <c r="K504" s="25" t="s">
        <v>45</v>
      </c>
      <c r="L504" s="28" t="s">
        <v>649</v>
      </c>
      <c r="M504" s="26">
        <v>0</v>
      </c>
      <c r="N504" s="27">
        <v>1</v>
      </c>
      <c r="O504" s="25" t="s">
        <v>161</v>
      </c>
      <c r="P504" s="24">
        <v>45547</v>
      </c>
      <c r="Q504" s="26">
        <f>Table2[[#This Row],[QTY]]*Table2[[#This Row],[CostPerUnit]]</f>
        <v>0</v>
      </c>
      <c r="R504" s="27" t="s">
        <v>225</v>
      </c>
      <c r="S504" s="13" t="s">
        <v>55</v>
      </c>
      <c r="T504" s="24"/>
      <c r="U504" s="24"/>
      <c r="V504" s="25"/>
      <c r="W504" s="25"/>
      <c r="X504" s="28" t="s">
        <v>650</v>
      </c>
      <c r="Y504" s="25"/>
      <c r="Z504" s="25"/>
    </row>
    <row r="505" spans="1:26" ht="15" customHeight="1">
      <c r="A505" s="24">
        <v>45460</v>
      </c>
      <c r="B505" s="25" t="s">
        <v>41</v>
      </c>
      <c r="C505" s="25">
        <v>7682748</v>
      </c>
      <c r="D505" s="28">
        <v>102117</v>
      </c>
      <c r="E505" s="25"/>
      <c r="F505" s="28"/>
      <c r="G505" s="28"/>
      <c r="H505" s="25"/>
      <c r="I505" s="25" t="s">
        <v>77</v>
      </c>
      <c r="J505" s="28" t="s">
        <v>651</v>
      </c>
      <c r="K505" s="25" t="s">
        <v>45</v>
      </c>
      <c r="L505" s="28" t="s">
        <v>380</v>
      </c>
      <c r="M505" s="26">
        <v>190</v>
      </c>
      <c r="N505" s="27">
        <v>2</v>
      </c>
      <c r="O505" s="25" t="s">
        <v>47</v>
      </c>
      <c r="P505" s="24">
        <v>45498</v>
      </c>
      <c r="Q505" s="26">
        <f>Table2[[#This Row],[QTY]]*Table2[[#This Row],[CostPerUnit]]</f>
        <v>380</v>
      </c>
      <c r="R505" s="27"/>
      <c r="S505" s="13" t="s">
        <v>48</v>
      </c>
      <c r="T505" s="24"/>
      <c r="U505" s="24"/>
      <c r="V505" s="25"/>
      <c r="W505" s="25"/>
      <c r="X505" s="72" t="s">
        <v>652</v>
      </c>
      <c r="Y505" s="25"/>
      <c r="Z505" s="25"/>
    </row>
    <row r="506" spans="1:26" ht="15" customHeight="1">
      <c r="A506" s="24">
        <v>45460</v>
      </c>
      <c r="B506" s="25" t="s">
        <v>41</v>
      </c>
      <c r="C506" s="25">
        <v>7682748</v>
      </c>
      <c r="D506" s="28">
        <v>102117</v>
      </c>
      <c r="E506" s="25"/>
      <c r="F506" s="28"/>
      <c r="G506" s="28"/>
      <c r="H506" s="25"/>
      <c r="I506" s="25" t="s">
        <v>77</v>
      </c>
      <c r="J506" s="28" t="s">
        <v>651</v>
      </c>
      <c r="K506" s="25" t="s">
        <v>45</v>
      </c>
      <c r="L506" s="28" t="s">
        <v>279</v>
      </c>
      <c r="M506" s="26">
        <v>529</v>
      </c>
      <c r="N506" s="27">
        <v>2</v>
      </c>
      <c r="O506" s="25" t="s">
        <v>47</v>
      </c>
      <c r="P506" s="24">
        <v>45498</v>
      </c>
      <c r="Q506" s="26">
        <f>Table2[[#This Row],[QTY]]*Table2[[#This Row],[CostPerUnit]]</f>
        <v>1058</v>
      </c>
      <c r="R506" s="27"/>
      <c r="S506" s="13" t="s">
        <v>48</v>
      </c>
      <c r="T506" s="24" t="s">
        <v>49</v>
      </c>
      <c r="U506" s="24"/>
      <c r="V506" s="25"/>
      <c r="W506" s="25"/>
      <c r="X506" s="28"/>
      <c r="Y506" s="25"/>
      <c r="Z506" s="25"/>
    </row>
    <row r="507" spans="1:26" ht="15" customHeight="1">
      <c r="A507" s="24">
        <v>45460</v>
      </c>
      <c r="B507" s="25" t="s">
        <v>41</v>
      </c>
      <c r="C507" s="25">
        <v>7682808</v>
      </c>
      <c r="D507" s="28" t="s">
        <v>653</v>
      </c>
      <c r="E507" s="25"/>
      <c r="F507" s="28"/>
      <c r="G507" s="28"/>
      <c r="H507" s="25"/>
      <c r="I507" s="25" t="s">
        <v>53</v>
      </c>
      <c r="J507" s="28" t="s">
        <v>654</v>
      </c>
      <c r="K507" s="25" t="s">
        <v>243</v>
      </c>
      <c r="L507" s="28" t="s">
        <v>282</v>
      </c>
      <c r="M507" s="26">
        <v>286.3</v>
      </c>
      <c r="N507" s="27">
        <v>1</v>
      </c>
      <c r="O507" s="25" t="s">
        <v>47</v>
      </c>
      <c r="P507" s="24">
        <v>45566</v>
      </c>
      <c r="Q507" s="26">
        <f>Table2[[#This Row],[QTY]]*Table2[[#This Row],[CostPerUnit]]</f>
        <v>286.3</v>
      </c>
      <c r="R507" s="27"/>
      <c r="S507" s="13" t="s">
        <v>55</v>
      </c>
      <c r="T507" s="24" t="s">
        <v>49</v>
      </c>
      <c r="U507" s="24"/>
      <c r="V507" s="25"/>
      <c r="W507" s="25"/>
      <c r="X507" s="28"/>
      <c r="Y507" s="25"/>
      <c r="Z507" s="25"/>
    </row>
    <row r="508" spans="1:26" ht="15" customHeight="1">
      <c r="A508" s="24">
        <v>45461</v>
      </c>
      <c r="B508" s="25" t="s">
        <v>41</v>
      </c>
      <c r="C508" s="25">
        <v>7683545</v>
      </c>
      <c r="D508" s="28" t="s">
        <v>655</v>
      </c>
      <c r="E508" s="25"/>
      <c r="F508" s="28"/>
      <c r="G508" s="28"/>
      <c r="H508" s="25"/>
      <c r="I508" s="25" t="s">
        <v>77</v>
      </c>
      <c r="J508" s="28" t="s">
        <v>656</v>
      </c>
      <c r="K508" s="25" t="s">
        <v>45</v>
      </c>
      <c r="L508" s="28" t="s">
        <v>657</v>
      </c>
      <c r="M508" s="26">
        <v>86.95</v>
      </c>
      <c r="N508" s="27">
        <v>1</v>
      </c>
      <c r="O508" s="25" t="s">
        <v>47</v>
      </c>
      <c r="P508" s="24">
        <v>45537</v>
      </c>
      <c r="Q508" s="26">
        <f>Table2[[#This Row],[QTY]]*Table2[[#This Row],[CostPerUnit]]</f>
        <v>86.95</v>
      </c>
      <c r="R508" s="27"/>
      <c r="S508" s="13" t="s">
        <v>64</v>
      </c>
      <c r="T508" s="24" t="s">
        <v>49</v>
      </c>
      <c r="U508" s="24"/>
      <c r="V508" s="25"/>
      <c r="W508" s="25"/>
      <c r="X508" s="28"/>
      <c r="Y508" s="25"/>
      <c r="Z508" s="25"/>
    </row>
    <row r="509" spans="1:26" ht="15" customHeight="1">
      <c r="A509" s="24">
        <v>45467</v>
      </c>
      <c r="B509" s="25" t="s">
        <v>41</v>
      </c>
      <c r="C509" s="25">
        <v>7683550</v>
      </c>
      <c r="D509" s="28">
        <v>102710</v>
      </c>
      <c r="E509" s="25"/>
      <c r="F509" s="28"/>
      <c r="G509" s="28"/>
      <c r="H509" s="25"/>
      <c r="I509" s="25" t="s">
        <v>77</v>
      </c>
      <c r="J509" s="28" t="s">
        <v>658</v>
      </c>
      <c r="K509" s="25" t="s">
        <v>45</v>
      </c>
      <c r="L509" s="28" t="s">
        <v>46</v>
      </c>
      <c r="M509" s="26">
        <v>195</v>
      </c>
      <c r="N509" s="27">
        <v>9</v>
      </c>
      <c r="O509" s="25" t="s">
        <v>161</v>
      </c>
      <c r="P509" s="24">
        <v>45674</v>
      </c>
      <c r="Q509" s="26">
        <f>Table2[[#This Row],[QTY]]*Table2[[#This Row],[CostPerUnit]]</f>
        <v>1755</v>
      </c>
      <c r="R509" s="27"/>
      <c r="S509" s="13" t="s">
        <v>67</v>
      </c>
      <c r="T509" s="24"/>
      <c r="U509" s="24"/>
      <c r="V509" s="25"/>
      <c r="W509" s="25"/>
      <c r="X509" s="28"/>
      <c r="Y509" s="25"/>
      <c r="Z509" s="25"/>
    </row>
    <row r="510" spans="1:26" ht="15" customHeight="1">
      <c r="A510" s="24">
        <v>45467</v>
      </c>
      <c r="B510" s="25" t="s">
        <v>41</v>
      </c>
      <c r="C510" s="25">
        <v>7683550</v>
      </c>
      <c r="D510" s="28">
        <v>102710</v>
      </c>
      <c r="E510" s="25"/>
      <c r="F510" s="28"/>
      <c r="G510" s="28"/>
      <c r="H510" s="25"/>
      <c r="I510" s="25" t="s">
        <v>77</v>
      </c>
      <c r="J510" s="28" t="s">
        <v>658</v>
      </c>
      <c r="K510" s="25" t="s">
        <v>45</v>
      </c>
      <c r="L510" s="28" t="s">
        <v>51</v>
      </c>
      <c r="M510" s="26">
        <v>0</v>
      </c>
      <c r="N510" s="27">
        <v>9</v>
      </c>
      <c r="O510" s="25" t="s">
        <v>161</v>
      </c>
      <c r="P510" s="24">
        <v>45674</v>
      </c>
      <c r="Q510" s="26">
        <f>Table2[[#This Row],[QTY]]*Table2[[#This Row],[CostPerUnit]]</f>
        <v>0</v>
      </c>
      <c r="R510" s="27"/>
      <c r="S510" s="13" t="s">
        <v>67</v>
      </c>
      <c r="T510" s="24"/>
      <c r="U510" s="24"/>
      <c r="V510" s="25"/>
      <c r="W510" s="25"/>
      <c r="X510" s="28"/>
      <c r="Y510" s="25"/>
      <c r="Z510" s="25"/>
    </row>
    <row r="511" spans="1:26" ht="15" customHeight="1">
      <c r="A511" s="24">
        <v>45461</v>
      </c>
      <c r="B511" s="25" t="s">
        <v>41</v>
      </c>
      <c r="C511" s="25">
        <v>7683763</v>
      </c>
      <c r="D511" s="28" t="s">
        <v>659</v>
      </c>
      <c r="E511" s="25"/>
      <c r="F511" s="28"/>
      <c r="G511" s="28"/>
      <c r="H511" s="25"/>
      <c r="I511" s="25" t="s">
        <v>53</v>
      </c>
      <c r="J511" s="28" t="s">
        <v>660</v>
      </c>
      <c r="K511" s="25" t="s">
        <v>45</v>
      </c>
      <c r="L511" s="28" t="s">
        <v>661</v>
      </c>
      <c r="M511" s="26">
        <v>21.7</v>
      </c>
      <c r="N511" s="27">
        <v>1</v>
      </c>
      <c r="O511" s="25" t="s">
        <v>47</v>
      </c>
      <c r="P511" s="24">
        <v>45504</v>
      </c>
      <c r="Q511" s="26">
        <f>Table2[[#This Row],[QTY]]*Table2[[#This Row],[CostPerUnit]]</f>
        <v>21.7</v>
      </c>
      <c r="R511" s="27" t="s">
        <v>225</v>
      </c>
      <c r="S511" s="13" t="s">
        <v>67</v>
      </c>
      <c r="T511" s="24"/>
      <c r="U511" s="24"/>
      <c r="V511" s="25"/>
      <c r="W511" s="25"/>
      <c r="X511" s="28"/>
      <c r="Y511" s="25"/>
      <c r="Z511" s="25"/>
    </row>
    <row r="512" spans="1:26" ht="15" customHeight="1">
      <c r="A512" s="24">
        <v>45462</v>
      </c>
      <c r="B512" s="25" t="s">
        <v>41</v>
      </c>
      <c r="C512" s="25">
        <v>7684041</v>
      </c>
      <c r="D512" s="28" t="s">
        <v>662</v>
      </c>
      <c r="E512" s="25"/>
      <c r="F512" s="28"/>
      <c r="G512" s="28"/>
      <c r="H512" s="25"/>
      <c r="I512" s="25" t="s">
        <v>53</v>
      </c>
      <c r="J512" s="28" t="s">
        <v>663</v>
      </c>
      <c r="K512" s="25" t="s">
        <v>45</v>
      </c>
      <c r="L512" s="28" t="s">
        <v>664</v>
      </c>
      <c r="M512" s="26"/>
      <c r="N512" s="27"/>
      <c r="O512" s="25" t="s">
        <v>47</v>
      </c>
      <c r="P512" s="24">
        <v>45569</v>
      </c>
      <c r="Q512" s="26">
        <f>Table2[[#This Row],[QTY]]*Table2[[#This Row],[CostPerUnit]]</f>
        <v>0</v>
      </c>
      <c r="R512" s="27"/>
      <c r="S512" s="13" t="s">
        <v>67</v>
      </c>
      <c r="T512" s="24"/>
      <c r="U512" s="24"/>
      <c r="V512" s="25"/>
      <c r="W512" s="25"/>
      <c r="X512" s="28" t="s">
        <v>665</v>
      </c>
      <c r="Y512" s="25"/>
      <c r="Z512" s="25"/>
    </row>
    <row r="513" spans="1:26" ht="15" customHeight="1">
      <c r="A513" s="24">
        <v>45464</v>
      </c>
      <c r="B513" s="25" t="s">
        <v>41</v>
      </c>
      <c r="C513" s="25">
        <v>7684333</v>
      </c>
      <c r="D513" s="28" t="s">
        <v>666</v>
      </c>
      <c r="E513" s="25"/>
      <c r="F513" s="28"/>
      <c r="G513" s="28"/>
      <c r="H513" s="25"/>
      <c r="I513" s="25" t="s">
        <v>53</v>
      </c>
      <c r="J513" s="28" t="s">
        <v>130</v>
      </c>
      <c r="K513" s="25" t="s">
        <v>45</v>
      </c>
      <c r="L513" s="28" t="s">
        <v>667</v>
      </c>
      <c r="M513" s="26">
        <v>36</v>
      </c>
      <c r="N513" s="27">
        <v>1</v>
      </c>
      <c r="O513" s="25" t="s">
        <v>47</v>
      </c>
      <c r="P513" s="24">
        <v>45485</v>
      </c>
      <c r="Q513" s="26">
        <f>Table2[[#This Row],[QTY]]*Table2[[#This Row],[CostPerUnit]]</f>
        <v>36</v>
      </c>
      <c r="R513" s="27"/>
      <c r="S513" s="13" t="s">
        <v>64</v>
      </c>
      <c r="T513" s="24" t="s">
        <v>34</v>
      </c>
      <c r="U513" s="24">
        <v>45496</v>
      </c>
      <c r="V513" s="25" t="s">
        <v>60</v>
      </c>
      <c r="W513" s="25"/>
      <c r="X513" s="28"/>
      <c r="Y513" s="25"/>
      <c r="Z513" s="25"/>
    </row>
    <row r="514" spans="1:26" ht="15" customHeight="1">
      <c r="A514" s="24">
        <v>45468</v>
      </c>
      <c r="B514" s="25" t="s">
        <v>41</v>
      </c>
      <c r="C514" s="25">
        <v>7685749</v>
      </c>
      <c r="D514" s="28" t="s">
        <v>668</v>
      </c>
      <c r="E514" s="25"/>
      <c r="F514" s="28"/>
      <c r="G514" s="28"/>
      <c r="H514" s="25"/>
      <c r="I514" s="25" t="s">
        <v>53</v>
      </c>
      <c r="J514" s="28" t="s">
        <v>669</v>
      </c>
      <c r="K514" s="25" t="s">
        <v>45</v>
      </c>
      <c r="L514" s="28" t="s">
        <v>670</v>
      </c>
      <c r="M514" s="26">
        <v>299</v>
      </c>
      <c r="N514" s="27">
        <v>1</v>
      </c>
      <c r="O514" s="25" t="s">
        <v>47</v>
      </c>
      <c r="P514" s="24">
        <v>45496</v>
      </c>
      <c r="Q514" s="26">
        <f>Table2[[#This Row],[QTY]]*Table2[[#This Row],[CostPerUnit]]</f>
        <v>299</v>
      </c>
      <c r="R514" s="27"/>
      <c r="S514" s="13" t="s">
        <v>64</v>
      </c>
      <c r="T514" s="24" t="s">
        <v>49</v>
      </c>
      <c r="U514" s="24"/>
      <c r="V514" s="25"/>
      <c r="W514" s="25"/>
      <c r="X514" s="28"/>
      <c r="Y514" s="25"/>
      <c r="Z514" s="25"/>
    </row>
    <row r="515" spans="1:26" ht="15" customHeight="1">
      <c r="A515" s="24">
        <v>45468</v>
      </c>
      <c r="B515" s="25" t="s">
        <v>41</v>
      </c>
      <c r="C515" s="25">
        <v>7685749</v>
      </c>
      <c r="D515" s="28" t="s">
        <v>668</v>
      </c>
      <c r="E515" s="25"/>
      <c r="F515" s="28"/>
      <c r="G515" s="28"/>
      <c r="H515" s="25"/>
      <c r="I515" s="25" t="s">
        <v>53</v>
      </c>
      <c r="J515" s="28" t="s">
        <v>669</v>
      </c>
      <c r="K515" s="25" t="s">
        <v>45</v>
      </c>
      <c r="L515" s="28" t="s">
        <v>330</v>
      </c>
      <c r="M515" s="26">
        <v>69.95</v>
      </c>
      <c r="N515" s="27">
        <v>1</v>
      </c>
      <c r="O515" s="25" t="s">
        <v>47</v>
      </c>
      <c r="P515" s="24">
        <v>45496</v>
      </c>
      <c r="Q515" s="26">
        <f>Table2[[#This Row],[QTY]]*Table2[[#This Row],[CostPerUnit]]</f>
        <v>69.95</v>
      </c>
      <c r="R515" s="27"/>
      <c r="S515" s="13" t="s">
        <v>64</v>
      </c>
      <c r="T515" s="24" t="s">
        <v>49</v>
      </c>
      <c r="U515" s="24"/>
      <c r="V515" s="25"/>
      <c r="W515" s="25"/>
      <c r="X515" s="28" t="s">
        <v>671</v>
      </c>
      <c r="Y515" s="25"/>
      <c r="Z515" s="25"/>
    </row>
    <row r="516" spans="1:26" ht="15" customHeight="1">
      <c r="A516" s="24">
        <v>45468</v>
      </c>
      <c r="B516" s="25" t="s">
        <v>41</v>
      </c>
      <c r="C516" s="25">
        <v>7685749</v>
      </c>
      <c r="D516" s="28" t="s">
        <v>668</v>
      </c>
      <c r="E516" s="25"/>
      <c r="F516" s="28"/>
      <c r="G516" s="28"/>
      <c r="H516" s="25"/>
      <c r="I516" s="25" t="s">
        <v>53</v>
      </c>
      <c r="J516" s="28" t="s">
        <v>669</v>
      </c>
      <c r="K516" s="25" t="s">
        <v>45</v>
      </c>
      <c r="L516" s="28" t="s">
        <v>579</v>
      </c>
      <c r="M516" s="26">
        <v>14.5</v>
      </c>
      <c r="N516" s="27">
        <v>1</v>
      </c>
      <c r="O516" s="25" t="s">
        <v>47</v>
      </c>
      <c r="P516" s="24">
        <v>45496</v>
      </c>
      <c r="Q516" s="26">
        <f>Table2[[#This Row],[QTY]]*Table2[[#This Row],[CostPerUnit]]</f>
        <v>14.5</v>
      </c>
      <c r="R516" s="27"/>
      <c r="S516" s="13" t="s">
        <v>64</v>
      </c>
      <c r="T516" s="24" t="s">
        <v>49</v>
      </c>
      <c r="U516" s="24"/>
      <c r="V516" s="25"/>
      <c r="W516" s="25"/>
      <c r="X516" s="28"/>
      <c r="Y516" s="25"/>
      <c r="Z516" s="25"/>
    </row>
    <row r="517" spans="1:26" ht="15" customHeight="1">
      <c r="A517" s="24">
        <v>45468</v>
      </c>
      <c r="B517" s="25" t="s">
        <v>41</v>
      </c>
      <c r="C517" s="25">
        <v>7685749</v>
      </c>
      <c r="D517" s="28" t="s">
        <v>668</v>
      </c>
      <c r="E517" s="25"/>
      <c r="F517" s="28"/>
      <c r="G517" s="28"/>
      <c r="H517" s="25"/>
      <c r="I517" s="25" t="s">
        <v>53</v>
      </c>
      <c r="J517" s="28" t="s">
        <v>669</v>
      </c>
      <c r="K517" s="25" t="s">
        <v>45</v>
      </c>
      <c r="L517" s="28" t="s">
        <v>672</v>
      </c>
      <c r="M517" s="26">
        <v>154</v>
      </c>
      <c r="N517" s="27">
        <v>1</v>
      </c>
      <c r="O517" s="25" t="s">
        <v>47</v>
      </c>
      <c r="P517" s="24">
        <v>45496</v>
      </c>
      <c r="Q517" s="26">
        <f>Table2[[#This Row],[QTY]]*Table2[[#This Row],[CostPerUnit]]</f>
        <v>154</v>
      </c>
      <c r="R517" s="27"/>
      <c r="S517" s="13" t="s">
        <v>64</v>
      </c>
      <c r="T517" s="24" t="s">
        <v>49</v>
      </c>
      <c r="U517" s="24"/>
      <c r="V517" s="25"/>
      <c r="W517" s="25"/>
      <c r="X517" s="28"/>
      <c r="Y517" s="25"/>
      <c r="Z517" s="25"/>
    </row>
    <row r="518" spans="1:26" ht="15" customHeight="1">
      <c r="A518" s="24">
        <v>45470</v>
      </c>
      <c r="B518" s="25" t="s">
        <v>41</v>
      </c>
      <c r="C518" s="25">
        <v>7685853</v>
      </c>
      <c r="D518" s="28" t="s">
        <v>467</v>
      </c>
      <c r="E518" s="25"/>
      <c r="F518" s="28"/>
      <c r="G518" s="28"/>
      <c r="H518" s="25"/>
      <c r="I518" s="25" t="s">
        <v>69</v>
      </c>
      <c r="J518" s="28" t="s">
        <v>673</v>
      </c>
      <c r="K518" s="25" t="s">
        <v>45</v>
      </c>
      <c r="L518" s="28" t="s">
        <v>674</v>
      </c>
      <c r="M518" s="26">
        <v>33.799999999999997</v>
      </c>
      <c r="N518" s="27">
        <v>4</v>
      </c>
      <c r="O518" s="25" t="s">
        <v>47</v>
      </c>
      <c r="P518" s="24">
        <v>45499</v>
      </c>
      <c r="Q518" s="26">
        <f>Table2[[#This Row],[QTY]]*Table2[[#This Row],[CostPerUnit]]</f>
        <v>135.19999999999999</v>
      </c>
      <c r="R518" s="27"/>
      <c r="S518" s="13" t="s">
        <v>48</v>
      </c>
      <c r="T518" s="24" t="s">
        <v>49</v>
      </c>
      <c r="U518" s="24"/>
      <c r="V518" s="25"/>
      <c r="W518" s="25"/>
      <c r="X518" s="28"/>
      <c r="Y518" s="25"/>
      <c r="Z518" s="25"/>
    </row>
    <row r="519" spans="1:26" ht="15" customHeight="1">
      <c r="A519" s="24">
        <v>45470</v>
      </c>
      <c r="B519" s="25" t="s">
        <v>41</v>
      </c>
      <c r="C519" s="25">
        <v>7685893</v>
      </c>
      <c r="D519" s="28" t="s">
        <v>675</v>
      </c>
      <c r="E519" s="25"/>
      <c r="F519" s="28"/>
      <c r="G519" s="28"/>
      <c r="H519" s="25"/>
      <c r="I519" s="25" t="s">
        <v>77</v>
      </c>
      <c r="J519" s="28" t="s">
        <v>676</v>
      </c>
      <c r="K519" s="25" t="s">
        <v>45</v>
      </c>
      <c r="L519" s="28" t="s">
        <v>46</v>
      </c>
      <c r="M519" s="26">
        <v>195</v>
      </c>
      <c r="N519" s="27">
        <v>1</v>
      </c>
      <c r="O519" s="25" t="s">
        <v>47</v>
      </c>
      <c r="P519" s="24">
        <v>45750</v>
      </c>
      <c r="Q519" s="26">
        <f>Table2[[#This Row],[QTY]]*Table2[[#This Row],[CostPerUnit]]</f>
        <v>195</v>
      </c>
      <c r="R519" s="27"/>
      <c r="S519" s="13" t="s">
        <v>48</v>
      </c>
      <c r="T519" s="24" t="s">
        <v>49</v>
      </c>
      <c r="U519" s="24"/>
      <c r="V519" s="25"/>
      <c r="W519" s="25"/>
      <c r="X519" s="28"/>
      <c r="Y519" s="25"/>
      <c r="Z519" s="25"/>
    </row>
    <row r="520" spans="1:26" ht="15" customHeight="1">
      <c r="A520" s="24">
        <v>45470</v>
      </c>
      <c r="B520" s="25" t="s">
        <v>41</v>
      </c>
      <c r="C520" s="25">
        <v>7685893</v>
      </c>
      <c r="D520" s="28" t="s">
        <v>675</v>
      </c>
      <c r="E520" s="25"/>
      <c r="F520" s="28"/>
      <c r="G520" s="28"/>
      <c r="H520" s="25"/>
      <c r="I520" s="25" t="s">
        <v>77</v>
      </c>
      <c r="J520" s="28" t="s">
        <v>676</v>
      </c>
      <c r="K520" s="25" t="s">
        <v>45</v>
      </c>
      <c r="L520" s="28" t="s">
        <v>50</v>
      </c>
      <c r="M520" s="26">
        <v>11</v>
      </c>
      <c r="N520" s="27">
        <v>1</v>
      </c>
      <c r="O520" s="25" t="s">
        <v>47</v>
      </c>
      <c r="P520" s="24">
        <v>45750</v>
      </c>
      <c r="Q520" s="26">
        <f>Table2[[#This Row],[QTY]]*Table2[[#This Row],[CostPerUnit]]</f>
        <v>11</v>
      </c>
      <c r="R520" s="27"/>
      <c r="S520" s="13" t="s">
        <v>48</v>
      </c>
      <c r="T520" s="24" t="s">
        <v>34</v>
      </c>
      <c r="U520" s="24" t="s">
        <v>59</v>
      </c>
      <c r="V520" s="25" t="s">
        <v>60</v>
      </c>
      <c r="W520" s="25"/>
      <c r="X520" s="28"/>
      <c r="Y520" s="25"/>
      <c r="Z520" s="25"/>
    </row>
    <row r="521" spans="1:26" ht="15" customHeight="1">
      <c r="A521" s="24">
        <v>45470</v>
      </c>
      <c r="B521" s="25" t="s">
        <v>41</v>
      </c>
      <c r="C521" s="25">
        <v>7685893</v>
      </c>
      <c r="D521" s="28" t="s">
        <v>675</v>
      </c>
      <c r="E521" s="25"/>
      <c r="F521" s="28"/>
      <c r="G521" s="28"/>
      <c r="H521" s="25"/>
      <c r="I521" s="25" t="s">
        <v>77</v>
      </c>
      <c r="J521" s="28" t="s">
        <v>676</v>
      </c>
      <c r="K521" s="25" t="s">
        <v>45</v>
      </c>
      <c r="L521" s="28" t="s">
        <v>51</v>
      </c>
      <c r="M521" s="26">
        <v>66</v>
      </c>
      <c r="N521" s="27">
        <v>1</v>
      </c>
      <c r="O521" s="25" t="s">
        <v>47</v>
      </c>
      <c r="P521" s="24">
        <v>45750</v>
      </c>
      <c r="Q521" s="26">
        <f>Table2[[#This Row],[QTY]]*Table2[[#This Row],[CostPerUnit]]</f>
        <v>66</v>
      </c>
      <c r="R521" s="27"/>
      <c r="S521" s="13" t="s">
        <v>48</v>
      </c>
      <c r="T521" s="24" t="s">
        <v>61</v>
      </c>
      <c r="U521" s="24"/>
      <c r="V521" s="25"/>
      <c r="W521" s="25"/>
      <c r="X521" s="28"/>
      <c r="Y521" s="25"/>
      <c r="Z521" s="25"/>
    </row>
    <row r="522" spans="1:26" ht="15" customHeight="1">
      <c r="A522" s="108">
        <v>45471.687604166669</v>
      </c>
      <c r="B522" s="25" t="s">
        <v>41</v>
      </c>
      <c r="C522" s="111">
        <v>7686147</v>
      </c>
      <c r="D522" s="28" t="s">
        <v>677</v>
      </c>
      <c r="E522" s="25"/>
      <c r="F522" s="28"/>
      <c r="G522" s="28"/>
      <c r="H522" s="25"/>
      <c r="I522" s="25" t="s">
        <v>53</v>
      </c>
      <c r="J522" s="115" t="s">
        <v>394</v>
      </c>
      <c r="K522" s="25" t="s">
        <v>45</v>
      </c>
      <c r="L522" s="28" t="s">
        <v>51</v>
      </c>
      <c r="M522" s="26">
        <v>0</v>
      </c>
      <c r="N522" s="27">
        <v>1</v>
      </c>
      <c r="O522" s="25" t="s">
        <v>164</v>
      </c>
      <c r="P522" s="24"/>
      <c r="Q522" s="26">
        <f>Table2[[#This Row],[QTY]]*Table2[[#This Row],[CostPerUnit]]</f>
        <v>0</v>
      </c>
      <c r="R522" s="27"/>
      <c r="S522" s="13" t="s">
        <v>67</v>
      </c>
      <c r="T522" s="24"/>
      <c r="U522" s="24"/>
      <c r="V522" s="25"/>
      <c r="W522" s="25"/>
      <c r="X522" s="28"/>
      <c r="Y522" s="25"/>
      <c r="Z522" s="25"/>
    </row>
    <row r="523" spans="1:26" ht="15" customHeight="1">
      <c r="A523" s="108">
        <v>45471.687604166669</v>
      </c>
      <c r="B523" s="25" t="s">
        <v>41</v>
      </c>
      <c r="C523" s="111">
        <v>7686147</v>
      </c>
      <c r="D523" s="28" t="s">
        <v>677</v>
      </c>
      <c r="E523" s="25"/>
      <c r="F523" s="28"/>
      <c r="G523" s="28"/>
      <c r="H523" s="25"/>
      <c r="I523" s="25" t="s">
        <v>53</v>
      </c>
      <c r="J523" s="113" t="s">
        <v>394</v>
      </c>
      <c r="K523" s="25" t="s">
        <v>45</v>
      </c>
      <c r="L523" s="28" t="s">
        <v>46</v>
      </c>
      <c r="M523" s="26">
        <v>195</v>
      </c>
      <c r="N523" s="27">
        <v>1</v>
      </c>
      <c r="O523" s="25" t="s">
        <v>164</v>
      </c>
      <c r="P523" s="24"/>
      <c r="Q523" s="26">
        <f>Table2[[#This Row],[QTY]]*Table2[[#This Row],[CostPerUnit]]</f>
        <v>195</v>
      </c>
      <c r="R523" s="27"/>
      <c r="S523" s="13" t="s">
        <v>67</v>
      </c>
      <c r="T523" s="24"/>
      <c r="U523" s="24"/>
      <c r="V523" s="25"/>
      <c r="W523" s="25"/>
      <c r="X523" s="28"/>
      <c r="Y523" s="25"/>
      <c r="Z523" s="25"/>
    </row>
    <row r="524" spans="1:26" ht="15" customHeight="1">
      <c r="A524" s="24">
        <v>45474</v>
      </c>
      <c r="B524" s="25" t="s">
        <v>41</v>
      </c>
      <c r="C524" s="25">
        <v>7686261</v>
      </c>
      <c r="D524" s="28" t="s">
        <v>121</v>
      </c>
      <c r="E524" s="25"/>
      <c r="F524" s="28"/>
      <c r="G524" s="28"/>
      <c r="H524" s="25"/>
      <c r="I524" s="25" t="s">
        <v>69</v>
      </c>
      <c r="J524" s="28" t="s">
        <v>122</v>
      </c>
      <c r="K524" s="25" t="s">
        <v>45</v>
      </c>
      <c r="L524" s="28" t="s">
        <v>46</v>
      </c>
      <c r="M524" s="26">
        <v>195</v>
      </c>
      <c r="N524" s="27">
        <v>1</v>
      </c>
      <c r="O524" s="25" t="s">
        <v>47</v>
      </c>
      <c r="P524" s="24">
        <v>45574</v>
      </c>
      <c r="Q524" s="26">
        <f>Table2[[#This Row],[QTY]]*Table2[[#This Row],[CostPerUnit]]</f>
        <v>195</v>
      </c>
      <c r="R524" s="27"/>
      <c r="S524" s="13" t="s">
        <v>48</v>
      </c>
      <c r="T524" s="24" t="s">
        <v>49</v>
      </c>
      <c r="U524" s="24"/>
      <c r="V524" s="25"/>
      <c r="W524" s="25"/>
      <c r="X524" s="28"/>
      <c r="Y524" s="25"/>
      <c r="Z524" s="25"/>
    </row>
    <row r="525" spans="1:26" ht="15" customHeight="1">
      <c r="A525" s="24">
        <v>45474</v>
      </c>
      <c r="B525" s="25" t="s">
        <v>41</v>
      </c>
      <c r="C525" s="25">
        <v>7686261</v>
      </c>
      <c r="D525" s="28" t="s">
        <v>121</v>
      </c>
      <c r="E525" s="25"/>
      <c r="F525" s="28"/>
      <c r="G525" s="28"/>
      <c r="H525" s="25"/>
      <c r="I525" s="25" t="s">
        <v>69</v>
      </c>
      <c r="J525" s="28" t="s">
        <v>122</v>
      </c>
      <c r="K525" s="25" t="s">
        <v>45</v>
      </c>
      <c r="L525" s="28" t="s">
        <v>46</v>
      </c>
      <c r="M525" s="26">
        <v>195</v>
      </c>
      <c r="N525" s="27">
        <v>1</v>
      </c>
      <c r="O525" s="25" t="s">
        <v>123</v>
      </c>
      <c r="P525" s="24"/>
      <c r="Q525" s="26">
        <f>Table2[[#This Row],[QTY]]*Table2[[#This Row],[CostPerUnit]]</f>
        <v>195</v>
      </c>
      <c r="R525" s="27"/>
      <c r="S525" s="13" t="s">
        <v>48</v>
      </c>
      <c r="T525" s="24" t="s">
        <v>123</v>
      </c>
      <c r="U525" s="24"/>
      <c r="V525" s="25"/>
      <c r="W525" s="25"/>
      <c r="X525" s="25" t="s">
        <v>678</v>
      </c>
      <c r="Y525" s="25"/>
      <c r="Z525" s="25"/>
    </row>
    <row r="526" spans="1:26" ht="15" customHeight="1">
      <c r="A526" s="24">
        <v>45469</v>
      </c>
      <c r="B526" s="25" t="s">
        <v>41</v>
      </c>
      <c r="C526" s="25">
        <v>7686355</v>
      </c>
      <c r="D526" s="28" t="s">
        <v>653</v>
      </c>
      <c r="E526" s="25"/>
      <c r="F526" s="28" t="s">
        <v>679</v>
      </c>
      <c r="G526" s="28"/>
      <c r="H526" s="25" t="s">
        <v>344</v>
      </c>
      <c r="I526" s="25" t="s">
        <v>43</v>
      </c>
      <c r="J526" s="28" t="s">
        <v>680</v>
      </c>
      <c r="K526" s="25" t="s">
        <v>243</v>
      </c>
      <c r="L526" s="28" t="s">
        <v>301</v>
      </c>
      <c r="M526" s="26">
        <v>920.6</v>
      </c>
      <c r="N526" s="27">
        <v>1</v>
      </c>
      <c r="O526" s="25" t="s">
        <v>47</v>
      </c>
      <c r="P526" s="24">
        <v>45537</v>
      </c>
      <c r="Q526" s="26">
        <f>Table2[[#This Row],[QTY]]*Table2[[#This Row],[CostPerUnit]]</f>
        <v>920.6</v>
      </c>
      <c r="R526" s="27"/>
      <c r="S526" s="13" t="s">
        <v>48</v>
      </c>
      <c r="T526" s="24"/>
      <c r="U526" s="24"/>
      <c r="V526" s="25"/>
      <c r="W526" s="25"/>
      <c r="X526" s="28"/>
      <c r="Y526" s="25"/>
      <c r="Z526" s="25"/>
    </row>
    <row r="527" spans="1:26" ht="15" customHeight="1">
      <c r="A527" s="24">
        <v>45469</v>
      </c>
      <c r="B527" s="25" t="s">
        <v>41</v>
      </c>
      <c r="C527" s="25">
        <v>7686402</v>
      </c>
      <c r="D527" s="28" t="s">
        <v>452</v>
      </c>
      <c r="E527" s="25"/>
      <c r="F527" s="28" t="s">
        <v>609</v>
      </c>
      <c r="G527" s="28"/>
      <c r="H527" s="25" t="s">
        <v>514</v>
      </c>
      <c r="I527" s="25" t="s">
        <v>53</v>
      </c>
      <c r="J527" s="28" t="s">
        <v>188</v>
      </c>
      <c r="K527" s="25" t="s">
        <v>243</v>
      </c>
      <c r="L527" s="28" t="s">
        <v>252</v>
      </c>
      <c r="M527" s="26">
        <v>462.77</v>
      </c>
      <c r="N527" s="27">
        <v>1</v>
      </c>
      <c r="O527" s="25" t="s">
        <v>47</v>
      </c>
      <c r="P527" s="24">
        <v>45492</v>
      </c>
      <c r="Q527" s="26">
        <f>Table2[[#This Row],[QTY]]*Table2[[#This Row],[CostPerUnit]]</f>
        <v>462.77</v>
      </c>
      <c r="R527" s="27" t="s">
        <v>392</v>
      </c>
      <c r="S527" s="13" t="s">
        <v>67</v>
      </c>
      <c r="T527" s="24"/>
      <c r="U527" s="24"/>
      <c r="V527" s="25"/>
      <c r="W527" s="25"/>
      <c r="X527" s="28"/>
      <c r="Y527" s="25"/>
      <c r="Z527" s="25"/>
    </row>
    <row r="528" spans="1:26" ht="15" customHeight="1">
      <c r="A528" s="24">
        <v>45469</v>
      </c>
      <c r="B528" s="25" t="s">
        <v>41</v>
      </c>
      <c r="C528" s="25">
        <v>7686402</v>
      </c>
      <c r="D528" s="28" t="s">
        <v>452</v>
      </c>
      <c r="E528" s="25"/>
      <c r="F528" s="28" t="s">
        <v>609</v>
      </c>
      <c r="G528" s="28"/>
      <c r="H528" s="25" t="s">
        <v>514</v>
      </c>
      <c r="I528" s="25" t="s">
        <v>53</v>
      </c>
      <c r="J528" s="28" t="s">
        <v>188</v>
      </c>
      <c r="K528" s="25" t="s">
        <v>243</v>
      </c>
      <c r="L528" s="28" t="s">
        <v>301</v>
      </c>
      <c r="M528" s="26">
        <v>1065</v>
      </c>
      <c r="N528" s="27">
        <v>1</v>
      </c>
      <c r="O528" s="25" t="s">
        <v>47</v>
      </c>
      <c r="P528" s="24">
        <v>45492</v>
      </c>
      <c r="Q528" s="26">
        <f>Table2[[#This Row],[QTY]]*Table2[[#This Row],[CostPerUnit]]</f>
        <v>1065</v>
      </c>
      <c r="R528" s="27" t="s">
        <v>392</v>
      </c>
      <c r="S528" s="13" t="s">
        <v>67</v>
      </c>
      <c r="T528" s="24"/>
      <c r="U528" s="24"/>
      <c r="V528" s="25"/>
      <c r="W528" s="25"/>
      <c r="X528" s="28"/>
      <c r="Y528" s="25"/>
      <c r="Z528" s="25"/>
    </row>
    <row r="529" spans="1:26" ht="15" customHeight="1">
      <c r="A529" s="24">
        <v>45474</v>
      </c>
      <c r="B529" s="25" t="s">
        <v>41</v>
      </c>
      <c r="C529" s="25">
        <v>7686700</v>
      </c>
      <c r="D529" s="28" t="s">
        <v>681</v>
      </c>
      <c r="E529" s="25"/>
      <c r="F529" s="28"/>
      <c r="G529" s="28"/>
      <c r="H529" s="25"/>
      <c r="I529" s="25" t="s">
        <v>69</v>
      </c>
      <c r="J529" s="28" t="s">
        <v>122</v>
      </c>
      <c r="K529" s="25" t="s">
        <v>45</v>
      </c>
      <c r="L529" s="28" t="s">
        <v>46</v>
      </c>
      <c r="M529" s="26">
        <v>195</v>
      </c>
      <c r="N529" s="27">
        <v>1</v>
      </c>
      <c r="O529" s="74" t="s">
        <v>123</v>
      </c>
      <c r="P529" s="24">
        <v>45574</v>
      </c>
      <c r="Q529" s="26">
        <f>Table2[[#This Row],[QTY]]*Table2[[#This Row],[CostPerUnit]]</f>
        <v>195</v>
      </c>
      <c r="R529" s="27"/>
      <c r="S529" s="13" t="s">
        <v>48</v>
      </c>
      <c r="T529" s="24" t="s">
        <v>124</v>
      </c>
      <c r="U529" s="24"/>
      <c r="V529" s="25"/>
      <c r="W529" s="25"/>
      <c r="X529" s="28" t="s">
        <v>682</v>
      </c>
      <c r="Y529" s="25"/>
      <c r="Z529" s="25"/>
    </row>
    <row r="530" spans="1:26" ht="15" customHeight="1">
      <c r="A530" s="24">
        <v>45474</v>
      </c>
      <c r="B530" s="25" t="s">
        <v>41</v>
      </c>
      <c r="C530" s="25">
        <v>7686700</v>
      </c>
      <c r="D530" s="28" t="s">
        <v>681</v>
      </c>
      <c r="E530" s="25"/>
      <c r="F530" s="28"/>
      <c r="G530" s="28"/>
      <c r="H530" s="25"/>
      <c r="I530" s="25" t="s">
        <v>69</v>
      </c>
      <c r="J530" s="28" t="s">
        <v>122</v>
      </c>
      <c r="K530" s="25" t="s">
        <v>45</v>
      </c>
      <c r="L530" s="28" t="s">
        <v>46</v>
      </c>
      <c r="M530" s="26">
        <v>195</v>
      </c>
      <c r="N530" s="27">
        <v>1</v>
      </c>
      <c r="O530" s="74" t="s">
        <v>47</v>
      </c>
      <c r="P530" s="24">
        <v>45574</v>
      </c>
      <c r="Q530" s="26">
        <f>Table2[[#This Row],[QTY]]*Table2[[#This Row],[CostPerUnit]]</f>
        <v>195</v>
      </c>
      <c r="R530" s="27"/>
      <c r="S530" s="13" t="s">
        <v>48</v>
      </c>
      <c r="T530" s="24" t="s">
        <v>34</v>
      </c>
      <c r="U530" s="24" t="s">
        <v>59</v>
      </c>
      <c r="V530" s="25" t="s">
        <v>60</v>
      </c>
      <c r="W530" s="25"/>
      <c r="X530" s="28"/>
      <c r="Y530" s="25"/>
      <c r="Z530" s="25"/>
    </row>
    <row r="531" spans="1:26" ht="15" customHeight="1">
      <c r="A531" s="24">
        <v>45474</v>
      </c>
      <c r="B531" s="25" t="s">
        <v>41</v>
      </c>
      <c r="C531" s="25">
        <v>7687180</v>
      </c>
      <c r="D531" s="28" t="s">
        <v>520</v>
      </c>
      <c r="E531" s="25"/>
      <c r="F531" s="28"/>
      <c r="G531" s="28"/>
      <c r="H531" s="25"/>
      <c r="I531" s="25" t="s">
        <v>43</v>
      </c>
      <c r="J531" s="28" t="s">
        <v>683</v>
      </c>
      <c r="K531" s="25" t="s">
        <v>45</v>
      </c>
      <c r="L531" s="28" t="s">
        <v>684</v>
      </c>
      <c r="M531" s="26">
        <v>0</v>
      </c>
      <c r="N531" s="27">
        <v>1</v>
      </c>
      <c r="O531" s="56" t="s">
        <v>189</v>
      </c>
      <c r="P531" s="24">
        <v>45729</v>
      </c>
      <c r="Q531" s="26">
        <f>Table2[[#This Row],[QTY]]*Table2[[#This Row],[CostPerUnit]]</f>
        <v>0</v>
      </c>
      <c r="R531" s="27"/>
      <c r="S531" s="13" t="s">
        <v>48</v>
      </c>
      <c r="T531" s="24" t="s">
        <v>189</v>
      </c>
      <c r="U531" s="24"/>
      <c r="V531" s="25"/>
      <c r="W531" s="25"/>
      <c r="X531" s="28" t="s">
        <v>685</v>
      </c>
      <c r="Y531" s="25"/>
      <c r="Z531" s="25"/>
    </row>
    <row r="532" spans="1:26" ht="15" customHeight="1">
      <c r="A532" s="24">
        <v>45475</v>
      </c>
      <c r="B532" s="25" t="s">
        <v>41</v>
      </c>
      <c r="C532" s="25">
        <v>7687506</v>
      </c>
      <c r="D532" s="28" t="s">
        <v>686</v>
      </c>
      <c r="E532" s="25"/>
      <c r="F532" s="28"/>
      <c r="G532" s="28"/>
      <c r="H532" s="25"/>
      <c r="I532" s="25" t="s">
        <v>340</v>
      </c>
      <c r="J532" s="28" t="s">
        <v>687</v>
      </c>
      <c r="K532" s="25" t="s">
        <v>45</v>
      </c>
      <c r="L532" s="28" t="s">
        <v>380</v>
      </c>
      <c r="M532" s="26">
        <v>190</v>
      </c>
      <c r="N532" s="27">
        <v>1</v>
      </c>
      <c r="O532" s="25" t="s">
        <v>47</v>
      </c>
      <c r="P532" s="24"/>
      <c r="Q532" s="26">
        <f>Table2[[#This Row],[QTY]]*Table2[[#This Row],[CostPerUnit]]</f>
        <v>190</v>
      </c>
      <c r="R532" s="27"/>
      <c r="S532" s="13" t="s">
        <v>55</v>
      </c>
      <c r="T532" s="24" t="s">
        <v>34</v>
      </c>
      <c r="U532" s="24">
        <v>45496</v>
      </c>
      <c r="V532" s="25" t="s">
        <v>60</v>
      </c>
      <c r="W532" s="25"/>
      <c r="X532" s="28"/>
      <c r="Y532" s="25"/>
      <c r="Z532" s="25"/>
    </row>
    <row r="533" spans="1:26" ht="15" customHeight="1">
      <c r="A533" s="24">
        <v>45109</v>
      </c>
      <c r="B533" s="25" t="s">
        <v>41</v>
      </c>
      <c r="C533" s="25">
        <v>7687509</v>
      </c>
      <c r="D533" s="28" t="s">
        <v>688</v>
      </c>
      <c r="E533" s="25"/>
      <c r="F533" s="28"/>
      <c r="G533" s="28"/>
      <c r="H533" s="25"/>
      <c r="I533" s="25" t="s">
        <v>53</v>
      </c>
      <c r="J533" s="28" t="s">
        <v>689</v>
      </c>
      <c r="K533" s="25" t="s">
        <v>45</v>
      </c>
      <c r="L533" s="28" t="s">
        <v>347</v>
      </c>
      <c r="M533" s="26">
        <v>225.5</v>
      </c>
      <c r="N533" s="27">
        <v>1</v>
      </c>
      <c r="O533" s="25" t="s">
        <v>47</v>
      </c>
      <c r="P533" s="24">
        <v>45750</v>
      </c>
      <c r="Q533" s="26">
        <f>Table2[[#This Row],[QTY]]*Table2[[#This Row],[CostPerUnit]]</f>
        <v>225.5</v>
      </c>
      <c r="R533" s="27">
        <v>41056659</v>
      </c>
      <c r="S533" s="13" t="s">
        <v>55</v>
      </c>
      <c r="T533" s="24" t="s">
        <v>49</v>
      </c>
      <c r="U533" s="24"/>
      <c r="V533" s="25"/>
      <c r="W533" s="25"/>
      <c r="X533" s="28"/>
      <c r="Y533" s="25"/>
      <c r="Z533" s="25"/>
    </row>
    <row r="534" spans="1:26" ht="15" customHeight="1">
      <c r="A534" s="24">
        <v>45475</v>
      </c>
      <c r="B534" s="25" t="s">
        <v>41</v>
      </c>
      <c r="C534" s="25">
        <v>7687510</v>
      </c>
      <c r="D534" s="28" t="s">
        <v>690</v>
      </c>
      <c r="E534" s="25"/>
      <c r="F534" s="28" t="s">
        <v>691</v>
      </c>
      <c r="G534" s="28"/>
      <c r="H534" s="25"/>
      <c r="I534" s="25" t="s">
        <v>53</v>
      </c>
      <c r="J534" s="28" t="s">
        <v>692</v>
      </c>
      <c r="K534" s="25" t="s">
        <v>45</v>
      </c>
      <c r="L534" s="28" t="s">
        <v>261</v>
      </c>
      <c r="M534" s="26">
        <v>190</v>
      </c>
      <c r="N534" s="27">
        <v>2</v>
      </c>
      <c r="O534" s="25" t="s">
        <v>47</v>
      </c>
      <c r="P534" s="24">
        <v>45488</v>
      </c>
      <c r="Q534" s="26">
        <f>Table2[[#This Row],[QTY]]*Table2[[#This Row],[CostPerUnit]]</f>
        <v>380</v>
      </c>
      <c r="R534" s="27"/>
      <c r="S534" s="13" t="s">
        <v>67</v>
      </c>
      <c r="T534" s="24" t="s">
        <v>34</v>
      </c>
      <c r="U534" s="24">
        <v>45496</v>
      </c>
      <c r="V534" s="25" t="s">
        <v>60</v>
      </c>
      <c r="W534" s="25"/>
      <c r="X534" s="28"/>
      <c r="Y534" s="25"/>
      <c r="Z534" s="25"/>
    </row>
    <row r="535" spans="1:26" ht="15" customHeight="1">
      <c r="A535" s="24">
        <v>45475</v>
      </c>
      <c r="B535" s="25" t="s">
        <v>41</v>
      </c>
      <c r="C535" s="25">
        <v>7687557</v>
      </c>
      <c r="D535" s="28" t="s">
        <v>259</v>
      </c>
      <c r="E535" s="25"/>
      <c r="F535" s="28" t="s">
        <v>693</v>
      </c>
      <c r="G535" s="28"/>
      <c r="H535" s="25"/>
      <c r="I535" s="25" t="s">
        <v>69</v>
      </c>
      <c r="J535" s="95" t="s">
        <v>694</v>
      </c>
      <c r="K535" s="25" t="s">
        <v>45</v>
      </c>
      <c r="L535" s="28" t="s">
        <v>51</v>
      </c>
      <c r="M535" s="26">
        <v>0</v>
      </c>
      <c r="N535" s="27">
        <v>0</v>
      </c>
      <c r="O535" s="25" t="s">
        <v>61</v>
      </c>
      <c r="P535" s="24"/>
      <c r="Q535" s="26">
        <f>Table2[[#This Row],[QTY]]*Table2[[#This Row],[CostPerUnit]]</f>
        <v>0</v>
      </c>
      <c r="R535" s="27"/>
      <c r="S535" s="13" t="s">
        <v>67</v>
      </c>
      <c r="T535" s="24" t="s">
        <v>354</v>
      </c>
      <c r="U535" s="24"/>
      <c r="V535" s="25"/>
      <c r="W535" s="25"/>
      <c r="X535" s="28"/>
      <c r="Y535" s="25"/>
      <c r="Z535" s="25"/>
    </row>
    <row r="536" spans="1:26" ht="15" customHeight="1">
      <c r="A536" s="108">
        <v>45475.511377314811</v>
      </c>
      <c r="B536" s="25" t="s">
        <v>41</v>
      </c>
      <c r="C536" s="111">
        <v>7687557</v>
      </c>
      <c r="D536" s="28" t="s">
        <v>259</v>
      </c>
      <c r="E536" s="25"/>
      <c r="F536" s="28"/>
      <c r="G536" s="28"/>
      <c r="H536" s="25"/>
      <c r="I536" s="25" t="s">
        <v>53</v>
      </c>
      <c r="J536" s="113" t="s">
        <v>694</v>
      </c>
      <c r="K536" s="25" t="s">
        <v>45</v>
      </c>
      <c r="L536" s="28" t="s">
        <v>51</v>
      </c>
      <c r="M536" s="26">
        <v>0</v>
      </c>
      <c r="N536" s="27">
        <v>1</v>
      </c>
      <c r="O536" s="25" t="s">
        <v>164</v>
      </c>
      <c r="P536" s="24"/>
      <c r="Q536" s="26">
        <f>Table2[[#This Row],[QTY]]*Table2[[#This Row],[CostPerUnit]]</f>
        <v>0</v>
      </c>
      <c r="R536" s="27"/>
      <c r="S536" s="13" t="s">
        <v>67</v>
      </c>
      <c r="T536" s="24"/>
      <c r="U536" s="24"/>
      <c r="V536" s="25"/>
      <c r="W536" s="25"/>
      <c r="X536" s="28"/>
      <c r="Y536" s="25"/>
      <c r="Z536" s="25"/>
    </row>
    <row r="537" spans="1:26" ht="15" customHeight="1">
      <c r="A537" s="24">
        <v>45475</v>
      </c>
      <c r="B537" s="25" t="s">
        <v>41</v>
      </c>
      <c r="C537" s="25">
        <v>7688049</v>
      </c>
      <c r="D537" s="28" t="s">
        <v>668</v>
      </c>
      <c r="E537" s="25"/>
      <c r="F537" s="28" t="s">
        <v>691</v>
      </c>
      <c r="G537" s="28"/>
      <c r="H537" s="25"/>
      <c r="I537" s="25" t="s">
        <v>53</v>
      </c>
      <c r="J537" s="28" t="s">
        <v>695</v>
      </c>
      <c r="K537" s="25" t="s">
        <v>45</v>
      </c>
      <c r="L537" s="28" t="s">
        <v>261</v>
      </c>
      <c r="M537" s="26">
        <v>190</v>
      </c>
      <c r="N537" s="27">
        <v>4</v>
      </c>
      <c r="O537" s="25" t="s">
        <v>47</v>
      </c>
      <c r="P537" s="24">
        <v>45478</v>
      </c>
      <c r="Q537" s="26">
        <f>Table2[[#This Row],[QTY]]*Table2[[#This Row],[CostPerUnit]]</f>
        <v>760</v>
      </c>
      <c r="R537" s="27"/>
      <c r="S537" s="13" t="s">
        <v>67</v>
      </c>
      <c r="T537" s="24" t="s">
        <v>34</v>
      </c>
      <c r="U537" s="24">
        <v>45496</v>
      </c>
      <c r="V537" s="25" t="s">
        <v>60</v>
      </c>
      <c r="W537" s="25"/>
      <c r="X537" s="28"/>
      <c r="Y537" s="25"/>
      <c r="Z537" s="25"/>
    </row>
    <row r="538" spans="1:26" ht="15" customHeight="1">
      <c r="A538" s="24">
        <v>45476.65625</v>
      </c>
      <c r="B538" s="25" t="s">
        <v>41</v>
      </c>
      <c r="C538" s="25">
        <v>7688111</v>
      </c>
      <c r="D538" s="28">
        <v>102241</v>
      </c>
      <c r="E538" s="25"/>
      <c r="F538" s="28"/>
      <c r="G538" s="28"/>
      <c r="H538" s="25"/>
      <c r="I538" s="25" t="s">
        <v>77</v>
      </c>
      <c r="J538" s="28" t="s">
        <v>696</v>
      </c>
      <c r="K538" s="25" t="s">
        <v>45</v>
      </c>
      <c r="L538" s="28" t="s">
        <v>46</v>
      </c>
      <c r="M538" s="26">
        <v>195</v>
      </c>
      <c r="N538" s="27">
        <v>1</v>
      </c>
      <c r="O538" s="25" t="s">
        <v>47</v>
      </c>
      <c r="P538" s="24">
        <v>45666</v>
      </c>
      <c r="Q538" s="26">
        <f>Table2[[#This Row],[QTY]]*Table2[[#This Row],[CostPerUnit]]</f>
        <v>195</v>
      </c>
      <c r="R538" s="27"/>
      <c r="S538" s="13" t="s">
        <v>64</v>
      </c>
      <c r="T538" s="24" t="s">
        <v>34</v>
      </c>
      <c r="U538" s="24" t="s">
        <v>59</v>
      </c>
      <c r="V538" s="25" t="s">
        <v>60</v>
      </c>
      <c r="W538" s="25"/>
      <c r="X538" s="28"/>
      <c r="Y538" s="25"/>
      <c r="Z538" s="25"/>
    </row>
    <row r="539" spans="1:26" ht="15" customHeight="1">
      <c r="A539" s="24">
        <v>45476.65625</v>
      </c>
      <c r="B539" s="25" t="s">
        <v>41</v>
      </c>
      <c r="C539" s="25">
        <v>7688111</v>
      </c>
      <c r="D539" s="28">
        <v>102241</v>
      </c>
      <c r="E539" s="25"/>
      <c r="F539" s="28"/>
      <c r="G539" s="28"/>
      <c r="H539" s="25"/>
      <c r="I539" s="25" t="s">
        <v>77</v>
      </c>
      <c r="J539" s="28" t="s">
        <v>696</v>
      </c>
      <c r="K539" s="25" t="s">
        <v>45</v>
      </c>
      <c r="L539" s="28" t="s">
        <v>51</v>
      </c>
      <c r="M539" s="26">
        <v>79.2</v>
      </c>
      <c r="N539" s="27">
        <v>1</v>
      </c>
      <c r="O539" s="74" t="s">
        <v>47</v>
      </c>
      <c r="P539" s="24">
        <v>45666</v>
      </c>
      <c r="Q539" s="26">
        <f>Table2[[#This Row],[QTY]]*Table2[[#This Row],[CostPerUnit]]</f>
        <v>79.2</v>
      </c>
      <c r="R539" s="27"/>
      <c r="S539" s="13" t="s">
        <v>64</v>
      </c>
      <c r="T539" s="24" t="s">
        <v>61</v>
      </c>
      <c r="U539" s="24"/>
      <c r="V539" s="25"/>
      <c r="W539" s="25"/>
      <c r="X539" s="28"/>
      <c r="Y539" s="25"/>
      <c r="Z539" s="25"/>
    </row>
    <row r="540" spans="1:26" ht="15" customHeight="1">
      <c r="A540" s="24">
        <v>45476.65625</v>
      </c>
      <c r="B540" s="25" t="s">
        <v>41</v>
      </c>
      <c r="C540" s="25">
        <v>7688111</v>
      </c>
      <c r="D540" s="28">
        <v>102241</v>
      </c>
      <c r="E540" s="25"/>
      <c r="F540" s="28"/>
      <c r="G540" s="28"/>
      <c r="H540" s="25"/>
      <c r="I540" s="25" t="s">
        <v>77</v>
      </c>
      <c r="J540" s="28" t="s">
        <v>696</v>
      </c>
      <c r="K540" s="25" t="s">
        <v>45</v>
      </c>
      <c r="L540" s="28" t="s">
        <v>50</v>
      </c>
      <c r="M540" s="26">
        <v>11</v>
      </c>
      <c r="N540" s="27">
        <v>1</v>
      </c>
      <c r="O540" s="56" t="s">
        <v>47</v>
      </c>
      <c r="P540" s="24">
        <v>45666</v>
      </c>
      <c r="Q540" s="26">
        <f>Table2[[#This Row],[QTY]]*Table2[[#This Row],[CostPerUnit]]</f>
        <v>11</v>
      </c>
      <c r="R540" s="27"/>
      <c r="S540" s="13" t="s">
        <v>64</v>
      </c>
      <c r="T540" s="24" t="s">
        <v>34</v>
      </c>
      <c r="U540" s="24" t="s">
        <v>59</v>
      </c>
      <c r="V540" s="25" t="s">
        <v>60</v>
      </c>
      <c r="W540" s="25"/>
      <c r="X540" s="28"/>
      <c r="Y540" s="25"/>
      <c r="Z540" s="25"/>
    </row>
    <row r="541" spans="1:26" ht="15" customHeight="1">
      <c r="A541" s="24">
        <v>45476</v>
      </c>
      <c r="B541" s="25" t="s">
        <v>41</v>
      </c>
      <c r="C541" s="25">
        <v>7688240</v>
      </c>
      <c r="D541" s="28">
        <v>102112</v>
      </c>
      <c r="E541" s="25"/>
      <c r="F541" s="28"/>
      <c r="G541" s="28"/>
      <c r="H541" s="25"/>
      <c r="I541" s="25" t="s">
        <v>77</v>
      </c>
      <c r="J541" s="28" t="s">
        <v>697</v>
      </c>
      <c r="K541" s="25" t="s">
        <v>45</v>
      </c>
      <c r="L541" s="28" t="s">
        <v>46</v>
      </c>
      <c r="M541" s="26">
        <v>195</v>
      </c>
      <c r="N541" s="27">
        <v>1</v>
      </c>
      <c r="O541" s="25" t="s">
        <v>47</v>
      </c>
      <c r="P541" s="24">
        <v>45666</v>
      </c>
      <c r="Q541" s="26">
        <f>Table2[[#This Row],[QTY]]*Table2[[#This Row],[CostPerUnit]]</f>
        <v>195</v>
      </c>
      <c r="R541" s="27"/>
      <c r="S541" s="13" t="s">
        <v>55</v>
      </c>
      <c r="T541" s="24" t="s">
        <v>34</v>
      </c>
      <c r="U541" s="24" t="s">
        <v>59</v>
      </c>
      <c r="V541" s="25" t="s">
        <v>60</v>
      </c>
      <c r="W541" s="25"/>
      <c r="X541" s="28" t="s">
        <v>698</v>
      </c>
      <c r="Y541" s="25"/>
      <c r="Z541" s="25"/>
    </row>
    <row r="542" spans="1:26" ht="15" customHeight="1">
      <c r="A542" s="24">
        <v>45476</v>
      </c>
      <c r="B542" s="25" t="s">
        <v>41</v>
      </c>
      <c r="C542" s="25">
        <v>7688240</v>
      </c>
      <c r="D542" s="28">
        <v>102112</v>
      </c>
      <c r="E542" s="25"/>
      <c r="F542" s="28"/>
      <c r="G542" s="28"/>
      <c r="H542" s="25"/>
      <c r="I542" s="25" t="s">
        <v>77</v>
      </c>
      <c r="J542" s="28" t="s">
        <v>697</v>
      </c>
      <c r="K542" s="25" t="s">
        <v>45</v>
      </c>
      <c r="L542" s="28" t="s">
        <v>51</v>
      </c>
      <c r="M542" s="26">
        <v>66</v>
      </c>
      <c r="N542" s="27">
        <v>1</v>
      </c>
      <c r="O542" s="25" t="s">
        <v>47</v>
      </c>
      <c r="P542" s="24">
        <v>45666</v>
      </c>
      <c r="Q542" s="26">
        <f>Table2[[#This Row],[QTY]]*Table2[[#This Row],[CostPerUnit]]</f>
        <v>66</v>
      </c>
      <c r="R542" s="27"/>
      <c r="S542" s="13" t="s">
        <v>55</v>
      </c>
      <c r="T542" s="25" t="s">
        <v>61</v>
      </c>
      <c r="U542" s="24"/>
      <c r="V542" s="25"/>
      <c r="W542" s="25"/>
      <c r="X542" s="28" t="s">
        <v>699</v>
      </c>
      <c r="Y542" s="25"/>
      <c r="Z542" s="25"/>
    </row>
    <row r="543" spans="1:26" ht="15" customHeight="1">
      <c r="A543" s="24">
        <v>45476</v>
      </c>
      <c r="B543" s="25" t="s">
        <v>41</v>
      </c>
      <c r="C543" s="25">
        <v>7688240</v>
      </c>
      <c r="D543" s="28">
        <v>102112</v>
      </c>
      <c r="E543" s="25"/>
      <c r="F543" s="28"/>
      <c r="G543" s="28"/>
      <c r="H543" s="25"/>
      <c r="I543" s="25" t="s">
        <v>77</v>
      </c>
      <c r="J543" s="28" t="s">
        <v>697</v>
      </c>
      <c r="K543" s="25" t="s">
        <v>45</v>
      </c>
      <c r="L543" s="28" t="s">
        <v>50</v>
      </c>
      <c r="M543" s="26">
        <v>11</v>
      </c>
      <c r="N543" s="27">
        <v>1</v>
      </c>
      <c r="O543" s="25" t="s">
        <v>47</v>
      </c>
      <c r="P543" s="24">
        <v>45666</v>
      </c>
      <c r="Q543" s="26">
        <f>Table2[[#This Row],[QTY]]*Table2[[#This Row],[CostPerUnit]]</f>
        <v>11</v>
      </c>
      <c r="R543" s="27"/>
      <c r="S543" s="13" t="s">
        <v>55</v>
      </c>
      <c r="T543" s="24" t="s">
        <v>34</v>
      </c>
      <c r="U543" s="24" t="s">
        <v>59</v>
      </c>
      <c r="V543" s="25" t="s">
        <v>60</v>
      </c>
      <c r="W543" s="25"/>
      <c r="X543" s="28" t="s">
        <v>700</v>
      </c>
      <c r="Y543" s="25"/>
      <c r="Z543" s="25"/>
    </row>
    <row r="544" spans="1:26" ht="15" customHeight="1">
      <c r="A544" s="24">
        <v>45476</v>
      </c>
      <c r="B544" s="25" t="s">
        <v>41</v>
      </c>
      <c r="C544" s="25">
        <v>7688515</v>
      </c>
      <c r="D544" s="28">
        <v>102112</v>
      </c>
      <c r="E544" s="25"/>
      <c r="F544" s="28"/>
      <c r="G544" s="28"/>
      <c r="H544" s="25"/>
      <c r="I544" s="25" t="s">
        <v>77</v>
      </c>
      <c r="J544" s="28" t="s">
        <v>697</v>
      </c>
      <c r="K544" s="25" t="s">
        <v>45</v>
      </c>
      <c r="L544" s="28" t="s">
        <v>46</v>
      </c>
      <c r="M544" s="26">
        <v>195</v>
      </c>
      <c r="N544" s="27">
        <v>1</v>
      </c>
      <c r="O544" s="25" t="s">
        <v>161</v>
      </c>
      <c r="P544" s="24"/>
      <c r="Q544" s="26">
        <f>Table2[[#This Row],[QTY]]*Table2[[#This Row],[CostPerUnit]]</f>
        <v>195</v>
      </c>
      <c r="R544" s="27"/>
      <c r="S544" s="13" t="s">
        <v>55</v>
      </c>
      <c r="T544" s="24" t="s">
        <v>161</v>
      </c>
      <c r="U544" s="24"/>
      <c r="V544" s="25"/>
      <c r="W544" s="25"/>
      <c r="X544" s="28" t="s">
        <v>701</v>
      </c>
      <c r="Y544" s="25"/>
      <c r="Z544" s="25"/>
    </row>
    <row r="545" spans="1:26" ht="15" customHeight="1">
      <c r="A545" s="24">
        <v>45476</v>
      </c>
      <c r="B545" s="25" t="s">
        <v>41</v>
      </c>
      <c r="C545" s="25">
        <v>7688515</v>
      </c>
      <c r="D545" s="28">
        <v>102112</v>
      </c>
      <c r="E545" s="25"/>
      <c r="F545" s="28"/>
      <c r="G545" s="28"/>
      <c r="H545" s="25"/>
      <c r="I545" s="25" t="s">
        <v>77</v>
      </c>
      <c r="J545" s="28" t="s">
        <v>697</v>
      </c>
      <c r="K545" s="25" t="s">
        <v>45</v>
      </c>
      <c r="L545" s="28" t="s">
        <v>51</v>
      </c>
      <c r="M545" s="26">
        <v>0</v>
      </c>
      <c r="N545" s="27">
        <v>1</v>
      </c>
      <c r="O545" s="25" t="s">
        <v>161</v>
      </c>
      <c r="P545" s="24"/>
      <c r="Q545" s="26">
        <f>Table2[[#This Row],[QTY]]*Table2[[#This Row],[CostPerUnit]]</f>
        <v>0</v>
      </c>
      <c r="R545" s="27"/>
      <c r="S545" s="13" t="s">
        <v>55</v>
      </c>
      <c r="T545" s="24" t="s">
        <v>161</v>
      </c>
      <c r="U545" s="24"/>
      <c r="V545" s="25"/>
      <c r="W545" s="25"/>
      <c r="X545" s="28" t="s">
        <v>702</v>
      </c>
      <c r="Y545" s="25"/>
      <c r="Z545" s="25"/>
    </row>
    <row r="546" spans="1:26" ht="15" customHeight="1">
      <c r="A546" s="24">
        <v>45477.484027777777</v>
      </c>
      <c r="B546" s="25" t="s">
        <v>41</v>
      </c>
      <c r="C546" s="25">
        <v>7688873</v>
      </c>
      <c r="D546" s="28" t="s">
        <v>703</v>
      </c>
      <c r="E546" s="25"/>
      <c r="F546" s="28"/>
      <c r="G546" s="28"/>
      <c r="H546" s="25"/>
      <c r="I546" s="25"/>
      <c r="J546" s="28" t="s">
        <v>89</v>
      </c>
      <c r="K546" s="25" t="s">
        <v>45</v>
      </c>
      <c r="L546" s="28" t="s">
        <v>46</v>
      </c>
      <c r="M546" s="26">
        <v>195</v>
      </c>
      <c r="N546" s="27">
        <v>1</v>
      </c>
      <c r="O546" s="25" t="s">
        <v>164</v>
      </c>
      <c r="P546" s="24"/>
      <c r="Q546" s="26">
        <f>Table2[[#This Row],[QTY]]*Table2[[#This Row],[CostPerUnit]]</f>
        <v>195</v>
      </c>
      <c r="R546" s="27"/>
      <c r="S546" s="13" t="s">
        <v>64</v>
      </c>
      <c r="T546" s="24"/>
      <c r="U546" s="24"/>
      <c r="V546" s="25"/>
      <c r="W546" s="25"/>
      <c r="X546" s="28"/>
      <c r="Y546" s="25"/>
      <c r="Z546" s="25"/>
    </row>
    <row r="547" spans="1:26" ht="15" customHeight="1">
      <c r="A547" s="24">
        <v>45477.484027777777</v>
      </c>
      <c r="B547" s="25" t="s">
        <v>41</v>
      </c>
      <c r="C547" s="25">
        <v>7688873</v>
      </c>
      <c r="D547" s="28" t="s">
        <v>703</v>
      </c>
      <c r="E547" s="25"/>
      <c r="F547" s="28"/>
      <c r="G547" s="28"/>
      <c r="H547" s="25"/>
      <c r="I547" s="25"/>
      <c r="J547" s="28" t="s">
        <v>89</v>
      </c>
      <c r="K547" s="25" t="s">
        <v>45</v>
      </c>
      <c r="L547" s="28" t="s">
        <v>51</v>
      </c>
      <c r="M547" s="26">
        <v>0</v>
      </c>
      <c r="N547" s="27">
        <v>1</v>
      </c>
      <c r="O547" s="25" t="s">
        <v>164</v>
      </c>
      <c r="P547" s="24"/>
      <c r="Q547" s="26">
        <f>Table2[[#This Row],[QTY]]*Table2[[#This Row],[CostPerUnit]]</f>
        <v>0</v>
      </c>
      <c r="R547" s="27"/>
      <c r="S547" s="13" t="s">
        <v>64</v>
      </c>
      <c r="T547" s="24"/>
      <c r="U547" s="24"/>
      <c r="V547" s="25"/>
      <c r="W547" s="25"/>
      <c r="X547" s="28"/>
      <c r="Y547" s="25"/>
      <c r="Z547" s="25"/>
    </row>
    <row r="548" spans="1:26" ht="15" customHeight="1">
      <c r="A548" s="24">
        <v>45476</v>
      </c>
      <c r="B548" s="25" t="s">
        <v>41</v>
      </c>
      <c r="C548" s="25">
        <v>7688896</v>
      </c>
      <c r="D548" s="28" t="s">
        <v>704</v>
      </c>
      <c r="E548" s="25"/>
      <c r="F548" s="28" t="s">
        <v>705</v>
      </c>
      <c r="G548" s="28"/>
      <c r="H548" s="25"/>
      <c r="I548" s="25" t="s">
        <v>43</v>
      </c>
      <c r="J548" s="28" t="s">
        <v>706</v>
      </c>
      <c r="K548" s="25" t="s">
        <v>45</v>
      </c>
      <c r="L548" s="28" t="s">
        <v>707</v>
      </c>
      <c r="M548" s="26">
        <v>105</v>
      </c>
      <c r="N548" s="27">
        <v>1</v>
      </c>
      <c r="O548" s="25" t="s">
        <v>47</v>
      </c>
      <c r="P548" s="24">
        <v>45491</v>
      </c>
      <c r="Q548" s="26">
        <f>Table2[[#This Row],[QTY]]*Table2[[#This Row],[CostPerUnit]]</f>
        <v>105</v>
      </c>
      <c r="R548" s="27"/>
      <c r="S548" s="13" t="s">
        <v>64</v>
      </c>
      <c r="T548" s="24" t="s">
        <v>34</v>
      </c>
      <c r="U548" s="24">
        <v>45496</v>
      </c>
      <c r="V548" s="25" t="s">
        <v>60</v>
      </c>
      <c r="W548" s="25"/>
      <c r="X548" s="28"/>
      <c r="Y548" s="25"/>
      <c r="Z548" s="25"/>
    </row>
    <row r="549" spans="1:26" ht="15" customHeight="1">
      <c r="A549" s="24">
        <v>45477</v>
      </c>
      <c r="B549" s="25" t="s">
        <v>41</v>
      </c>
      <c r="C549" s="25">
        <v>7689144</v>
      </c>
      <c r="D549" s="28" t="s">
        <v>708</v>
      </c>
      <c r="E549" s="25"/>
      <c r="F549" s="28"/>
      <c r="G549" s="28"/>
      <c r="H549" s="25"/>
      <c r="I549" s="25" t="s">
        <v>75</v>
      </c>
      <c r="J549" s="28" t="s">
        <v>613</v>
      </c>
      <c r="K549" s="25" t="s">
        <v>45</v>
      </c>
      <c r="L549" s="28" t="s">
        <v>709</v>
      </c>
      <c r="M549" s="26">
        <v>35</v>
      </c>
      <c r="N549" s="27">
        <v>1</v>
      </c>
      <c r="O549" s="25" t="s">
        <v>47</v>
      </c>
      <c r="P549" s="24">
        <v>45490</v>
      </c>
      <c r="Q549" s="26">
        <f>Table2[[#This Row],[QTY]]*Table2[[#This Row],[CostPerUnit]]</f>
        <v>35</v>
      </c>
      <c r="R549" s="27">
        <v>41034412</v>
      </c>
      <c r="S549" s="13" t="s">
        <v>67</v>
      </c>
      <c r="T549" s="24" t="s">
        <v>49</v>
      </c>
      <c r="U549" s="24"/>
      <c r="V549" s="25"/>
      <c r="W549" s="25"/>
      <c r="X549" s="28"/>
      <c r="Y549" s="25"/>
      <c r="Z549" s="25"/>
    </row>
    <row r="550" spans="1:26" ht="15" customHeight="1">
      <c r="A550" s="24">
        <v>45477</v>
      </c>
      <c r="B550" s="25" t="s">
        <v>41</v>
      </c>
      <c r="C550" s="25">
        <v>7689277</v>
      </c>
      <c r="D550" s="28">
        <v>182015</v>
      </c>
      <c r="E550" s="25"/>
      <c r="F550" s="28"/>
      <c r="G550" s="28"/>
      <c r="H550" s="25"/>
      <c r="I550" s="25" t="s">
        <v>65</v>
      </c>
      <c r="J550" s="28" t="s">
        <v>710</v>
      </c>
      <c r="K550" s="25" t="s">
        <v>45</v>
      </c>
      <c r="L550" s="28" t="s">
        <v>261</v>
      </c>
      <c r="M550" s="26">
        <v>190</v>
      </c>
      <c r="N550" s="27">
        <v>1</v>
      </c>
      <c r="O550" s="25" t="s">
        <v>47</v>
      </c>
      <c r="P550" s="24">
        <v>45503</v>
      </c>
      <c r="Q550" s="26">
        <f>Table2[[#This Row],[QTY]]*Table2[[#This Row],[CostPerUnit]]</f>
        <v>190</v>
      </c>
      <c r="R550" s="27"/>
      <c r="S550" s="13" t="s">
        <v>48</v>
      </c>
      <c r="T550" s="24" t="s">
        <v>34</v>
      </c>
      <c r="U550" s="24">
        <v>45533</v>
      </c>
      <c r="V550" s="25" t="s">
        <v>60</v>
      </c>
      <c r="W550" s="25"/>
      <c r="X550" s="28"/>
      <c r="Y550" s="25"/>
      <c r="Z550" s="25"/>
    </row>
    <row r="551" spans="1:26" ht="15" customHeight="1">
      <c r="A551" s="24">
        <v>45482</v>
      </c>
      <c r="B551" s="25" t="s">
        <v>41</v>
      </c>
      <c r="C551" s="25">
        <v>7689346</v>
      </c>
      <c r="D551" s="28" t="s">
        <v>711</v>
      </c>
      <c r="E551" s="25"/>
      <c r="F551" s="28"/>
      <c r="G551" s="28"/>
      <c r="H551" s="25"/>
      <c r="I551" s="25" t="s">
        <v>65</v>
      </c>
      <c r="J551" s="28" t="s">
        <v>712</v>
      </c>
      <c r="K551" s="25" t="s">
        <v>45</v>
      </c>
      <c r="L551" s="28" t="s">
        <v>674</v>
      </c>
      <c r="M551" s="26">
        <v>33.799999999999997</v>
      </c>
      <c r="N551" s="27">
        <v>3</v>
      </c>
      <c r="O551" s="25" t="s">
        <v>47</v>
      </c>
      <c r="P551" s="24">
        <v>45520</v>
      </c>
      <c r="Q551" s="26">
        <f>Table2[[#This Row],[QTY]]*Table2[[#This Row],[CostPerUnit]]</f>
        <v>101.39999999999999</v>
      </c>
      <c r="R551" s="27">
        <v>60808227</v>
      </c>
      <c r="S551" s="13" t="s">
        <v>55</v>
      </c>
      <c r="T551" s="24" t="s">
        <v>49</v>
      </c>
      <c r="U551" s="24"/>
      <c r="V551" s="25"/>
      <c r="W551" s="25"/>
      <c r="X551" s="28"/>
      <c r="Y551" s="25"/>
      <c r="Z551" s="25"/>
    </row>
    <row r="552" spans="1:26" ht="15" customHeight="1">
      <c r="A552" s="24">
        <v>45478</v>
      </c>
      <c r="B552" s="25" t="s">
        <v>41</v>
      </c>
      <c r="C552" s="25">
        <v>7689380</v>
      </c>
      <c r="D552" s="28" t="s">
        <v>713</v>
      </c>
      <c r="E552" s="25"/>
      <c r="F552" s="28" t="s">
        <v>149</v>
      </c>
      <c r="G552" s="28"/>
      <c r="H552" s="25"/>
      <c r="I552" s="25" t="s">
        <v>69</v>
      </c>
      <c r="J552" s="28" t="s">
        <v>714</v>
      </c>
      <c r="K552" s="25" t="s">
        <v>45</v>
      </c>
      <c r="L552" s="28" t="s">
        <v>46</v>
      </c>
      <c r="M552" s="26">
        <v>195</v>
      </c>
      <c r="N552" s="27">
        <v>1</v>
      </c>
      <c r="O552" s="25" t="s">
        <v>47</v>
      </c>
      <c r="P552" s="24">
        <v>45485</v>
      </c>
      <c r="Q552" s="26">
        <f>Table2[[#This Row],[QTY]]*Table2[[#This Row],[CostPerUnit]]</f>
        <v>195</v>
      </c>
      <c r="R552" s="27" t="s">
        <v>149</v>
      </c>
      <c r="S552" s="13" t="s">
        <v>715</v>
      </c>
      <c r="T552" s="24" t="s">
        <v>34</v>
      </c>
      <c r="U552" s="24">
        <v>45496</v>
      </c>
      <c r="V552" s="25" t="s">
        <v>60</v>
      </c>
      <c r="W552" s="25"/>
      <c r="X552" s="28"/>
      <c r="Y552" s="25"/>
      <c r="Z552" s="25"/>
    </row>
    <row r="553" spans="1:26" ht="15" customHeight="1">
      <c r="A553" s="24">
        <v>45478</v>
      </c>
      <c r="B553" s="25" t="s">
        <v>41</v>
      </c>
      <c r="C553" s="25">
        <v>7689402</v>
      </c>
      <c r="D553" s="28" t="s">
        <v>341</v>
      </c>
      <c r="E553" s="25"/>
      <c r="F553" s="28" t="s">
        <v>716</v>
      </c>
      <c r="G553" s="28" t="s">
        <v>717</v>
      </c>
      <c r="H553" s="25"/>
      <c r="I553" s="25" t="s">
        <v>69</v>
      </c>
      <c r="J553" s="28" t="s">
        <v>718</v>
      </c>
      <c r="K553" s="25" t="s">
        <v>243</v>
      </c>
      <c r="L553" s="87" t="s">
        <v>252</v>
      </c>
      <c r="M553" s="26">
        <v>486.6</v>
      </c>
      <c r="N553" s="27">
        <v>1</v>
      </c>
      <c r="O553" s="25" t="s">
        <v>47</v>
      </c>
      <c r="P553" s="24">
        <v>45524</v>
      </c>
      <c r="Q553" s="26">
        <f>Table2[[#This Row],[QTY]]*Table2[[#This Row],[CostPerUnit]]</f>
        <v>486.6</v>
      </c>
      <c r="R553" s="27">
        <v>41044239</v>
      </c>
      <c r="S553" s="13" t="s">
        <v>55</v>
      </c>
      <c r="T553" s="24" t="s">
        <v>49</v>
      </c>
      <c r="U553" s="24"/>
      <c r="V553" s="25"/>
      <c r="W553" s="25"/>
      <c r="X553" s="28" t="s">
        <v>719</v>
      </c>
      <c r="Y553" s="25"/>
      <c r="Z553" s="25"/>
    </row>
    <row r="554" spans="1:26" ht="15" customHeight="1">
      <c r="A554" s="24">
        <v>45478.510416666664</v>
      </c>
      <c r="B554" s="25" t="s">
        <v>41</v>
      </c>
      <c r="C554" s="25">
        <v>7689408</v>
      </c>
      <c r="D554" s="28" t="s">
        <v>662</v>
      </c>
      <c r="E554" s="25"/>
      <c r="F554" s="28"/>
      <c r="G554" s="28"/>
      <c r="H554" s="25"/>
      <c r="I554" s="25"/>
      <c r="J554" s="28" t="s">
        <v>720</v>
      </c>
      <c r="K554" s="25" t="s">
        <v>45</v>
      </c>
      <c r="L554" s="28" t="s">
        <v>46</v>
      </c>
      <c r="M554" s="26">
        <v>195</v>
      </c>
      <c r="N554" s="27">
        <v>1</v>
      </c>
      <c r="O554" s="25" t="s">
        <v>164</v>
      </c>
      <c r="P554" s="24"/>
      <c r="Q554" s="26">
        <f>Table2[[#This Row],[QTY]]*Table2[[#This Row],[CostPerUnit]]</f>
        <v>195</v>
      </c>
      <c r="R554" s="27"/>
      <c r="S554" s="13" t="s">
        <v>64</v>
      </c>
      <c r="T554" s="24"/>
      <c r="U554" s="24"/>
      <c r="V554" s="25"/>
      <c r="W554" s="25"/>
      <c r="X554" s="28"/>
      <c r="Y554" s="25"/>
      <c r="Z554" s="25"/>
    </row>
    <row r="555" spans="1:26" ht="15" customHeight="1">
      <c r="A555" s="24">
        <v>45478.510416666664</v>
      </c>
      <c r="B555" s="25" t="s">
        <v>41</v>
      </c>
      <c r="C555" s="25">
        <v>7689408</v>
      </c>
      <c r="D555" s="28" t="s">
        <v>662</v>
      </c>
      <c r="E555" s="25"/>
      <c r="F555" s="28"/>
      <c r="G555" s="28"/>
      <c r="H555" s="25"/>
      <c r="I555" s="25"/>
      <c r="J555" s="28" t="s">
        <v>720</v>
      </c>
      <c r="K555" s="25" t="s">
        <v>45</v>
      </c>
      <c r="L555" s="28" t="s">
        <v>51</v>
      </c>
      <c r="M555" s="26">
        <v>0</v>
      </c>
      <c r="N555" s="27">
        <v>1</v>
      </c>
      <c r="O555" s="25" t="s">
        <v>164</v>
      </c>
      <c r="P555" s="24"/>
      <c r="Q555" s="26">
        <f>Table2[[#This Row],[QTY]]*Table2[[#This Row],[CostPerUnit]]</f>
        <v>0</v>
      </c>
      <c r="R555" s="27"/>
      <c r="S555" s="13" t="s">
        <v>64</v>
      </c>
      <c r="T555" s="24"/>
      <c r="U555" s="24"/>
      <c r="V555" s="25"/>
      <c r="W555" s="25"/>
      <c r="X555" s="28"/>
      <c r="Y555" s="25"/>
      <c r="Z555" s="25"/>
    </row>
    <row r="556" spans="1:26" ht="15" customHeight="1">
      <c r="A556" s="24">
        <v>45481</v>
      </c>
      <c r="B556" s="25" t="s">
        <v>41</v>
      </c>
      <c r="C556" s="25">
        <v>7689414</v>
      </c>
      <c r="D556" s="28" t="s">
        <v>620</v>
      </c>
      <c r="E556" s="25"/>
      <c r="F556" s="28" t="s">
        <v>453</v>
      </c>
      <c r="G556" s="28"/>
      <c r="H556" s="25" t="s">
        <v>344</v>
      </c>
      <c r="I556" s="25" t="s">
        <v>53</v>
      </c>
      <c r="J556" s="28" t="s">
        <v>721</v>
      </c>
      <c r="K556" s="25" t="s">
        <v>243</v>
      </c>
      <c r="L556" s="28" t="s">
        <v>722</v>
      </c>
      <c r="M556" s="26">
        <v>535</v>
      </c>
      <c r="N556" s="27">
        <v>1</v>
      </c>
      <c r="O556" s="25" t="s">
        <v>47</v>
      </c>
      <c r="P556" s="24">
        <v>45490</v>
      </c>
      <c r="Q556" s="26">
        <f>Table2[[#This Row],[QTY]]*Table2[[#This Row],[CostPerUnit]]</f>
        <v>535</v>
      </c>
      <c r="R556" s="27"/>
      <c r="S556" s="13" t="s">
        <v>64</v>
      </c>
      <c r="T556" s="24" t="s">
        <v>49</v>
      </c>
      <c r="U556" s="24"/>
      <c r="V556" s="25"/>
      <c r="W556" s="25"/>
      <c r="X556" s="28"/>
      <c r="Y556" s="25"/>
      <c r="Z556" s="25"/>
    </row>
    <row r="557" spans="1:26" ht="15" customHeight="1">
      <c r="A557" s="24">
        <v>45478</v>
      </c>
      <c r="B557" s="25" t="s">
        <v>41</v>
      </c>
      <c r="C557" s="25">
        <v>7689757</v>
      </c>
      <c r="D557" s="28" t="s">
        <v>723</v>
      </c>
      <c r="E557" s="25"/>
      <c r="F557" s="28"/>
      <c r="G557" s="28"/>
      <c r="H557" s="25"/>
      <c r="I557" s="25" t="s">
        <v>53</v>
      </c>
      <c r="J557" s="28" t="s">
        <v>625</v>
      </c>
      <c r="K557" s="25" t="s">
        <v>45</v>
      </c>
      <c r="L557" s="28" t="s">
        <v>261</v>
      </c>
      <c r="M557" s="26">
        <v>195</v>
      </c>
      <c r="N557" s="27">
        <v>1</v>
      </c>
      <c r="O557" s="25" t="s">
        <v>47</v>
      </c>
      <c r="P557" s="24">
        <v>45491</v>
      </c>
      <c r="Q557" s="26">
        <f>Table2[[#This Row],[QTY]]*Table2[[#This Row],[CostPerUnit]]</f>
        <v>195</v>
      </c>
      <c r="R557" s="27" t="s">
        <v>149</v>
      </c>
      <c r="S557" s="13" t="s">
        <v>67</v>
      </c>
      <c r="T557" s="24" t="s">
        <v>34</v>
      </c>
      <c r="U557" s="24">
        <v>45496</v>
      </c>
      <c r="V557" s="25" t="s">
        <v>60</v>
      </c>
      <c r="W557" s="25"/>
      <c r="X557" s="28"/>
      <c r="Y557" s="25"/>
      <c r="Z557" s="25"/>
    </row>
    <row r="558" spans="1:26" ht="15" customHeight="1">
      <c r="A558" s="24">
        <v>45482</v>
      </c>
      <c r="B558" s="25" t="s">
        <v>41</v>
      </c>
      <c r="C558" s="25">
        <v>7689879</v>
      </c>
      <c r="D558" s="28" t="s">
        <v>724</v>
      </c>
      <c r="E558" s="25"/>
      <c r="F558" s="28"/>
      <c r="G558" s="28"/>
      <c r="H558" s="25"/>
      <c r="I558" s="25" t="s">
        <v>65</v>
      </c>
      <c r="J558" s="28" t="s">
        <v>725</v>
      </c>
      <c r="K558" s="25" t="s">
        <v>45</v>
      </c>
      <c r="L558" s="28" t="s">
        <v>46</v>
      </c>
      <c r="M558" s="26">
        <v>195</v>
      </c>
      <c r="N558" s="27">
        <v>1</v>
      </c>
      <c r="O558" s="25" t="s">
        <v>47</v>
      </c>
      <c r="P558" s="24">
        <v>45518</v>
      </c>
      <c r="Q558" s="26">
        <f>Table2[[#This Row],[QTY]]*Table2[[#This Row],[CostPerUnit]]</f>
        <v>195</v>
      </c>
      <c r="R558" s="27"/>
      <c r="S558" s="13" t="s">
        <v>48</v>
      </c>
      <c r="T558" s="24" t="s">
        <v>49</v>
      </c>
      <c r="U558" s="24"/>
      <c r="V558" s="25"/>
      <c r="W558" s="25"/>
      <c r="X558" s="28"/>
      <c r="Y558" s="25"/>
      <c r="Z558" s="25"/>
    </row>
    <row r="559" spans="1:26" ht="15" customHeight="1">
      <c r="A559" s="24">
        <v>45482</v>
      </c>
      <c r="B559" s="25" t="s">
        <v>41</v>
      </c>
      <c r="C559" s="30">
        <v>7689987</v>
      </c>
      <c r="D559" s="28">
        <v>182827</v>
      </c>
      <c r="E559" s="25"/>
      <c r="F559" s="28" t="s">
        <v>149</v>
      </c>
      <c r="G559" s="28"/>
      <c r="H559" s="25"/>
      <c r="I559" s="25" t="s">
        <v>65</v>
      </c>
      <c r="J559" s="28" t="s">
        <v>337</v>
      </c>
      <c r="K559" s="25" t="s">
        <v>45</v>
      </c>
      <c r="L559" s="28" t="s">
        <v>46</v>
      </c>
      <c r="M559" s="26">
        <v>195</v>
      </c>
      <c r="N559" s="27">
        <v>1</v>
      </c>
      <c r="O559" s="25" t="s">
        <v>47</v>
      </c>
      <c r="P559" s="24">
        <v>45502</v>
      </c>
      <c r="Q559" s="26">
        <f>Table2[[#This Row],[QTY]]*Table2[[#This Row],[CostPerUnit]]</f>
        <v>195</v>
      </c>
      <c r="R559" s="27" t="s">
        <v>149</v>
      </c>
      <c r="S559" s="13" t="s">
        <v>67</v>
      </c>
      <c r="T559" s="24" t="s">
        <v>34</v>
      </c>
      <c r="U559" s="24">
        <v>45496</v>
      </c>
      <c r="V559" s="25" t="s">
        <v>60</v>
      </c>
      <c r="W559" s="25"/>
      <c r="X559" s="28"/>
      <c r="Y559" s="25"/>
      <c r="Z559" s="25"/>
    </row>
    <row r="560" spans="1:26" ht="15" customHeight="1">
      <c r="A560" s="24">
        <v>45482</v>
      </c>
      <c r="B560" s="25" t="s">
        <v>41</v>
      </c>
      <c r="C560" s="25">
        <v>7690125</v>
      </c>
      <c r="D560" s="28" t="s">
        <v>726</v>
      </c>
      <c r="E560" s="25"/>
      <c r="F560" s="28"/>
      <c r="G560" s="28"/>
      <c r="H560" s="25"/>
      <c r="I560" s="25" t="s">
        <v>53</v>
      </c>
      <c r="J560" s="28" t="s">
        <v>727</v>
      </c>
      <c r="K560" s="25" t="s">
        <v>45</v>
      </c>
      <c r="L560" s="28" t="s">
        <v>261</v>
      </c>
      <c r="M560" s="26">
        <v>202</v>
      </c>
      <c r="N560" s="27">
        <v>2</v>
      </c>
      <c r="O560" s="25" t="s">
        <v>47</v>
      </c>
      <c r="P560" s="24">
        <v>45580</v>
      </c>
      <c r="Q560" s="26">
        <f>Table2[[#This Row],[QTY]]*Table2[[#This Row],[CostPerUnit]]</f>
        <v>404</v>
      </c>
      <c r="R560" s="27">
        <v>60815917</v>
      </c>
      <c r="S560" s="13" t="s">
        <v>67</v>
      </c>
      <c r="T560" s="24"/>
      <c r="U560" s="24"/>
      <c r="V560" s="25"/>
      <c r="W560" s="25"/>
      <c r="X560" s="28"/>
      <c r="Y560" s="25"/>
      <c r="Z560" s="25"/>
    </row>
    <row r="561" spans="1:26" ht="15" customHeight="1">
      <c r="A561" s="24">
        <v>45482</v>
      </c>
      <c r="B561" s="25" t="s">
        <v>41</v>
      </c>
      <c r="C561" s="25">
        <v>7690125</v>
      </c>
      <c r="D561" s="28" t="s">
        <v>726</v>
      </c>
      <c r="E561" s="25"/>
      <c r="F561" s="28"/>
      <c r="G561" s="28"/>
      <c r="H561" s="25"/>
      <c r="I561" s="25" t="s">
        <v>53</v>
      </c>
      <c r="J561" s="28" t="s">
        <v>727</v>
      </c>
      <c r="K561" s="25" t="s">
        <v>45</v>
      </c>
      <c r="L561" s="28" t="s">
        <v>728</v>
      </c>
      <c r="M561" s="26">
        <v>24.95</v>
      </c>
      <c r="N561" s="27">
        <v>2</v>
      </c>
      <c r="O561" s="25" t="s">
        <v>47</v>
      </c>
      <c r="P561" s="24">
        <v>45580</v>
      </c>
      <c r="Q561" s="26">
        <f>Table2[[#This Row],[QTY]]*Table2[[#This Row],[CostPerUnit]]</f>
        <v>49.9</v>
      </c>
      <c r="R561" s="27">
        <v>60815917</v>
      </c>
      <c r="S561" s="13" t="s">
        <v>67</v>
      </c>
      <c r="T561" s="24"/>
      <c r="U561" s="24"/>
      <c r="V561" s="25"/>
      <c r="W561" s="25"/>
      <c r="X561" s="28"/>
      <c r="Y561" s="25"/>
      <c r="Z561" s="25"/>
    </row>
    <row r="562" spans="1:26" ht="15" customHeight="1">
      <c r="A562" s="24">
        <v>45482</v>
      </c>
      <c r="B562" s="25" t="s">
        <v>41</v>
      </c>
      <c r="C562" s="25">
        <v>7690517</v>
      </c>
      <c r="D562" s="28" t="s">
        <v>729</v>
      </c>
      <c r="E562" s="25"/>
      <c r="F562" s="28" t="s">
        <v>730</v>
      </c>
      <c r="G562" s="28" t="s">
        <v>731</v>
      </c>
      <c r="H562" s="25"/>
      <c r="I562" s="25" t="s">
        <v>43</v>
      </c>
      <c r="J562" s="28" t="s">
        <v>202</v>
      </c>
      <c r="K562" s="25" t="s">
        <v>243</v>
      </c>
      <c r="L562" s="28" t="s">
        <v>598</v>
      </c>
      <c r="M562" s="26">
        <v>1339</v>
      </c>
      <c r="N562" s="27">
        <v>1</v>
      </c>
      <c r="O562" s="25" t="s">
        <v>47</v>
      </c>
      <c r="P562" s="24">
        <v>45539</v>
      </c>
      <c r="Q562" s="26">
        <f>Table2[[#This Row],[QTY]]*Table2[[#This Row],[CostPerUnit]]</f>
        <v>1339</v>
      </c>
      <c r="R562" s="27"/>
      <c r="S562" s="13" t="s">
        <v>64</v>
      </c>
      <c r="T562" s="24" t="s">
        <v>49</v>
      </c>
      <c r="U562" s="24"/>
      <c r="V562" s="25"/>
      <c r="W562" s="25"/>
      <c r="X562" s="28"/>
      <c r="Y562" s="25"/>
      <c r="Z562" s="25"/>
    </row>
    <row r="563" spans="1:26" ht="15" customHeight="1">
      <c r="A563" s="24">
        <v>45482</v>
      </c>
      <c r="B563" s="25" t="s">
        <v>41</v>
      </c>
      <c r="C563" s="25">
        <v>7690985</v>
      </c>
      <c r="D563" s="28">
        <v>182150</v>
      </c>
      <c r="E563" s="25"/>
      <c r="F563" s="28"/>
      <c r="G563" s="28"/>
      <c r="H563" s="25"/>
      <c r="I563" s="25" t="s">
        <v>65</v>
      </c>
      <c r="J563" s="28" t="s">
        <v>732</v>
      </c>
      <c r="K563" s="25" t="s">
        <v>45</v>
      </c>
      <c r="L563" s="28" t="s">
        <v>672</v>
      </c>
      <c r="M563" s="26">
        <v>154</v>
      </c>
      <c r="N563" s="27">
        <v>2</v>
      </c>
      <c r="O563" s="25" t="s">
        <v>47</v>
      </c>
      <c r="P563" s="24">
        <v>45502</v>
      </c>
      <c r="Q563" s="26">
        <f>Table2[[#This Row],[QTY]]*Table2[[#This Row],[CostPerUnit]]</f>
        <v>308</v>
      </c>
      <c r="R563" s="27">
        <v>60804536</v>
      </c>
      <c r="S563" s="13" t="s">
        <v>55</v>
      </c>
      <c r="T563" s="24" t="s">
        <v>49</v>
      </c>
      <c r="U563" s="24"/>
      <c r="V563" s="25"/>
      <c r="W563" s="25"/>
      <c r="X563" s="28"/>
      <c r="Y563" s="25"/>
      <c r="Z563" s="25"/>
    </row>
    <row r="564" spans="1:26" ht="15" customHeight="1">
      <c r="A564" s="24">
        <v>45482</v>
      </c>
      <c r="B564" s="25" t="s">
        <v>41</v>
      </c>
      <c r="C564" s="25">
        <v>7690995</v>
      </c>
      <c r="D564" s="28" t="s">
        <v>463</v>
      </c>
      <c r="E564" s="25"/>
      <c r="F564" s="28" t="s">
        <v>453</v>
      </c>
      <c r="G564" s="28"/>
      <c r="H564" s="25" t="s">
        <v>344</v>
      </c>
      <c r="I564" s="25" t="s">
        <v>53</v>
      </c>
      <c r="J564" s="28" t="s">
        <v>727</v>
      </c>
      <c r="K564" s="25" t="s">
        <v>243</v>
      </c>
      <c r="L564" s="28" t="s">
        <v>283</v>
      </c>
      <c r="M564" s="26"/>
      <c r="N564" s="27">
        <v>2</v>
      </c>
      <c r="O564" s="25" t="s">
        <v>161</v>
      </c>
      <c r="P564" s="24">
        <v>45506</v>
      </c>
      <c r="Q564" s="26">
        <f>Table2[[#This Row],[QTY]]*Table2[[#This Row],[CostPerUnit]]</f>
        <v>0</v>
      </c>
      <c r="R564" s="27" t="s">
        <v>225</v>
      </c>
      <c r="S564" s="13" t="s">
        <v>55</v>
      </c>
      <c r="T564" s="24" t="s">
        <v>161</v>
      </c>
      <c r="U564" s="24"/>
      <c r="V564" s="25"/>
      <c r="W564" s="25"/>
      <c r="X564" s="28" t="s">
        <v>733</v>
      </c>
      <c r="Y564" s="25"/>
      <c r="Z564" s="25"/>
    </row>
    <row r="565" spans="1:26" ht="15" customHeight="1">
      <c r="A565" s="24">
        <v>45482</v>
      </c>
      <c r="B565" s="25" t="s">
        <v>41</v>
      </c>
      <c r="C565" s="25">
        <v>7691111</v>
      </c>
      <c r="D565" s="28" t="s">
        <v>463</v>
      </c>
      <c r="E565" s="25"/>
      <c r="F565" s="28" t="s">
        <v>679</v>
      </c>
      <c r="G565" s="28"/>
      <c r="H565" s="25" t="s">
        <v>344</v>
      </c>
      <c r="I565" s="25" t="s">
        <v>53</v>
      </c>
      <c r="J565" s="28" t="s">
        <v>734</v>
      </c>
      <c r="K565" s="25" t="s">
        <v>243</v>
      </c>
      <c r="L565" s="28" t="s">
        <v>283</v>
      </c>
      <c r="M565" s="26">
        <v>587.4</v>
      </c>
      <c r="N565" s="27">
        <v>2</v>
      </c>
      <c r="O565" s="25" t="s">
        <v>47</v>
      </c>
      <c r="P565" s="24">
        <v>45551</v>
      </c>
      <c r="Q565" s="26">
        <f>Table2[[#This Row],[QTY]]*Table2[[#This Row],[CostPerUnit]]</f>
        <v>1174.8</v>
      </c>
      <c r="R565" s="27"/>
      <c r="S565" s="13" t="s">
        <v>48</v>
      </c>
      <c r="T565" s="24"/>
      <c r="U565" s="24"/>
      <c r="V565" s="25"/>
      <c r="W565" s="25"/>
      <c r="X565" s="28"/>
      <c r="Y565" s="25"/>
      <c r="Z565" s="25"/>
    </row>
    <row r="566" spans="1:26" ht="15" customHeight="1">
      <c r="A566" s="24">
        <v>45482</v>
      </c>
      <c r="B566" s="25" t="s">
        <v>41</v>
      </c>
      <c r="C566" s="25">
        <v>7691111</v>
      </c>
      <c r="D566" s="28"/>
      <c r="E566" s="25"/>
      <c r="F566" s="28"/>
      <c r="G566" s="28"/>
      <c r="H566" s="25"/>
      <c r="I566" s="25" t="s">
        <v>53</v>
      </c>
      <c r="J566" s="28" t="s">
        <v>734</v>
      </c>
      <c r="K566" s="25" t="s">
        <v>45</v>
      </c>
      <c r="L566" s="28" t="s">
        <v>735</v>
      </c>
      <c r="M566" s="26">
        <v>202</v>
      </c>
      <c r="N566" s="27">
        <v>2</v>
      </c>
      <c r="O566" s="25" t="s">
        <v>161</v>
      </c>
      <c r="P566" s="24"/>
      <c r="Q566" s="26">
        <f>Table2[[#This Row],[QTY]]*Table2[[#This Row],[CostPerUnit]]</f>
        <v>404</v>
      </c>
      <c r="R566" s="27"/>
      <c r="S566" s="13" t="s">
        <v>48</v>
      </c>
      <c r="T566" s="24"/>
      <c r="U566" s="24"/>
      <c r="V566" s="25"/>
      <c r="W566" s="25"/>
      <c r="X566" s="28"/>
      <c r="Y566" s="25"/>
      <c r="Z566" s="25"/>
    </row>
    <row r="567" spans="1:26" ht="15" customHeight="1">
      <c r="A567" s="24">
        <v>45484</v>
      </c>
      <c r="B567" s="25" t="s">
        <v>41</v>
      </c>
      <c r="C567" s="25">
        <v>7692128</v>
      </c>
      <c r="D567" s="28" t="s">
        <v>636</v>
      </c>
      <c r="E567" s="25"/>
      <c r="F567" s="28"/>
      <c r="G567" s="28"/>
      <c r="H567" s="25"/>
      <c r="I567" s="25" t="s">
        <v>53</v>
      </c>
      <c r="J567" s="28" t="s">
        <v>736</v>
      </c>
      <c r="K567" s="25" t="s">
        <v>45</v>
      </c>
      <c r="L567" s="28" t="s">
        <v>46</v>
      </c>
      <c r="M567" s="26">
        <v>0</v>
      </c>
      <c r="N567" s="27">
        <v>1</v>
      </c>
      <c r="O567" s="25" t="s">
        <v>161</v>
      </c>
      <c r="P567" s="24"/>
      <c r="Q567" s="26">
        <f>Table2[[#This Row],[QTY]]*Table2[[#This Row],[CostPerUnit]]</f>
        <v>0</v>
      </c>
      <c r="R567" s="27"/>
      <c r="S567" s="13" t="s">
        <v>48</v>
      </c>
      <c r="T567" s="24" t="s">
        <v>161</v>
      </c>
      <c r="U567" s="24"/>
      <c r="V567" s="25"/>
      <c r="W567" s="25"/>
      <c r="X567" s="28" t="s">
        <v>737</v>
      </c>
      <c r="Y567" s="25"/>
      <c r="Z567" s="25"/>
    </row>
    <row r="568" spans="1:26" ht="15" customHeight="1">
      <c r="A568" s="109">
        <v>45484</v>
      </c>
      <c r="B568" s="74" t="s">
        <v>41</v>
      </c>
      <c r="C568" s="112">
        <v>7692128</v>
      </c>
      <c r="D568" s="28" t="s">
        <v>636</v>
      </c>
      <c r="E568" s="25"/>
      <c r="F568" s="28"/>
      <c r="G568" s="28"/>
      <c r="H568" s="25"/>
      <c r="I568" s="25" t="s">
        <v>53</v>
      </c>
      <c r="J568" s="114" t="s">
        <v>736</v>
      </c>
      <c r="K568" s="25" t="s">
        <v>45</v>
      </c>
      <c r="L568" s="28" t="s">
        <v>51</v>
      </c>
      <c r="M568" s="26">
        <v>0</v>
      </c>
      <c r="N568" s="27">
        <v>1</v>
      </c>
      <c r="O568" s="25" t="s">
        <v>161</v>
      </c>
      <c r="P568" s="24"/>
      <c r="Q568" s="26">
        <f>Table2[[#This Row],[QTY]]*Table2[[#This Row],[CostPerUnit]]</f>
        <v>0</v>
      </c>
      <c r="R568" s="27"/>
      <c r="S568" s="13" t="s">
        <v>48</v>
      </c>
      <c r="T568" s="24" t="s">
        <v>161</v>
      </c>
      <c r="U568" s="24"/>
      <c r="V568" s="25"/>
      <c r="W568" s="25"/>
      <c r="X568" s="28" t="s">
        <v>737</v>
      </c>
      <c r="Y568" s="25"/>
      <c r="Z568" s="25"/>
    </row>
    <row r="569" spans="1:26" ht="15" customHeight="1">
      <c r="A569" s="109">
        <v>45489</v>
      </c>
      <c r="B569" s="74" t="s">
        <v>41</v>
      </c>
      <c r="C569" s="112">
        <v>7692376</v>
      </c>
      <c r="D569" s="28" t="s">
        <v>738</v>
      </c>
      <c r="E569" s="25"/>
      <c r="F569" s="28"/>
      <c r="G569" s="28"/>
      <c r="H569" s="25"/>
      <c r="I569" s="25" t="s">
        <v>69</v>
      </c>
      <c r="J569" s="147" t="s">
        <v>739</v>
      </c>
      <c r="K569" s="25" t="s">
        <v>45</v>
      </c>
      <c r="L569" s="28" t="s">
        <v>46</v>
      </c>
      <c r="M569" s="26">
        <v>195</v>
      </c>
      <c r="N569" s="27">
        <v>1</v>
      </c>
      <c r="O569" s="25" t="s">
        <v>47</v>
      </c>
      <c r="P569" s="24">
        <v>45502</v>
      </c>
      <c r="Q569" s="26">
        <f>Table2[[#This Row],[QTY]]*Table2[[#This Row],[CostPerUnit]]</f>
        <v>195</v>
      </c>
      <c r="R569" s="27"/>
      <c r="S569" s="13" t="s">
        <v>64</v>
      </c>
      <c r="T569" s="24" t="s">
        <v>49</v>
      </c>
      <c r="U569" s="24"/>
      <c r="V569" s="25"/>
      <c r="W569" s="25"/>
      <c r="X569" s="28"/>
      <c r="Y569" s="25"/>
      <c r="Z569" s="25"/>
    </row>
    <row r="570" spans="1:26" ht="15" customHeight="1">
      <c r="A570" s="109">
        <v>45486</v>
      </c>
      <c r="B570" s="74" t="s">
        <v>41</v>
      </c>
      <c r="C570" s="112">
        <v>7692497</v>
      </c>
      <c r="D570" s="28" t="s">
        <v>740</v>
      </c>
      <c r="E570" s="25"/>
      <c r="F570" s="25" t="s">
        <v>149</v>
      </c>
      <c r="G570" s="25"/>
      <c r="H570" s="25"/>
      <c r="I570" s="25" t="s">
        <v>53</v>
      </c>
      <c r="J570" s="114" t="s">
        <v>741</v>
      </c>
      <c r="K570" s="25" t="s">
        <v>45</v>
      </c>
      <c r="L570" s="28" t="s">
        <v>261</v>
      </c>
      <c r="M570" s="26">
        <v>190</v>
      </c>
      <c r="N570" s="27">
        <v>1</v>
      </c>
      <c r="O570" s="25" t="s">
        <v>47</v>
      </c>
      <c r="P570" s="24">
        <v>45544</v>
      </c>
      <c r="Q570" s="26">
        <f>Table2[[#This Row],[QTY]]*Table2[[#This Row],[CostPerUnit]]</f>
        <v>190</v>
      </c>
      <c r="R570" s="27" t="s">
        <v>149</v>
      </c>
      <c r="S570" s="13" t="s">
        <v>67</v>
      </c>
      <c r="T570" s="24" t="s">
        <v>34</v>
      </c>
      <c r="U570" s="24">
        <v>45496</v>
      </c>
      <c r="V570" s="25" t="s">
        <v>60</v>
      </c>
      <c r="W570" s="25"/>
      <c r="X570" s="28"/>
      <c r="Y570" s="25"/>
      <c r="Z570" s="25"/>
    </row>
    <row r="571" spans="1:26" ht="15" customHeight="1">
      <c r="A571" s="109">
        <v>45489</v>
      </c>
      <c r="B571" s="74" t="s">
        <v>41</v>
      </c>
      <c r="C571" s="112">
        <v>7692534</v>
      </c>
      <c r="D571" s="28" t="s">
        <v>742</v>
      </c>
      <c r="E571" s="25"/>
      <c r="F571" s="28"/>
      <c r="G571" s="28"/>
      <c r="H571" s="25"/>
      <c r="I571" s="25" t="s">
        <v>53</v>
      </c>
      <c r="J571" s="114" t="s">
        <v>743</v>
      </c>
      <c r="K571" s="25" t="s">
        <v>45</v>
      </c>
      <c r="L571" s="28" t="s">
        <v>51</v>
      </c>
      <c r="M571" s="26">
        <v>0</v>
      </c>
      <c r="N571" s="27">
        <v>1</v>
      </c>
      <c r="O571" s="25" t="s">
        <v>161</v>
      </c>
      <c r="P571" s="24">
        <v>45686</v>
      </c>
      <c r="Q571" s="26">
        <f>Table2[[#This Row],[QTY]]*Table2[[#This Row],[CostPerUnit]]</f>
        <v>0</v>
      </c>
      <c r="R571" s="27"/>
      <c r="S571" s="13" t="s">
        <v>55</v>
      </c>
      <c r="T571" s="24"/>
      <c r="U571" s="24"/>
      <c r="V571" s="25"/>
      <c r="W571" s="25"/>
      <c r="X571" s="28" t="s">
        <v>744</v>
      </c>
      <c r="Y571" s="25"/>
      <c r="Z571" s="25"/>
    </row>
    <row r="572" spans="1:26" ht="15" customHeight="1">
      <c r="A572" s="109">
        <v>45489</v>
      </c>
      <c r="B572" s="74" t="s">
        <v>41</v>
      </c>
      <c r="C572" s="112">
        <v>7692573</v>
      </c>
      <c r="D572" s="28" t="s">
        <v>413</v>
      </c>
      <c r="E572" s="25"/>
      <c r="F572" s="28" t="s">
        <v>149</v>
      </c>
      <c r="G572" s="28"/>
      <c r="H572" s="25"/>
      <c r="I572" s="25" t="s">
        <v>53</v>
      </c>
      <c r="J572" s="114" t="s">
        <v>745</v>
      </c>
      <c r="K572" s="25" t="s">
        <v>45</v>
      </c>
      <c r="L572" s="87" t="s">
        <v>46</v>
      </c>
      <c r="M572" s="26">
        <v>195</v>
      </c>
      <c r="N572" s="27">
        <v>1</v>
      </c>
      <c r="O572" s="25" t="s">
        <v>47</v>
      </c>
      <c r="P572" s="24">
        <v>45492</v>
      </c>
      <c r="Q572" s="26">
        <f>Table2[[#This Row],[QTY]]*Table2[[#This Row],[CostPerUnit]]</f>
        <v>195</v>
      </c>
      <c r="R572" s="27" t="s">
        <v>149</v>
      </c>
      <c r="S572" s="13" t="s">
        <v>67</v>
      </c>
      <c r="T572" s="24" t="s">
        <v>34</v>
      </c>
      <c r="U572" s="24">
        <v>45496</v>
      </c>
      <c r="V572" s="25" t="s">
        <v>60</v>
      </c>
      <c r="W572" s="25"/>
      <c r="X572" s="28"/>
      <c r="Y572" s="25"/>
      <c r="Z572" s="25"/>
    </row>
    <row r="573" spans="1:26" ht="15" customHeight="1">
      <c r="A573" s="109">
        <v>45488</v>
      </c>
      <c r="B573" s="74" t="s">
        <v>41</v>
      </c>
      <c r="C573" s="112">
        <v>7692580</v>
      </c>
      <c r="D573" s="28" t="s">
        <v>746</v>
      </c>
      <c r="E573" s="25"/>
      <c r="F573" s="28" t="s">
        <v>747</v>
      </c>
      <c r="G573" s="28"/>
      <c r="H573" s="25"/>
      <c r="I573" s="25" t="s">
        <v>69</v>
      </c>
      <c r="J573" s="145" t="s">
        <v>288</v>
      </c>
      <c r="K573" s="25" t="s">
        <v>45</v>
      </c>
      <c r="L573" s="87" t="s">
        <v>261</v>
      </c>
      <c r="M573" s="26">
        <v>190</v>
      </c>
      <c r="N573" s="27">
        <v>1</v>
      </c>
      <c r="O573" s="25" t="s">
        <v>47</v>
      </c>
      <c r="P573" s="24">
        <v>45502</v>
      </c>
      <c r="Q573" s="26">
        <f>Table2[[#This Row],[QTY]]*Table2[[#This Row],[CostPerUnit]]</f>
        <v>190</v>
      </c>
      <c r="R573" s="27" t="s">
        <v>149</v>
      </c>
      <c r="S573" s="13" t="s">
        <v>67</v>
      </c>
      <c r="T573" s="24" t="s">
        <v>34</v>
      </c>
      <c r="U573" s="24" t="s">
        <v>59</v>
      </c>
      <c r="V573" s="25" t="s">
        <v>60</v>
      </c>
      <c r="W573" s="25"/>
      <c r="X573" s="28" t="s">
        <v>381</v>
      </c>
      <c r="Y573" s="25"/>
      <c r="Z573" s="25"/>
    </row>
    <row r="574" spans="1:26" ht="15" customHeight="1">
      <c r="A574" s="109">
        <v>45490.395138888889</v>
      </c>
      <c r="B574" s="74" t="s">
        <v>41</v>
      </c>
      <c r="C574" s="112">
        <v>7692639</v>
      </c>
      <c r="D574" s="28" t="s">
        <v>748</v>
      </c>
      <c r="E574" s="25"/>
      <c r="F574" s="28"/>
      <c r="G574" s="28"/>
      <c r="H574" s="25"/>
      <c r="I574" s="25"/>
      <c r="J574" s="114" t="s">
        <v>749</v>
      </c>
      <c r="K574" s="25" t="s">
        <v>45</v>
      </c>
      <c r="L574" s="28" t="s">
        <v>46</v>
      </c>
      <c r="M574" s="26">
        <v>195</v>
      </c>
      <c r="N574" s="27">
        <v>1</v>
      </c>
      <c r="O574" s="25" t="s">
        <v>164</v>
      </c>
      <c r="P574" s="24"/>
      <c r="Q574" s="26">
        <f>Table2[[#This Row],[QTY]]*Table2[[#This Row],[CostPerUnit]]</f>
        <v>195</v>
      </c>
      <c r="R574" s="27"/>
      <c r="S574" s="13" t="s">
        <v>64</v>
      </c>
      <c r="T574" s="24"/>
      <c r="U574" s="24"/>
      <c r="V574" s="25"/>
      <c r="W574" s="25"/>
      <c r="X574" s="28"/>
      <c r="Y574" s="25"/>
      <c r="Z574" s="25"/>
    </row>
    <row r="575" spans="1:26" ht="15" customHeight="1">
      <c r="A575" s="109">
        <v>45490.395138888889</v>
      </c>
      <c r="B575" s="74" t="s">
        <v>41</v>
      </c>
      <c r="C575" s="112">
        <v>7692639</v>
      </c>
      <c r="D575" s="28" t="s">
        <v>748</v>
      </c>
      <c r="E575" s="25"/>
      <c r="F575" s="28"/>
      <c r="G575" s="28"/>
      <c r="H575" s="25"/>
      <c r="I575" s="25"/>
      <c r="J575" s="114" t="s">
        <v>749</v>
      </c>
      <c r="K575" s="25" t="s">
        <v>45</v>
      </c>
      <c r="L575" s="28" t="s">
        <v>51</v>
      </c>
      <c r="M575" s="26">
        <v>0</v>
      </c>
      <c r="N575" s="27">
        <v>1</v>
      </c>
      <c r="O575" s="25" t="s">
        <v>164</v>
      </c>
      <c r="P575" s="24"/>
      <c r="Q575" s="26">
        <f>Table2[[#This Row],[QTY]]*Table2[[#This Row],[CostPerUnit]]</f>
        <v>0</v>
      </c>
      <c r="R575" s="27"/>
      <c r="S575" s="13" t="s">
        <v>64</v>
      </c>
      <c r="T575" s="24"/>
      <c r="U575" s="24"/>
      <c r="V575" s="25"/>
      <c r="W575" s="25"/>
      <c r="X575" s="28"/>
      <c r="Y575" s="25"/>
      <c r="Z575" s="25"/>
    </row>
    <row r="576" spans="1:26" ht="15" customHeight="1">
      <c r="A576" s="109">
        <v>45490</v>
      </c>
      <c r="B576" s="74" t="s">
        <v>41</v>
      </c>
      <c r="C576" s="112">
        <v>7692808</v>
      </c>
      <c r="D576" s="28" t="s">
        <v>413</v>
      </c>
      <c r="E576" s="25"/>
      <c r="F576" s="28"/>
      <c r="G576" s="28"/>
      <c r="H576" s="25"/>
      <c r="I576" s="25" t="s">
        <v>53</v>
      </c>
      <c r="J576" s="114" t="s">
        <v>414</v>
      </c>
      <c r="K576" s="25" t="s">
        <v>45</v>
      </c>
      <c r="L576" s="87" t="s">
        <v>46</v>
      </c>
      <c r="M576" s="26">
        <v>195</v>
      </c>
      <c r="N576" s="27">
        <v>1</v>
      </c>
      <c r="O576" s="25" t="s">
        <v>47</v>
      </c>
      <c r="P576" s="24">
        <v>45524</v>
      </c>
      <c r="Q576" s="26">
        <f>Table2[[#This Row],[QTY]]*Table2[[#This Row],[CostPerUnit]]</f>
        <v>195</v>
      </c>
      <c r="R576" s="27"/>
      <c r="S576" s="13" t="s">
        <v>48</v>
      </c>
      <c r="T576" s="24" t="s">
        <v>34</v>
      </c>
      <c r="U576" s="24">
        <v>45533</v>
      </c>
      <c r="V576" s="25" t="s">
        <v>60</v>
      </c>
      <c r="W576" s="25"/>
      <c r="X576" s="28"/>
      <c r="Y576" s="25"/>
      <c r="Z576" s="25"/>
    </row>
    <row r="577" spans="1:26" ht="15" customHeight="1">
      <c r="A577" s="109">
        <v>45488</v>
      </c>
      <c r="B577" s="74" t="s">
        <v>41</v>
      </c>
      <c r="C577" s="112">
        <v>7692816</v>
      </c>
      <c r="D577" s="28" t="s">
        <v>415</v>
      </c>
      <c r="E577" s="25"/>
      <c r="F577" s="28"/>
      <c r="G577" s="28"/>
      <c r="H577" s="25"/>
      <c r="I577" s="25" t="s">
        <v>53</v>
      </c>
      <c r="J577" s="114" t="s">
        <v>750</v>
      </c>
      <c r="K577" s="25" t="s">
        <v>45</v>
      </c>
      <c r="L577" s="28" t="s">
        <v>261</v>
      </c>
      <c r="M577" s="26">
        <v>190</v>
      </c>
      <c r="N577" s="27">
        <v>3</v>
      </c>
      <c r="O577" s="25" t="s">
        <v>47</v>
      </c>
      <c r="P577" s="24">
        <v>45537</v>
      </c>
      <c r="Q577" s="26">
        <f>Table2[[#This Row],[QTY]]*Table2[[#This Row],[CostPerUnit]]</f>
        <v>570</v>
      </c>
      <c r="R577" s="27"/>
      <c r="S577" s="13" t="s">
        <v>48</v>
      </c>
      <c r="T577" s="24" t="s">
        <v>34</v>
      </c>
      <c r="U577" s="24">
        <v>45496</v>
      </c>
      <c r="V577" s="25" t="s">
        <v>60</v>
      </c>
      <c r="W577" s="25"/>
      <c r="X577" s="28"/>
      <c r="Y577" s="25"/>
      <c r="Z577" s="25"/>
    </row>
    <row r="578" spans="1:26" ht="15" customHeight="1">
      <c r="A578" s="109">
        <v>45489</v>
      </c>
      <c r="B578" s="74" t="s">
        <v>41</v>
      </c>
      <c r="C578" s="112">
        <v>7693116</v>
      </c>
      <c r="D578" s="28" t="s">
        <v>341</v>
      </c>
      <c r="E578" s="25"/>
      <c r="F578" s="28" t="s">
        <v>751</v>
      </c>
      <c r="G578" s="28"/>
      <c r="H578" s="25" t="s">
        <v>344</v>
      </c>
      <c r="I578" s="28" t="s">
        <v>69</v>
      </c>
      <c r="J578" s="114" t="s">
        <v>308</v>
      </c>
      <c r="K578" s="28" t="s">
        <v>45</v>
      </c>
      <c r="L578" s="87" t="s">
        <v>252</v>
      </c>
      <c r="M578" s="26">
        <v>486.6</v>
      </c>
      <c r="N578" s="27">
        <v>2</v>
      </c>
      <c r="O578" s="25" t="s">
        <v>47</v>
      </c>
      <c r="P578" s="24">
        <v>45575</v>
      </c>
      <c r="Q578" s="26">
        <f>Table2[[#This Row],[QTY]]*Table2[[#This Row],[CostPerUnit]]</f>
        <v>973.2</v>
      </c>
      <c r="R578" s="27"/>
      <c r="S578" s="13" t="s">
        <v>48</v>
      </c>
      <c r="T578" s="24" t="s">
        <v>49</v>
      </c>
      <c r="U578" s="24"/>
      <c r="V578" s="25"/>
      <c r="W578" s="25"/>
      <c r="X578" s="28"/>
      <c r="Y578" s="25"/>
      <c r="Z578" s="25"/>
    </row>
    <row r="579" spans="1:26" ht="15" customHeight="1">
      <c r="A579" s="109">
        <v>45489</v>
      </c>
      <c r="B579" s="74" t="s">
        <v>41</v>
      </c>
      <c r="C579" s="112">
        <v>7693571</v>
      </c>
      <c r="D579" s="28" t="s">
        <v>740</v>
      </c>
      <c r="E579" s="25"/>
      <c r="F579" s="28" t="s">
        <v>747</v>
      </c>
      <c r="G579" s="28"/>
      <c r="H579" s="25"/>
      <c r="I579" s="25" t="s">
        <v>53</v>
      </c>
      <c r="J579" s="114" t="s">
        <v>741</v>
      </c>
      <c r="K579" s="25" t="s">
        <v>45</v>
      </c>
      <c r="L579" s="87" t="s">
        <v>261</v>
      </c>
      <c r="M579" s="26">
        <v>190</v>
      </c>
      <c r="N579" s="27">
        <v>1</v>
      </c>
      <c r="O579" s="25" t="s">
        <v>47</v>
      </c>
      <c r="P579" s="24">
        <v>45532</v>
      </c>
      <c r="Q579" s="26">
        <f>Table2[[#This Row],[QTY]]*Table2[[#This Row],[CostPerUnit]]</f>
        <v>190</v>
      </c>
      <c r="R579" s="27" t="s">
        <v>149</v>
      </c>
      <c r="S579" s="13" t="s">
        <v>67</v>
      </c>
      <c r="T579" s="24" t="s">
        <v>34</v>
      </c>
      <c r="U579" s="24">
        <v>45496</v>
      </c>
      <c r="V579" s="25" t="s">
        <v>60</v>
      </c>
      <c r="W579" s="25"/>
      <c r="X579" s="28"/>
      <c r="Y579" s="25"/>
      <c r="Z579" s="25"/>
    </row>
    <row r="580" spans="1:26" ht="15" customHeight="1">
      <c r="A580" s="109">
        <v>45490</v>
      </c>
      <c r="B580" s="74" t="s">
        <v>41</v>
      </c>
      <c r="C580" s="112">
        <v>7693582</v>
      </c>
      <c r="D580" s="28" t="s">
        <v>752</v>
      </c>
      <c r="E580" s="25"/>
      <c r="F580" s="28"/>
      <c r="G580" s="28"/>
      <c r="H580" s="25"/>
      <c r="I580" s="25" t="s">
        <v>65</v>
      </c>
      <c r="J580" s="114" t="s">
        <v>753</v>
      </c>
      <c r="K580" s="25" t="s">
        <v>45</v>
      </c>
      <c r="L580" s="28" t="s">
        <v>261</v>
      </c>
      <c r="M580" s="26">
        <v>190</v>
      </c>
      <c r="N580" s="27">
        <v>1</v>
      </c>
      <c r="O580" s="25" t="s">
        <v>47</v>
      </c>
      <c r="P580" s="24">
        <v>45505</v>
      </c>
      <c r="Q580" s="26">
        <f>Table2[[#This Row],[QTY]]*Table2[[#This Row],[CostPerUnit]]</f>
        <v>190</v>
      </c>
      <c r="R580" s="27"/>
      <c r="S580" s="13" t="s">
        <v>64</v>
      </c>
      <c r="T580" s="24" t="s">
        <v>34</v>
      </c>
      <c r="U580" s="24">
        <v>45533</v>
      </c>
      <c r="V580" s="25" t="s">
        <v>60</v>
      </c>
      <c r="W580" s="25"/>
      <c r="X580" s="28"/>
      <c r="Y580" s="25"/>
      <c r="Z580" s="25"/>
    </row>
    <row r="581" spans="1:26" ht="15" customHeight="1">
      <c r="A581" s="109">
        <v>45490</v>
      </c>
      <c r="B581" s="74" t="s">
        <v>41</v>
      </c>
      <c r="C581" s="112">
        <v>7693917</v>
      </c>
      <c r="D581" s="28" t="s">
        <v>754</v>
      </c>
      <c r="E581" s="25"/>
      <c r="F581" s="28"/>
      <c r="G581" s="28"/>
      <c r="H581" s="25"/>
      <c r="I581" s="25" t="s">
        <v>65</v>
      </c>
      <c r="J581" s="114" t="s">
        <v>755</v>
      </c>
      <c r="K581" s="25" t="s">
        <v>45</v>
      </c>
      <c r="L581" s="28" t="s">
        <v>46</v>
      </c>
      <c r="M581" s="26">
        <v>195</v>
      </c>
      <c r="N581" s="27">
        <v>2</v>
      </c>
      <c r="O581" s="25" t="s">
        <v>47</v>
      </c>
      <c r="P581" s="24">
        <v>45555</v>
      </c>
      <c r="Q581" s="26">
        <f>Table2[[#This Row],[QTY]]*Table2[[#This Row],[CostPerUnit]]</f>
        <v>390</v>
      </c>
      <c r="R581" s="27"/>
      <c r="S581" s="13" t="s">
        <v>67</v>
      </c>
      <c r="T581" s="24"/>
      <c r="U581" s="24"/>
      <c r="V581" s="25"/>
      <c r="W581" s="25"/>
      <c r="X581" s="28"/>
      <c r="Y581" s="25"/>
      <c r="Z581" s="25"/>
    </row>
    <row r="582" spans="1:26" ht="15" customHeight="1">
      <c r="A582" s="142">
        <v>45490.661261574074</v>
      </c>
      <c r="B582" s="74" t="s">
        <v>41</v>
      </c>
      <c r="C582" s="143">
        <v>7693917</v>
      </c>
      <c r="D582" s="28" t="s">
        <v>754</v>
      </c>
      <c r="E582" s="25"/>
      <c r="F582" s="28"/>
      <c r="G582" s="28"/>
      <c r="H582" s="25"/>
      <c r="I582" s="25" t="s">
        <v>53</v>
      </c>
      <c r="J582" s="144" t="s">
        <v>755</v>
      </c>
      <c r="K582" s="25" t="s">
        <v>45</v>
      </c>
      <c r="L582" s="28" t="s">
        <v>46</v>
      </c>
      <c r="M582" s="26">
        <v>195</v>
      </c>
      <c r="N582" s="27">
        <v>2</v>
      </c>
      <c r="O582" s="25" t="s">
        <v>47</v>
      </c>
      <c r="P582" s="24"/>
      <c r="Q582" s="26">
        <f>Table2[[#This Row],[QTY]]*Table2[[#This Row],[CostPerUnit]]</f>
        <v>390</v>
      </c>
      <c r="R582" s="27"/>
      <c r="S582" s="13" t="s">
        <v>67</v>
      </c>
      <c r="T582" s="24"/>
      <c r="U582" s="24"/>
      <c r="V582" s="25"/>
      <c r="W582" s="25"/>
      <c r="X582" s="28"/>
      <c r="Y582" s="25"/>
      <c r="Z582" s="25"/>
    </row>
    <row r="583" spans="1:26" ht="15" customHeight="1">
      <c r="A583" s="109">
        <v>45491.532638888886</v>
      </c>
      <c r="B583" s="74" t="s">
        <v>41</v>
      </c>
      <c r="C583" s="112">
        <v>7694023</v>
      </c>
      <c r="D583" s="28" t="s">
        <v>756</v>
      </c>
      <c r="E583" s="25"/>
      <c r="F583" s="28"/>
      <c r="G583" s="28"/>
      <c r="H583" s="25"/>
      <c r="I583" s="25"/>
      <c r="J583" s="114" t="s">
        <v>447</v>
      </c>
      <c r="K583" s="25" t="s">
        <v>45</v>
      </c>
      <c r="L583" s="28" t="s">
        <v>51</v>
      </c>
      <c r="M583" s="26">
        <v>0</v>
      </c>
      <c r="N583" s="27">
        <v>5</v>
      </c>
      <c r="O583" s="25" t="s">
        <v>164</v>
      </c>
      <c r="P583" s="24"/>
      <c r="Q583" s="26">
        <f>Table2[[#This Row],[QTY]]*Table2[[#This Row],[CostPerUnit]]</f>
        <v>0</v>
      </c>
      <c r="R583" s="27"/>
      <c r="S583" s="13" t="s">
        <v>64</v>
      </c>
      <c r="T583" s="24"/>
      <c r="U583" s="24"/>
      <c r="V583" s="25"/>
      <c r="W583" s="25"/>
      <c r="X583" s="28"/>
      <c r="Y583" s="25"/>
      <c r="Z583" s="25"/>
    </row>
    <row r="584" spans="1:26" ht="15" customHeight="1">
      <c r="A584" s="24">
        <v>45495</v>
      </c>
      <c r="B584" s="56" t="s">
        <v>41</v>
      </c>
      <c r="C584" s="25">
        <v>7694441</v>
      </c>
      <c r="D584" s="28">
        <v>182700</v>
      </c>
      <c r="E584" s="25"/>
      <c r="F584" s="28"/>
      <c r="G584" s="28"/>
      <c r="H584" s="25"/>
      <c r="I584" s="25" t="s">
        <v>65</v>
      </c>
      <c r="J584" s="28" t="s">
        <v>101</v>
      </c>
      <c r="K584" s="25" t="s">
        <v>45</v>
      </c>
      <c r="L584" s="28" t="s">
        <v>46</v>
      </c>
      <c r="M584" s="26">
        <v>0</v>
      </c>
      <c r="N584" s="27">
        <v>1</v>
      </c>
      <c r="O584" s="25" t="s">
        <v>161</v>
      </c>
      <c r="P584" s="24">
        <v>45715</v>
      </c>
      <c r="Q584" s="26">
        <f>Table2[[#This Row],[QTY]]*Table2[[#This Row],[CostPerUnit]]</f>
        <v>0</v>
      </c>
      <c r="R584" s="27"/>
      <c r="S584" s="13" t="s">
        <v>48</v>
      </c>
      <c r="T584" s="24" t="s">
        <v>161</v>
      </c>
      <c r="U584" s="24"/>
      <c r="V584" s="25"/>
      <c r="W584" s="25"/>
      <c r="X584" s="28"/>
      <c r="Y584" s="25"/>
      <c r="Z584" s="25"/>
    </row>
    <row r="585" spans="1:26" ht="15" customHeight="1">
      <c r="A585" s="24">
        <v>45495</v>
      </c>
      <c r="B585" s="56" t="s">
        <v>41</v>
      </c>
      <c r="C585" s="25">
        <v>7694441</v>
      </c>
      <c r="D585" s="28">
        <v>182700</v>
      </c>
      <c r="E585" s="25"/>
      <c r="F585" s="28"/>
      <c r="G585" s="28"/>
      <c r="H585" s="25"/>
      <c r="I585" s="25" t="s">
        <v>65</v>
      </c>
      <c r="J585" s="28" t="s">
        <v>101</v>
      </c>
      <c r="K585" s="25" t="s">
        <v>45</v>
      </c>
      <c r="L585" s="28" t="s">
        <v>51</v>
      </c>
      <c r="M585" s="26">
        <v>0</v>
      </c>
      <c r="N585" s="27">
        <v>1</v>
      </c>
      <c r="O585" s="25" t="s">
        <v>161</v>
      </c>
      <c r="P585" s="24">
        <v>45715</v>
      </c>
      <c r="Q585" s="26">
        <f>Table2[[#This Row],[QTY]]*Table2[[#This Row],[CostPerUnit]]</f>
        <v>0</v>
      </c>
      <c r="R585" s="27"/>
      <c r="S585" s="13" t="s">
        <v>48</v>
      </c>
      <c r="T585" s="24" t="s">
        <v>161</v>
      </c>
      <c r="U585" s="24"/>
      <c r="V585" s="25"/>
      <c r="W585" s="25"/>
      <c r="X585" s="28"/>
      <c r="Y585" s="25"/>
      <c r="Z585" s="25"/>
    </row>
    <row r="586" spans="1:26" ht="15" customHeight="1">
      <c r="A586" s="24">
        <v>45491</v>
      </c>
      <c r="B586" s="56" t="s">
        <v>41</v>
      </c>
      <c r="C586" s="25">
        <v>7694499</v>
      </c>
      <c r="D586" s="28">
        <v>182820</v>
      </c>
      <c r="E586" s="25"/>
      <c r="F586" s="28"/>
      <c r="G586" s="28"/>
      <c r="H586" s="25"/>
      <c r="I586" s="25" t="s">
        <v>65</v>
      </c>
      <c r="J586" s="28" t="s">
        <v>757</v>
      </c>
      <c r="K586" s="25" t="s">
        <v>45</v>
      </c>
      <c r="L586" s="28" t="s">
        <v>758</v>
      </c>
      <c r="M586" s="26">
        <v>1445</v>
      </c>
      <c r="N586" s="27">
        <v>3</v>
      </c>
      <c r="O586" s="25" t="s">
        <v>123</v>
      </c>
      <c r="P586" s="24">
        <v>45519</v>
      </c>
      <c r="Q586" s="26">
        <f>Table2[[#This Row],[QTY]]*Table2[[#This Row],[CostPerUnit]]</f>
        <v>4335</v>
      </c>
      <c r="R586" s="27"/>
      <c r="S586" s="13" t="s">
        <v>64</v>
      </c>
      <c r="T586" s="24" t="s">
        <v>123</v>
      </c>
      <c r="U586" s="24"/>
      <c r="V586" s="25"/>
      <c r="W586" s="25"/>
      <c r="X586" s="28" t="s">
        <v>759</v>
      </c>
      <c r="Y586" s="25"/>
      <c r="Z586" s="25"/>
    </row>
    <row r="587" spans="1:26" ht="15" customHeight="1">
      <c r="A587" s="24">
        <v>45491</v>
      </c>
      <c r="B587" s="56" t="s">
        <v>41</v>
      </c>
      <c r="C587" s="25">
        <v>7694499</v>
      </c>
      <c r="D587" s="28">
        <v>182820</v>
      </c>
      <c r="E587" s="25"/>
      <c r="F587" s="28"/>
      <c r="G587" s="28"/>
      <c r="H587" s="25"/>
      <c r="I587" s="25" t="s">
        <v>65</v>
      </c>
      <c r="J587" s="28" t="s">
        <v>757</v>
      </c>
      <c r="K587" s="25" t="s">
        <v>45</v>
      </c>
      <c r="L587" s="28" t="s">
        <v>670</v>
      </c>
      <c r="M587" s="26">
        <v>202</v>
      </c>
      <c r="N587" s="27">
        <v>1</v>
      </c>
      <c r="O587" s="25" t="s">
        <v>47</v>
      </c>
      <c r="P587" s="24">
        <v>45519</v>
      </c>
      <c r="Q587" s="26">
        <f>Table2[[#This Row],[QTY]]*Table2[[#This Row],[CostPerUnit]]</f>
        <v>202</v>
      </c>
      <c r="R587" s="27"/>
      <c r="S587" s="13" t="s">
        <v>64</v>
      </c>
      <c r="T587" s="24" t="s">
        <v>49</v>
      </c>
      <c r="U587" s="24"/>
      <c r="V587" s="25"/>
      <c r="W587" s="25"/>
      <c r="X587" s="28" t="s">
        <v>759</v>
      </c>
      <c r="Y587" s="25"/>
      <c r="Z587" s="25"/>
    </row>
    <row r="588" spans="1:26" ht="15" customHeight="1">
      <c r="A588" s="24">
        <v>45531</v>
      </c>
      <c r="B588" s="106" t="s">
        <v>41</v>
      </c>
      <c r="C588" s="25">
        <v>7694499</v>
      </c>
      <c r="D588" s="28">
        <v>182820</v>
      </c>
      <c r="E588" s="25"/>
      <c r="F588" s="28"/>
      <c r="G588" s="28"/>
      <c r="H588" s="25"/>
      <c r="I588" s="80" t="s">
        <v>65</v>
      </c>
      <c r="J588" s="28" t="s">
        <v>757</v>
      </c>
      <c r="K588" s="80" t="s">
        <v>45</v>
      </c>
      <c r="L588" s="87" t="s">
        <v>401</v>
      </c>
      <c r="M588" s="26">
        <v>725</v>
      </c>
      <c r="N588" s="27">
        <v>3</v>
      </c>
      <c r="O588" s="80" t="s">
        <v>47</v>
      </c>
      <c r="P588" s="24">
        <v>45603</v>
      </c>
      <c r="Q588" s="26">
        <f>Table2[[#This Row],[QTY]]*Table2[[#This Row],[CostPerUnit]]</f>
        <v>2175</v>
      </c>
      <c r="R588" s="27"/>
      <c r="S588" s="13" t="s">
        <v>64</v>
      </c>
      <c r="T588" s="24" t="s">
        <v>49</v>
      </c>
      <c r="U588" s="24"/>
      <c r="V588" s="25"/>
      <c r="W588" s="25"/>
      <c r="X588" s="28"/>
      <c r="Y588" s="25"/>
      <c r="Z588" s="25"/>
    </row>
    <row r="589" spans="1:26" ht="15" customHeight="1">
      <c r="A589" s="24">
        <v>45492</v>
      </c>
      <c r="B589" s="56" t="s">
        <v>41</v>
      </c>
      <c r="C589" s="25">
        <v>7694542</v>
      </c>
      <c r="D589" s="28">
        <v>182250</v>
      </c>
      <c r="E589" s="25"/>
      <c r="F589" s="28"/>
      <c r="G589" s="28"/>
      <c r="H589" s="25"/>
      <c r="I589" s="25" t="s">
        <v>65</v>
      </c>
      <c r="J589" s="28" t="s">
        <v>760</v>
      </c>
      <c r="K589" s="25" t="s">
        <v>45</v>
      </c>
      <c r="L589" s="87" t="s">
        <v>261</v>
      </c>
      <c r="M589" s="26">
        <v>190</v>
      </c>
      <c r="N589" s="27">
        <v>2</v>
      </c>
      <c r="O589" s="25" t="s">
        <v>47</v>
      </c>
      <c r="P589" s="24">
        <v>45505</v>
      </c>
      <c r="Q589" s="26">
        <f>Table2[[#This Row],[QTY]]*Table2[[#This Row],[CostPerUnit]]</f>
        <v>380</v>
      </c>
      <c r="R589" s="27"/>
      <c r="S589" s="13" t="s">
        <v>48</v>
      </c>
      <c r="T589" s="24"/>
      <c r="U589" s="24"/>
      <c r="V589" s="25"/>
      <c r="W589" s="25"/>
      <c r="X589" s="28" t="s">
        <v>761</v>
      </c>
      <c r="Y589" s="25"/>
      <c r="Z589" s="25"/>
    </row>
    <row r="590" spans="1:26" ht="15" customHeight="1">
      <c r="A590" s="24">
        <v>45491</v>
      </c>
      <c r="B590" s="56" t="s">
        <v>41</v>
      </c>
      <c r="C590" s="25">
        <v>7694588</v>
      </c>
      <c r="D590" s="28" t="s">
        <v>341</v>
      </c>
      <c r="E590" s="25"/>
      <c r="F590" s="28"/>
      <c r="G590" s="28" t="s">
        <v>762</v>
      </c>
      <c r="H590" s="25"/>
      <c r="I590" s="25" t="s">
        <v>77</v>
      </c>
      <c r="J590" s="28" t="s">
        <v>763</v>
      </c>
      <c r="K590" s="25" t="s">
        <v>243</v>
      </c>
      <c r="L590" s="28" t="s">
        <v>301</v>
      </c>
      <c r="M590" s="26">
        <v>985.5</v>
      </c>
      <c r="N590" s="27">
        <v>8</v>
      </c>
      <c r="O590" s="25" t="s">
        <v>47</v>
      </c>
      <c r="P590" s="24">
        <v>45568</v>
      </c>
      <c r="Q590" s="26">
        <f>Table2[[#This Row],[QTY]]*Table2[[#This Row],[CostPerUnit]]</f>
        <v>7884</v>
      </c>
      <c r="R590" s="27">
        <v>60815477</v>
      </c>
      <c r="S590" s="13" t="s">
        <v>55</v>
      </c>
      <c r="T590" s="24" t="s">
        <v>49</v>
      </c>
      <c r="U590" s="24"/>
      <c r="V590" s="25"/>
      <c r="W590" s="25"/>
      <c r="X590" s="28" t="s">
        <v>764</v>
      </c>
      <c r="Y590" s="25"/>
      <c r="Z590" s="25"/>
    </row>
    <row r="591" spans="1:26" ht="15" customHeight="1">
      <c r="A591" s="24">
        <v>45492</v>
      </c>
      <c r="B591" s="56" t="s">
        <v>41</v>
      </c>
      <c r="C591" s="25">
        <v>7694756</v>
      </c>
      <c r="D591" s="28" t="s">
        <v>765</v>
      </c>
      <c r="E591" s="25"/>
      <c r="F591" s="28"/>
      <c r="G591" s="28"/>
      <c r="H591" s="25"/>
      <c r="I591" s="25" t="s">
        <v>69</v>
      </c>
      <c r="J591" s="28" t="s">
        <v>694</v>
      </c>
      <c r="K591" s="25" t="s">
        <v>45</v>
      </c>
      <c r="L591" s="87" t="s">
        <v>228</v>
      </c>
      <c r="M591" s="26">
        <v>528</v>
      </c>
      <c r="N591" s="27">
        <v>5</v>
      </c>
      <c r="O591" s="25" t="s">
        <v>161</v>
      </c>
      <c r="P591" s="24">
        <v>45600</v>
      </c>
      <c r="Q591" s="26">
        <f>Table2[[#This Row],[QTY]]*Table2[[#This Row],[CostPerUnit]]</f>
        <v>2640</v>
      </c>
      <c r="R591" s="27">
        <v>60817826</v>
      </c>
      <c r="S591" s="13" t="s">
        <v>55</v>
      </c>
      <c r="T591" s="24" t="s">
        <v>49</v>
      </c>
      <c r="U591" s="24"/>
      <c r="V591" s="25"/>
      <c r="W591" s="25"/>
      <c r="X591" s="28"/>
      <c r="Y591" s="25"/>
      <c r="Z591" s="25"/>
    </row>
    <row r="592" spans="1:26" ht="15" customHeight="1">
      <c r="A592" s="24">
        <v>45492</v>
      </c>
      <c r="B592" s="56" t="s">
        <v>41</v>
      </c>
      <c r="C592" s="25">
        <v>7694756</v>
      </c>
      <c r="D592" s="28" t="s">
        <v>765</v>
      </c>
      <c r="E592" s="25"/>
      <c r="F592" s="28"/>
      <c r="G592" s="28"/>
      <c r="H592" s="25"/>
      <c r="I592" s="25" t="s">
        <v>69</v>
      </c>
      <c r="J592" s="28" t="s">
        <v>694</v>
      </c>
      <c r="K592" s="25" t="s">
        <v>45</v>
      </c>
      <c r="L592" s="87" t="s">
        <v>766</v>
      </c>
      <c r="M592" s="26">
        <v>50</v>
      </c>
      <c r="N592" s="27">
        <v>5</v>
      </c>
      <c r="O592" s="25" t="s">
        <v>161</v>
      </c>
      <c r="P592" s="24">
        <v>45600</v>
      </c>
      <c r="Q592" s="26">
        <f>Table2[[#This Row],[QTY]]*Table2[[#This Row],[CostPerUnit]]</f>
        <v>250</v>
      </c>
      <c r="R592" s="27"/>
      <c r="S592" s="13" t="s">
        <v>55</v>
      </c>
      <c r="T592" s="24" t="s">
        <v>161</v>
      </c>
      <c r="U592" s="24"/>
      <c r="V592" s="25"/>
      <c r="W592" s="25"/>
      <c r="X592" s="28"/>
      <c r="Y592" s="25"/>
      <c r="Z592" s="25"/>
    </row>
    <row r="593" spans="1:26" ht="15" customHeight="1">
      <c r="A593" s="24">
        <v>45492</v>
      </c>
      <c r="B593" s="56" t="s">
        <v>41</v>
      </c>
      <c r="C593" s="25">
        <v>7694859</v>
      </c>
      <c r="D593" s="28" t="s">
        <v>121</v>
      </c>
      <c r="E593" s="25"/>
      <c r="F593" s="28" t="s">
        <v>149</v>
      </c>
      <c r="G593" s="28"/>
      <c r="H593" s="25"/>
      <c r="I593" s="25" t="s">
        <v>69</v>
      </c>
      <c r="J593" s="95" t="s">
        <v>122</v>
      </c>
      <c r="K593" s="25" t="s">
        <v>45</v>
      </c>
      <c r="L593" s="87" t="s">
        <v>766</v>
      </c>
      <c r="M593" s="26">
        <v>50</v>
      </c>
      <c r="N593" s="27">
        <v>1</v>
      </c>
      <c r="O593" s="25" t="s">
        <v>47</v>
      </c>
      <c r="P593" s="24">
        <v>45499</v>
      </c>
      <c r="Q593" s="26">
        <f>Table2[[#This Row],[QTY]]*Table2[[#This Row],[CostPerUnit]]</f>
        <v>50</v>
      </c>
      <c r="R593" s="27" t="s">
        <v>149</v>
      </c>
      <c r="S593" s="13" t="s">
        <v>67</v>
      </c>
      <c r="T593" s="24" t="s">
        <v>34</v>
      </c>
      <c r="U593" s="24">
        <v>45533</v>
      </c>
      <c r="V593" s="25" t="s">
        <v>60</v>
      </c>
      <c r="W593" s="25"/>
      <c r="X593" s="28"/>
      <c r="Y593" s="25"/>
      <c r="Z593" s="25"/>
    </row>
    <row r="594" spans="1:26" ht="15" customHeight="1">
      <c r="A594" s="24">
        <v>45495</v>
      </c>
      <c r="B594" s="56" t="s">
        <v>41</v>
      </c>
      <c r="C594" s="25">
        <v>7694965</v>
      </c>
      <c r="D594" s="28" t="s">
        <v>767</v>
      </c>
      <c r="E594" s="25"/>
      <c r="F594" s="28"/>
      <c r="G594" s="28"/>
      <c r="H594" s="25"/>
      <c r="I594" s="25" t="s">
        <v>53</v>
      </c>
      <c r="J594" s="28" t="s">
        <v>768</v>
      </c>
      <c r="K594" s="25" t="s">
        <v>45</v>
      </c>
      <c r="L594" s="87" t="s">
        <v>261</v>
      </c>
      <c r="M594" s="26">
        <v>190</v>
      </c>
      <c r="N594" s="27">
        <v>1</v>
      </c>
      <c r="O594" s="25" t="s">
        <v>47</v>
      </c>
      <c r="P594" s="24">
        <v>45496</v>
      </c>
      <c r="Q594" s="26">
        <f>Table2[[#This Row],[QTY]]*Table2[[#This Row],[CostPerUnit]]</f>
        <v>190</v>
      </c>
      <c r="R594" s="27"/>
      <c r="S594" s="13" t="s">
        <v>48</v>
      </c>
      <c r="T594" s="24" t="s">
        <v>34</v>
      </c>
      <c r="U594" s="24">
        <v>45496</v>
      </c>
      <c r="V594" s="25" t="s">
        <v>60</v>
      </c>
      <c r="W594" s="25"/>
      <c r="X594" s="28"/>
      <c r="Y594" s="25"/>
      <c r="Z594" s="25"/>
    </row>
    <row r="595" spans="1:26" ht="15" customHeight="1">
      <c r="A595" s="24">
        <v>45495</v>
      </c>
      <c r="B595" s="56" t="s">
        <v>41</v>
      </c>
      <c r="C595" s="25">
        <v>7694965</v>
      </c>
      <c r="D595" s="28" t="s">
        <v>767</v>
      </c>
      <c r="E595" s="25"/>
      <c r="F595" s="28"/>
      <c r="G595" s="28"/>
      <c r="H595" s="25"/>
      <c r="I595" s="25" t="s">
        <v>53</v>
      </c>
      <c r="J595" s="28" t="s">
        <v>768</v>
      </c>
      <c r="K595" s="25" t="s">
        <v>45</v>
      </c>
      <c r="L595" s="87" t="s">
        <v>707</v>
      </c>
      <c r="M595" s="26">
        <v>105</v>
      </c>
      <c r="N595" s="27">
        <v>1</v>
      </c>
      <c r="O595" s="25" t="s">
        <v>47</v>
      </c>
      <c r="P595" s="24">
        <v>45496</v>
      </c>
      <c r="Q595" s="26">
        <f>Table2[[#This Row],[QTY]]*Table2[[#This Row],[CostPerUnit]]</f>
        <v>105</v>
      </c>
      <c r="R595" s="27"/>
      <c r="S595" s="13" t="s">
        <v>48</v>
      </c>
      <c r="T595" s="24" t="s">
        <v>34</v>
      </c>
      <c r="U595" s="24">
        <v>45496</v>
      </c>
      <c r="V595" s="25" t="s">
        <v>60</v>
      </c>
      <c r="W595" s="25"/>
      <c r="X595" s="28"/>
      <c r="Y595" s="25"/>
      <c r="Z595" s="25"/>
    </row>
    <row r="596" spans="1:26" ht="15" customHeight="1">
      <c r="A596" s="24">
        <v>45495</v>
      </c>
      <c r="B596" s="56" t="s">
        <v>41</v>
      </c>
      <c r="C596" s="25">
        <v>7694965</v>
      </c>
      <c r="D596" s="28" t="s">
        <v>767</v>
      </c>
      <c r="E596" s="25"/>
      <c r="F596" s="28"/>
      <c r="G596" s="28"/>
      <c r="H596" s="25"/>
      <c r="I596" s="25" t="s">
        <v>53</v>
      </c>
      <c r="J596" s="28" t="s">
        <v>768</v>
      </c>
      <c r="K596" s="25" t="s">
        <v>45</v>
      </c>
      <c r="L596" s="87" t="s">
        <v>234</v>
      </c>
      <c r="M596" s="26">
        <v>7.95</v>
      </c>
      <c r="N596" s="27">
        <v>1</v>
      </c>
      <c r="O596" s="25" t="s">
        <v>47</v>
      </c>
      <c r="P596" s="24">
        <v>45496</v>
      </c>
      <c r="Q596" s="26">
        <f>Table2[[#This Row],[QTY]]*Table2[[#This Row],[CostPerUnit]]</f>
        <v>7.95</v>
      </c>
      <c r="R596" s="27"/>
      <c r="S596" s="13" t="s">
        <v>48</v>
      </c>
      <c r="T596" s="24" t="s">
        <v>49</v>
      </c>
      <c r="U596" s="24"/>
      <c r="V596" s="25"/>
      <c r="W596" s="25"/>
      <c r="X596" s="28"/>
      <c r="Y596" s="25"/>
      <c r="Z596" s="25"/>
    </row>
    <row r="597" spans="1:26" ht="15" customHeight="1">
      <c r="A597" s="24">
        <v>45495</v>
      </c>
      <c r="B597" s="56" t="s">
        <v>41</v>
      </c>
      <c r="C597" s="25">
        <v>7695220</v>
      </c>
      <c r="D597" s="28" t="s">
        <v>116</v>
      </c>
      <c r="E597" s="25"/>
      <c r="F597" s="28"/>
      <c r="G597" s="28"/>
      <c r="H597" s="25"/>
      <c r="I597" s="25" t="s">
        <v>43</v>
      </c>
      <c r="J597" s="28" t="s">
        <v>769</v>
      </c>
      <c r="K597" s="25" t="s">
        <v>45</v>
      </c>
      <c r="L597" s="28" t="s">
        <v>770</v>
      </c>
      <c r="M597" s="26">
        <v>294.91000000000003</v>
      </c>
      <c r="N597" s="27">
        <v>1</v>
      </c>
      <c r="O597" s="25" t="s">
        <v>47</v>
      </c>
      <c r="P597" s="24">
        <v>45600</v>
      </c>
      <c r="Q597" s="26">
        <f>Table2[[#This Row],[QTY]]*Table2[[#This Row],[CostPerUnit]]</f>
        <v>294.91000000000003</v>
      </c>
      <c r="R597" s="27">
        <v>41043519</v>
      </c>
      <c r="S597" s="13" t="s">
        <v>55</v>
      </c>
      <c r="T597" s="24" t="s">
        <v>49</v>
      </c>
      <c r="U597" s="24"/>
      <c r="V597" s="25"/>
      <c r="W597" s="25"/>
      <c r="X597" s="28"/>
      <c r="Y597" s="25"/>
      <c r="Z597" s="25"/>
    </row>
    <row r="598" spans="1:26" ht="15" customHeight="1">
      <c r="A598" s="24">
        <v>45495</v>
      </c>
      <c r="B598" s="56" t="s">
        <v>41</v>
      </c>
      <c r="C598" s="25">
        <v>7695276</v>
      </c>
      <c r="D598" s="28" t="s">
        <v>771</v>
      </c>
      <c r="E598" s="25"/>
      <c r="F598" s="28" t="s">
        <v>747</v>
      </c>
      <c r="G598" s="28"/>
      <c r="H598" s="25"/>
      <c r="I598" s="25" t="s">
        <v>53</v>
      </c>
      <c r="J598" s="28" t="s">
        <v>772</v>
      </c>
      <c r="K598" s="25" t="s">
        <v>45</v>
      </c>
      <c r="L598" s="87" t="s">
        <v>773</v>
      </c>
      <c r="M598" s="26">
        <v>9</v>
      </c>
      <c r="N598" s="27">
        <v>1</v>
      </c>
      <c r="O598" s="25" t="s">
        <v>47</v>
      </c>
      <c r="P598" s="24">
        <v>45497</v>
      </c>
      <c r="Q598" s="26">
        <f>Table2[[#This Row],[QTY]]*Table2[[#This Row],[CostPerUnit]]</f>
        <v>9</v>
      </c>
      <c r="R598" s="27" t="s">
        <v>149</v>
      </c>
      <c r="S598" s="13" t="s">
        <v>67</v>
      </c>
      <c r="T598" s="24" t="s">
        <v>34</v>
      </c>
      <c r="U598" s="24">
        <v>45496</v>
      </c>
      <c r="V598" s="25" t="s">
        <v>60</v>
      </c>
      <c r="W598" s="25"/>
      <c r="X598" s="28"/>
      <c r="Y598" s="25"/>
      <c r="Z598" s="25"/>
    </row>
    <row r="599" spans="1:26" ht="15" customHeight="1">
      <c r="A599" s="24">
        <v>45496</v>
      </c>
      <c r="B599" s="56" t="s">
        <v>41</v>
      </c>
      <c r="C599" s="25">
        <v>7695318</v>
      </c>
      <c r="D599" s="28" t="s">
        <v>289</v>
      </c>
      <c r="E599" s="25"/>
      <c r="F599" s="28" t="s">
        <v>774</v>
      </c>
      <c r="G599" s="28"/>
      <c r="H599" s="25"/>
      <c r="I599" s="25" t="s">
        <v>53</v>
      </c>
      <c r="J599" s="28" t="s">
        <v>775</v>
      </c>
      <c r="K599" s="25" t="s">
        <v>45</v>
      </c>
      <c r="L599" s="87" t="s">
        <v>776</v>
      </c>
      <c r="M599" s="26">
        <v>155</v>
      </c>
      <c r="N599" s="27">
        <v>1</v>
      </c>
      <c r="O599" s="25" t="s">
        <v>47</v>
      </c>
      <c r="P599" s="24">
        <v>45499</v>
      </c>
      <c r="Q599" s="26">
        <f>Table2[[#This Row],[QTY]]*Table2[[#This Row],[CostPerUnit]]</f>
        <v>155</v>
      </c>
      <c r="R599" s="27">
        <v>60805808</v>
      </c>
      <c r="S599" s="13" t="s">
        <v>67</v>
      </c>
      <c r="T599" s="24" t="s">
        <v>49</v>
      </c>
      <c r="U599" s="24"/>
      <c r="V599" s="25"/>
      <c r="W599" s="25"/>
      <c r="X599" s="28"/>
      <c r="Y599" s="25"/>
      <c r="Z599" s="25"/>
    </row>
    <row r="600" spans="1:26" ht="15" customHeight="1">
      <c r="A600" s="24">
        <v>45497</v>
      </c>
      <c r="B600" s="56" t="s">
        <v>41</v>
      </c>
      <c r="C600" s="25">
        <v>7695504</v>
      </c>
      <c r="D600" s="28">
        <v>104105</v>
      </c>
      <c r="E600" s="25"/>
      <c r="F600" s="28"/>
      <c r="G600" s="28"/>
      <c r="H600" s="25"/>
      <c r="I600" s="25" t="s">
        <v>77</v>
      </c>
      <c r="J600" s="28" t="s">
        <v>777</v>
      </c>
      <c r="K600" s="25" t="s">
        <v>45</v>
      </c>
      <c r="L600" s="28" t="s">
        <v>778</v>
      </c>
      <c r="M600" s="26">
        <v>575</v>
      </c>
      <c r="N600" s="27">
        <v>1</v>
      </c>
      <c r="O600" s="25" t="s">
        <v>47</v>
      </c>
      <c r="P600" s="24">
        <v>45520</v>
      </c>
      <c r="Q600" s="26">
        <f>Table2[[#This Row],[QTY]]*Table2[[#This Row],[CostPerUnit]]</f>
        <v>575</v>
      </c>
      <c r="R600" s="27">
        <v>60806554</v>
      </c>
      <c r="S600" s="13" t="s">
        <v>55</v>
      </c>
      <c r="T600" s="24" t="s">
        <v>49</v>
      </c>
      <c r="U600" s="24"/>
      <c r="V600" s="25"/>
      <c r="W600" s="25"/>
      <c r="X600" s="28" t="s">
        <v>779</v>
      </c>
      <c r="Y600" s="25"/>
      <c r="Z600" s="25"/>
    </row>
    <row r="601" spans="1:26" ht="15" customHeight="1">
      <c r="A601" s="24">
        <v>45497</v>
      </c>
      <c r="B601" s="56" t="s">
        <v>41</v>
      </c>
      <c r="C601" s="25">
        <v>7695872</v>
      </c>
      <c r="D601" s="28">
        <v>182023</v>
      </c>
      <c r="E601" s="25"/>
      <c r="F601" s="28"/>
      <c r="G601" s="28"/>
      <c r="H601" s="25"/>
      <c r="I601" s="25" t="s">
        <v>65</v>
      </c>
      <c r="J601" s="28" t="s">
        <v>780</v>
      </c>
      <c r="K601" s="25" t="s">
        <v>45</v>
      </c>
      <c r="L601" s="87" t="s">
        <v>606</v>
      </c>
      <c r="M601" s="26">
        <v>10.95</v>
      </c>
      <c r="N601" s="27">
        <v>5</v>
      </c>
      <c r="O601" s="25" t="s">
        <v>47</v>
      </c>
      <c r="P601" s="24">
        <v>45546</v>
      </c>
      <c r="Q601" s="26">
        <f>Table2[[#This Row],[QTY]]*Table2[[#This Row],[CostPerUnit]]</f>
        <v>54.75</v>
      </c>
      <c r="R601" s="27"/>
      <c r="S601" s="13" t="s">
        <v>48</v>
      </c>
      <c r="T601" s="24" t="s">
        <v>49</v>
      </c>
      <c r="U601" s="24"/>
      <c r="V601" s="25"/>
      <c r="W601" s="25"/>
      <c r="X601" s="28"/>
      <c r="Y601" s="25"/>
      <c r="Z601" s="25"/>
    </row>
    <row r="602" spans="1:26" ht="15" customHeight="1">
      <c r="A602" s="24">
        <v>45497</v>
      </c>
      <c r="B602" s="56" t="s">
        <v>41</v>
      </c>
      <c r="C602" s="25">
        <v>7696055</v>
      </c>
      <c r="D602" s="28" t="s">
        <v>781</v>
      </c>
      <c r="E602" s="25"/>
      <c r="F602" s="28"/>
      <c r="G602" s="28"/>
      <c r="H602" s="25"/>
      <c r="I602" s="25" t="s">
        <v>53</v>
      </c>
      <c r="J602" s="28" t="s">
        <v>782</v>
      </c>
      <c r="K602" s="25" t="s">
        <v>45</v>
      </c>
      <c r="L602" s="28" t="s">
        <v>46</v>
      </c>
      <c r="M602" s="26">
        <v>195</v>
      </c>
      <c r="N602" s="27">
        <v>0</v>
      </c>
      <c r="O602" s="25" t="s">
        <v>161</v>
      </c>
      <c r="P602" s="24"/>
      <c r="Q602" s="26">
        <f>Table2[[#This Row],[QTY]]*Table2[[#This Row],[CostPerUnit]]</f>
        <v>0</v>
      </c>
      <c r="R602" s="27"/>
      <c r="S602" s="13" t="s">
        <v>48</v>
      </c>
      <c r="T602" s="24" t="s">
        <v>161</v>
      </c>
      <c r="U602" s="24"/>
      <c r="V602" s="25"/>
      <c r="W602" s="25"/>
      <c r="X602" s="28"/>
      <c r="Y602" s="25"/>
      <c r="Z602" s="25"/>
    </row>
    <row r="603" spans="1:26" ht="15" customHeight="1">
      <c r="A603" s="24">
        <v>45497</v>
      </c>
      <c r="B603" s="56" t="s">
        <v>41</v>
      </c>
      <c r="C603" s="25">
        <v>7696084</v>
      </c>
      <c r="D603" s="28">
        <v>182820</v>
      </c>
      <c r="E603" s="25"/>
      <c r="F603" s="28"/>
      <c r="G603" s="28"/>
      <c r="H603" s="25"/>
      <c r="I603" s="25" t="s">
        <v>65</v>
      </c>
      <c r="J603" s="28" t="s">
        <v>445</v>
      </c>
      <c r="K603" s="25" t="s">
        <v>45</v>
      </c>
      <c r="L603" s="87" t="s">
        <v>261</v>
      </c>
      <c r="M603" s="26">
        <v>202</v>
      </c>
      <c r="N603" s="27">
        <v>1</v>
      </c>
      <c r="O603" s="25" t="s">
        <v>47</v>
      </c>
      <c r="P603" s="24">
        <v>45523</v>
      </c>
      <c r="Q603" s="26">
        <f>Table2[[#This Row],[QTY]]*Table2[[#This Row],[CostPerUnit]]</f>
        <v>202</v>
      </c>
      <c r="R603" s="27">
        <v>60808506</v>
      </c>
      <c r="S603" s="13" t="s">
        <v>55</v>
      </c>
      <c r="T603" s="25" t="s">
        <v>49</v>
      </c>
      <c r="U603" s="24"/>
      <c r="V603" s="25"/>
      <c r="W603" s="25"/>
      <c r="X603" s="28"/>
      <c r="Y603" s="25"/>
      <c r="Z603" s="25"/>
    </row>
    <row r="604" spans="1:26" ht="15" customHeight="1">
      <c r="A604" s="24">
        <v>45497</v>
      </c>
      <c r="B604" s="56" t="s">
        <v>41</v>
      </c>
      <c r="C604" s="25">
        <v>7696148</v>
      </c>
      <c r="D604" s="28" t="s">
        <v>781</v>
      </c>
      <c r="E604" s="25"/>
      <c r="F604" s="28"/>
      <c r="G604" s="28"/>
      <c r="H604" s="25"/>
      <c r="I604" s="25" t="s">
        <v>53</v>
      </c>
      <c r="J604" s="28" t="s">
        <v>783</v>
      </c>
      <c r="K604" s="25" t="s">
        <v>45</v>
      </c>
      <c r="L604" s="28" t="s">
        <v>46</v>
      </c>
      <c r="M604" s="26">
        <v>195</v>
      </c>
      <c r="N604" s="27">
        <v>1</v>
      </c>
      <c r="O604" s="25" t="s">
        <v>161</v>
      </c>
      <c r="P604" s="24">
        <v>45686</v>
      </c>
      <c r="Q604" s="26">
        <f>Table2[[#This Row],[QTY]]*Table2[[#This Row],[CostPerUnit]]</f>
        <v>195</v>
      </c>
      <c r="R604" s="27"/>
      <c r="S604" s="13" t="s">
        <v>55</v>
      </c>
      <c r="T604" s="24"/>
      <c r="U604" s="24"/>
      <c r="V604" s="25"/>
      <c r="W604" s="25"/>
      <c r="X604" s="28" t="s">
        <v>784</v>
      </c>
      <c r="Y604" s="25"/>
      <c r="Z604" s="25"/>
    </row>
    <row r="605" spans="1:26" ht="15" customHeight="1">
      <c r="A605" s="24">
        <v>45497</v>
      </c>
      <c r="B605" s="56" t="s">
        <v>41</v>
      </c>
      <c r="C605" s="25">
        <v>7696148</v>
      </c>
      <c r="D605" s="28" t="s">
        <v>781</v>
      </c>
      <c r="E605" s="25"/>
      <c r="F605" s="28"/>
      <c r="G605" s="28"/>
      <c r="H605" s="25"/>
      <c r="I605" s="25" t="s">
        <v>53</v>
      </c>
      <c r="J605" s="28" t="s">
        <v>783</v>
      </c>
      <c r="K605" s="25" t="s">
        <v>45</v>
      </c>
      <c r="L605" s="28" t="s">
        <v>51</v>
      </c>
      <c r="M605" s="26">
        <v>0</v>
      </c>
      <c r="N605" s="27">
        <v>1</v>
      </c>
      <c r="O605" s="25" t="s">
        <v>161</v>
      </c>
      <c r="P605" s="24">
        <v>45686</v>
      </c>
      <c r="Q605" s="26">
        <f>Table2[[#This Row],[QTY]]*Table2[[#This Row],[CostPerUnit]]</f>
        <v>0</v>
      </c>
      <c r="R605" s="27"/>
      <c r="S605" s="13" t="s">
        <v>55</v>
      </c>
      <c r="T605" s="24"/>
      <c r="U605" s="24"/>
      <c r="V605" s="25"/>
      <c r="W605" s="25"/>
      <c r="X605" s="28" t="s">
        <v>784</v>
      </c>
      <c r="Y605" s="25"/>
      <c r="Z605" s="25"/>
    </row>
    <row r="606" spans="1:26" ht="15" customHeight="1">
      <c r="A606" s="24">
        <v>45497</v>
      </c>
      <c r="B606" s="56" t="s">
        <v>41</v>
      </c>
      <c r="C606" s="25">
        <v>7696531</v>
      </c>
      <c r="D606" s="28" t="s">
        <v>289</v>
      </c>
      <c r="E606" s="25"/>
      <c r="F606" s="28"/>
      <c r="G606" s="28"/>
      <c r="H606" s="25"/>
      <c r="I606" s="25" t="s">
        <v>53</v>
      </c>
      <c r="J606" s="28" t="s">
        <v>785</v>
      </c>
      <c r="K606" s="25" t="s">
        <v>45</v>
      </c>
      <c r="L606" s="28" t="s">
        <v>786</v>
      </c>
      <c r="M606" s="26">
        <v>0</v>
      </c>
      <c r="N606" s="27">
        <v>1</v>
      </c>
      <c r="O606" s="25" t="s">
        <v>47</v>
      </c>
      <c r="P606" s="24">
        <v>45506</v>
      </c>
      <c r="Q606" s="26">
        <f>Table2[[#This Row],[QTY]]*Table2[[#This Row],[CostPerUnit]]</f>
        <v>0</v>
      </c>
      <c r="R606" s="27"/>
      <c r="S606" s="13" t="s">
        <v>55</v>
      </c>
      <c r="T606" s="24" t="s">
        <v>436</v>
      </c>
      <c r="U606" s="24"/>
      <c r="V606" s="25"/>
      <c r="W606" s="25"/>
      <c r="X606" s="28" t="s">
        <v>787</v>
      </c>
      <c r="Y606" s="25"/>
      <c r="Z606" s="25"/>
    </row>
    <row r="607" spans="1:26" ht="15" customHeight="1">
      <c r="A607" s="24">
        <v>45497</v>
      </c>
      <c r="B607" s="56" t="s">
        <v>41</v>
      </c>
      <c r="C607" s="25">
        <v>7696691</v>
      </c>
      <c r="D607" s="28" t="s">
        <v>471</v>
      </c>
      <c r="E607" s="25"/>
      <c r="F607" s="28"/>
      <c r="G607" s="28"/>
      <c r="H607" s="25"/>
      <c r="I607" s="25" t="s">
        <v>53</v>
      </c>
      <c r="J607" s="28" t="s">
        <v>472</v>
      </c>
      <c r="K607" s="25" t="s">
        <v>45</v>
      </c>
      <c r="L607" s="28" t="s">
        <v>672</v>
      </c>
      <c r="M607" s="26">
        <v>155</v>
      </c>
      <c r="N607" s="27">
        <v>6</v>
      </c>
      <c r="O607" s="25" t="s">
        <v>47</v>
      </c>
      <c r="P607" s="24">
        <v>45525</v>
      </c>
      <c r="Q607" s="26">
        <f>Table2[[#This Row],[QTY]]*Table2[[#This Row],[CostPerUnit]]</f>
        <v>930</v>
      </c>
      <c r="R607" s="27">
        <v>60807959</v>
      </c>
      <c r="S607" s="13" t="s">
        <v>55</v>
      </c>
      <c r="T607" s="24" t="s">
        <v>49</v>
      </c>
      <c r="U607" s="24"/>
      <c r="V607" s="25"/>
      <c r="W607" s="25"/>
      <c r="X607" s="28"/>
      <c r="Y607" s="25"/>
      <c r="Z607" s="25"/>
    </row>
    <row r="608" spans="1:26" ht="15" customHeight="1">
      <c r="A608" s="24">
        <v>45497</v>
      </c>
      <c r="B608" s="56" t="s">
        <v>41</v>
      </c>
      <c r="C608" s="25">
        <v>7696740</v>
      </c>
      <c r="D608" s="28" t="s">
        <v>56</v>
      </c>
      <c r="E608" s="25"/>
      <c r="F608" s="28"/>
      <c r="G608" s="28"/>
      <c r="H608" s="25"/>
      <c r="I608" s="25" t="s">
        <v>53</v>
      </c>
      <c r="J608" s="28" t="s">
        <v>788</v>
      </c>
      <c r="K608" s="25" t="s">
        <v>45</v>
      </c>
      <c r="L608" s="28" t="s">
        <v>330</v>
      </c>
      <c r="M608" s="26">
        <v>20</v>
      </c>
      <c r="N608" s="27">
        <v>1</v>
      </c>
      <c r="O608" s="25" t="s">
        <v>47</v>
      </c>
      <c r="P608" s="24">
        <v>45503</v>
      </c>
      <c r="Q608" s="26">
        <f>Table2[[#This Row],[QTY]]*Table2[[#This Row],[CostPerUnit]]</f>
        <v>20</v>
      </c>
      <c r="R608" s="27"/>
      <c r="S608" s="13" t="s">
        <v>48</v>
      </c>
      <c r="T608" s="24" t="s">
        <v>34</v>
      </c>
      <c r="U608" s="24" t="s">
        <v>59</v>
      </c>
      <c r="V608" s="25" t="s">
        <v>60</v>
      </c>
      <c r="W608" s="25"/>
      <c r="X608" s="28"/>
      <c r="Y608" s="25"/>
      <c r="Z608" s="25"/>
    </row>
    <row r="609" spans="1:26" ht="15" customHeight="1">
      <c r="A609" s="24">
        <v>45498</v>
      </c>
      <c r="B609" s="56" t="s">
        <v>41</v>
      </c>
      <c r="C609" s="25">
        <v>7697034</v>
      </c>
      <c r="D609" s="28">
        <v>182710</v>
      </c>
      <c r="E609" s="25"/>
      <c r="F609" s="28"/>
      <c r="G609" s="28"/>
      <c r="H609" s="25"/>
      <c r="I609" s="25" t="s">
        <v>65</v>
      </c>
      <c r="J609" s="28" t="s">
        <v>113</v>
      </c>
      <c r="K609" s="25" t="s">
        <v>45</v>
      </c>
      <c r="L609" s="87" t="s">
        <v>789</v>
      </c>
      <c r="M609" s="26">
        <v>29.9</v>
      </c>
      <c r="N609" s="27">
        <v>2</v>
      </c>
      <c r="O609" s="25" t="s">
        <v>47</v>
      </c>
      <c r="P609" s="24">
        <v>45533</v>
      </c>
      <c r="Q609" s="26">
        <f>Table2[[#This Row],[QTY]]*Table2[[#This Row],[CostPerUnit]]</f>
        <v>59.8</v>
      </c>
      <c r="R609" s="27"/>
      <c r="S609" s="13" t="s">
        <v>48</v>
      </c>
      <c r="T609" s="24" t="s">
        <v>49</v>
      </c>
      <c r="U609" s="24"/>
      <c r="V609" s="25"/>
      <c r="W609" s="25"/>
      <c r="X609" s="28"/>
      <c r="Y609" s="25"/>
      <c r="Z609" s="25"/>
    </row>
    <row r="610" spans="1:26" ht="15" customHeight="1">
      <c r="A610" s="24">
        <v>45498</v>
      </c>
      <c r="B610" s="56" t="s">
        <v>41</v>
      </c>
      <c r="C610" s="25">
        <v>7697034</v>
      </c>
      <c r="D610" s="28">
        <v>182710</v>
      </c>
      <c r="E610" s="25"/>
      <c r="F610" s="28"/>
      <c r="G610" s="28"/>
      <c r="H610" s="25"/>
      <c r="I610" s="25" t="s">
        <v>65</v>
      </c>
      <c r="J610" s="28" t="s">
        <v>113</v>
      </c>
      <c r="K610" s="25" t="s">
        <v>45</v>
      </c>
      <c r="L610" s="28" t="s">
        <v>789</v>
      </c>
      <c r="M610" s="26">
        <v>29.9</v>
      </c>
      <c r="N610" s="27">
        <v>1</v>
      </c>
      <c r="O610" s="25" t="s">
        <v>47</v>
      </c>
      <c r="P610" s="24">
        <v>45526</v>
      </c>
      <c r="Q610" s="26">
        <f>Table2[[#This Row],[QTY]]*Table2[[#This Row],[CostPerUnit]]</f>
        <v>29.9</v>
      </c>
      <c r="R610" s="27"/>
      <c r="S610" s="13" t="s">
        <v>48</v>
      </c>
      <c r="T610" s="24" t="s">
        <v>49</v>
      </c>
      <c r="U610" s="24"/>
      <c r="V610" s="25"/>
      <c r="W610" s="25"/>
      <c r="X610" s="28"/>
      <c r="Y610" s="25"/>
      <c r="Z610" s="25"/>
    </row>
    <row r="611" spans="1:26" ht="15" customHeight="1">
      <c r="A611" s="24">
        <v>45503</v>
      </c>
      <c r="B611" s="56" t="s">
        <v>41</v>
      </c>
      <c r="C611" s="25">
        <v>7697118</v>
      </c>
      <c r="D611" s="28" t="s">
        <v>74</v>
      </c>
      <c r="E611" s="25"/>
      <c r="F611" s="28"/>
      <c r="G611" s="28"/>
      <c r="H611" s="25"/>
      <c r="I611" s="25" t="s">
        <v>75</v>
      </c>
      <c r="J611" s="28" t="s">
        <v>790</v>
      </c>
      <c r="K611" s="25" t="s">
        <v>45</v>
      </c>
      <c r="L611" s="28" t="s">
        <v>46</v>
      </c>
      <c r="M611" s="26">
        <v>195</v>
      </c>
      <c r="N611" s="27">
        <v>1</v>
      </c>
      <c r="O611" s="25" t="s">
        <v>47</v>
      </c>
      <c r="P611" s="24">
        <v>45525</v>
      </c>
      <c r="Q611" s="26">
        <f>Table2[[#This Row],[QTY]]*Table2[[#This Row],[CostPerUnit]]</f>
        <v>195</v>
      </c>
      <c r="R611" s="27"/>
      <c r="S611" s="13" t="s">
        <v>64</v>
      </c>
      <c r="T611" s="24" t="s">
        <v>49</v>
      </c>
      <c r="U611" s="24"/>
      <c r="V611" s="25"/>
      <c r="W611" s="25"/>
      <c r="X611" s="28"/>
      <c r="Y611" s="25"/>
      <c r="Z611" s="25"/>
    </row>
    <row r="612" spans="1:26" ht="15" customHeight="1">
      <c r="A612" s="24">
        <v>45503</v>
      </c>
      <c r="B612" s="56" t="s">
        <v>41</v>
      </c>
      <c r="C612" s="25">
        <v>7697121</v>
      </c>
      <c r="D612" s="28">
        <v>182160</v>
      </c>
      <c r="E612" s="25"/>
      <c r="F612" s="28"/>
      <c r="G612" s="28"/>
      <c r="H612" s="25"/>
      <c r="I612" s="25" t="s">
        <v>65</v>
      </c>
      <c r="J612" s="28" t="s">
        <v>791</v>
      </c>
      <c r="K612" s="25" t="s">
        <v>45</v>
      </c>
      <c r="L612" s="87" t="s">
        <v>51</v>
      </c>
      <c r="M612" s="26">
        <v>0</v>
      </c>
      <c r="N612" s="27">
        <v>1</v>
      </c>
      <c r="O612" s="25" t="s">
        <v>47</v>
      </c>
      <c r="P612" s="24">
        <v>45687</v>
      </c>
      <c r="Q612" s="26">
        <f>Table2[[#This Row],[QTY]]*Table2[[#This Row],[CostPerUnit]]</f>
        <v>0</v>
      </c>
      <c r="R612" s="27"/>
      <c r="S612" s="13" t="s">
        <v>67</v>
      </c>
      <c r="T612" s="24"/>
      <c r="U612" s="24"/>
      <c r="V612" s="25"/>
      <c r="W612" s="25"/>
      <c r="X612" s="28"/>
      <c r="Y612" s="25"/>
      <c r="Z612" s="25"/>
    </row>
    <row r="613" spans="1:26" ht="15" customHeight="1">
      <c r="A613" s="24">
        <v>45502</v>
      </c>
      <c r="B613" s="56" t="s">
        <v>41</v>
      </c>
      <c r="C613" s="25">
        <v>7697127</v>
      </c>
      <c r="D613" s="28" t="s">
        <v>181</v>
      </c>
      <c r="E613" s="25"/>
      <c r="F613" s="28"/>
      <c r="G613" s="28"/>
      <c r="H613" s="25"/>
      <c r="I613" s="25" t="s">
        <v>53</v>
      </c>
      <c r="J613" s="28" t="s">
        <v>182</v>
      </c>
      <c r="K613" s="25" t="s">
        <v>45</v>
      </c>
      <c r="L613" s="87" t="s">
        <v>261</v>
      </c>
      <c r="M613" s="26">
        <v>202</v>
      </c>
      <c r="N613" s="27">
        <v>1</v>
      </c>
      <c r="O613" s="25" t="s">
        <v>47</v>
      </c>
      <c r="P613" s="24">
        <v>45538</v>
      </c>
      <c r="Q613" s="26">
        <f>Table2[[#This Row],[QTY]]*Table2[[#This Row],[CostPerUnit]]</f>
        <v>202</v>
      </c>
      <c r="R613" s="27">
        <v>60808512</v>
      </c>
      <c r="S613" s="13" t="s">
        <v>55</v>
      </c>
      <c r="T613" s="25" t="s">
        <v>49</v>
      </c>
      <c r="U613" s="24"/>
      <c r="V613" s="25"/>
      <c r="W613" s="25"/>
      <c r="X613" s="28"/>
      <c r="Y613" s="25"/>
      <c r="Z613" s="25"/>
    </row>
    <row r="614" spans="1:26" ht="15" customHeight="1">
      <c r="A614" s="24">
        <v>45502</v>
      </c>
      <c r="B614" s="56" t="s">
        <v>41</v>
      </c>
      <c r="C614" s="25">
        <v>7697339</v>
      </c>
      <c r="D614" s="28">
        <v>182615</v>
      </c>
      <c r="E614" s="25"/>
      <c r="F614" s="28"/>
      <c r="G614" s="28"/>
      <c r="H614" s="25"/>
      <c r="I614" s="25" t="s">
        <v>65</v>
      </c>
      <c r="J614" s="28" t="s">
        <v>265</v>
      </c>
      <c r="K614" s="25" t="s">
        <v>45</v>
      </c>
      <c r="L614" s="87" t="s">
        <v>261</v>
      </c>
      <c r="M614" s="26">
        <v>202</v>
      </c>
      <c r="N614" s="27">
        <v>1</v>
      </c>
      <c r="O614" s="25" t="s">
        <v>47</v>
      </c>
      <c r="P614" s="24">
        <v>45523</v>
      </c>
      <c r="Q614" s="26">
        <f>Table2[[#This Row],[QTY]]*Table2[[#This Row],[CostPerUnit]]</f>
        <v>202</v>
      </c>
      <c r="R614" s="27">
        <v>60808515</v>
      </c>
      <c r="S614" s="13" t="s">
        <v>55</v>
      </c>
      <c r="T614" s="25" t="s">
        <v>49</v>
      </c>
      <c r="U614" s="24"/>
      <c r="V614" s="25"/>
      <c r="W614" s="25"/>
      <c r="X614" s="28" t="s">
        <v>792</v>
      </c>
      <c r="Y614" s="25"/>
      <c r="Z614" s="25"/>
    </row>
    <row r="615" spans="1:26" ht="15" customHeight="1">
      <c r="A615" s="24">
        <v>45502</v>
      </c>
      <c r="B615" s="56" t="s">
        <v>41</v>
      </c>
      <c r="C615" s="25">
        <v>7697339</v>
      </c>
      <c r="D615" s="28">
        <v>182615</v>
      </c>
      <c r="E615" s="25"/>
      <c r="F615" s="28"/>
      <c r="G615" s="28"/>
      <c r="H615" s="25"/>
      <c r="I615" s="25" t="s">
        <v>65</v>
      </c>
      <c r="J615" s="28" t="s">
        <v>265</v>
      </c>
      <c r="K615" s="25" t="s">
        <v>45</v>
      </c>
      <c r="L615" s="87" t="s">
        <v>552</v>
      </c>
      <c r="M615" s="26">
        <v>8</v>
      </c>
      <c r="N615" s="27">
        <v>1</v>
      </c>
      <c r="O615" s="25" t="s">
        <v>47</v>
      </c>
      <c r="P615" s="24">
        <v>45523</v>
      </c>
      <c r="Q615" s="26">
        <f>Table2[[#This Row],[QTY]]*Table2[[#This Row],[CostPerUnit]]</f>
        <v>8</v>
      </c>
      <c r="R615" s="27"/>
      <c r="S615" s="13" t="s">
        <v>55</v>
      </c>
      <c r="T615" s="24" t="s">
        <v>34</v>
      </c>
      <c r="U615" s="24">
        <v>45533</v>
      </c>
      <c r="V615" s="25" t="s">
        <v>60</v>
      </c>
      <c r="W615" s="25"/>
      <c r="X615" s="28"/>
      <c r="Y615" s="25"/>
      <c r="Z615" s="25"/>
    </row>
    <row r="616" spans="1:26" ht="15" customHeight="1">
      <c r="A616" s="24">
        <v>45503</v>
      </c>
      <c r="B616" s="56" t="s">
        <v>41</v>
      </c>
      <c r="C616" s="25">
        <v>7697438</v>
      </c>
      <c r="D616" s="28" t="s">
        <v>375</v>
      </c>
      <c r="E616" s="25"/>
      <c r="F616" s="28"/>
      <c r="G616" s="28"/>
      <c r="H616" s="25"/>
      <c r="I616" s="25" t="s">
        <v>53</v>
      </c>
      <c r="J616" s="28" t="s">
        <v>793</v>
      </c>
      <c r="K616" s="25" t="s">
        <v>45</v>
      </c>
      <c r="L616" s="28" t="s">
        <v>46</v>
      </c>
      <c r="M616" s="26">
        <v>195</v>
      </c>
      <c r="N616" s="27">
        <v>1</v>
      </c>
      <c r="O616" s="25" t="s">
        <v>47</v>
      </c>
      <c r="P616" s="24">
        <v>45517</v>
      </c>
      <c r="Q616" s="26">
        <f>Table2[[#This Row],[QTY]]*Table2[[#This Row],[CostPerUnit]]</f>
        <v>195</v>
      </c>
      <c r="R616" s="27"/>
      <c r="S616" s="13" t="s">
        <v>64</v>
      </c>
      <c r="T616" s="24" t="s">
        <v>49</v>
      </c>
      <c r="U616" s="24"/>
      <c r="V616" s="25"/>
      <c r="W616" s="25"/>
      <c r="X616" s="28"/>
      <c r="Y616" s="25"/>
      <c r="Z616" s="25"/>
    </row>
    <row r="617" spans="1:26" ht="15" customHeight="1">
      <c r="A617" s="24">
        <v>45503</v>
      </c>
      <c r="B617" s="56" t="s">
        <v>41</v>
      </c>
      <c r="C617" s="25">
        <v>7697441</v>
      </c>
      <c r="D617" s="28" t="s">
        <v>375</v>
      </c>
      <c r="E617" s="25"/>
      <c r="F617" s="28"/>
      <c r="G617" s="28"/>
      <c r="H617" s="25"/>
      <c r="I617" s="25" t="s">
        <v>53</v>
      </c>
      <c r="J617" s="28" t="s">
        <v>793</v>
      </c>
      <c r="K617" s="25" t="s">
        <v>45</v>
      </c>
      <c r="L617" s="28" t="s">
        <v>46</v>
      </c>
      <c r="M617" s="26">
        <v>195</v>
      </c>
      <c r="N617" s="27">
        <v>1</v>
      </c>
      <c r="O617" s="25" t="s">
        <v>47</v>
      </c>
      <c r="P617" s="24">
        <v>45517</v>
      </c>
      <c r="Q617" s="26">
        <f>Table2[[#This Row],[QTY]]*Table2[[#This Row],[CostPerUnit]]</f>
        <v>195</v>
      </c>
      <c r="R617" s="27"/>
      <c r="S617" s="13" t="s">
        <v>64</v>
      </c>
      <c r="T617" s="24" t="s">
        <v>49</v>
      </c>
      <c r="U617" s="24"/>
      <c r="V617" s="25"/>
      <c r="W617" s="25"/>
      <c r="X617" s="28"/>
      <c r="Y617" s="25"/>
      <c r="Z617" s="25"/>
    </row>
    <row r="618" spans="1:26" ht="15" customHeight="1">
      <c r="A618" s="24">
        <v>45502</v>
      </c>
      <c r="B618" s="56" t="s">
        <v>41</v>
      </c>
      <c r="C618" s="25">
        <v>7697930</v>
      </c>
      <c r="D618" s="28" t="s">
        <v>794</v>
      </c>
      <c r="E618" s="25"/>
      <c r="F618" s="28" t="s">
        <v>342</v>
      </c>
      <c r="G618" s="28" t="s">
        <v>795</v>
      </c>
      <c r="H618" s="25" t="s">
        <v>344</v>
      </c>
      <c r="I618" s="25" t="s">
        <v>77</v>
      </c>
      <c r="J618" s="28" t="s">
        <v>796</v>
      </c>
      <c r="K618" s="25" t="s">
        <v>243</v>
      </c>
      <c r="L618" s="28" t="s">
        <v>283</v>
      </c>
      <c r="M618" s="26">
        <v>592</v>
      </c>
      <c r="N618" s="27">
        <v>6</v>
      </c>
      <c r="O618" s="25" t="s">
        <v>47</v>
      </c>
      <c r="P618" s="24">
        <v>45537</v>
      </c>
      <c r="Q618" s="26">
        <f>Table2[[#This Row],[QTY]]*Table2[[#This Row],[CostPerUnit]]</f>
        <v>3552</v>
      </c>
      <c r="R618" s="27"/>
      <c r="S618" s="13" t="s">
        <v>64</v>
      </c>
      <c r="T618" s="24" t="s">
        <v>49</v>
      </c>
      <c r="U618" s="24"/>
      <c r="V618" s="25"/>
      <c r="W618" s="25"/>
      <c r="X618" s="28" t="s">
        <v>797</v>
      </c>
      <c r="Y618" s="25"/>
      <c r="Z618" s="25"/>
    </row>
    <row r="619" spans="1:26" ht="15" customHeight="1">
      <c r="A619" s="24">
        <v>45502</v>
      </c>
      <c r="B619" s="56" t="s">
        <v>41</v>
      </c>
      <c r="C619" s="25">
        <v>7697956</v>
      </c>
      <c r="D619" s="28" t="s">
        <v>653</v>
      </c>
      <c r="E619" s="25"/>
      <c r="F619" s="28" t="s">
        <v>342</v>
      </c>
      <c r="G619" s="28" t="s">
        <v>596</v>
      </c>
      <c r="H619" s="25" t="s">
        <v>344</v>
      </c>
      <c r="I619" s="25" t="s">
        <v>53</v>
      </c>
      <c r="J619" s="28" t="s">
        <v>798</v>
      </c>
      <c r="K619" s="25" t="s">
        <v>243</v>
      </c>
      <c r="L619" s="87" t="s">
        <v>282</v>
      </c>
      <c r="M619" s="26">
        <v>273.99</v>
      </c>
      <c r="N619" s="27">
        <v>1</v>
      </c>
      <c r="O619" s="25" t="s">
        <v>123</v>
      </c>
      <c r="P619" s="24"/>
      <c r="Q619" s="26">
        <f>Table2[[#This Row],[QTY]]*Table2[[#This Row],[CostPerUnit]]</f>
        <v>273.99</v>
      </c>
      <c r="R619" s="27"/>
      <c r="S619" s="13" t="s">
        <v>48</v>
      </c>
      <c r="T619" s="24" t="s">
        <v>49</v>
      </c>
      <c r="U619" s="24"/>
      <c r="V619" s="25"/>
      <c r="W619" s="25"/>
      <c r="X619" s="28" t="s">
        <v>799</v>
      </c>
      <c r="Y619" s="25"/>
      <c r="Z619" s="25"/>
    </row>
    <row r="620" spans="1:26" ht="15" customHeight="1">
      <c r="A620" s="24">
        <v>45502</v>
      </c>
      <c r="B620" s="56" t="s">
        <v>41</v>
      </c>
      <c r="C620" s="25">
        <v>7697956</v>
      </c>
      <c r="D620" s="28" t="s">
        <v>79</v>
      </c>
      <c r="E620" s="25"/>
      <c r="F620" s="28"/>
      <c r="G620" s="28"/>
      <c r="H620" s="25"/>
      <c r="I620" s="25" t="s">
        <v>53</v>
      </c>
      <c r="J620" s="28" t="s">
        <v>798</v>
      </c>
      <c r="K620" s="25" t="s">
        <v>45</v>
      </c>
      <c r="L620" s="87" t="s">
        <v>50</v>
      </c>
      <c r="M620" s="26">
        <v>66</v>
      </c>
      <c r="N620" s="27">
        <v>1</v>
      </c>
      <c r="O620" s="25" t="s">
        <v>123</v>
      </c>
      <c r="P620" s="24"/>
      <c r="Q620" s="26">
        <f>Table2[[#This Row],[QTY]]*Table2[[#This Row],[CostPerUnit]]</f>
        <v>66</v>
      </c>
      <c r="R620" s="27"/>
      <c r="S620" s="13" t="s">
        <v>48</v>
      </c>
      <c r="T620" s="24" t="s">
        <v>123</v>
      </c>
      <c r="U620" s="24"/>
      <c r="V620" s="25"/>
      <c r="W620" s="25"/>
      <c r="X620" s="28" t="s">
        <v>800</v>
      </c>
      <c r="Y620" s="25"/>
      <c r="Z620" s="25"/>
    </row>
    <row r="621" spans="1:26" ht="15" customHeight="1">
      <c r="A621" s="24"/>
      <c r="B621" s="56" t="s">
        <v>41</v>
      </c>
      <c r="C621" s="44">
        <v>7698012</v>
      </c>
      <c r="D621" s="28"/>
      <c r="E621" s="25"/>
      <c r="F621" s="28"/>
      <c r="G621" s="28"/>
      <c r="H621" s="25"/>
      <c r="I621" s="25"/>
      <c r="J621" s="28"/>
      <c r="K621" s="25"/>
      <c r="L621" s="28"/>
      <c r="M621" s="26"/>
      <c r="N621" s="27"/>
      <c r="O621" s="25"/>
      <c r="P621" s="24"/>
      <c r="Q621" s="26">
        <f>Table2[[#This Row],[QTY]]*Table2[[#This Row],[CostPerUnit]]</f>
        <v>0</v>
      </c>
      <c r="R621" s="27"/>
      <c r="S621" s="13" t="s">
        <v>64</v>
      </c>
      <c r="T621" s="24"/>
      <c r="U621" s="24"/>
      <c r="V621" s="25"/>
      <c r="W621" s="25"/>
      <c r="X621" s="28"/>
      <c r="Y621" s="25"/>
      <c r="Z621" s="25"/>
    </row>
    <row r="622" spans="1:26" ht="15" customHeight="1">
      <c r="A622" s="24">
        <v>45503</v>
      </c>
      <c r="B622" s="56" t="s">
        <v>41</v>
      </c>
      <c r="C622" s="25">
        <v>7698057</v>
      </c>
      <c r="D622" s="28" t="s">
        <v>154</v>
      </c>
      <c r="E622" s="25"/>
      <c r="F622" s="28"/>
      <c r="G622" s="28"/>
      <c r="H622" s="25"/>
      <c r="I622" s="25" t="s">
        <v>65</v>
      </c>
      <c r="J622" s="16" t="s">
        <v>801</v>
      </c>
      <c r="K622" s="25" t="s">
        <v>45</v>
      </c>
      <c r="L622" s="28" t="s">
        <v>802</v>
      </c>
      <c r="M622" s="26">
        <v>75</v>
      </c>
      <c r="N622" s="27">
        <v>1</v>
      </c>
      <c r="O622" s="25" t="s">
        <v>47</v>
      </c>
      <c r="P622" s="24">
        <v>45526</v>
      </c>
      <c r="Q622" s="26">
        <f>Table2[[#This Row],[QTY]]*Table2[[#This Row],[CostPerUnit]]</f>
        <v>75</v>
      </c>
      <c r="R622" s="27"/>
      <c r="S622" s="40" t="s">
        <v>64</v>
      </c>
      <c r="T622" s="24" t="s">
        <v>49</v>
      </c>
      <c r="U622" s="24"/>
      <c r="V622" s="25"/>
      <c r="W622" s="25"/>
      <c r="X622" s="28"/>
      <c r="Y622" s="25"/>
      <c r="Z622" s="25"/>
    </row>
    <row r="623" spans="1:26" ht="15" customHeight="1">
      <c r="A623" s="24">
        <v>45504</v>
      </c>
      <c r="B623" s="56" t="s">
        <v>41</v>
      </c>
      <c r="C623" s="25">
        <v>7698351</v>
      </c>
      <c r="D623" s="28" t="s">
        <v>208</v>
      </c>
      <c r="E623" s="25"/>
      <c r="F623" s="28"/>
      <c r="G623" s="28"/>
      <c r="H623" s="25"/>
      <c r="I623" s="25" t="s">
        <v>65</v>
      </c>
      <c r="J623" s="28" t="s">
        <v>803</v>
      </c>
      <c r="K623" s="25" t="s">
        <v>45</v>
      </c>
      <c r="L623" s="28" t="s">
        <v>46</v>
      </c>
      <c r="M623" s="26">
        <v>195</v>
      </c>
      <c r="N623" s="27">
        <v>1</v>
      </c>
      <c r="O623" s="25" t="s">
        <v>47</v>
      </c>
      <c r="P623" s="24">
        <v>45666</v>
      </c>
      <c r="Q623" s="26">
        <f>Table2[[#This Row],[QTY]]*Table2[[#This Row],[CostPerUnit]]</f>
        <v>195</v>
      </c>
      <c r="R623" s="27"/>
      <c r="S623" s="13" t="s">
        <v>55</v>
      </c>
      <c r="T623" s="24" t="s">
        <v>34</v>
      </c>
      <c r="U623" s="24" t="s">
        <v>59</v>
      </c>
      <c r="V623" s="25" t="s">
        <v>60</v>
      </c>
      <c r="W623" s="25"/>
      <c r="X623" s="28" t="s">
        <v>418</v>
      </c>
      <c r="Y623" s="25"/>
      <c r="Z623" s="25"/>
    </row>
    <row r="624" spans="1:26" ht="15" customHeight="1">
      <c r="A624" s="24">
        <v>45504</v>
      </c>
      <c r="B624" s="56" t="s">
        <v>41</v>
      </c>
      <c r="C624" s="25">
        <v>7698351</v>
      </c>
      <c r="D624" s="28" t="s">
        <v>208</v>
      </c>
      <c r="E624" s="25"/>
      <c r="F624" s="28"/>
      <c r="G624" s="28"/>
      <c r="H624" s="25"/>
      <c r="I624" s="25" t="s">
        <v>65</v>
      </c>
      <c r="J624" s="28" t="s">
        <v>803</v>
      </c>
      <c r="K624" s="25" t="s">
        <v>45</v>
      </c>
      <c r="L624" s="28" t="s">
        <v>51</v>
      </c>
      <c r="M624" s="26">
        <v>0</v>
      </c>
      <c r="N624" s="27">
        <v>1</v>
      </c>
      <c r="O624" s="25" t="s">
        <v>47</v>
      </c>
      <c r="P624" s="24">
        <v>45666</v>
      </c>
      <c r="Q624" s="26">
        <f>Table2[[#This Row],[QTY]]*Table2[[#This Row],[CostPerUnit]]</f>
        <v>0</v>
      </c>
      <c r="R624" s="27"/>
      <c r="S624" s="13" t="s">
        <v>55</v>
      </c>
      <c r="T624" s="24" t="s">
        <v>61</v>
      </c>
      <c r="U624" s="24"/>
      <c r="V624" s="25"/>
      <c r="W624" s="25"/>
      <c r="X624" s="28" t="s">
        <v>804</v>
      </c>
      <c r="Y624" s="25"/>
      <c r="Z624" s="25"/>
    </row>
    <row r="625" spans="1:26" ht="15" customHeight="1">
      <c r="A625" s="24">
        <v>45504</v>
      </c>
      <c r="B625" s="56" t="s">
        <v>41</v>
      </c>
      <c r="C625" s="25">
        <v>7698351</v>
      </c>
      <c r="D625" s="28" t="s">
        <v>208</v>
      </c>
      <c r="E625" s="25"/>
      <c r="F625" s="28"/>
      <c r="G625" s="28"/>
      <c r="H625" s="25"/>
      <c r="I625" s="25" t="s">
        <v>65</v>
      </c>
      <c r="J625" s="28" t="s">
        <v>803</v>
      </c>
      <c r="K625" s="25" t="s">
        <v>45</v>
      </c>
      <c r="L625" s="28" t="s">
        <v>51</v>
      </c>
      <c r="M625" s="26">
        <v>0</v>
      </c>
      <c r="N625" s="27">
        <v>1</v>
      </c>
      <c r="O625" s="25" t="s">
        <v>47</v>
      </c>
      <c r="P625" s="24">
        <v>45666</v>
      </c>
      <c r="Q625" s="26">
        <f>Table2[[#This Row],[QTY]]*Table2[[#This Row],[CostPerUnit]]</f>
        <v>0</v>
      </c>
      <c r="R625" s="27"/>
      <c r="S625" s="13" t="s">
        <v>55</v>
      </c>
      <c r="T625" s="24" t="s">
        <v>61</v>
      </c>
      <c r="U625" s="24"/>
      <c r="V625" s="25"/>
      <c r="W625" s="25"/>
      <c r="X625" s="28" t="s">
        <v>804</v>
      </c>
      <c r="Y625" s="25"/>
      <c r="Z625" s="25"/>
    </row>
    <row r="626" spans="1:26" ht="15" customHeight="1">
      <c r="A626" s="24">
        <v>45503</v>
      </c>
      <c r="B626" s="56" t="s">
        <v>41</v>
      </c>
      <c r="C626" s="25">
        <v>7698375</v>
      </c>
      <c r="D626" s="28" t="s">
        <v>304</v>
      </c>
      <c r="E626" s="25"/>
      <c r="F626" s="28"/>
      <c r="G626" s="28"/>
      <c r="H626" s="25"/>
      <c r="I626" s="25" t="s">
        <v>53</v>
      </c>
      <c r="J626" s="28" t="s">
        <v>648</v>
      </c>
      <c r="K626" s="25" t="s">
        <v>45</v>
      </c>
      <c r="L626" s="87" t="s">
        <v>330</v>
      </c>
      <c r="M626" s="26">
        <v>24</v>
      </c>
      <c r="N626" s="27">
        <v>6</v>
      </c>
      <c r="O626" s="25" t="s">
        <v>47</v>
      </c>
      <c r="P626" s="24">
        <v>45532</v>
      </c>
      <c r="Q626" s="26">
        <f>Table2[[#This Row],[QTY]]*Table2[[#This Row],[CostPerUnit]]</f>
        <v>144</v>
      </c>
      <c r="R626" s="27"/>
      <c r="S626" s="13" t="s">
        <v>67</v>
      </c>
      <c r="T626" s="24"/>
      <c r="U626" s="24"/>
      <c r="V626" s="25"/>
      <c r="W626" s="25"/>
      <c r="X626" s="28" t="s">
        <v>381</v>
      </c>
      <c r="Y626" s="25"/>
      <c r="Z626" s="25"/>
    </row>
    <row r="627" spans="1:26" ht="15" customHeight="1">
      <c r="A627" s="24">
        <v>45503</v>
      </c>
      <c r="B627" s="56" t="s">
        <v>41</v>
      </c>
      <c r="C627" s="25">
        <v>7698448</v>
      </c>
      <c r="D627" s="28" t="s">
        <v>805</v>
      </c>
      <c r="E627" s="25"/>
      <c r="F627" s="28" t="s">
        <v>453</v>
      </c>
      <c r="G627" s="28"/>
      <c r="H627" s="25" t="s">
        <v>344</v>
      </c>
      <c r="I627" s="25" t="s">
        <v>53</v>
      </c>
      <c r="J627" s="28" t="s">
        <v>806</v>
      </c>
      <c r="K627" s="25" t="s">
        <v>45</v>
      </c>
      <c r="L627" s="87" t="s">
        <v>283</v>
      </c>
      <c r="M627" s="26">
        <v>596.1</v>
      </c>
      <c r="N627" s="27">
        <v>3</v>
      </c>
      <c r="O627" s="25" t="s">
        <v>47</v>
      </c>
      <c r="P627" s="24">
        <v>45520</v>
      </c>
      <c r="Q627" s="26">
        <f>Table2[[#This Row],[QTY]]*Table2[[#This Row],[CostPerUnit]]</f>
        <v>1788.3000000000002</v>
      </c>
      <c r="R627" s="27">
        <v>41044874</v>
      </c>
      <c r="S627" s="13" t="s">
        <v>55</v>
      </c>
      <c r="T627" s="25" t="s">
        <v>49</v>
      </c>
      <c r="U627" s="24"/>
      <c r="V627" s="25"/>
      <c r="W627" s="25"/>
      <c r="X627" s="28"/>
      <c r="Y627" s="25"/>
      <c r="Z627" s="25"/>
    </row>
    <row r="628" spans="1:26" ht="15" customHeight="1">
      <c r="A628" s="24">
        <v>45503</v>
      </c>
      <c r="B628" s="56" t="s">
        <v>41</v>
      </c>
      <c r="C628" s="25">
        <v>7698658</v>
      </c>
      <c r="D628" s="28" t="s">
        <v>688</v>
      </c>
      <c r="E628" s="25"/>
      <c r="F628" s="28"/>
      <c r="G628" s="28"/>
      <c r="H628" s="25"/>
      <c r="I628" s="25" t="s">
        <v>53</v>
      </c>
      <c r="J628" s="28" t="s">
        <v>807</v>
      </c>
      <c r="K628" s="25" t="s">
        <v>45</v>
      </c>
      <c r="L628" s="28" t="s">
        <v>347</v>
      </c>
      <c r="M628" s="26">
        <v>225.5</v>
      </c>
      <c r="N628" s="27">
        <v>1</v>
      </c>
      <c r="O628" s="25" t="s">
        <v>49</v>
      </c>
      <c r="P628" s="24"/>
      <c r="Q628" s="26">
        <f>Table2[[#This Row],[QTY]]*Table2[[#This Row],[CostPerUnit]]</f>
        <v>225.5</v>
      </c>
      <c r="R628" s="27">
        <v>41056659</v>
      </c>
      <c r="S628" s="13" t="s">
        <v>64</v>
      </c>
      <c r="T628" s="24" t="s">
        <v>49</v>
      </c>
      <c r="U628" s="24"/>
      <c r="V628" s="25"/>
      <c r="W628" s="25"/>
      <c r="X628" s="28"/>
      <c r="Y628" s="25"/>
      <c r="Z628" s="25"/>
    </row>
    <row r="629" spans="1:26" ht="15" customHeight="1">
      <c r="A629" s="24">
        <v>45503</v>
      </c>
      <c r="B629" s="56" t="s">
        <v>41</v>
      </c>
      <c r="C629" s="25">
        <v>7698712</v>
      </c>
      <c r="D629" s="28">
        <v>182845</v>
      </c>
      <c r="E629" s="25"/>
      <c r="F629" s="28"/>
      <c r="G629" s="28"/>
      <c r="H629" s="25"/>
      <c r="I629" s="25" t="s">
        <v>65</v>
      </c>
      <c r="J629" s="28" t="s">
        <v>808</v>
      </c>
      <c r="K629" s="25" t="s">
        <v>45</v>
      </c>
      <c r="L629" s="87" t="s">
        <v>519</v>
      </c>
      <c r="M629" s="26">
        <v>229</v>
      </c>
      <c r="N629" s="27">
        <v>1</v>
      </c>
      <c r="O629" s="25" t="s">
        <v>47</v>
      </c>
      <c r="P629" s="24">
        <v>45562</v>
      </c>
      <c r="Q629" s="26">
        <f>Table2[[#This Row],[QTY]]*Table2[[#This Row],[CostPerUnit]]</f>
        <v>229</v>
      </c>
      <c r="R629" s="27">
        <v>60812866</v>
      </c>
      <c r="S629" s="13" t="s">
        <v>55</v>
      </c>
      <c r="T629" s="24" t="s">
        <v>49</v>
      </c>
      <c r="U629" s="24"/>
      <c r="V629" s="25"/>
      <c r="W629" s="25"/>
      <c r="X629" s="28" t="s">
        <v>809</v>
      </c>
      <c r="Y629" s="25"/>
      <c r="Z629" s="25"/>
    </row>
    <row r="630" spans="1:26" ht="15" customHeight="1">
      <c r="A630" s="24">
        <v>45504</v>
      </c>
      <c r="B630" s="56" t="s">
        <v>41</v>
      </c>
      <c r="C630" s="25">
        <v>7698992</v>
      </c>
      <c r="D630" s="28">
        <v>182015</v>
      </c>
      <c r="E630" s="25"/>
      <c r="F630" s="28"/>
      <c r="G630" s="28"/>
      <c r="H630" s="25"/>
      <c r="I630" s="25" t="s">
        <v>65</v>
      </c>
      <c r="J630" s="28" t="s">
        <v>810</v>
      </c>
      <c r="K630" s="25" t="s">
        <v>45</v>
      </c>
      <c r="L630" s="87" t="s">
        <v>811</v>
      </c>
      <c r="M630" s="26">
        <v>43.97</v>
      </c>
      <c r="N630" s="27">
        <v>1</v>
      </c>
      <c r="O630" s="25" t="s">
        <v>47</v>
      </c>
      <c r="P630" s="24">
        <v>45520</v>
      </c>
      <c r="Q630" s="26">
        <f>Table2[[#This Row],[QTY]]*Table2[[#This Row],[CostPerUnit]]</f>
        <v>43.97</v>
      </c>
      <c r="R630" s="27">
        <v>60808609</v>
      </c>
      <c r="S630" s="13" t="s">
        <v>55</v>
      </c>
      <c r="T630" s="24" t="s">
        <v>49</v>
      </c>
      <c r="U630" s="24"/>
      <c r="V630" s="25"/>
      <c r="W630" s="25"/>
      <c r="X630" s="28" t="s">
        <v>812</v>
      </c>
      <c r="Y630" s="25"/>
      <c r="Z630" s="25"/>
    </row>
    <row r="631" spans="1:26" ht="15" customHeight="1">
      <c r="A631" s="24">
        <v>45505</v>
      </c>
      <c r="B631" s="56" t="s">
        <v>41</v>
      </c>
      <c r="C631" s="25">
        <v>7699182</v>
      </c>
      <c r="D631" s="28" t="s">
        <v>74</v>
      </c>
      <c r="E631" s="25"/>
      <c r="F631" s="28"/>
      <c r="G631" s="28"/>
      <c r="H631" s="25"/>
      <c r="I631" s="25" t="s">
        <v>75</v>
      </c>
      <c r="J631" s="28" t="s">
        <v>813</v>
      </c>
      <c r="K631" s="25" t="s">
        <v>45</v>
      </c>
      <c r="L631" s="87" t="s">
        <v>51</v>
      </c>
      <c r="M631" s="26">
        <v>0</v>
      </c>
      <c r="N631" s="27">
        <v>1</v>
      </c>
      <c r="O631" s="25" t="s">
        <v>161</v>
      </c>
      <c r="P631" s="24"/>
      <c r="Q631" s="26">
        <f>Table2[[#This Row],[QTY]]*Table2[[#This Row],[CostPerUnit]]</f>
        <v>0</v>
      </c>
      <c r="R631" s="27"/>
      <c r="S631" s="13" t="s">
        <v>48</v>
      </c>
      <c r="T631" s="24"/>
      <c r="U631" s="24"/>
      <c r="V631" s="25"/>
      <c r="W631" s="25"/>
      <c r="X631" s="28"/>
      <c r="Y631" s="25"/>
      <c r="Z631" s="25"/>
    </row>
    <row r="632" spans="1:26" ht="15" customHeight="1">
      <c r="A632" s="24">
        <v>45505</v>
      </c>
      <c r="B632" s="56" t="s">
        <v>41</v>
      </c>
      <c r="C632" s="25">
        <v>7699296</v>
      </c>
      <c r="D632" s="28" t="s">
        <v>350</v>
      </c>
      <c r="E632" s="25"/>
      <c r="F632" s="28"/>
      <c r="G632" s="28"/>
      <c r="H632" s="25"/>
      <c r="I632" s="25" t="s">
        <v>53</v>
      </c>
      <c r="J632" s="28" t="s">
        <v>814</v>
      </c>
      <c r="K632" s="25" t="s">
        <v>45</v>
      </c>
      <c r="L632" s="87" t="s">
        <v>51</v>
      </c>
      <c r="M632" s="26">
        <v>0</v>
      </c>
      <c r="N632" s="27">
        <v>1</v>
      </c>
      <c r="O632" s="25" t="s">
        <v>164</v>
      </c>
      <c r="P632" s="24"/>
      <c r="Q632" s="26">
        <f>Table2[[#This Row],[QTY]]*Table2[[#This Row],[CostPerUnit]]</f>
        <v>0</v>
      </c>
      <c r="R632" s="27"/>
      <c r="S632" s="13" t="s">
        <v>67</v>
      </c>
      <c r="T632" s="24"/>
      <c r="U632" s="24"/>
      <c r="V632" s="25"/>
      <c r="W632" s="25"/>
      <c r="X632" s="28"/>
      <c r="Y632" s="25"/>
      <c r="Z632" s="25"/>
    </row>
    <row r="633" spans="1:26" ht="15" customHeight="1">
      <c r="A633" s="24">
        <v>45505</v>
      </c>
      <c r="B633" s="56" t="s">
        <v>41</v>
      </c>
      <c r="C633" s="25">
        <v>7699296</v>
      </c>
      <c r="D633" s="28" t="s">
        <v>350</v>
      </c>
      <c r="E633" s="25"/>
      <c r="F633" s="28"/>
      <c r="G633" s="28"/>
      <c r="H633" s="25"/>
      <c r="I633" s="25" t="s">
        <v>53</v>
      </c>
      <c r="J633" s="28" t="s">
        <v>814</v>
      </c>
      <c r="K633" s="25" t="s">
        <v>45</v>
      </c>
      <c r="L633" s="87" t="s">
        <v>46</v>
      </c>
      <c r="M633" s="26">
        <v>195</v>
      </c>
      <c r="N633" s="27">
        <v>1</v>
      </c>
      <c r="O633" s="25" t="s">
        <v>164</v>
      </c>
      <c r="P633" s="24"/>
      <c r="Q633" s="26">
        <f>Table2[[#This Row],[QTY]]*Table2[[#This Row],[CostPerUnit]]</f>
        <v>195</v>
      </c>
      <c r="R633" s="27"/>
      <c r="S633" s="13" t="s">
        <v>67</v>
      </c>
      <c r="T633" s="24"/>
      <c r="U633" s="24"/>
      <c r="V633" s="25"/>
      <c r="W633" s="25"/>
      <c r="X633" s="28"/>
      <c r="Y633" s="25"/>
      <c r="Z633" s="25"/>
    </row>
    <row r="634" spans="1:26" ht="15" customHeight="1">
      <c r="A634" s="108">
        <v>45505.577638888892</v>
      </c>
      <c r="B634" s="56" t="s">
        <v>41</v>
      </c>
      <c r="C634" s="111">
        <v>7699296</v>
      </c>
      <c r="D634" s="28" t="s">
        <v>350</v>
      </c>
      <c r="E634" s="25"/>
      <c r="F634" s="28"/>
      <c r="G634" s="28"/>
      <c r="H634" s="25"/>
      <c r="I634" s="25" t="s">
        <v>53</v>
      </c>
      <c r="J634" s="113" t="s">
        <v>814</v>
      </c>
      <c r="K634" s="25" t="s">
        <v>45</v>
      </c>
      <c r="L634" s="28" t="s">
        <v>46</v>
      </c>
      <c r="M634" s="26">
        <v>195</v>
      </c>
      <c r="N634" s="27">
        <v>1</v>
      </c>
      <c r="O634" s="25" t="s">
        <v>164</v>
      </c>
      <c r="P634" s="24"/>
      <c r="Q634" s="26">
        <f>Table2[[#This Row],[QTY]]*Table2[[#This Row],[CostPerUnit]]</f>
        <v>195</v>
      </c>
      <c r="R634" s="27"/>
      <c r="S634" s="13" t="s">
        <v>67</v>
      </c>
      <c r="T634" s="24"/>
      <c r="U634" s="24"/>
      <c r="V634" s="25"/>
      <c r="W634" s="25"/>
      <c r="X634" s="28"/>
      <c r="Y634" s="25"/>
      <c r="Z634" s="25"/>
    </row>
    <row r="635" spans="1:26" ht="15" customHeight="1">
      <c r="A635" s="108">
        <v>45505.577638888892</v>
      </c>
      <c r="B635" s="56" t="s">
        <v>41</v>
      </c>
      <c r="C635" s="111">
        <v>7699296</v>
      </c>
      <c r="D635" s="28" t="s">
        <v>350</v>
      </c>
      <c r="E635" s="25"/>
      <c r="F635" s="28"/>
      <c r="G635" s="28"/>
      <c r="H635" s="25"/>
      <c r="I635" s="25" t="s">
        <v>53</v>
      </c>
      <c r="J635" s="113" t="s">
        <v>814</v>
      </c>
      <c r="K635" s="25" t="s">
        <v>45</v>
      </c>
      <c r="L635" s="28" t="s">
        <v>51</v>
      </c>
      <c r="M635" s="26">
        <v>0</v>
      </c>
      <c r="N635" s="27">
        <v>1</v>
      </c>
      <c r="O635" s="25" t="s">
        <v>164</v>
      </c>
      <c r="P635" s="24"/>
      <c r="Q635" s="26">
        <f>Table2[[#This Row],[QTY]]*Table2[[#This Row],[CostPerUnit]]</f>
        <v>0</v>
      </c>
      <c r="R635" s="27"/>
      <c r="S635" s="13" t="s">
        <v>67</v>
      </c>
      <c r="T635" s="24"/>
      <c r="U635" s="24"/>
      <c r="V635" s="25"/>
      <c r="W635" s="25"/>
      <c r="X635" s="28"/>
      <c r="Y635" s="25"/>
      <c r="Z635" s="25"/>
    </row>
    <row r="636" spans="1:26" ht="15" customHeight="1">
      <c r="A636" s="24">
        <v>45505</v>
      </c>
      <c r="B636" s="56" t="s">
        <v>41</v>
      </c>
      <c r="C636" s="25">
        <v>7699371</v>
      </c>
      <c r="D636" s="28" t="s">
        <v>815</v>
      </c>
      <c r="E636" s="25"/>
      <c r="F636" s="28"/>
      <c r="G636" s="28"/>
      <c r="H636" s="25"/>
      <c r="I636" s="25" t="s">
        <v>65</v>
      </c>
      <c r="J636" s="28" t="s">
        <v>816</v>
      </c>
      <c r="K636" s="25" t="s">
        <v>439</v>
      </c>
      <c r="L636" s="28" t="s">
        <v>252</v>
      </c>
      <c r="M636" s="26">
        <v>486.6</v>
      </c>
      <c r="N636" s="27">
        <v>1</v>
      </c>
      <c r="O636" s="25" t="s">
        <v>47</v>
      </c>
      <c r="P636" s="24">
        <v>45534</v>
      </c>
      <c r="Q636" s="26">
        <f>Table2[[#This Row],[QTY]]*Table2[[#This Row],[CostPerUnit]]</f>
        <v>486.6</v>
      </c>
      <c r="R636" s="27"/>
      <c r="S636" s="13" t="s">
        <v>817</v>
      </c>
      <c r="T636" s="24" t="s">
        <v>49</v>
      </c>
      <c r="U636" s="24"/>
      <c r="V636" s="25"/>
      <c r="W636" s="25"/>
      <c r="X636" s="28"/>
      <c r="Y636" s="25" t="s">
        <v>818</v>
      </c>
      <c r="Z636" s="25"/>
    </row>
    <row r="637" spans="1:26" ht="15" customHeight="1">
      <c r="A637" s="24">
        <v>45505</v>
      </c>
      <c r="B637" s="56" t="s">
        <v>41</v>
      </c>
      <c r="C637" s="25">
        <v>7699371</v>
      </c>
      <c r="D637" s="28" t="s">
        <v>389</v>
      </c>
      <c r="E637" s="25"/>
      <c r="F637" s="28"/>
      <c r="G637" s="28"/>
      <c r="H637" s="25"/>
      <c r="I637" s="25" t="s">
        <v>65</v>
      </c>
      <c r="J637" s="28" t="s">
        <v>816</v>
      </c>
      <c r="K637" s="25" t="s">
        <v>243</v>
      </c>
      <c r="L637" s="28" t="s">
        <v>252</v>
      </c>
      <c r="M637" s="26"/>
      <c r="N637" s="27">
        <v>1</v>
      </c>
      <c r="O637" s="25" t="s">
        <v>218</v>
      </c>
      <c r="P637" s="24"/>
      <c r="Q637" s="26">
        <f>Table2[[#This Row],[QTY]]*Table2[[#This Row],[CostPerUnit]]</f>
        <v>0</v>
      </c>
      <c r="R637" s="27"/>
      <c r="S637" s="13" t="s">
        <v>64</v>
      </c>
      <c r="T637" s="24"/>
      <c r="U637" s="24"/>
      <c r="V637" s="25"/>
      <c r="W637" s="25"/>
      <c r="X637" s="28"/>
      <c r="Y637" s="25"/>
      <c r="Z637" s="25"/>
    </row>
    <row r="638" spans="1:26" ht="15" customHeight="1">
      <c r="A638" s="24">
        <v>45505</v>
      </c>
      <c r="B638" s="56" t="s">
        <v>41</v>
      </c>
      <c r="C638" s="25">
        <v>7699473</v>
      </c>
      <c r="D638" s="28" t="s">
        <v>74</v>
      </c>
      <c r="E638" s="25"/>
      <c r="F638" s="28"/>
      <c r="G638" s="28"/>
      <c r="H638" s="25"/>
      <c r="I638" s="25" t="s">
        <v>75</v>
      </c>
      <c r="J638" s="28" t="s">
        <v>813</v>
      </c>
      <c r="K638" s="25" t="s">
        <v>45</v>
      </c>
      <c r="L638" s="87" t="s">
        <v>46</v>
      </c>
      <c r="M638" s="26">
        <v>195</v>
      </c>
      <c r="N638" s="27">
        <v>1</v>
      </c>
      <c r="O638" s="25" t="s">
        <v>47</v>
      </c>
      <c r="P638" s="24">
        <v>45681</v>
      </c>
      <c r="Q638" s="26">
        <f>Table2[[#This Row],[QTY]]*Table2[[#This Row],[CostPerUnit]]</f>
        <v>195</v>
      </c>
      <c r="R638" s="27"/>
      <c r="S638" s="13" t="s">
        <v>48</v>
      </c>
      <c r="T638" s="24" t="s">
        <v>49</v>
      </c>
      <c r="U638" s="24"/>
      <c r="V638" s="25"/>
      <c r="W638" s="25"/>
      <c r="X638" s="28"/>
      <c r="Y638" s="25"/>
      <c r="Z638" s="25"/>
    </row>
    <row r="639" spans="1:26" ht="15" customHeight="1">
      <c r="A639" s="24">
        <v>45505</v>
      </c>
      <c r="B639" s="56" t="s">
        <v>41</v>
      </c>
      <c r="C639" s="25">
        <v>7699473</v>
      </c>
      <c r="D639" s="28" t="s">
        <v>74</v>
      </c>
      <c r="E639" s="25"/>
      <c r="F639" s="28"/>
      <c r="G639" s="28"/>
      <c r="H639" s="25"/>
      <c r="I639" s="25" t="s">
        <v>75</v>
      </c>
      <c r="J639" s="28" t="s">
        <v>813</v>
      </c>
      <c r="K639" s="25" t="s">
        <v>45</v>
      </c>
      <c r="L639" s="87" t="s">
        <v>51</v>
      </c>
      <c r="M639" s="26">
        <v>79.2</v>
      </c>
      <c r="N639" s="27">
        <v>1</v>
      </c>
      <c r="O639" s="25" t="s">
        <v>47</v>
      </c>
      <c r="P639" s="24">
        <v>45681</v>
      </c>
      <c r="Q639" s="26">
        <f>Table2[[#This Row],[QTY]]*Table2[[#This Row],[CostPerUnit]]</f>
        <v>79.2</v>
      </c>
      <c r="R639" s="27"/>
      <c r="S639" s="13" t="s">
        <v>48</v>
      </c>
      <c r="T639" s="24" t="s">
        <v>49</v>
      </c>
      <c r="U639" s="24"/>
      <c r="V639" s="25"/>
      <c r="W639" s="25"/>
      <c r="X639" s="28"/>
      <c r="Y639" s="25"/>
      <c r="Z639" s="25"/>
    </row>
    <row r="640" spans="1:26" ht="15" customHeight="1">
      <c r="A640" s="24">
        <v>45505</v>
      </c>
      <c r="B640" s="56" t="s">
        <v>41</v>
      </c>
      <c r="C640" s="25">
        <v>7699473</v>
      </c>
      <c r="D640" s="28" t="s">
        <v>74</v>
      </c>
      <c r="E640" s="25"/>
      <c r="F640" s="28"/>
      <c r="G640" s="28"/>
      <c r="H640" s="25"/>
      <c r="I640" s="25" t="s">
        <v>75</v>
      </c>
      <c r="J640" s="28" t="s">
        <v>813</v>
      </c>
      <c r="K640" s="25" t="s">
        <v>45</v>
      </c>
      <c r="L640" s="87" t="s">
        <v>50</v>
      </c>
      <c r="M640" s="26">
        <v>11</v>
      </c>
      <c r="N640" s="27">
        <v>1</v>
      </c>
      <c r="O640" s="25" t="s">
        <v>47</v>
      </c>
      <c r="P640" s="24">
        <v>45681</v>
      </c>
      <c r="Q640" s="26">
        <f>Table2[[#This Row],[QTY]]*Table2[[#This Row],[CostPerUnit]]</f>
        <v>11</v>
      </c>
      <c r="R640" s="27"/>
      <c r="S640" s="13" t="s">
        <v>48</v>
      </c>
      <c r="T640" s="24" t="s">
        <v>34</v>
      </c>
      <c r="U640" s="24" t="s">
        <v>59</v>
      </c>
      <c r="V640" s="25" t="s">
        <v>60</v>
      </c>
      <c r="W640" s="25"/>
      <c r="X640" s="28"/>
      <c r="Y640" s="25"/>
      <c r="Z640" s="25"/>
    </row>
    <row r="641" spans="1:26" ht="15" customHeight="1">
      <c r="A641" s="24">
        <v>45504</v>
      </c>
      <c r="B641" s="56" t="s">
        <v>41</v>
      </c>
      <c r="C641" s="25">
        <v>7699504</v>
      </c>
      <c r="D641" s="28">
        <v>182030</v>
      </c>
      <c r="E641" s="25"/>
      <c r="F641" s="28"/>
      <c r="G641" s="28"/>
      <c r="H641" s="25"/>
      <c r="I641" s="25" t="s">
        <v>65</v>
      </c>
      <c r="J641" s="28" t="s">
        <v>810</v>
      </c>
      <c r="K641" s="25" t="s">
        <v>45</v>
      </c>
      <c r="L641" s="87" t="s">
        <v>811</v>
      </c>
      <c r="M641" s="26">
        <v>43.97</v>
      </c>
      <c r="N641" s="27">
        <v>1</v>
      </c>
      <c r="O641" s="25" t="s">
        <v>47</v>
      </c>
      <c r="P641" s="24">
        <v>45527</v>
      </c>
      <c r="Q641" s="26">
        <f>Table2[[#This Row],[QTY]]*Table2[[#This Row],[CostPerUnit]]</f>
        <v>43.97</v>
      </c>
      <c r="R641" s="27">
        <v>60809868</v>
      </c>
      <c r="S641" s="13" t="s">
        <v>55</v>
      </c>
      <c r="T641" s="24" t="s">
        <v>49</v>
      </c>
      <c r="U641" s="24"/>
      <c r="V641" s="25"/>
      <c r="W641" s="25"/>
      <c r="X641" s="28" t="s">
        <v>819</v>
      </c>
      <c r="Y641" s="25"/>
      <c r="Z641" s="25"/>
    </row>
    <row r="642" spans="1:26" ht="15" customHeight="1">
      <c r="A642" s="24">
        <v>45505.857638888891</v>
      </c>
      <c r="B642" s="56" t="s">
        <v>41</v>
      </c>
      <c r="C642" s="25">
        <v>7699510</v>
      </c>
      <c r="D642" s="28" t="s">
        <v>820</v>
      </c>
      <c r="E642" s="25"/>
      <c r="F642" s="28"/>
      <c r="G642" s="28"/>
      <c r="H642" s="25"/>
      <c r="I642" s="25"/>
      <c r="J642" s="28" t="s">
        <v>821</v>
      </c>
      <c r="K642" s="25" t="s">
        <v>45</v>
      </c>
      <c r="L642" s="28" t="s">
        <v>46</v>
      </c>
      <c r="M642" s="26">
        <v>195</v>
      </c>
      <c r="N642" s="27">
        <v>1</v>
      </c>
      <c r="O642" s="25" t="s">
        <v>47</v>
      </c>
      <c r="P642" s="24">
        <v>45671</v>
      </c>
      <c r="Q642" s="26">
        <f>Table2[[#This Row],[QTY]]*Table2[[#This Row],[CostPerUnit]]</f>
        <v>195</v>
      </c>
      <c r="R642" s="27"/>
      <c r="S642" s="13" t="s">
        <v>64</v>
      </c>
      <c r="T642" s="24" t="s">
        <v>34</v>
      </c>
      <c r="U642" s="24" t="s">
        <v>59</v>
      </c>
      <c r="V642" s="25" t="s">
        <v>60</v>
      </c>
      <c r="W642" s="25"/>
      <c r="X642" s="28"/>
      <c r="Y642" s="25"/>
      <c r="Z642" s="25"/>
    </row>
    <row r="643" spans="1:26" ht="15" customHeight="1">
      <c r="A643" s="24">
        <v>45505.857638888891</v>
      </c>
      <c r="B643" s="56" t="s">
        <v>41</v>
      </c>
      <c r="C643" s="25">
        <v>7699510</v>
      </c>
      <c r="D643" s="28" t="s">
        <v>820</v>
      </c>
      <c r="E643" s="25"/>
      <c r="F643" s="28"/>
      <c r="G643" s="28"/>
      <c r="H643" s="25"/>
      <c r="I643" s="25"/>
      <c r="J643" s="28" t="s">
        <v>821</v>
      </c>
      <c r="K643" s="25" t="s">
        <v>45</v>
      </c>
      <c r="L643" s="28" t="s">
        <v>51</v>
      </c>
      <c r="M643" s="26">
        <v>79.2</v>
      </c>
      <c r="N643" s="27">
        <v>1</v>
      </c>
      <c r="O643" s="25" t="s">
        <v>47</v>
      </c>
      <c r="P643" s="24">
        <v>45671</v>
      </c>
      <c r="Q643" s="26">
        <f>Table2[[#This Row],[QTY]]*Table2[[#This Row],[CostPerUnit]]</f>
        <v>79.2</v>
      </c>
      <c r="R643" s="27"/>
      <c r="S643" s="13" t="s">
        <v>64</v>
      </c>
      <c r="T643" s="24" t="s">
        <v>61</v>
      </c>
      <c r="U643" s="24"/>
      <c r="V643" s="25"/>
      <c r="W643" s="25"/>
      <c r="X643" s="28"/>
      <c r="Y643" s="25"/>
      <c r="Z643" s="25"/>
    </row>
    <row r="644" spans="1:26" ht="15" customHeight="1">
      <c r="A644" s="24">
        <v>45505.857638888891</v>
      </c>
      <c r="B644" s="56" t="s">
        <v>41</v>
      </c>
      <c r="C644" s="25">
        <v>7699510</v>
      </c>
      <c r="D644" s="28" t="s">
        <v>820</v>
      </c>
      <c r="E644" s="25"/>
      <c r="F644" s="28"/>
      <c r="G644" s="28"/>
      <c r="H644" s="25"/>
      <c r="I644" s="25"/>
      <c r="J644" s="28" t="s">
        <v>821</v>
      </c>
      <c r="K644" s="25" t="s">
        <v>45</v>
      </c>
      <c r="L644" s="28" t="s">
        <v>50</v>
      </c>
      <c r="M644" s="26">
        <v>11</v>
      </c>
      <c r="N644" s="27">
        <v>1</v>
      </c>
      <c r="O644" s="25" t="s">
        <v>47</v>
      </c>
      <c r="P644" s="24">
        <v>45671</v>
      </c>
      <c r="Q644" s="26">
        <f>Table2[[#This Row],[QTY]]*Table2[[#This Row],[CostPerUnit]]</f>
        <v>11</v>
      </c>
      <c r="R644" s="27"/>
      <c r="S644" s="13" t="s">
        <v>64</v>
      </c>
      <c r="T644" s="24" t="s">
        <v>34</v>
      </c>
      <c r="U644" s="24" t="s">
        <v>59</v>
      </c>
      <c r="V644" s="25" t="s">
        <v>60</v>
      </c>
      <c r="W644" s="25"/>
      <c r="X644" s="28"/>
      <c r="Y644" s="25"/>
      <c r="Z644" s="25"/>
    </row>
    <row r="645" spans="1:26" ht="15" customHeight="1">
      <c r="A645" s="24">
        <v>45506</v>
      </c>
      <c r="B645" s="56" t="s">
        <v>41</v>
      </c>
      <c r="C645" s="25">
        <v>7699816</v>
      </c>
      <c r="D645" s="28">
        <v>104109</v>
      </c>
      <c r="E645" s="25"/>
      <c r="F645" s="28"/>
      <c r="G645" s="28"/>
      <c r="H645" s="25"/>
      <c r="I645" s="25" t="s">
        <v>77</v>
      </c>
      <c r="J645" s="28" t="s">
        <v>822</v>
      </c>
      <c r="K645" s="25" t="s">
        <v>45</v>
      </c>
      <c r="L645" s="87" t="s">
        <v>279</v>
      </c>
      <c r="M645" s="26">
        <v>529</v>
      </c>
      <c r="N645" s="27">
        <v>1</v>
      </c>
      <c r="O645" s="25" t="s">
        <v>47</v>
      </c>
      <c r="P645" s="24">
        <v>45526</v>
      </c>
      <c r="Q645" s="26">
        <f>Table2[[#This Row],[QTY]]*Table2[[#This Row],[CostPerUnit]]</f>
        <v>529</v>
      </c>
      <c r="R645" s="27"/>
      <c r="S645" s="13" t="s">
        <v>48</v>
      </c>
      <c r="T645" s="24" t="s">
        <v>49</v>
      </c>
      <c r="U645" s="24"/>
      <c r="V645" s="25"/>
      <c r="W645" s="25"/>
      <c r="X645" s="28"/>
      <c r="Y645" s="25"/>
      <c r="Z645" s="25"/>
    </row>
    <row r="646" spans="1:26" ht="15" customHeight="1">
      <c r="A646" s="24">
        <v>45498</v>
      </c>
      <c r="B646" s="56" t="s">
        <v>41</v>
      </c>
      <c r="C646" s="25">
        <v>7699816</v>
      </c>
      <c r="D646" s="28">
        <v>104109</v>
      </c>
      <c r="E646" s="25"/>
      <c r="F646" s="28"/>
      <c r="G646" s="28"/>
      <c r="H646" s="25"/>
      <c r="I646" s="25" t="s">
        <v>77</v>
      </c>
      <c r="J646" s="28" t="s">
        <v>822</v>
      </c>
      <c r="K646" s="25" t="s">
        <v>45</v>
      </c>
      <c r="L646" s="28" t="s">
        <v>279</v>
      </c>
      <c r="M646" s="26">
        <v>529</v>
      </c>
      <c r="N646" s="27">
        <v>1</v>
      </c>
      <c r="O646" s="25" t="s">
        <v>47</v>
      </c>
      <c r="P646" s="24">
        <v>45526</v>
      </c>
      <c r="Q646" s="26">
        <f>Table2[[#This Row],[QTY]]*Table2[[#This Row],[CostPerUnit]]</f>
        <v>529</v>
      </c>
      <c r="R646" s="27"/>
      <c r="S646" s="13" t="s">
        <v>48</v>
      </c>
      <c r="T646" s="24" t="s">
        <v>49</v>
      </c>
      <c r="U646" s="24"/>
      <c r="V646" s="25"/>
      <c r="W646" s="25"/>
      <c r="X646" s="28"/>
      <c r="Y646" s="25"/>
      <c r="Z646" s="25"/>
    </row>
    <row r="647" spans="1:26" ht="15" customHeight="1">
      <c r="A647" s="24">
        <v>45506</v>
      </c>
      <c r="B647" s="56" t="s">
        <v>41</v>
      </c>
      <c r="C647" s="125">
        <v>7699842</v>
      </c>
      <c r="D647" s="28">
        <v>106322</v>
      </c>
      <c r="E647" s="25"/>
      <c r="F647" s="28"/>
      <c r="G647" s="28"/>
      <c r="H647" s="25"/>
      <c r="I647" s="25" t="s">
        <v>43</v>
      </c>
      <c r="J647" s="28" t="s">
        <v>404</v>
      </c>
      <c r="K647" s="25" t="s">
        <v>45</v>
      </c>
      <c r="L647" s="87" t="s">
        <v>46</v>
      </c>
      <c r="M647" s="26">
        <v>195</v>
      </c>
      <c r="N647" s="27">
        <v>1</v>
      </c>
      <c r="O647" s="25" t="s">
        <v>47</v>
      </c>
      <c r="P647" s="24">
        <v>45546</v>
      </c>
      <c r="Q647" s="26">
        <f>Table2[[#This Row],[QTY]]*Table2[[#This Row],[CostPerUnit]]</f>
        <v>195</v>
      </c>
      <c r="R647" s="27"/>
      <c r="S647" s="13" t="s">
        <v>48</v>
      </c>
      <c r="T647" s="24" t="s">
        <v>49</v>
      </c>
      <c r="U647" s="24"/>
      <c r="V647" s="25"/>
      <c r="W647" s="25"/>
      <c r="X647" s="28"/>
      <c r="Y647" s="25"/>
      <c r="Z647" s="25"/>
    </row>
    <row r="648" spans="1:26" ht="15" customHeight="1">
      <c r="A648" s="24">
        <v>45506</v>
      </c>
      <c r="B648" s="56" t="s">
        <v>41</v>
      </c>
      <c r="C648" s="25">
        <v>7699957</v>
      </c>
      <c r="D648" s="28">
        <v>103202</v>
      </c>
      <c r="E648" s="25"/>
      <c r="F648" s="28"/>
      <c r="G648" s="28"/>
      <c r="H648" s="25"/>
      <c r="I648" s="25" t="s">
        <v>77</v>
      </c>
      <c r="J648" s="28" t="s">
        <v>536</v>
      </c>
      <c r="K648" s="25" t="s">
        <v>45</v>
      </c>
      <c r="L648" s="28" t="s">
        <v>51</v>
      </c>
      <c r="M648" s="26">
        <v>0</v>
      </c>
      <c r="N648" s="27">
        <v>1</v>
      </c>
      <c r="O648" s="25" t="s">
        <v>161</v>
      </c>
      <c r="P648" s="24">
        <v>45608</v>
      </c>
      <c r="Q648" s="26">
        <f>Table2[[#This Row],[QTY]]*Table2[[#This Row],[CostPerUnit]]</f>
        <v>0</v>
      </c>
      <c r="R648" s="27"/>
      <c r="S648" s="13" t="s">
        <v>55</v>
      </c>
      <c r="T648" s="24" t="s">
        <v>161</v>
      </c>
      <c r="U648" s="24"/>
      <c r="V648" s="25"/>
      <c r="W648" s="25"/>
      <c r="X648" s="28" t="s">
        <v>823</v>
      </c>
      <c r="Y648" s="25"/>
      <c r="Z648" s="25"/>
    </row>
    <row r="649" spans="1:26" ht="15" customHeight="1">
      <c r="A649" s="24">
        <v>45509</v>
      </c>
      <c r="B649" s="56" t="s">
        <v>41</v>
      </c>
      <c r="C649" s="25">
        <v>7700107</v>
      </c>
      <c r="D649" s="28" t="s">
        <v>752</v>
      </c>
      <c r="E649" s="25"/>
      <c r="F649" s="28"/>
      <c r="G649" s="28"/>
      <c r="H649" s="25"/>
      <c r="I649" s="25" t="s">
        <v>65</v>
      </c>
      <c r="J649" s="28" t="s">
        <v>753</v>
      </c>
      <c r="K649" s="25" t="s">
        <v>45</v>
      </c>
      <c r="L649" s="87" t="s">
        <v>735</v>
      </c>
      <c r="M649" s="26">
        <v>190</v>
      </c>
      <c r="N649" s="27">
        <v>1</v>
      </c>
      <c r="O649" s="25" t="s">
        <v>47</v>
      </c>
      <c r="P649" s="24">
        <v>45561</v>
      </c>
      <c r="Q649" s="26">
        <f>Table2[[#This Row],[QTY]]*Table2[[#This Row],[CostPerUnit]]</f>
        <v>190</v>
      </c>
      <c r="R649" s="27"/>
      <c r="S649" s="13" t="s">
        <v>48</v>
      </c>
      <c r="T649" s="24" t="s">
        <v>49</v>
      </c>
      <c r="U649" s="24"/>
      <c r="V649" s="25"/>
      <c r="W649" s="25"/>
      <c r="X649" s="28"/>
      <c r="Y649" s="25"/>
      <c r="Z649" s="25"/>
    </row>
    <row r="650" spans="1:26" ht="15" customHeight="1">
      <c r="A650" s="24">
        <v>45510</v>
      </c>
      <c r="B650" s="56" t="s">
        <v>41</v>
      </c>
      <c r="C650" s="25">
        <v>7700134</v>
      </c>
      <c r="D650" s="28" t="s">
        <v>208</v>
      </c>
      <c r="E650" s="25"/>
      <c r="F650" s="28"/>
      <c r="G650" s="28"/>
      <c r="H650" s="25"/>
      <c r="I650" s="25" t="s">
        <v>65</v>
      </c>
      <c r="J650" s="28" t="s">
        <v>824</v>
      </c>
      <c r="K650" s="25" t="s">
        <v>45</v>
      </c>
      <c r="L650" s="28" t="s">
        <v>46</v>
      </c>
      <c r="M650" s="26">
        <v>195</v>
      </c>
      <c r="N650" s="27">
        <v>1</v>
      </c>
      <c r="O650" s="25" t="s">
        <v>47</v>
      </c>
      <c r="P650" s="24">
        <v>45551</v>
      </c>
      <c r="Q650" s="26">
        <f>Table2[[#This Row],[QTY]]*Table2[[#This Row],[CostPerUnit]]</f>
        <v>195</v>
      </c>
      <c r="R650" s="27"/>
      <c r="S650" s="13" t="s">
        <v>48</v>
      </c>
      <c r="T650" s="24" t="s">
        <v>49</v>
      </c>
      <c r="U650" s="24"/>
      <c r="V650" s="25"/>
      <c r="W650" s="25"/>
      <c r="X650" s="28"/>
      <c r="Y650" s="25"/>
      <c r="Z650" s="25"/>
    </row>
    <row r="651" spans="1:26" ht="15" customHeight="1">
      <c r="A651" s="24">
        <v>45509</v>
      </c>
      <c r="B651" s="56" t="s">
        <v>41</v>
      </c>
      <c r="C651" s="25">
        <v>7700155</v>
      </c>
      <c r="D651" s="28" t="s">
        <v>456</v>
      </c>
      <c r="E651" s="25"/>
      <c r="F651" s="28"/>
      <c r="G651" s="28"/>
      <c r="H651" s="25"/>
      <c r="I651" s="25" t="s">
        <v>53</v>
      </c>
      <c r="J651" s="28" t="s">
        <v>825</v>
      </c>
      <c r="K651" s="25" t="s">
        <v>45</v>
      </c>
      <c r="L651" s="28" t="s">
        <v>616</v>
      </c>
      <c r="M651" s="26">
        <v>159.94999999999999</v>
      </c>
      <c r="N651" s="27">
        <v>2</v>
      </c>
      <c r="O651" s="25" t="s">
        <v>47</v>
      </c>
      <c r="P651" s="24">
        <v>45544</v>
      </c>
      <c r="Q651" s="26">
        <f>Table2[[#This Row],[QTY]]*Table2[[#This Row],[CostPerUnit]]</f>
        <v>319.89999999999998</v>
      </c>
      <c r="R651" s="27"/>
      <c r="S651" s="13" t="s">
        <v>55</v>
      </c>
      <c r="T651" s="24" t="s">
        <v>49</v>
      </c>
      <c r="U651" s="24"/>
      <c r="V651" s="25"/>
      <c r="W651" s="25"/>
      <c r="X651" s="28"/>
      <c r="Y651" s="25"/>
      <c r="Z651" s="25"/>
    </row>
    <row r="652" spans="1:26" ht="15" customHeight="1">
      <c r="A652" s="24">
        <v>45509</v>
      </c>
      <c r="B652" s="56" t="s">
        <v>41</v>
      </c>
      <c r="C652" s="25">
        <v>7700155</v>
      </c>
      <c r="D652" s="28" t="s">
        <v>456</v>
      </c>
      <c r="E652" s="25"/>
      <c r="F652" s="28"/>
      <c r="G652" s="28"/>
      <c r="H652" s="25"/>
      <c r="I652" s="25" t="s">
        <v>53</v>
      </c>
      <c r="J652" s="28" t="s">
        <v>825</v>
      </c>
      <c r="K652" s="25" t="s">
        <v>45</v>
      </c>
      <c r="L652" s="28" t="s">
        <v>826</v>
      </c>
      <c r="M652" s="26">
        <v>0</v>
      </c>
      <c r="N652" s="27">
        <v>2</v>
      </c>
      <c r="O652" s="25" t="s">
        <v>47</v>
      </c>
      <c r="P652" s="24">
        <v>45544</v>
      </c>
      <c r="Q652" s="26">
        <f>Table2[[#This Row],[QTY]]*Table2[[#This Row],[CostPerUnit]]</f>
        <v>0</v>
      </c>
      <c r="R652" s="27"/>
      <c r="S652" s="13" t="s">
        <v>55</v>
      </c>
      <c r="T652" s="24"/>
      <c r="U652" s="24"/>
      <c r="V652" s="25"/>
      <c r="W652" s="25"/>
      <c r="X652" s="28"/>
      <c r="Y652" s="25"/>
      <c r="Z652" s="25"/>
    </row>
    <row r="653" spans="1:26" ht="15" customHeight="1">
      <c r="A653" s="24">
        <v>45510</v>
      </c>
      <c r="B653" s="56" t="s">
        <v>41</v>
      </c>
      <c r="C653" s="28">
        <v>7700226</v>
      </c>
      <c r="D653" s="28" t="s">
        <v>71</v>
      </c>
      <c r="E653" s="25"/>
      <c r="F653" s="28"/>
      <c r="G653" s="28"/>
      <c r="H653" s="25"/>
      <c r="I653" s="25" t="s">
        <v>75</v>
      </c>
      <c r="J653" s="28" t="s">
        <v>827</v>
      </c>
      <c r="K653" s="25" t="s">
        <v>45</v>
      </c>
      <c r="L653" s="28" t="s">
        <v>46</v>
      </c>
      <c r="M653" s="26">
        <v>195</v>
      </c>
      <c r="N653" s="27">
        <v>1</v>
      </c>
      <c r="O653" s="25" t="s">
        <v>47</v>
      </c>
      <c r="P653" s="24">
        <v>45523</v>
      </c>
      <c r="Q653" s="26">
        <f>Table2[[#This Row],[QTY]]*Table2[[#This Row],[CostPerUnit]]</f>
        <v>195</v>
      </c>
      <c r="R653" s="27"/>
      <c r="S653" s="13" t="s">
        <v>64</v>
      </c>
      <c r="T653" s="24" t="s">
        <v>49</v>
      </c>
      <c r="U653" s="24"/>
      <c r="V653" s="25"/>
      <c r="W653" s="25"/>
      <c r="X653" s="28"/>
      <c r="Y653" s="25"/>
      <c r="Z653" s="25"/>
    </row>
    <row r="654" spans="1:26" ht="15" customHeight="1">
      <c r="A654" s="24">
        <v>45512</v>
      </c>
      <c r="B654" s="56" t="s">
        <v>41</v>
      </c>
      <c r="C654" s="25">
        <v>7700229</v>
      </c>
      <c r="D654" s="28" t="s">
        <v>165</v>
      </c>
      <c r="E654" s="25"/>
      <c r="F654" s="28"/>
      <c r="G654" s="28"/>
      <c r="H654" s="25"/>
      <c r="I654" s="25" t="s">
        <v>53</v>
      </c>
      <c r="J654" s="28" t="s">
        <v>828</v>
      </c>
      <c r="K654" s="25" t="s">
        <v>45</v>
      </c>
      <c r="L654" s="87" t="s">
        <v>58</v>
      </c>
      <c r="M654" s="26">
        <v>355</v>
      </c>
      <c r="N654" s="27">
        <v>1</v>
      </c>
      <c r="O654" s="25" t="s">
        <v>47</v>
      </c>
      <c r="P654" s="24">
        <v>45517</v>
      </c>
      <c r="Q654" s="26">
        <f>Table2[[#This Row],[QTY]]*Table2[[#This Row],[CostPerUnit]]</f>
        <v>355</v>
      </c>
      <c r="R654" s="27"/>
      <c r="S654" s="13" t="s">
        <v>55</v>
      </c>
      <c r="T654" s="24" t="s">
        <v>34</v>
      </c>
      <c r="U654" s="24">
        <v>45533</v>
      </c>
      <c r="V654" s="25" t="s">
        <v>60</v>
      </c>
      <c r="W654" s="25"/>
      <c r="X654" s="28" t="s">
        <v>829</v>
      </c>
      <c r="Y654" s="25"/>
      <c r="Z654" s="25"/>
    </row>
    <row r="655" spans="1:26" ht="15" customHeight="1">
      <c r="A655" s="24">
        <v>45509</v>
      </c>
      <c r="B655" s="56" t="s">
        <v>41</v>
      </c>
      <c r="C655" s="25">
        <v>7700263</v>
      </c>
      <c r="D655" s="28" t="s">
        <v>456</v>
      </c>
      <c r="E655" s="25"/>
      <c r="F655" s="28"/>
      <c r="G655" s="28"/>
      <c r="H655" s="25"/>
      <c r="I655" s="25" t="s">
        <v>53</v>
      </c>
      <c r="J655" s="28" t="s">
        <v>830</v>
      </c>
      <c r="K655" s="25" t="s">
        <v>45</v>
      </c>
      <c r="L655" s="28" t="s">
        <v>672</v>
      </c>
      <c r="M655" s="26">
        <v>154</v>
      </c>
      <c r="N655" s="27">
        <v>1</v>
      </c>
      <c r="O655" s="25" t="s">
        <v>47</v>
      </c>
      <c r="P655" s="24">
        <v>45513</v>
      </c>
      <c r="Q655" s="26">
        <f>Table2[[#This Row],[QTY]]*Table2[[#This Row],[CostPerUnit]]</f>
        <v>154</v>
      </c>
      <c r="R655" s="27"/>
      <c r="S655" s="13" t="s">
        <v>55</v>
      </c>
      <c r="T655" s="24" t="s">
        <v>34</v>
      </c>
      <c r="U655" s="24">
        <v>45533</v>
      </c>
      <c r="V655" s="25" t="s">
        <v>60</v>
      </c>
      <c r="W655" s="25"/>
      <c r="X655" s="28"/>
      <c r="Y655" s="25"/>
      <c r="Z655" s="25"/>
    </row>
    <row r="656" spans="1:26" ht="15" customHeight="1">
      <c r="A656" s="24">
        <v>45506</v>
      </c>
      <c r="B656" s="56" t="s">
        <v>41</v>
      </c>
      <c r="C656" s="25">
        <v>7700291</v>
      </c>
      <c r="D656" s="28" t="s">
        <v>289</v>
      </c>
      <c r="E656" s="25"/>
      <c r="F656" s="28"/>
      <c r="G656" s="28"/>
      <c r="H656" s="25"/>
      <c r="I656" s="25" t="s">
        <v>53</v>
      </c>
      <c r="J656" s="28" t="s">
        <v>831</v>
      </c>
      <c r="K656" s="25" t="s">
        <v>45</v>
      </c>
      <c r="L656" s="28" t="s">
        <v>832</v>
      </c>
      <c r="M656" s="26">
        <v>8.9499999999999993</v>
      </c>
      <c r="N656" s="27">
        <v>20</v>
      </c>
      <c r="O656" s="25" t="s">
        <v>47</v>
      </c>
      <c r="P656" s="24">
        <v>45538</v>
      </c>
      <c r="Q656" s="26">
        <f>Table2[[#This Row],[QTY]]*Table2[[#This Row],[CostPerUnit]]</f>
        <v>179</v>
      </c>
      <c r="R656" s="27">
        <v>60807812</v>
      </c>
      <c r="S656" s="13" t="s">
        <v>55</v>
      </c>
      <c r="T656" s="24" t="s">
        <v>49</v>
      </c>
      <c r="U656" s="24"/>
      <c r="V656" s="25"/>
      <c r="W656" s="25"/>
      <c r="X656" s="28"/>
      <c r="Y656" s="25"/>
      <c r="Z656" s="25"/>
    </row>
    <row r="657" spans="1:26" ht="15" customHeight="1">
      <c r="A657" s="24">
        <v>45506</v>
      </c>
      <c r="B657" s="56" t="s">
        <v>41</v>
      </c>
      <c r="C657" s="25">
        <v>7700291</v>
      </c>
      <c r="D657" s="28" t="s">
        <v>289</v>
      </c>
      <c r="E657" s="25"/>
      <c r="F657" s="28"/>
      <c r="G657" s="28"/>
      <c r="H657" s="25"/>
      <c r="I657" s="25" t="s">
        <v>53</v>
      </c>
      <c r="J657" s="28" t="s">
        <v>831</v>
      </c>
      <c r="K657" s="25" t="s">
        <v>45</v>
      </c>
      <c r="L657" s="28" t="s">
        <v>833</v>
      </c>
      <c r="M657" s="26">
        <v>12.95</v>
      </c>
      <c r="N657" s="27">
        <v>20</v>
      </c>
      <c r="O657" s="25" t="s">
        <v>47</v>
      </c>
      <c r="P657" s="24">
        <v>45538</v>
      </c>
      <c r="Q657" s="26">
        <f>Table2[[#This Row],[QTY]]*Table2[[#This Row],[CostPerUnit]]</f>
        <v>259</v>
      </c>
      <c r="R657" s="27">
        <v>60807812</v>
      </c>
      <c r="S657" s="13" t="s">
        <v>55</v>
      </c>
      <c r="T657" s="24" t="s">
        <v>49</v>
      </c>
      <c r="U657" s="24"/>
      <c r="V657" s="25"/>
      <c r="W657" s="25"/>
      <c r="X657" s="28"/>
      <c r="Y657" s="25"/>
      <c r="Z657" s="25"/>
    </row>
    <row r="658" spans="1:26" ht="15" customHeight="1">
      <c r="A658" s="24">
        <v>45506</v>
      </c>
      <c r="B658" s="56" t="s">
        <v>41</v>
      </c>
      <c r="C658" s="25">
        <v>7700291</v>
      </c>
      <c r="D658" s="28" t="s">
        <v>289</v>
      </c>
      <c r="E658" s="25"/>
      <c r="F658" s="28"/>
      <c r="G658" s="28"/>
      <c r="H658" s="25"/>
      <c r="I658" s="25" t="s">
        <v>53</v>
      </c>
      <c r="J658" s="28" t="s">
        <v>831</v>
      </c>
      <c r="K658" s="25" t="s">
        <v>45</v>
      </c>
      <c r="L658" s="28" t="s">
        <v>834</v>
      </c>
      <c r="M658" s="26">
        <v>13.5</v>
      </c>
      <c r="N658" s="27">
        <v>1</v>
      </c>
      <c r="O658" s="25" t="s">
        <v>47</v>
      </c>
      <c r="P658" s="24">
        <v>45538</v>
      </c>
      <c r="Q658" s="26">
        <f>Table2[[#This Row],[QTY]]*Table2[[#This Row],[CostPerUnit]]</f>
        <v>13.5</v>
      </c>
      <c r="R658" s="27">
        <v>60807812</v>
      </c>
      <c r="S658" s="13" t="s">
        <v>55</v>
      </c>
      <c r="T658" s="24" t="s">
        <v>49</v>
      </c>
      <c r="U658" s="24"/>
      <c r="V658" s="25"/>
      <c r="W658" s="25"/>
      <c r="X658" s="28"/>
      <c r="Y658" s="25"/>
      <c r="Z658" s="25"/>
    </row>
    <row r="659" spans="1:26" ht="15" customHeight="1">
      <c r="A659" s="24">
        <v>45509</v>
      </c>
      <c r="B659" s="56" t="s">
        <v>41</v>
      </c>
      <c r="C659" s="25">
        <v>7700362</v>
      </c>
      <c r="D659" s="28" t="s">
        <v>835</v>
      </c>
      <c r="E659" s="25"/>
      <c r="F659" s="28"/>
      <c r="G659" s="28"/>
      <c r="H659" s="25"/>
      <c r="I659" s="25" t="s">
        <v>69</v>
      </c>
      <c r="J659" s="28" t="s">
        <v>836</v>
      </c>
      <c r="K659" s="25" t="s">
        <v>45</v>
      </c>
      <c r="L659" s="28" t="s">
        <v>294</v>
      </c>
      <c r="M659" s="26"/>
      <c r="N659" s="27">
        <v>1</v>
      </c>
      <c r="O659" s="25" t="s">
        <v>164</v>
      </c>
      <c r="P659" s="24"/>
      <c r="Q659" s="26">
        <f>Table2[[#This Row],[QTY]]*Table2[[#This Row],[CostPerUnit]]</f>
        <v>0</v>
      </c>
      <c r="R659" s="27"/>
      <c r="S659" s="13" t="s">
        <v>67</v>
      </c>
      <c r="T659" s="24"/>
      <c r="U659" s="24"/>
      <c r="V659" s="25"/>
      <c r="W659" s="25"/>
      <c r="X659" s="28"/>
      <c r="Y659" s="25"/>
      <c r="Z659" s="25"/>
    </row>
    <row r="660" spans="1:26" ht="15" customHeight="1">
      <c r="A660" s="24">
        <v>45510</v>
      </c>
      <c r="B660" s="56" t="s">
        <v>41</v>
      </c>
      <c r="C660" s="25">
        <v>7700410</v>
      </c>
      <c r="D660" s="28" t="s">
        <v>837</v>
      </c>
      <c r="E660" s="25"/>
      <c r="F660" s="28"/>
      <c r="G660" s="28"/>
      <c r="H660" s="25"/>
      <c r="I660" s="25" t="s">
        <v>53</v>
      </c>
      <c r="J660" s="28" t="s">
        <v>838</v>
      </c>
      <c r="K660" s="25" t="s">
        <v>45</v>
      </c>
      <c r="L660" s="28" t="s">
        <v>707</v>
      </c>
      <c r="M660" s="26">
        <v>99.95</v>
      </c>
      <c r="N660" s="27">
        <v>2</v>
      </c>
      <c r="O660" s="25" t="s">
        <v>47</v>
      </c>
      <c r="P660" s="24">
        <v>45580</v>
      </c>
      <c r="Q660" s="26">
        <f>Table2[[#This Row],[QTY]]*Table2[[#This Row],[CostPerUnit]]</f>
        <v>199.9</v>
      </c>
      <c r="R660" s="27"/>
      <c r="S660" s="13" t="s">
        <v>48</v>
      </c>
      <c r="T660" s="24" t="s">
        <v>49</v>
      </c>
      <c r="U660" s="24"/>
      <c r="V660" s="25"/>
      <c r="W660" s="25"/>
      <c r="X660" s="28"/>
      <c r="Y660" s="25"/>
      <c r="Z660" s="25"/>
    </row>
    <row r="661" spans="1:26" ht="15" customHeight="1">
      <c r="A661" s="24">
        <v>45510</v>
      </c>
      <c r="B661" s="56" t="s">
        <v>41</v>
      </c>
      <c r="C661" s="25">
        <v>7700410</v>
      </c>
      <c r="D661" s="28" t="s">
        <v>837</v>
      </c>
      <c r="E661" s="25"/>
      <c r="F661" s="28"/>
      <c r="G661" s="28"/>
      <c r="H661" s="25"/>
      <c r="I661" s="25" t="s">
        <v>53</v>
      </c>
      <c r="J661" s="28" t="s">
        <v>838</v>
      </c>
      <c r="K661" s="25" t="s">
        <v>45</v>
      </c>
      <c r="L661" s="28" t="s">
        <v>735</v>
      </c>
      <c r="M661" s="26">
        <v>202</v>
      </c>
      <c r="N661" s="27">
        <v>2</v>
      </c>
      <c r="O661" s="25" t="s">
        <v>47</v>
      </c>
      <c r="P661" s="24">
        <v>45580</v>
      </c>
      <c r="Q661" s="26">
        <f>Table2[[#This Row],[QTY]]*Table2[[#This Row],[CostPerUnit]]</f>
        <v>404</v>
      </c>
      <c r="R661" s="27"/>
      <c r="S661" s="13" t="s">
        <v>48</v>
      </c>
      <c r="T661" s="24" t="s">
        <v>49</v>
      </c>
      <c r="U661" s="24"/>
      <c r="V661" s="25"/>
      <c r="W661" s="25"/>
      <c r="X661" s="28"/>
      <c r="Y661" s="25"/>
      <c r="Z661" s="25"/>
    </row>
    <row r="662" spans="1:26" ht="15" customHeight="1">
      <c r="A662" s="24">
        <v>45510</v>
      </c>
      <c r="B662" s="56" t="s">
        <v>41</v>
      </c>
      <c r="C662" s="25">
        <v>7700574</v>
      </c>
      <c r="D662" s="28" t="s">
        <v>289</v>
      </c>
      <c r="E662" s="25"/>
      <c r="F662" s="28"/>
      <c r="G662" s="28"/>
      <c r="H662" s="25"/>
      <c r="I662" s="25" t="s">
        <v>53</v>
      </c>
      <c r="J662" s="28" t="s">
        <v>398</v>
      </c>
      <c r="K662" s="25" t="s">
        <v>45</v>
      </c>
      <c r="L662" s="28" t="s">
        <v>839</v>
      </c>
      <c r="M662" s="26">
        <v>28.21</v>
      </c>
      <c r="N662" s="27">
        <v>3</v>
      </c>
      <c r="O662" s="25" t="s">
        <v>47</v>
      </c>
      <c r="P662" s="24">
        <v>45527</v>
      </c>
      <c r="Q662" s="26">
        <f>Table2[[#This Row],[QTY]]*Table2[[#This Row],[CostPerUnit]]</f>
        <v>84.63</v>
      </c>
      <c r="R662" s="27"/>
      <c r="S662" s="13" t="s">
        <v>64</v>
      </c>
      <c r="T662" s="24" t="s">
        <v>49</v>
      </c>
      <c r="U662" s="24"/>
      <c r="V662" s="25"/>
      <c r="W662" s="25"/>
      <c r="X662" s="28"/>
      <c r="Y662" s="25"/>
      <c r="Z662" s="25"/>
    </row>
    <row r="663" spans="1:26" ht="15" customHeight="1">
      <c r="A663" s="24">
        <v>45511</v>
      </c>
      <c r="B663" s="56" t="s">
        <v>41</v>
      </c>
      <c r="C663" s="25">
        <v>7700616</v>
      </c>
      <c r="D663" s="28" t="s">
        <v>840</v>
      </c>
      <c r="E663" s="25"/>
      <c r="F663" s="28"/>
      <c r="G663" s="28"/>
      <c r="H663" s="25"/>
      <c r="I663" s="25" t="s">
        <v>69</v>
      </c>
      <c r="J663" s="28" t="s">
        <v>841</v>
      </c>
      <c r="K663" s="25" t="s">
        <v>45</v>
      </c>
      <c r="L663" s="28" t="s">
        <v>46</v>
      </c>
      <c r="M663" s="26">
        <v>195</v>
      </c>
      <c r="N663" s="27">
        <v>1</v>
      </c>
      <c r="O663" s="25" t="s">
        <v>47</v>
      </c>
      <c r="P663" s="24">
        <v>45569</v>
      </c>
      <c r="Q663" s="26">
        <f>Table2[[#This Row],[QTY]]*Table2[[#This Row],[CostPerUnit]]</f>
        <v>195</v>
      </c>
      <c r="R663" s="27"/>
      <c r="S663" s="13" t="s">
        <v>48</v>
      </c>
      <c r="T663" s="24" t="s">
        <v>49</v>
      </c>
      <c r="U663" s="24"/>
      <c r="V663" s="25"/>
      <c r="W663" s="25"/>
      <c r="X663" s="28"/>
      <c r="Y663" s="25"/>
      <c r="Z663" s="25"/>
    </row>
    <row r="664" spans="1:26" ht="15" customHeight="1">
      <c r="A664" s="24">
        <v>45512.341666666667</v>
      </c>
      <c r="B664" s="56" t="s">
        <v>41</v>
      </c>
      <c r="C664" s="25">
        <v>7701012</v>
      </c>
      <c r="D664" s="28">
        <v>104101</v>
      </c>
      <c r="E664" s="25"/>
      <c r="F664" s="28"/>
      <c r="G664" s="28"/>
      <c r="H664" s="25"/>
      <c r="I664" s="25" t="s">
        <v>75</v>
      </c>
      <c r="J664" s="28" t="s">
        <v>105</v>
      </c>
      <c r="K664" s="25" t="s">
        <v>45</v>
      </c>
      <c r="L664" s="28" t="s">
        <v>51</v>
      </c>
      <c r="M664" s="26">
        <v>79.2</v>
      </c>
      <c r="N664" s="27">
        <v>1</v>
      </c>
      <c r="O664" s="25" t="s">
        <v>47</v>
      </c>
      <c r="P664" s="24">
        <v>45622</v>
      </c>
      <c r="Q664" s="26">
        <f>Table2[[#This Row],[QTY]]*Table2[[#This Row],[CostPerUnit]]</f>
        <v>79.2</v>
      </c>
      <c r="R664" s="27"/>
      <c r="S664" s="13" t="s">
        <v>64</v>
      </c>
      <c r="T664" s="24" t="s">
        <v>61</v>
      </c>
      <c r="U664" s="24"/>
      <c r="V664" s="25"/>
      <c r="W664" s="25"/>
      <c r="X664" s="28"/>
      <c r="Y664" s="25"/>
      <c r="Z664" s="25"/>
    </row>
    <row r="665" spans="1:26" ht="15" customHeight="1">
      <c r="A665" s="24">
        <v>45511</v>
      </c>
      <c r="B665" s="56" t="s">
        <v>41</v>
      </c>
      <c r="C665" s="25">
        <v>7701232</v>
      </c>
      <c r="D665" s="28" t="s">
        <v>842</v>
      </c>
      <c r="E665" s="25"/>
      <c r="F665" s="28"/>
      <c r="G665" s="28"/>
      <c r="H665" s="25"/>
      <c r="I665" s="25" t="s">
        <v>53</v>
      </c>
      <c r="J665" s="28" t="s">
        <v>843</v>
      </c>
      <c r="K665" s="25" t="s">
        <v>45</v>
      </c>
      <c r="L665" s="87" t="s">
        <v>327</v>
      </c>
      <c r="M665" s="26">
        <v>99.95</v>
      </c>
      <c r="N665" s="27">
        <v>1</v>
      </c>
      <c r="O665" s="25" t="s">
        <v>47</v>
      </c>
      <c r="P665" s="24">
        <v>45545</v>
      </c>
      <c r="Q665" s="26">
        <f>Table2[[#This Row],[QTY]]*Table2[[#This Row],[CostPerUnit]]</f>
        <v>99.95</v>
      </c>
      <c r="R665" s="27">
        <v>41048418</v>
      </c>
      <c r="S665" s="13" t="s">
        <v>55</v>
      </c>
      <c r="T665" s="24" t="s">
        <v>49</v>
      </c>
      <c r="U665" s="24"/>
      <c r="V665" s="25"/>
      <c r="W665" s="25"/>
      <c r="X665" s="28"/>
      <c r="Y665" s="25"/>
      <c r="Z665" s="25"/>
    </row>
    <row r="666" spans="1:26" ht="15" customHeight="1">
      <c r="A666" s="24">
        <v>45511</v>
      </c>
      <c r="B666" s="56" t="s">
        <v>41</v>
      </c>
      <c r="C666" s="25">
        <v>7701283</v>
      </c>
      <c r="D666" s="28">
        <v>182040</v>
      </c>
      <c r="E666" s="25"/>
      <c r="F666" s="28"/>
      <c r="G666" s="28"/>
      <c r="H666" s="25"/>
      <c r="I666" s="25" t="s">
        <v>65</v>
      </c>
      <c r="J666" s="28" t="s">
        <v>810</v>
      </c>
      <c r="K666" s="25" t="s">
        <v>45</v>
      </c>
      <c r="L666" s="28" t="s">
        <v>261</v>
      </c>
      <c r="M666" s="26">
        <v>202</v>
      </c>
      <c r="N666" s="27">
        <v>1</v>
      </c>
      <c r="O666" s="25" t="s">
        <v>47</v>
      </c>
      <c r="P666" s="24">
        <v>45561</v>
      </c>
      <c r="Q666" s="26">
        <f>Table2[[#This Row],[QTY]]*Table2[[#This Row],[CostPerUnit]]</f>
        <v>202</v>
      </c>
      <c r="R666" s="27">
        <v>60814149</v>
      </c>
      <c r="S666" s="13" t="s">
        <v>67</v>
      </c>
      <c r="T666" s="24"/>
      <c r="U666" s="24"/>
      <c r="V666" s="25"/>
      <c r="W666" s="25"/>
      <c r="X666" s="28"/>
      <c r="Y666" s="25"/>
      <c r="Z666" s="25"/>
    </row>
    <row r="667" spans="1:26" ht="15" customHeight="1">
      <c r="A667" s="24">
        <v>45511</v>
      </c>
      <c r="B667" s="56" t="s">
        <v>41</v>
      </c>
      <c r="C667" s="25">
        <v>7701317</v>
      </c>
      <c r="D667" s="28" t="s">
        <v>844</v>
      </c>
      <c r="E667" s="25"/>
      <c r="F667" s="28"/>
      <c r="G667" s="28"/>
      <c r="H667" s="25"/>
      <c r="I667" s="25" t="s">
        <v>65</v>
      </c>
      <c r="J667" s="28" t="s">
        <v>845</v>
      </c>
      <c r="K667" s="25" t="s">
        <v>45</v>
      </c>
      <c r="L667" s="28" t="s">
        <v>776</v>
      </c>
      <c r="M667" s="26">
        <v>49.99</v>
      </c>
      <c r="N667" s="27">
        <v>1</v>
      </c>
      <c r="O667" s="25" t="s">
        <v>47</v>
      </c>
      <c r="P667" s="24">
        <v>45547</v>
      </c>
      <c r="Q667" s="26">
        <f>Table2[[#This Row],[QTY]]*Table2[[#This Row],[CostPerUnit]]</f>
        <v>49.99</v>
      </c>
      <c r="R667" s="27">
        <v>41046948</v>
      </c>
      <c r="S667" s="13" t="s">
        <v>67</v>
      </c>
      <c r="T667" s="24" t="s">
        <v>49</v>
      </c>
      <c r="U667" s="24"/>
      <c r="V667" s="25"/>
      <c r="W667" s="25"/>
      <c r="X667" s="28"/>
      <c r="Y667" s="25"/>
      <c r="Z667" s="25"/>
    </row>
    <row r="668" spans="1:26" ht="15" customHeight="1">
      <c r="A668" s="24">
        <v>45513</v>
      </c>
      <c r="B668" s="56" t="s">
        <v>41</v>
      </c>
      <c r="C668" s="25">
        <v>7701331</v>
      </c>
      <c r="D668" s="28" t="s">
        <v>846</v>
      </c>
      <c r="E668" s="25"/>
      <c r="F668" s="28"/>
      <c r="G668" s="28"/>
      <c r="H668" s="25"/>
      <c r="I668" s="25" t="s">
        <v>75</v>
      </c>
      <c r="J668" s="28" t="s">
        <v>847</v>
      </c>
      <c r="K668" s="25" t="s">
        <v>45</v>
      </c>
      <c r="L668" s="28" t="s">
        <v>46</v>
      </c>
      <c r="M668" s="26">
        <v>0</v>
      </c>
      <c r="N668" s="27">
        <v>1</v>
      </c>
      <c r="O668" s="25" t="s">
        <v>161</v>
      </c>
      <c r="P668" s="24">
        <v>45715</v>
      </c>
      <c r="Q668" s="26">
        <f>Table2[[#This Row],[QTY]]*Table2[[#This Row],[CostPerUnit]]</f>
        <v>0</v>
      </c>
      <c r="R668" s="27"/>
      <c r="S668" s="13" t="s">
        <v>48</v>
      </c>
      <c r="T668" s="24" t="s">
        <v>161</v>
      </c>
      <c r="U668" s="24"/>
      <c r="V668" s="25"/>
      <c r="W668" s="25"/>
      <c r="X668" s="28"/>
      <c r="Y668" s="25"/>
      <c r="Z668" s="25"/>
    </row>
    <row r="669" spans="1:26" ht="15" customHeight="1">
      <c r="A669" s="24">
        <v>45513</v>
      </c>
      <c r="B669" s="56" t="s">
        <v>41</v>
      </c>
      <c r="C669" s="25">
        <v>7701331</v>
      </c>
      <c r="D669" s="28" t="s">
        <v>846</v>
      </c>
      <c r="E669" s="25"/>
      <c r="F669" s="28"/>
      <c r="G669" s="28"/>
      <c r="H669" s="25"/>
      <c r="I669" s="25" t="s">
        <v>75</v>
      </c>
      <c r="J669" s="28" t="s">
        <v>847</v>
      </c>
      <c r="K669" s="25" t="s">
        <v>45</v>
      </c>
      <c r="L669" s="28" t="s">
        <v>51</v>
      </c>
      <c r="M669" s="26">
        <v>0</v>
      </c>
      <c r="N669" s="27">
        <v>1</v>
      </c>
      <c r="O669" s="25" t="s">
        <v>161</v>
      </c>
      <c r="P669" s="24">
        <v>45715</v>
      </c>
      <c r="Q669" s="26">
        <f>Table2[[#This Row],[QTY]]*Table2[[#This Row],[CostPerUnit]]</f>
        <v>0</v>
      </c>
      <c r="R669" s="27"/>
      <c r="S669" s="13" t="s">
        <v>48</v>
      </c>
      <c r="T669" s="24" t="s">
        <v>161</v>
      </c>
      <c r="U669" s="24"/>
      <c r="V669" s="25"/>
      <c r="W669" s="25"/>
      <c r="X669" s="28"/>
      <c r="Y669" s="25"/>
      <c r="Z669" s="25"/>
    </row>
    <row r="670" spans="1:26" ht="15" customHeight="1">
      <c r="A670" s="24">
        <v>45511</v>
      </c>
      <c r="B670" s="56" t="s">
        <v>41</v>
      </c>
      <c r="C670" s="25">
        <v>7701609</v>
      </c>
      <c r="D670" s="28" t="s">
        <v>848</v>
      </c>
      <c r="E670" s="25"/>
      <c r="F670" s="28"/>
      <c r="G670" s="28"/>
      <c r="H670" s="25"/>
      <c r="I670" s="25" t="s">
        <v>69</v>
      </c>
      <c r="J670" s="28" t="s">
        <v>849</v>
      </c>
      <c r="K670" s="25" t="s">
        <v>45</v>
      </c>
      <c r="L670" s="28" t="s">
        <v>735</v>
      </c>
      <c r="M670" s="26">
        <v>202</v>
      </c>
      <c r="N670" s="27">
        <v>6</v>
      </c>
      <c r="O670" s="25" t="s">
        <v>47</v>
      </c>
      <c r="P670" s="24">
        <v>45554</v>
      </c>
      <c r="Q670" s="26">
        <f>Table2[[#This Row],[QTY]]*Table2[[#This Row],[CostPerUnit]]</f>
        <v>1212</v>
      </c>
      <c r="R670" s="27"/>
      <c r="S670" s="13" t="s">
        <v>48</v>
      </c>
      <c r="T670" s="24" t="s">
        <v>49</v>
      </c>
      <c r="U670" s="24"/>
      <c r="V670" s="25"/>
      <c r="W670" s="25"/>
      <c r="X670" s="28"/>
      <c r="Y670" s="25"/>
      <c r="Z670" s="25"/>
    </row>
    <row r="671" spans="1:26" ht="15" customHeight="1">
      <c r="A671" s="24">
        <v>45516</v>
      </c>
      <c r="B671" s="56" t="s">
        <v>41</v>
      </c>
      <c r="C671" s="25">
        <v>7701730</v>
      </c>
      <c r="D671" s="28">
        <v>182610</v>
      </c>
      <c r="E671" s="25"/>
      <c r="F671" s="28"/>
      <c r="G671" s="28"/>
      <c r="H671" s="25"/>
      <c r="I671" s="25" t="s">
        <v>65</v>
      </c>
      <c r="J671" s="28" t="s">
        <v>850</v>
      </c>
      <c r="K671" s="25" t="s">
        <v>45</v>
      </c>
      <c r="L671" s="28" t="s">
        <v>46</v>
      </c>
      <c r="M671" s="26">
        <v>195</v>
      </c>
      <c r="N671" s="27">
        <v>1</v>
      </c>
      <c r="O671" s="25" t="s">
        <v>47</v>
      </c>
      <c r="P671" s="51">
        <v>45666</v>
      </c>
      <c r="Q671" s="26">
        <f>Table2[[#This Row],[QTY]]*Table2[[#This Row],[CostPerUnit]]</f>
        <v>195</v>
      </c>
      <c r="R671" s="27"/>
      <c r="S671" s="13" t="s">
        <v>55</v>
      </c>
      <c r="T671" s="24" t="s">
        <v>34</v>
      </c>
      <c r="U671" s="24" t="s">
        <v>59</v>
      </c>
      <c r="V671" s="25" t="s">
        <v>60</v>
      </c>
      <c r="W671" s="25"/>
      <c r="X671" s="28" t="s">
        <v>418</v>
      </c>
      <c r="Y671" s="25"/>
      <c r="Z671" s="25"/>
    </row>
    <row r="672" spans="1:26" ht="15" customHeight="1">
      <c r="A672" s="24">
        <v>45516</v>
      </c>
      <c r="B672" s="56" t="s">
        <v>41</v>
      </c>
      <c r="C672" s="25">
        <v>7701730</v>
      </c>
      <c r="D672" s="28">
        <v>182610</v>
      </c>
      <c r="E672" s="25"/>
      <c r="F672" s="28"/>
      <c r="G672" s="28"/>
      <c r="H672" s="25"/>
      <c r="I672" s="25" t="s">
        <v>65</v>
      </c>
      <c r="J672" s="28" t="s">
        <v>850</v>
      </c>
      <c r="K672" s="25" t="s">
        <v>45</v>
      </c>
      <c r="L672" s="28" t="s">
        <v>51</v>
      </c>
      <c r="M672" s="26">
        <v>66</v>
      </c>
      <c r="N672" s="27">
        <v>1</v>
      </c>
      <c r="O672" s="25" t="s">
        <v>47</v>
      </c>
      <c r="P672" s="51">
        <v>45666</v>
      </c>
      <c r="Q672" s="26">
        <f>Table2[[#This Row],[QTY]]*Table2[[#This Row],[CostPerUnit]]</f>
        <v>66</v>
      </c>
      <c r="R672" s="27"/>
      <c r="S672" s="13" t="s">
        <v>55</v>
      </c>
      <c r="T672" s="24" t="s">
        <v>61</v>
      </c>
      <c r="U672" s="24"/>
      <c r="V672" s="25"/>
      <c r="W672" s="25"/>
      <c r="X672" s="28" t="s">
        <v>851</v>
      </c>
      <c r="Y672" s="25"/>
      <c r="Z672" s="25"/>
    </row>
    <row r="673" spans="1:26" ht="15" customHeight="1">
      <c r="A673" s="24">
        <v>45516</v>
      </c>
      <c r="B673" s="56" t="s">
        <v>41</v>
      </c>
      <c r="C673" s="25">
        <v>7701730</v>
      </c>
      <c r="D673" s="28">
        <v>182610</v>
      </c>
      <c r="E673" s="25"/>
      <c r="F673" s="28"/>
      <c r="G673" s="28"/>
      <c r="H673" s="25"/>
      <c r="I673" s="25" t="s">
        <v>65</v>
      </c>
      <c r="J673" s="28" t="s">
        <v>850</v>
      </c>
      <c r="K673" s="25" t="s">
        <v>45</v>
      </c>
      <c r="L673" s="28" t="s">
        <v>50</v>
      </c>
      <c r="M673" s="26">
        <v>11</v>
      </c>
      <c r="N673" s="27">
        <v>1</v>
      </c>
      <c r="O673" s="25" t="s">
        <v>47</v>
      </c>
      <c r="P673" s="51">
        <v>45666</v>
      </c>
      <c r="Q673" s="26">
        <f>Table2[[#This Row],[QTY]]*Table2[[#This Row],[CostPerUnit]]</f>
        <v>11</v>
      </c>
      <c r="R673" s="27"/>
      <c r="S673" s="13" t="s">
        <v>55</v>
      </c>
      <c r="T673" s="24" t="s">
        <v>34</v>
      </c>
      <c r="U673" s="24" t="s">
        <v>59</v>
      </c>
      <c r="V673" s="25" t="s">
        <v>60</v>
      </c>
      <c r="W673" s="25"/>
      <c r="X673" s="28" t="s">
        <v>851</v>
      </c>
      <c r="Y673" s="25"/>
      <c r="Z673" s="25"/>
    </row>
    <row r="674" spans="1:26" ht="15" customHeight="1">
      <c r="A674" s="108">
        <v>45516.521828703706</v>
      </c>
      <c r="B674" s="56" t="s">
        <v>41</v>
      </c>
      <c r="C674" s="111">
        <v>7701813</v>
      </c>
      <c r="D674" s="28" t="s">
        <v>852</v>
      </c>
      <c r="E674" s="25"/>
      <c r="F674" s="28"/>
      <c r="G674" s="28"/>
      <c r="H674" s="25"/>
      <c r="I674" s="25" t="s">
        <v>69</v>
      </c>
      <c r="J674" s="113" t="s">
        <v>853</v>
      </c>
      <c r="K674" s="25" t="s">
        <v>45</v>
      </c>
      <c r="L674" s="28" t="s">
        <v>46</v>
      </c>
      <c r="M674" s="26">
        <v>195</v>
      </c>
      <c r="N674" s="27">
        <v>1</v>
      </c>
      <c r="O674" s="25" t="s">
        <v>161</v>
      </c>
      <c r="P674" s="24">
        <v>45784</v>
      </c>
      <c r="Q674" s="26">
        <f>Table2[[#This Row],[QTY]]*Table2[[#This Row],[CostPerUnit]]</f>
        <v>195</v>
      </c>
      <c r="R674" s="27"/>
      <c r="S674" s="13" t="s">
        <v>67</v>
      </c>
      <c r="T674" s="24"/>
      <c r="U674" s="24"/>
      <c r="V674" s="25"/>
      <c r="W674" s="25"/>
      <c r="X674" s="28"/>
      <c r="Y674" s="25"/>
      <c r="Z674" s="25"/>
    </row>
    <row r="675" spans="1:26" ht="15" customHeight="1">
      <c r="A675" s="108">
        <v>45516.521828703706</v>
      </c>
      <c r="B675" s="56" t="s">
        <v>41</v>
      </c>
      <c r="C675" s="111">
        <v>7701813</v>
      </c>
      <c r="D675" s="28" t="s">
        <v>852</v>
      </c>
      <c r="E675" s="25"/>
      <c r="F675" s="28"/>
      <c r="G675" s="28"/>
      <c r="H675" s="25"/>
      <c r="I675" s="25" t="s">
        <v>69</v>
      </c>
      <c r="J675" s="113" t="s">
        <v>853</v>
      </c>
      <c r="K675" s="25" t="s">
        <v>45</v>
      </c>
      <c r="L675" s="28" t="s">
        <v>51</v>
      </c>
      <c r="M675" s="26">
        <v>0</v>
      </c>
      <c r="N675" s="27">
        <v>1</v>
      </c>
      <c r="O675" s="25" t="s">
        <v>161</v>
      </c>
      <c r="P675" s="24">
        <v>45784</v>
      </c>
      <c r="Q675" s="26">
        <f>Table2[[#This Row],[QTY]]*Table2[[#This Row],[CostPerUnit]]</f>
        <v>0</v>
      </c>
      <c r="R675" s="27"/>
      <c r="S675" s="13" t="s">
        <v>67</v>
      </c>
      <c r="T675" s="24"/>
      <c r="U675" s="24"/>
      <c r="V675" s="25"/>
      <c r="W675" s="25"/>
      <c r="X675" s="28"/>
      <c r="Y675" s="25"/>
      <c r="Z675" s="25"/>
    </row>
    <row r="676" spans="1:26" ht="15" customHeight="1">
      <c r="A676" s="108">
        <v>45516.524398148147</v>
      </c>
      <c r="B676" s="56" t="s">
        <v>41</v>
      </c>
      <c r="C676" s="111">
        <v>7701835</v>
      </c>
      <c r="D676" s="28" t="s">
        <v>852</v>
      </c>
      <c r="E676" s="25"/>
      <c r="F676" s="28"/>
      <c r="G676" s="28"/>
      <c r="H676" s="25"/>
      <c r="I676" s="25" t="s">
        <v>69</v>
      </c>
      <c r="J676" s="113" t="s">
        <v>853</v>
      </c>
      <c r="K676" s="25" t="s">
        <v>45</v>
      </c>
      <c r="L676" s="28" t="s">
        <v>46</v>
      </c>
      <c r="M676" s="26">
        <v>195</v>
      </c>
      <c r="N676" s="27">
        <v>1</v>
      </c>
      <c r="O676" s="25" t="s">
        <v>161</v>
      </c>
      <c r="P676" s="24">
        <v>45784</v>
      </c>
      <c r="Q676" s="26">
        <f>Table2[[#This Row],[QTY]]*Table2[[#This Row],[CostPerUnit]]</f>
        <v>195</v>
      </c>
      <c r="R676" s="27"/>
      <c r="S676" s="13" t="s">
        <v>67</v>
      </c>
      <c r="T676" s="24"/>
      <c r="U676" s="24"/>
      <c r="V676" s="25"/>
      <c r="W676" s="25"/>
      <c r="X676" s="28"/>
      <c r="Y676" s="25"/>
      <c r="Z676" s="25"/>
    </row>
    <row r="677" spans="1:26" ht="15" customHeight="1">
      <c r="A677" s="108">
        <v>45516.524398148147</v>
      </c>
      <c r="B677" s="56" t="s">
        <v>41</v>
      </c>
      <c r="C677" s="111">
        <v>7701835</v>
      </c>
      <c r="D677" s="28" t="s">
        <v>852</v>
      </c>
      <c r="E677" s="25"/>
      <c r="F677" s="28"/>
      <c r="G677" s="28"/>
      <c r="H677" s="25"/>
      <c r="I677" s="25" t="s">
        <v>69</v>
      </c>
      <c r="J677" s="113" t="s">
        <v>853</v>
      </c>
      <c r="K677" s="25" t="s">
        <v>45</v>
      </c>
      <c r="L677" s="28" t="s">
        <v>51</v>
      </c>
      <c r="M677" s="26">
        <v>0</v>
      </c>
      <c r="N677" s="27">
        <v>1</v>
      </c>
      <c r="O677" s="25" t="s">
        <v>161</v>
      </c>
      <c r="P677" s="24">
        <v>45784</v>
      </c>
      <c r="Q677" s="26">
        <f>Table2[[#This Row],[QTY]]*Table2[[#This Row],[CostPerUnit]]</f>
        <v>0</v>
      </c>
      <c r="R677" s="27"/>
      <c r="S677" s="13" t="s">
        <v>67</v>
      </c>
      <c r="T677" s="24"/>
      <c r="U677" s="24"/>
      <c r="V677" s="25"/>
      <c r="W677" s="25"/>
      <c r="X677" s="28"/>
      <c r="Y677" s="25"/>
      <c r="Z677" s="25"/>
    </row>
    <row r="678" spans="1:26" ht="15" customHeight="1">
      <c r="A678" s="24">
        <v>45512</v>
      </c>
      <c r="B678" s="56" t="s">
        <v>41</v>
      </c>
      <c r="C678" s="25">
        <v>7701932</v>
      </c>
      <c r="D678" s="28">
        <v>102330</v>
      </c>
      <c r="E678" s="25"/>
      <c r="F678" s="28"/>
      <c r="G678" s="28"/>
      <c r="H678" s="25"/>
      <c r="I678" s="25" t="s">
        <v>77</v>
      </c>
      <c r="J678" s="28" t="s">
        <v>854</v>
      </c>
      <c r="K678" s="25" t="s">
        <v>45</v>
      </c>
      <c r="L678" s="28" t="s">
        <v>261</v>
      </c>
      <c r="M678" s="26">
        <v>202</v>
      </c>
      <c r="N678" s="27">
        <v>1</v>
      </c>
      <c r="O678" s="25" t="s">
        <v>47</v>
      </c>
      <c r="P678" s="24">
        <v>45532</v>
      </c>
      <c r="Q678" s="26">
        <f>Table2[[#This Row],[QTY]]*Table2[[#This Row],[CostPerUnit]]</f>
        <v>202</v>
      </c>
      <c r="R678" s="27"/>
      <c r="S678" s="13" t="s">
        <v>64</v>
      </c>
      <c r="T678" s="24" t="s">
        <v>49</v>
      </c>
      <c r="U678" s="24"/>
      <c r="V678" s="25"/>
      <c r="W678" s="25"/>
      <c r="X678" s="28"/>
      <c r="Y678" s="25"/>
      <c r="Z678" s="25"/>
    </row>
    <row r="679" spans="1:26" ht="15" customHeight="1">
      <c r="A679" s="24">
        <v>45513</v>
      </c>
      <c r="B679" s="56" t="s">
        <v>41</v>
      </c>
      <c r="C679" s="25">
        <v>7702293</v>
      </c>
      <c r="D679" s="28" t="s">
        <v>452</v>
      </c>
      <c r="E679" s="25"/>
      <c r="F679" s="28" t="s">
        <v>453</v>
      </c>
      <c r="G679" s="28" t="s">
        <v>855</v>
      </c>
      <c r="H679" s="25" t="s">
        <v>514</v>
      </c>
      <c r="I679" s="25" t="s">
        <v>53</v>
      </c>
      <c r="J679" s="28" t="s">
        <v>856</v>
      </c>
      <c r="K679" s="25" t="s">
        <v>243</v>
      </c>
      <c r="L679" s="28" t="s">
        <v>252</v>
      </c>
      <c r="M679" s="26">
        <v>510</v>
      </c>
      <c r="N679" s="27">
        <v>1</v>
      </c>
      <c r="O679" s="25" t="s">
        <v>47</v>
      </c>
      <c r="P679" s="24">
        <v>45552</v>
      </c>
      <c r="Q679" s="26">
        <f>Table2[[#This Row],[QTY]]*Table2[[#This Row],[CostPerUnit]]</f>
        <v>510</v>
      </c>
      <c r="R679" s="27" t="s">
        <v>679</v>
      </c>
      <c r="S679" s="13" t="s">
        <v>67</v>
      </c>
      <c r="T679" s="24" t="s">
        <v>49</v>
      </c>
      <c r="U679" s="24"/>
      <c r="V679" s="25"/>
      <c r="W679" s="25"/>
      <c r="X679" s="28"/>
      <c r="Y679" s="25"/>
      <c r="Z679" s="25"/>
    </row>
    <row r="680" spans="1:26" ht="15.75" customHeight="1">
      <c r="A680" s="24">
        <v>45516</v>
      </c>
      <c r="B680" s="56" t="s">
        <v>41</v>
      </c>
      <c r="C680" s="25">
        <v>7702467</v>
      </c>
      <c r="D680" s="28" t="s">
        <v>857</v>
      </c>
      <c r="E680" s="25"/>
      <c r="F680" s="28"/>
      <c r="G680" s="28"/>
      <c r="H680" s="25"/>
      <c r="I680" s="25" t="s">
        <v>69</v>
      </c>
      <c r="J680" s="28" t="s">
        <v>858</v>
      </c>
      <c r="K680" s="25" t="s">
        <v>45</v>
      </c>
      <c r="L680" s="28" t="s">
        <v>735</v>
      </c>
      <c r="M680" s="26">
        <v>202</v>
      </c>
      <c r="N680" s="27">
        <v>1</v>
      </c>
      <c r="O680" s="25" t="s">
        <v>47</v>
      </c>
      <c r="P680" s="24">
        <v>45561</v>
      </c>
      <c r="Q680" s="26">
        <f>Table2[[#This Row],[QTY]]*Table2[[#This Row],[CostPerUnit]]</f>
        <v>202</v>
      </c>
      <c r="R680" s="27"/>
      <c r="S680" s="13" t="s">
        <v>48</v>
      </c>
      <c r="T680" s="24" t="s">
        <v>49</v>
      </c>
      <c r="U680" s="24"/>
      <c r="V680" s="25"/>
      <c r="W680" s="25"/>
      <c r="X680" s="28"/>
      <c r="Y680" s="25"/>
      <c r="Z680" s="25"/>
    </row>
    <row r="681" spans="1:26" ht="15.75" customHeight="1">
      <c r="A681" s="24">
        <v>45516</v>
      </c>
      <c r="B681" s="56" t="s">
        <v>41</v>
      </c>
      <c r="C681" s="25">
        <v>7702467</v>
      </c>
      <c r="D681" s="28" t="s">
        <v>857</v>
      </c>
      <c r="E681" s="25"/>
      <c r="F681" s="28"/>
      <c r="G681" s="28"/>
      <c r="H681" s="25"/>
      <c r="I681" s="25" t="s">
        <v>69</v>
      </c>
      <c r="J681" s="28" t="s">
        <v>858</v>
      </c>
      <c r="K681" s="25" t="s">
        <v>45</v>
      </c>
      <c r="L681" s="28" t="s">
        <v>552</v>
      </c>
      <c r="M681" s="26">
        <v>16.95</v>
      </c>
      <c r="N681" s="27">
        <v>1</v>
      </c>
      <c r="O681" s="25" t="s">
        <v>47</v>
      </c>
      <c r="P681" s="24">
        <v>45561</v>
      </c>
      <c r="Q681" s="26">
        <f>Table2[[#This Row],[QTY]]*Table2[[#This Row],[CostPerUnit]]</f>
        <v>16.95</v>
      </c>
      <c r="R681" s="27"/>
      <c r="S681" s="13" t="s">
        <v>48</v>
      </c>
      <c r="T681" s="24" t="s">
        <v>34</v>
      </c>
      <c r="U681" s="24" t="s">
        <v>59</v>
      </c>
      <c r="V681" s="25" t="s">
        <v>60</v>
      </c>
      <c r="W681" s="25"/>
      <c r="X681" s="28"/>
      <c r="Y681" s="25"/>
      <c r="Z681" s="25"/>
    </row>
    <row r="682" spans="1:26" ht="15.75" customHeight="1">
      <c r="A682" s="24">
        <v>45517.606944444444</v>
      </c>
      <c r="B682" s="56" t="s">
        <v>41</v>
      </c>
      <c r="C682" s="25">
        <v>7702468</v>
      </c>
      <c r="D682" s="28" t="s">
        <v>139</v>
      </c>
      <c r="E682" s="25"/>
      <c r="F682" s="28"/>
      <c r="G682" s="28"/>
      <c r="H682" s="25"/>
      <c r="I682" s="25" t="s">
        <v>77</v>
      </c>
      <c r="J682" s="28" t="s">
        <v>859</v>
      </c>
      <c r="K682" s="25" t="s">
        <v>45</v>
      </c>
      <c r="L682" s="28" t="s">
        <v>46</v>
      </c>
      <c r="M682" s="26">
        <v>195</v>
      </c>
      <c r="N682" s="27">
        <v>2</v>
      </c>
      <c r="O682" s="25" t="s">
        <v>47</v>
      </c>
      <c r="P682" s="24">
        <v>45666</v>
      </c>
      <c r="Q682" s="26">
        <f>Table2[[#This Row],[QTY]]*Table2[[#This Row],[CostPerUnit]]</f>
        <v>390</v>
      </c>
      <c r="R682" s="27"/>
      <c r="S682" s="13" t="s">
        <v>64</v>
      </c>
      <c r="T682" s="24" t="s">
        <v>34</v>
      </c>
      <c r="U682" s="24" t="s">
        <v>59</v>
      </c>
      <c r="V682" s="25" t="s">
        <v>60</v>
      </c>
      <c r="W682" s="25"/>
      <c r="X682" s="28"/>
      <c r="Y682" s="25"/>
      <c r="Z682" s="25"/>
    </row>
    <row r="683" spans="1:26" ht="15.75" customHeight="1">
      <c r="A683" s="24">
        <v>45517.606944444444</v>
      </c>
      <c r="B683" s="56" t="s">
        <v>41</v>
      </c>
      <c r="C683" s="25">
        <v>7702468</v>
      </c>
      <c r="D683" s="28" t="s">
        <v>139</v>
      </c>
      <c r="E683" s="25"/>
      <c r="F683" s="28"/>
      <c r="G683" s="28"/>
      <c r="H683" s="25"/>
      <c r="I683" s="25" t="s">
        <v>77</v>
      </c>
      <c r="J683" s="28" t="s">
        <v>859</v>
      </c>
      <c r="K683" s="25" t="s">
        <v>45</v>
      </c>
      <c r="L683" s="28" t="s">
        <v>51</v>
      </c>
      <c r="M683" s="26">
        <v>79.2</v>
      </c>
      <c r="N683" s="27">
        <v>2</v>
      </c>
      <c r="O683" s="25" t="s">
        <v>47</v>
      </c>
      <c r="P683" s="24">
        <v>45666</v>
      </c>
      <c r="Q683" s="26">
        <f>Table2[[#This Row],[QTY]]*Table2[[#This Row],[CostPerUnit]]</f>
        <v>158.4</v>
      </c>
      <c r="R683" s="27"/>
      <c r="S683" s="13" t="s">
        <v>64</v>
      </c>
      <c r="T683" s="24" t="s">
        <v>61</v>
      </c>
      <c r="U683" s="24"/>
      <c r="V683" s="25"/>
      <c r="W683" s="25"/>
      <c r="X683" s="28"/>
      <c r="Y683" s="25"/>
      <c r="Z683" s="25"/>
    </row>
    <row r="684" spans="1:26" ht="15.75" customHeight="1">
      <c r="A684" s="24">
        <v>45517.606944444444</v>
      </c>
      <c r="B684" s="56" t="s">
        <v>41</v>
      </c>
      <c r="C684" s="25">
        <v>7702468</v>
      </c>
      <c r="D684" s="28" t="s">
        <v>139</v>
      </c>
      <c r="E684" s="25"/>
      <c r="F684" s="28"/>
      <c r="G684" s="28"/>
      <c r="H684" s="25"/>
      <c r="I684" s="25" t="s">
        <v>77</v>
      </c>
      <c r="J684" s="28" t="s">
        <v>859</v>
      </c>
      <c r="K684" s="25" t="s">
        <v>45</v>
      </c>
      <c r="L684" s="28" t="s">
        <v>50</v>
      </c>
      <c r="M684" s="26">
        <v>11</v>
      </c>
      <c r="N684" s="27">
        <v>2</v>
      </c>
      <c r="O684" s="25" t="s">
        <v>47</v>
      </c>
      <c r="P684" s="24">
        <v>45666</v>
      </c>
      <c r="Q684" s="26">
        <f>Table2[[#This Row],[QTY]]*Table2[[#This Row],[CostPerUnit]]</f>
        <v>22</v>
      </c>
      <c r="R684" s="27"/>
      <c r="S684" s="13" t="s">
        <v>64</v>
      </c>
      <c r="T684" s="24" t="s">
        <v>34</v>
      </c>
      <c r="U684" s="24" t="s">
        <v>59</v>
      </c>
      <c r="V684" s="25" t="s">
        <v>60</v>
      </c>
      <c r="W684" s="25"/>
      <c r="X684" s="28"/>
      <c r="Y684" s="25"/>
      <c r="Z684" s="25"/>
    </row>
    <row r="685" spans="1:26" ht="15" customHeight="1">
      <c r="A685" s="24">
        <v>45517.606944444444</v>
      </c>
      <c r="B685" s="56" t="s">
        <v>41</v>
      </c>
      <c r="C685" s="25">
        <v>7702468</v>
      </c>
      <c r="D685" s="28" t="s">
        <v>139</v>
      </c>
      <c r="E685" s="25"/>
      <c r="F685" s="28"/>
      <c r="G685" s="28"/>
      <c r="H685" s="25"/>
      <c r="I685" s="25" t="s">
        <v>77</v>
      </c>
      <c r="J685" s="28" t="s">
        <v>859</v>
      </c>
      <c r="K685" s="25" t="s">
        <v>45</v>
      </c>
      <c r="L685" s="28" t="s">
        <v>50</v>
      </c>
      <c r="M685" s="26">
        <v>11</v>
      </c>
      <c r="N685" s="27">
        <v>2</v>
      </c>
      <c r="O685" s="25" t="s">
        <v>47</v>
      </c>
      <c r="P685" s="24">
        <v>45666</v>
      </c>
      <c r="Q685" s="26">
        <f>Table2[[#This Row],[QTY]]*Table2[[#This Row],[CostPerUnit]]</f>
        <v>22</v>
      </c>
      <c r="R685" s="27"/>
      <c r="S685" s="13" t="s">
        <v>64</v>
      </c>
      <c r="T685" s="24" t="s">
        <v>34</v>
      </c>
      <c r="U685" s="24" t="s">
        <v>59</v>
      </c>
      <c r="V685" s="25" t="s">
        <v>60</v>
      </c>
      <c r="W685" s="25"/>
      <c r="X685" s="28"/>
      <c r="Y685" s="25"/>
      <c r="Z685" s="25"/>
    </row>
    <row r="686" spans="1:26" ht="15" customHeight="1">
      <c r="A686" s="24">
        <v>45518</v>
      </c>
      <c r="B686" s="56" t="s">
        <v>41</v>
      </c>
      <c r="C686" s="25">
        <v>7702546</v>
      </c>
      <c r="D686" s="28" t="s">
        <v>433</v>
      </c>
      <c r="E686" s="25"/>
      <c r="F686" s="28"/>
      <c r="G686" s="28"/>
      <c r="H686" s="25"/>
      <c r="I686" s="25" t="s">
        <v>53</v>
      </c>
      <c r="J686" s="28" t="s">
        <v>860</v>
      </c>
      <c r="K686" s="25" t="s">
        <v>45</v>
      </c>
      <c r="L686" s="28" t="s">
        <v>46</v>
      </c>
      <c r="M686" s="26">
        <v>195</v>
      </c>
      <c r="N686" s="27">
        <v>1</v>
      </c>
      <c r="O686" s="25" t="s">
        <v>47</v>
      </c>
      <c r="P686" s="24">
        <v>45538</v>
      </c>
      <c r="Q686" s="26">
        <f>Table2[[#This Row],[QTY]]*Table2[[#This Row],[CostPerUnit]]</f>
        <v>195</v>
      </c>
      <c r="R686" s="27">
        <v>60811007</v>
      </c>
      <c r="S686" s="13" t="s">
        <v>55</v>
      </c>
      <c r="T686" s="24" t="s">
        <v>49</v>
      </c>
      <c r="U686" s="24"/>
      <c r="V686" s="25"/>
      <c r="W686" s="25"/>
      <c r="X686" s="28" t="s">
        <v>861</v>
      </c>
      <c r="Y686" s="25"/>
      <c r="Z686" s="25"/>
    </row>
    <row r="687" spans="1:26" ht="15" customHeight="1">
      <c r="A687" s="24">
        <v>45517</v>
      </c>
      <c r="B687" s="56" t="s">
        <v>41</v>
      </c>
      <c r="C687" s="25">
        <v>7703037</v>
      </c>
      <c r="D687" s="28" t="s">
        <v>729</v>
      </c>
      <c r="E687" s="25" t="s">
        <v>862</v>
      </c>
      <c r="F687" s="28" t="s">
        <v>453</v>
      </c>
      <c r="G687" s="28"/>
      <c r="H687" s="25" t="s">
        <v>344</v>
      </c>
      <c r="I687" s="25" t="s">
        <v>53</v>
      </c>
      <c r="J687" s="28" t="s">
        <v>863</v>
      </c>
      <c r="K687" s="25" t="s">
        <v>243</v>
      </c>
      <c r="L687" s="87" t="s">
        <v>252</v>
      </c>
      <c r="M687" s="26">
        <v>509.6</v>
      </c>
      <c r="N687" s="27">
        <v>6</v>
      </c>
      <c r="O687" s="25" t="s">
        <v>47</v>
      </c>
      <c r="P687" s="24">
        <v>45547</v>
      </c>
      <c r="Q687" s="26">
        <f>Table2[[#This Row],[QTY]]*Table2[[#This Row],[CostPerUnit]]</f>
        <v>3057.6000000000004</v>
      </c>
      <c r="R687" s="27"/>
      <c r="S687" s="13" t="s">
        <v>55</v>
      </c>
      <c r="T687" s="24"/>
      <c r="U687" s="24"/>
      <c r="V687" s="25"/>
      <c r="W687" s="25"/>
      <c r="X687" s="28"/>
      <c r="Y687" s="25"/>
      <c r="Z687" s="25"/>
    </row>
    <row r="688" spans="1:26" ht="15" customHeight="1">
      <c r="A688" s="24">
        <v>45518</v>
      </c>
      <c r="B688" s="56" t="s">
        <v>41</v>
      </c>
      <c r="C688" s="25">
        <v>7703240</v>
      </c>
      <c r="D688" s="28" t="s">
        <v>259</v>
      </c>
      <c r="E688" s="25"/>
      <c r="F688" s="28"/>
      <c r="G688" s="28"/>
      <c r="H688" s="25"/>
      <c r="I688" s="25" t="s">
        <v>69</v>
      </c>
      <c r="J688" s="28" t="s">
        <v>694</v>
      </c>
      <c r="K688" s="25" t="s">
        <v>45</v>
      </c>
      <c r="L688" s="28" t="s">
        <v>46</v>
      </c>
      <c r="M688" s="26">
        <v>0</v>
      </c>
      <c r="N688" s="27">
        <v>1</v>
      </c>
      <c r="O688" s="25" t="s">
        <v>161</v>
      </c>
      <c r="P688" s="24">
        <v>45672</v>
      </c>
      <c r="Q688" s="26">
        <f>Table2[[#This Row],[QTY]]*Table2[[#This Row],[CostPerUnit]]</f>
        <v>0</v>
      </c>
      <c r="R688" s="27"/>
      <c r="S688" s="13" t="s">
        <v>48</v>
      </c>
      <c r="T688" s="24" t="s">
        <v>161</v>
      </c>
      <c r="U688" s="24"/>
      <c r="V688" s="25"/>
      <c r="W688" s="25"/>
      <c r="X688" s="28" t="s">
        <v>864</v>
      </c>
      <c r="Y688" s="25"/>
      <c r="Z688" s="25"/>
    </row>
    <row r="689" spans="1:26" ht="15" customHeight="1">
      <c r="A689" s="24">
        <v>45518</v>
      </c>
      <c r="B689" s="56" t="s">
        <v>41</v>
      </c>
      <c r="C689" s="25">
        <v>7703240</v>
      </c>
      <c r="D689" s="28" t="s">
        <v>259</v>
      </c>
      <c r="E689" s="25"/>
      <c r="F689" s="28"/>
      <c r="G689" s="28"/>
      <c r="H689" s="25"/>
      <c r="I689" s="25" t="s">
        <v>69</v>
      </c>
      <c r="J689" s="28" t="s">
        <v>694</v>
      </c>
      <c r="K689" s="25" t="s">
        <v>45</v>
      </c>
      <c r="L689" s="28" t="s">
        <v>51</v>
      </c>
      <c r="M689" s="26">
        <v>0</v>
      </c>
      <c r="N689" s="27">
        <v>1</v>
      </c>
      <c r="O689" s="25" t="s">
        <v>161</v>
      </c>
      <c r="P689" s="24">
        <v>45672</v>
      </c>
      <c r="Q689" s="26">
        <f>Table2[[#This Row],[QTY]]*Table2[[#This Row],[CostPerUnit]]</f>
        <v>0</v>
      </c>
      <c r="R689" s="27"/>
      <c r="S689" s="13" t="s">
        <v>48</v>
      </c>
      <c r="T689" s="24" t="s">
        <v>161</v>
      </c>
      <c r="U689" s="24"/>
      <c r="V689" s="25"/>
      <c r="W689" s="25"/>
      <c r="X689" s="28" t="s">
        <v>864</v>
      </c>
      <c r="Y689" s="25"/>
      <c r="Z689" s="25"/>
    </row>
    <row r="690" spans="1:26" ht="15" customHeight="1">
      <c r="A690" s="24">
        <v>45518</v>
      </c>
      <c r="B690" s="56" t="s">
        <v>41</v>
      </c>
      <c r="C690" s="25">
        <v>7703811</v>
      </c>
      <c r="D690" s="28" t="s">
        <v>865</v>
      </c>
      <c r="E690" s="25"/>
      <c r="F690" s="28"/>
      <c r="G690" s="28"/>
      <c r="H690" s="25"/>
      <c r="I690" s="25" t="s">
        <v>53</v>
      </c>
      <c r="J690" s="28" t="s">
        <v>866</v>
      </c>
      <c r="K690" s="80" t="s">
        <v>45</v>
      </c>
      <c r="L690" s="28" t="s">
        <v>867</v>
      </c>
      <c r="M690" s="26">
        <v>22</v>
      </c>
      <c r="N690" s="27">
        <v>4</v>
      </c>
      <c r="O690" s="13" t="s">
        <v>47</v>
      </c>
      <c r="P690" s="24">
        <v>45614</v>
      </c>
      <c r="Q690" s="26">
        <f>Table2[[#This Row],[QTY]]*Table2[[#This Row],[CostPerUnit]]</f>
        <v>88</v>
      </c>
      <c r="R690" s="27"/>
      <c r="S690" s="13" t="s">
        <v>48</v>
      </c>
      <c r="T690" s="24" t="s">
        <v>49</v>
      </c>
      <c r="U690" s="24"/>
      <c r="V690" s="25"/>
      <c r="W690" s="25"/>
      <c r="X690" s="28"/>
      <c r="Y690" s="25"/>
      <c r="Z690" s="25"/>
    </row>
    <row r="691" spans="1:26" ht="15" customHeight="1">
      <c r="A691" s="24">
        <v>45516</v>
      </c>
      <c r="B691" s="56" t="s">
        <v>41</v>
      </c>
      <c r="C691" s="25">
        <v>7703960</v>
      </c>
      <c r="D691" s="28" t="s">
        <v>868</v>
      </c>
      <c r="E691" s="25"/>
      <c r="F691" s="28"/>
      <c r="G691" s="28"/>
      <c r="H691" s="25"/>
      <c r="I691" s="25" t="s">
        <v>53</v>
      </c>
      <c r="J691" s="28" t="s">
        <v>869</v>
      </c>
      <c r="K691" s="25" t="s">
        <v>45</v>
      </c>
      <c r="L691" s="28" t="s">
        <v>870</v>
      </c>
      <c r="M691" s="26">
        <v>16.95</v>
      </c>
      <c r="N691" s="27">
        <v>1</v>
      </c>
      <c r="O691" s="25" t="s">
        <v>123</v>
      </c>
      <c r="P691" s="24"/>
      <c r="Q691" s="26">
        <f>Table2[[#This Row],[QTY]]*Table2[[#This Row],[CostPerUnit]]</f>
        <v>16.95</v>
      </c>
      <c r="R691" s="27"/>
      <c r="S691" s="13" t="s">
        <v>48</v>
      </c>
      <c r="T691" s="24" t="s">
        <v>123</v>
      </c>
      <c r="U691" s="24"/>
      <c r="V691" s="25"/>
      <c r="W691" s="25"/>
      <c r="X691" s="28"/>
      <c r="Y691" s="25"/>
      <c r="Z691" s="25"/>
    </row>
    <row r="692" spans="1:26" ht="15" customHeight="1">
      <c r="A692" s="24">
        <v>45518</v>
      </c>
      <c r="B692" s="56" t="s">
        <v>41</v>
      </c>
      <c r="C692" s="25">
        <v>7704001</v>
      </c>
      <c r="D692" s="28">
        <v>182550</v>
      </c>
      <c r="E692" s="25"/>
      <c r="F692" s="28"/>
      <c r="G692" s="28"/>
      <c r="H692" s="25"/>
      <c r="I692" s="25" t="s">
        <v>65</v>
      </c>
      <c r="J692" s="28" t="s">
        <v>760</v>
      </c>
      <c r="K692" s="25" t="s">
        <v>45</v>
      </c>
      <c r="L692" s="87" t="s">
        <v>735</v>
      </c>
      <c r="M692" s="26">
        <v>202</v>
      </c>
      <c r="N692" s="27">
        <v>1</v>
      </c>
      <c r="O692" s="25" t="s">
        <v>47</v>
      </c>
      <c r="P692" s="24">
        <v>45547</v>
      </c>
      <c r="Q692" s="26">
        <f>Table2[[#This Row],[QTY]]*Table2[[#This Row],[CostPerUnit]]</f>
        <v>202</v>
      </c>
      <c r="R692" s="27">
        <v>60813430</v>
      </c>
      <c r="S692" s="13" t="s">
        <v>55</v>
      </c>
      <c r="T692" s="24" t="s">
        <v>49</v>
      </c>
      <c r="U692" s="24"/>
      <c r="V692" s="25"/>
      <c r="W692" s="25"/>
      <c r="X692" s="52"/>
      <c r="Y692" s="25"/>
      <c r="Z692" s="25"/>
    </row>
    <row r="693" spans="1:26" ht="15" customHeight="1">
      <c r="A693" s="24">
        <v>45518</v>
      </c>
      <c r="B693" s="56" t="s">
        <v>41</v>
      </c>
      <c r="C693" s="25">
        <v>7704001</v>
      </c>
      <c r="D693" s="28">
        <v>182250</v>
      </c>
      <c r="E693" s="25"/>
      <c r="F693" s="28"/>
      <c r="G693" s="28"/>
      <c r="H693" s="25"/>
      <c r="I693" s="25" t="s">
        <v>65</v>
      </c>
      <c r="J693" s="28" t="s">
        <v>760</v>
      </c>
      <c r="K693" s="25" t="s">
        <v>45</v>
      </c>
      <c r="L693" s="28" t="s">
        <v>234</v>
      </c>
      <c r="M693" s="26">
        <v>12.95</v>
      </c>
      <c r="N693" s="27">
        <v>1</v>
      </c>
      <c r="O693" s="25" t="s">
        <v>47</v>
      </c>
      <c r="P693" s="24">
        <v>45547</v>
      </c>
      <c r="Q693" s="26">
        <f>Table2[[#This Row],[QTY]]*Table2[[#This Row],[CostPerUnit]]</f>
        <v>12.95</v>
      </c>
      <c r="R693" s="27"/>
      <c r="S693" s="13" t="s">
        <v>55</v>
      </c>
      <c r="T693" s="24"/>
      <c r="U693" s="24"/>
      <c r="V693" s="25"/>
      <c r="W693" s="25"/>
      <c r="X693" s="28" t="s">
        <v>761</v>
      </c>
      <c r="Y693" s="25"/>
      <c r="Z693" s="25"/>
    </row>
    <row r="694" spans="1:26" ht="15" customHeight="1">
      <c r="A694" s="24">
        <v>45518</v>
      </c>
      <c r="B694" s="56" t="s">
        <v>41</v>
      </c>
      <c r="C694" s="25">
        <v>7704116</v>
      </c>
      <c r="D694" s="28" t="s">
        <v>74</v>
      </c>
      <c r="E694" s="25"/>
      <c r="F694" s="28"/>
      <c r="G694" s="28"/>
      <c r="H694" s="25"/>
      <c r="I694" s="25" t="s">
        <v>75</v>
      </c>
      <c r="J694" s="28" t="s">
        <v>871</v>
      </c>
      <c r="K694" s="25" t="s">
        <v>45</v>
      </c>
      <c r="L694" s="28" t="s">
        <v>872</v>
      </c>
      <c r="M694" s="26">
        <v>9.94</v>
      </c>
      <c r="N694" s="27">
        <v>1</v>
      </c>
      <c r="O694" s="25" t="s">
        <v>47</v>
      </c>
      <c r="P694" s="24"/>
      <c r="Q694" s="26">
        <f>Table2[[#This Row],[QTY]]*Table2[[#This Row],[CostPerUnit]]</f>
        <v>9.94</v>
      </c>
      <c r="R694" s="27"/>
      <c r="S694" s="13" t="s">
        <v>55</v>
      </c>
      <c r="T694" s="24" t="s">
        <v>49</v>
      </c>
      <c r="U694" s="24"/>
      <c r="V694" s="25"/>
      <c r="W694" s="25"/>
      <c r="X694" s="28" t="s">
        <v>873</v>
      </c>
      <c r="Y694" s="25"/>
      <c r="Z694" s="25"/>
    </row>
    <row r="695" spans="1:26" ht="15" customHeight="1">
      <c r="A695" s="24">
        <v>45518</v>
      </c>
      <c r="B695" s="56" t="s">
        <v>41</v>
      </c>
      <c r="C695" s="25">
        <v>7704153</v>
      </c>
      <c r="D695" s="28" t="s">
        <v>206</v>
      </c>
      <c r="E695" s="25"/>
      <c r="F695" s="28"/>
      <c r="G695" s="28"/>
      <c r="H695" s="25"/>
      <c r="I695" s="25" t="s">
        <v>69</v>
      </c>
      <c r="J695" s="28" t="s">
        <v>207</v>
      </c>
      <c r="K695" s="25" t="s">
        <v>45</v>
      </c>
      <c r="L695" s="28" t="s">
        <v>228</v>
      </c>
      <c r="M695" s="26">
        <v>528</v>
      </c>
      <c r="N695" s="27">
        <v>1</v>
      </c>
      <c r="O695" s="25" t="s">
        <v>47</v>
      </c>
      <c r="P695" s="24">
        <v>45562</v>
      </c>
      <c r="Q695" s="26">
        <f>Table2[[#This Row],[QTY]]*Table2[[#This Row],[CostPerUnit]]</f>
        <v>528</v>
      </c>
      <c r="R695" s="27">
        <v>41051160</v>
      </c>
      <c r="S695" s="13" t="s">
        <v>67</v>
      </c>
      <c r="T695" s="24"/>
      <c r="U695" s="24"/>
      <c r="V695" s="25"/>
      <c r="W695" s="25"/>
      <c r="X695" s="28"/>
      <c r="Y695" s="25"/>
      <c r="Z695" s="25"/>
    </row>
    <row r="696" spans="1:26" ht="15" customHeight="1">
      <c r="A696" s="24">
        <v>45519</v>
      </c>
      <c r="B696" s="56" t="s">
        <v>41</v>
      </c>
      <c r="C696" s="25">
        <v>7704222</v>
      </c>
      <c r="D696" s="28" t="s">
        <v>874</v>
      </c>
      <c r="E696" s="25"/>
      <c r="F696" s="28"/>
      <c r="G696" s="28"/>
      <c r="H696" s="25"/>
      <c r="I696" s="25" t="s">
        <v>43</v>
      </c>
      <c r="J696" s="28" t="s">
        <v>875</v>
      </c>
      <c r="K696" s="25" t="s">
        <v>45</v>
      </c>
      <c r="L696" s="28" t="s">
        <v>661</v>
      </c>
      <c r="M696" s="26">
        <v>0</v>
      </c>
      <c r="N696" s="27">
        <v>1</v>
      </c>
      <c r="O696" s="25" t="s">
        <v>161</v>
      </c>
      <c r="P696" s="24"/>
      <c r="Q696" s="26">
        <f>Table2[[#This Row],[QTY]]*Table2[[#This Row],[CostPerUnit]]</f>
        <v>0</v>
      </c>
      <c r="R696" s="27" t="s">
        <v>225</v>
      </c>
      <c r="S696" s="13" t="s">
        <v>48</v>
      </c>
      <c r="T696" s="24"/>
      <c r="U696" s="24"/>
      <c r="V696" s="25"/>
      <c r="W696" s="25"/>
      <c r="X696" s="28"/>
      <c r="Y696" s="25"/>
      <c r="Z696" s="25"/>
    </row>
    <row r="697" spans="1:26" ht="15" customHeight="1">
      <c r="A697" s="24">
        <v>45519.595138888886</v>
      </c>
      <c r="B697" s="56" t="s">
        <v>41</v>
      </c>
      <c r="C697" s="25">
        <v>7704572</v>
      </c>
      <c r="D697" s="28" t="s">
        <v>767</v>
      </c>
      <c r="E697" s="25"/>
      <c r="F697" s="28"/>
      <c r="G697" s="28"/>
      <c r="H697" s="25"/>
      <c r="I697" s="25"/>
      <c r="J697" s="28" t="s">
        <v>581</v>
      </c>
      <c r="K697" s="25" t="s">
        <v>45</v>
      </c>
      <c r="L697" s="28" t="s">
        <v>46</v>
      </c>
      <c r="M697" s="26">
        <v>195</v>
      </c>
      <c r="N697" s="27">
        <v>1</v>
      </c>
      <c r="O697" s="25" t="s">
        <v>49</v>
      </c>
      <c r="P697" s="24"/>
      <c r="Q697" s="26">
        <f>Table2[[#This Row],[QTY]]*Table2[[#This Row],[CostPerUnit]]</f>
        <v>195</v>
      </c>
      <c r="R697" s="27"/>
      <c r="S697" s="13" t="s">
        <v>64</v>
      </c>
      <c r="T697" s="24"/>
      <c r="U697" s="24"/>
      <c r="V697" s="25"/>
      <c r="W697" s="25"/>
      <c r="X697" s="28"/>
      <c r="Y697" s="25"/>
      <c r="Z697" s="25"/>
    </row>
    <row r="698" spans="1:26" ht="15" customHeight="1">
      <c r="A698" s="24">
        <v>45519.595138888886</v>
      </c>
      <c r="B698" s="56" t="s">
        <v>41</v>
      </c>
      <c r="C698" s="25">
        <v>7704572</v>
      </c>
      <c r="D698" s="28" t="s">
        <v>767</v>
      </c>
      <c r="E698" s="25"/>
      <c r="F698" s="28"/>
      <c r="G698" s="28"/>
      <c r="H698" s="25"/>
      <c r="I698" s="25"/>
      <c r="J698" s="28" t="s">
        <v>581</v>
      </c>
      <c r="K698" s="25" t="s">
        <v>45</v>
      </c>
      <c r="L698" s="28" t="s">
        <v>46</v>
      </c>
      <c r="M698" s="26">
        <v>0</v>
      </c>
      <c r="N698" s="27">
        <v>1</v>
      </c>
      <c r="O698" s="25" t="s">
        <v>164</v>
      </c>
      <c r="P698" s="24"/>
      <c r="Q698" s="26">
        <f>Table2[[#This Row],[QTY]]*Table2[[#This Row],[CostPerUnit]]</f>
        <v>0</v>
      </c>
      <c r="R698" s="27"/>
      <c r="S698" s="13" t="s">
        <v>64</v>
      </c>
      <c r="T698" s="24"/>
      <c r="U698" s="24"/>
      <c r="V698" s="25"/>
      <c r="W698" s="25"/>
      <c r="X698" s="28"/>
      <c r="Y698" s="25"/>
      <c r="Z698" s="25"/>
    </row>
    <row r="699" spans="1:26" ht="15" customHeight="1">
      <c r="A699" s="24">
        <v>45519</v>
      </c>
      <c r="B699" s="56" t="s">
        <v>41</v>
      </c>
      <c r="C699" s="25">
        <v>7704572</v>
      </c>
      <c r="D699" s="28" t="s">
        <v>767</v>
      </c>
      <c r="E699" s="25"/>
      <c r="F699" s="28"/>
      <c r="G699" s="28"/>
      <c r="H699" s="25"/>
      <c r="I699" s="25" t="s">
        <v>53</v>
      </c>
      <c r="J699" s="28" t="s">
        <v>581</v>
      </c>
      <c r="K699" s="80" t="s">
        <v>45</v>
      </c>
      <c r="L699" s="28" t="s">
        <v>46</v>
      </c>
      <c r="M699" s="26">
        <v>195</v>
      </c>
      <c r="N699" s="27">
        <v>1</v>
      </c>
      <c r="O699" s="25" t="s">
        <v>164</v>
      </c>
      <c r="P699" s="24"/>
      <c r="Q699" s="26">
        <f>Table2[[#This Row],[QTY]]*Table2[[#This Row],[CostPerUnit]]</f>
        <v>195</v>
      </c>
      <c r="R699" s="27"/>
      <c r="S699" s="105" t="s">
        <v>64</v>
      </c>
      <c r="T699" s="24"/>
      <c r="U699" s="24"/>
      <c r="V699" s="25"/>
      <c r="W699" s="25"/>
      <c r="X699" s="28"/>
      <c r="Y699" s="25"/>
      <c r="Z699" s="25"/>
    </row>
    <row r="700" spans="1:26" ht="15" customHeight="1">
      <c r="A700" s="24">
        <v>45519</v>
      </c>
      <c r="B700" s="56" t="s">
        <v>41</v>
      </c>
      <c r="C700" s="25">
        <v>7704572</v>
      </c>
      <c r="D700" s="28" t="s">
        <v>767</v>
      </c>
      <c r="E700" s="25"/>
      <c r="F700" s="28"/>
      <c r="G700" s="28"/>
      <c r="H700" s="25"/>
      <c r="I700" s="25" t="s">
        <v>53</v>
      </c>
      <c r="J700" s="28" t="s">
        <v>581</v>
      </c>
      <c r="K700" s="80" t="s">
        <v>45</v>
      </c>
      <c r="L700" s="28" t="s">
        <v>51</v>
      </c>
      <c r="M700" s="26">
        <v>0</v>
      </c>
      <c r="N700" s="27">
        <v>1</v>
      </c>
      <c r="O700" s="25" t="s">
        <v>164</v>
      </c>
      <c r="P700" s="24"/>
      <c r="Q700" s="26">
        <f>Table2[[#This Row],[QTY]]*Table2[[#This Row],[CostPerUnit]]</f>
        <v>0</v>
      </c>
      <c r="R700" s="27"/>
      <c r="S700" s="105" t="s">
        <v>64</v>
      </c>
      <c r="T700" s="24"/>
      <c r="U700" s="24"/>
      <c r="V700" s="25"/>
      <c r="W700" s="25"/>
      <c r="X700" s="28"/>
      <c r="Y700" s="25"/>
      <c r="Z700" s="25"/>
    </row>
    <row r="701" spans="1:26" ht="15" customHeight="1">
      <c r="A701" s="108">
        <v>45519.639085648145</v>
      </c>
      <c r="B701" s="56" t="s">
        <v>41</v>
      </c>
      <c r="C701" s="111">
        <v>7704746</v>
      </c>
      <c r="D701" s="28" t="s">
        <v>334</v>
      </c>
      <c r="E701" s="25"/>
      <c r="F701" s="28"/>
      <c r="G701" s="28"/>
      <c r="H701" s="25"/>
      <c r="I701" s="25" t="s">
        <v>53</v>
      </c>
      <c r="J701" s="113" t="s">
        <v>335</v>
      </c>
      <c r="K701" s="25" t="s">
        <v>45</v>
      </c>
      <c r="L701" s="28" t="s">
        <v>51</v>
      </c>
      <c r="M701" s="26">
        <v>0</v>
      </c>
      <c r="N701" s="27">
        <v>1</v>
      </c>
      <c r="O701" s="25" t="s">
        <v>123</v>
      </c>
      <c r="P701" s="24">
        <v>45670</v>
      </c>
      <c r="Q701" s="26">
        <f>Table2[[#This Row],[QTY]]*Table2[[#This Row],[CostPerUnit]]</f>
        <v>0</v>
      </c>
      <c r="R701" s="27"/>
      <c r="S701" s="13" t="s">
        <v>67</v>
      </c>
      <c r="T701" s="24"/>
      <c r="U701" s="24"/>
      <c r="V701" s="25"/>
      <c r="W701" s="25"/>
      <c r="X701" s="28" t="s">
        <v>876</v>
      </c>
      <c r="Y701" s="25"/>
      <c r="Z701" s="25"/>
    </row>
    <row r="702" spans="1:26" ht="15" customHeight="1">
      <c r="A702" s="108">
        <v>45519.639085648145</v>
      </c>
      <c r="B702" s="56" t="s">
        <v>41</v>
      </c>
      <c r="C702" s="111">
        <v>7704746</v>
      </c>
      <c r="D702" s="28" t="s">
        <v>334</v>
      </c>
      <c r="E702" s="25"/>
      <c r="F702" s="28"/>
      <c r="G702" s="28"/>
      <c r="H702" s="25"/>
      <c r="I702" s="25" t="s">
        <v>53</v>
      </c>
      <c r="J702" s="113" t="s">
        <v>335</v>
      </c>
      <c r="K702" s="25" t="s">
        <v>45</v>
      </c>
      <c r="L702" s="28" t="s">
        <v>46</v>
      </c>
      <c r="M702" s="26">
        <v>195</v>
      </c>
      <c r="N702" s="27">
        <v>1</v>
      </c>
      <c r="O702" s="25" t="s">
        <v>47</v>
      </c>
      <c r="P702" s="24">
        <v>45671</v>
      </c>
      <c r="Q702" s="26">
        <f>Table2[[#This Row],[QTY]]*Table2[[#This Row],[CostPerUnit]]</f>
        <v>195</v>
      </c>
      <c r="R702" s="27">
        <v>60839643</v>
      </c>
      <c r="S702" s="13" t="s">
        <v>67</v>
      </c>
      <c r="T702" s="24"/>
      <c r="U702" s="24"/>
      <c r="V702" s="25"/>
      <c r="W702" s="25"/>
      <c r="X702" s="28"/>
      <c r="Y702" s="25"/>
      <c r="Z702" s="25"/>
    </row>
    <row r="703" spans="1:26" ht="15" customHeight="1">
      <c r="A703" s="24">
        <v>45519</v>
      </c>
      <c r="B703" s="56" t="s">
        <v>41</v>
      </c>
      <c r="C703" s="25">
        <v>7704951</v>
      </c>
      <c r="D703" s="28">
        <v>102504</v>
      </c>
      <c r="E703" s="25"/>
      <c r="F703" s="28"/>
      <c r="G703" s="28"/>
      <c r="H703" s="25"/>
      <c r="I703" s="25" t="s">
        <v>77</v>
      </c>
      <c r="J703" s="28" t="s">
        <v>877</v>
      </c>
      <c r="K703" s="25" t="s">
        <v>45</v>
      </c>
      <c r="L703" s="28" t="s">
        <v>280</v>
      </c>
      <c r="M703" s="26">
        <v>335</v>
      </c>
      <c r="N703" s="27">
        <v>2</v>
      </c>
      <c r="O703" s="25" t="s">
        <v>47</v>
      </c>
      <c r="P703" s="24">
        <v>45541</v>
      </c>
      <c r="Q703" s="26">
        <f>Table2[[#This Row],[QTY]]*Table2[[#This Row],[CostPerUnit]]</f>
        <v>670</v>
      </c>
      <c r="R703" s="27">
        <v>60812897</v>
      </c>
      <c r="S703" s="13" t="s">
        <v>55</v>
      </c>
      <c r="T703" s="24" t="s">
        <v>49</v>
      </c>
      <c r="U703" s="24"/>
      <c r="V703" s="25"/>
      <c r="W703" s="25"/>
      <c r="X703" s="28" t="s">
        <v>878</v>
      </c>
      <c r="Y703" s="25"/>
      <c r="Z703" s="25"/>
    </row>
    <row r="704" spans="1:26" ht="15" customHeight="1">
      <c r="A704" s="24">
        <v>45519</v>
      </c>
      <c r="B704" s="56" t="s">
        <v>41</v>
      </c>
      <c r="C704" s="25">
        <v>7705077</v>
      </c>
      <c r="D704" s="28" t="s">
        <v>225</v>
      </c>
      <c r="E704" s="25"/>
      <c r="F704" s="28"/>
      <c r="G704" s="28" t="s">
        <v>879</v>
      </c>
      <c r="H704" s="25"/>
      <c r="I704" s="25" t="s">
        <v>53</v>
      </c>
      <c r="J704" s="28" t="s">
        <v>880</v>
      </c>
      <c r="K704" s="25" t="s">
        <v>243</v>
      </c>
      <c r="L704" s="28" t="s">
        <v>301</v>
      </c>
      <c r="M704" s="26">
        <v>0</v>
      </c>
      <c r="N704" s="27">
        <v>1</v>
      </c>
      <c r="O704" s="25" t="s">
        <v>47</v>
      </c>
      <c r="P704" s="24">
        <v>45559</v>
      </c>
      <c r="Q704" s="26">
        <f>Table2[[#This Row],[QTY]]*Table2[[#This Row],[CostPerUnit]]</f>
        <v>0</v>
      </c>
      <c r="R704" s="27" t="s">
        <v>881</v>
      </c>
      <c r="S704" s="13" t="s">
        <v>55</v>
      </c>
      <c r="T704" s="24" t="s">
        <v>882</v>
      </c>
      <c r="U704" s="24"/>
      <c r="V704" s="25"/>
      <c r="W704" s="25"/>
      <c r="X704" s="28" t="s">
        <v>883</v>
      </c>
      <c r="Y704" s="25"/>
      <c r="Z704" s="25"/>
    </row>
    <row r="705" spans="1:26" ht="15" customHeight="1">
      <c r="A705" s="24">
        <v>45520</v>
      </c>
      <c r="B705" s="56" t="s">
        <v>41</v>
      </c>
      <c r="C705" s="25">
        <v>7705122</v>
      </c>
      <c r="D705" s="28" t="s">
        <v>713</v>
      </c>
      <c r="E705" s="25"/>
      <c r="F705" s="28"/>
      <c r="G705" s="28"/>
      <c r="H705" s="25"/>
      <c r="I705" s="25" t="s">
        <v>69</v>
      </c>
      <c r="J705" s="28" t="s">
        <v>714</v>
      </c>
      <c r="K705" s="25" t="s">
        <v>45</v>
      </c>
      <c r="L705" s="28" t="s">
        <v>46</v>
      </c>
      <c r="M705" s="26">
        <v>195</v>
      </c>
      <c r="N705" s="27">
        <v>1</v>
      </c>
      <c r="O705" s="25" t="s">
        <v>47</v>
      </c>
      <c r="P705" s="24">
        <v>45547</v>
      </c>
      <c r="Q705" s="26">
        <f>Table2[[#This Row],[QTY]]*Table2[[#This Row],[CostPerUnit]]</f>
        <v>195</v>
      </c>
      <c r="R705" s="27"/>
      <c r="S705" s="13" t="s">
        <v>48</v>
      </c>
      <c r="T705" s="24" t="s">
        <v>49</v>
      </c>
      <c r="U705" s="24"/>
      <c r="V705" s="25"/>
      <c r="W705" s="25"/>
      <c r="X705" s="28"/>
      <c r="Y705" s="25"/>
      <c r="Z705" s="25"/>
    </row>
    <row r="706" spans="1:26" ht="15" customHeight="1">
      <c r="A706" s="24">
        <v>45523</v>
      </c>
      <c r="B706" s="56" t="s">
        <v>41</v>
      </c>
      <c r="C706" s="25">
        <v>7705317</v>
      </c>
      <c r="D706" s="28">
        <v>102327</v>
      </c>
      <c r="E706" s="25"/>
      <c r="F706" s="28"/>
      <c r="G706" s="28"/>
      <c r="H706" s="25"/>
      <c r="I706" s="25" t="s">
        <v>77</v>
      </c>
      <c r="J706" s="28" t="s">
        <v>884</v>
      </c>
      <c r="K706" s="25" t="s">
        <v>45</v>
      </c>
      <c r="L706" s="28" t="s">
        <v>46</v>
      </c>
      <c r="M706" s="26">
        <v>195</v>
      </c>
      <c r="N706" s="27">
        <v>1</v>
      </c>
      <c r="O706" s="25" t="s">
        <v>47</v>
      </c>
      <c r="P706" s="24">
        <v>45673</v>
      </c>
      <c r="Q706" s="26">
        <f>Table2[[#This Row],[QTY]]*Table2[[#This Row],[CostPerUnit]]</f>
        <v>195</v>
      </c>
      <c r="R706" s="27"/>
      <c r="S706" s="13" t="s">
        <v>55</v>
      </c>
      <c r="T706" s="24" t="s">
        <v>34</v>
      </c>
      <c r="U706" s="24" t="s">
        <v>59</v>
      </c>
      <c r="V706" s="25" t="s">
        <v>60</v>
      </c>
      <c r="W706" s="25"/>
      <c r="X706" s="28" t="s">
        <v>885</v>
      </c>
      <c r="Y706" s="25"/>
      <c r="Z706" s="25"/>
    </row>
    <row r="707" spans="1:26" ht="15" customHeight="1">
      <c r="A707" s="24">
        <v>45523</v>
      </c>
      <c r="B707" s="56" t="s">
        <v>41</v>
      </c>
      <c r="C707" s="25">
        <v>7705317</v>
      </c>
      <c r="D707" s="28">
        <v>102327</v>
      </c>
      <c r="E707" s="25"/>
      <c r="F707" s="28"/>
      <c r="G707" s="28"/>
      <c r="H707" s="25"/>
      <c r="I707" s="25" t="s">
        <v>77</v>
      </c>
      <c r="J707" s="28" t="s">
        <v>884</v>
      </c>
      <c r="K707" s="25" t="s">
        <v>45</v>
      </c>
      <c r="L707" s="28" t="s">
        <v>51</v>
      </c>
      <c r="M707" s="26">
        <v>66</v>
      </c>
      <c r="N707" s="27">
        <v>1</v>
      </c>
      <c r="O707" s="25" t="s">
        <v>47</v>
      </c>
      <c r="P707" s="24">
        <v>45673</v>
      </c>
      <c r="Q707" s="26">
        <f>Table2[[#This Row],[QTY]]*Table2[[#This Row],[CostPerUnit]]</f>
        <v>66</v>
      </c>
      <c r="R707" s="27"/>
      <c r="S707" s="13" t="s">
        <v>55</v>
      </c>
      <c r="T707" s="25" t="s">
        <v>61</v>
      </c>
      <c r="U707" s="24"/>
      <c r="V707" s="25"/>
      <c r="W707" s="25"/>
      <c r="X707" s="28" t="s">
        <v>886</v>
      </c>
      <c r="Y707" s="25"/>
      <c r="Z707" s="25"/>
    </row>
    <row r="708" spans="1:26" ht="15" customHeight="1">
      <c r="A708" s="24">
        <v>45523</v>
      </c>
      <c r="B708" s="56" t="s">
        <v>41</v>
      </c>
      <c r="C708" s="25">
        <v>7705317</v>
      </c>
      <c r="D708" s="28">
        <v>102327</v>
      </c>
      <c r="E708" s="25"/>
      <c r="F708" s="28"/>
      <c r="G708" s="28"/>
      <c r="H708" s="25"/>
      <c r="I708" s="25" t="s">
        <v>77</v>
      </c>
      <c r="J708" s="28" t="s">
        <v>887</v>
      </c>
      <c r="K708" s="25" t="s">
        <v>45</v>
      </c>
      <c r="L708" s="28" t="s">
        <v>46</v>
      </c>
      <c r="M708" s="26">
        <v>195</v>
      </c>
      <c r="N708" s="27">
        <v>1</v>
      </c>
      <c r="O708" s="25" t="s">
        <v>47</v>
      </c>
      <c r="P708" s="24">
        <v>45673</v>
      </c>
      <c r="Q708" s="26">
        <f>Table2[[#This Row],[QTY]]*Table2[[#This Row],[CostPerUnit]]</f>
        <v>195</v>
      </c>
      <c r="R708" s="27"/>
      <c r="S708" s="13" t="s">
        <v>55</v>
      </c>
      <c r="T708" s="24" t="s">
        <v>34</v>
      </c>
      <c r="U708" s="24" t="s">
        <v>59</v>
      </c>
      <c r="V708" s="25" t="s">
        <v>60</v>
      </c>
      <c r="W708" s="25"/>
      <c r="X708" s="28" t="s">
        <v>885</v>
      </c>
      <c r="Y708" s="25"/>
      <c r="Z708" s="25"/>
    </row>
    <row r="709" spans="1:26" ht="15" customHeight="1">
      <c r="A709" s="24">
        <v>45523</v>
      </c>
      <c r="B709" s="56" t="s">
        <v>41</v>
      </c>
      <c r="C709" s="25">
        <v>7705317</v>
      </c>
      <c r="D709" s="28">
        <v>102327</v>
      </c>
      <c r="E709" s="25"/>
      <c r="F709" s="28"/>
      <c r="G709" s="28"/>
      <c r="H709" s="25"/>
      <c r="I709" s="25" t="s">
        <v>77</v>
      </c>
      <c r="J709" s="28" t="s">
        <v>887</v>
      </c>
      <c r="K709" s="25" t="s">
        <v>45</v>
      </c>
      <c r="L709" s="28" t="s">
        <v>51</v>
      </c>
      <c r="M709" s="26">
        <v>66</v>
      </c>
      <c r="N709" s="27">
        <v>1</v>
      </c>
      <c r="O709" s="25" t="s">
        <v>47</v>
      </c>
      <c r="P709" s="24">
        <v>45673</v>
      </c>
      <c r="Q709" s="26">
        <f>Table2[[#This Row],[QTY]]*Table2[[#This Row],[CostPerUnit]]</f>
        <v>66</v>
      </c>
      <c r="R709" s="27"/>
      <c r="S709" s="13" t="s">
        <v>55</v>
      </c>
      <c r="T709" s="25" t="s">
        <v>61</v>
      </c>
      <c r="U709" s="24"/>
      <c r="V709" s="25"/>
      <c r="W709" s="25"/>
      <c r="X709" s="28" t="s">
        <v>888</v>
      </c>
      <c r="Y709" s="25"/>
      <c r="Z709" s="25"/>
    </row>
    <row r="710" spans="1:26" ht="15" customHeight="1">
      <c r="A710" s="24">
        <v>45523</v>
      </c>
      <c r="B710" s="56" t="s">
        <v>41</v>
      </c>
      <c r="C710" s="25">
        <v>7705317</v>
      </c>
      <c r="D710" s="28">
        <v>102327</v>
      </c>
      <c r="E710" s="25"/>
      <c r="F710" s="28"/>
      <c r="G710" s="28"/>
      <c r="H710" s="25"/>
      <c r="I710" s="25" t="s">
        <v>77</v>
      </c>
      <c r="J710" s="28" t="s">
        <v>889</v>
      </c>
      <c r="K710" s="25" t="s">
        <v>45</v>
      </c>
      <c r="L710" s="28" t="s">
        <v>46</v>
      </c>
      <c r="M710" s="26">
        <v>195</v>
      </c>
      <c r="N710" s="27">
        <v>1</v>
      </c>
      <c r="O710" s="25" t="s">
        <v>47</v>
      </c>
      <c r="P710" s="24">
        <v>45673</v>
      </c>
      <c r="Q710" s="26">
        <f>Table2[[#This Row],[QTY]]*Table2[[#This Row],[CostPerUnit]]</f>
        <v>195</v>
      </c>
      <c r="R710" s="27"/>
      <c r="S710" s="13" t="s">
        <v>55</v>
      </c>
      <c r="T710" s="24" t="s">
        <v>34</v>
      </c>
      <c r="U710" s="24" t="s">
        <v>59</v>
      </c>
      <c r="V710" s="25" t="s">
        <v>60</v>
      </c>
      <c r="W710" s="25"/>
      <c r="X710" s="28" t="s">
        <v>890</v>
      </c>
      <c r="Y710" s="25"/>
      <c r="Z710" s="25"/>
    </row>
    <row r="711" spans="1:26" ht="15" customHeight="1">
      <c r="A711" s="24">
        <v>45523</v>
      </c>
      <c r="B711" s="56" t="s">
        <v>41</v>
      </c>
      <c r="C711" s="25">
        <v>7705317</v>
      </c>
      <c r="D711" s="28">
        <v>102327</v>
      </c>
      <c r="E711" s="25"/>
      <c r="F711" s="28"/>
      <c r="G711" s="28"/>
      <c r="H711" s="25"/>
      <c r="I711" s="25" t="s">
        <v>77</v>
      </c>
      <c r="J711" s="28" t="s">
        <v>889</v>
      </c>
      <c r="K711" s="25" t="s">
        <v>45</v>
      </c>
      <c r="L711" s="28" t="s">
        <v>51</v>
      </c>
      <c r="M711" s="26">
        <v>66</v>
      </c>
      <c r="N711" s="27">
        <v>1</v>
      </c>
      <c r="O711" s="25" t="s">
        <v>47</v>
      </c>
      <c r="P711" s="24">
        <v>45673</v>
      </c>
      <c r="Q711" s="26">
        <f>Table2[[#This Row],[QTY]]*Table2[[#This Row],[CostPerUnit]]</f>
        <v>66</v>
      </c>
      <c r="R711" s="27"/>
      <c r="S711" s="13" t="s">
        <v>55</v>
      </c>
      <c r="T711" s="25" t="s">
        <v>61</v>
      </c>
      <c r="U711" s="24"/>
      <c r="V711" s="25"/>
      <c r="W711" s="25"/>
      <c r="X711" s="28" t="s">
        <v>886</v>
      </c>
      <c r="Y711" s="25"/>
      <c r="Z711" s="25"/>
    </row>
    <row r="712" spans="1:26" ht="15" customHeight="1">
      <c r="A712" s="24">
        <v>45520</v>
      </c>
      <c r="B712" s="56" t="s">
        <v>41</v>
      </c>
      <c r="C712" s="25">
        <v>7705543</v>
      </c>
      <c r="D712" s="28" t="s">
        <v>891</v>
      </c>
      <c r="E712" s="25"/>
      <c r="F712" s="28"/>
      <c r="G712" s="28"/>
      <c r="H712" s="25"/>
      <c r="I712" s="25" t="s">
        <v>77</v>
      </c>
      <c r="J712" s="28" t="s">
        <v>892</v>
      </c>
      <c r="K712" s="25" t="s">
        <v>45</v>
      </c>
      <c r="L712" s="28" t="s">
        <v>766</v>
      </c>
      <c r="M712" s="26">
        <v>20</v>
      </c>
      <c r="N712" s="27">
        <v>5</v>
      </c>
      <c r="O712" s="25" t="s">
        <v>47</v>
      </c>
      <c r="P712" s="24">
        <v>45526</v>
      </c>
      <c r="Q712" s="26">
        <f>Table2[[#This Row],[QTY]]*Table2[[#This Row],[CostPerUnit]]</f>
        <v>100</v>
      </c>
      <c r="R712" s="27"/>
      <c r="S712" s="13" t="s">
        <v>64</v>
      </c>
      <c r="T712" s="24" t="s">
        <v>34</v>
      </c>
      <c r="U712" s="24">
        <v>45533</v>
      </c>
      <c r="V712" s="25" t="s">
        <v>60</v>
      </c>
      <c r="W712" s="25"/>
      <c r="X712" s="28"/>
      <c r="Y712" s="25"/>
      <c r="Z712" s="25"/>
    </row>
    <row r="713" spans="1:26" ht="15" customHeight="1">
      <c r="A713" s="24">
        <v>45520</v>
      </c>
      <c r="B713" s="56" t="s">
        <v>41</v>
      </c>
      <c r="C713" s="25">
        <v>7705648</v>
      </c>
      <c r="D713" s="28" t="s">
        <v>386</v>
      </c>
      <c r="E713" s="25"/>
      <c r="F713" s="28"/>
      <c r="G713" s="28"/>
      <c r="H713" s="25"/>
      <c r="I713" s="25" t="s">
        <v>53</v>
      </c>
      <c r="J713" s="28" t="s">
        <v>847</v>
      </c>
      <c r="K713" s="25" t="s">
        <v>45</v>
      </c>
      <c r="L713" s="28" t="s">
        <v>261</v>
      </c>
      <c r="M713" s="26">
        <v>202</v>
      </c>
      <c r="N713" s="27">
        <v>1</v>
      </c>
      <c r="O713" s="25" t="s">
        <v>47</v>
      </c>
      <c r="P713" s="24"/>
      <c r="Q713" s="26">
        <f>Table2[[#This Row],[QTY]]*Table2[[#This Row],[CostPerUnit]]</f>
        <v>202</v>
      </c>
      <c r="R713" s="27"/>
      <c r="S713" s="13" t="s">
        <v>64</v>
      </c>
      <c r="T713" s="24" t="s">
        <v>49</v>
      </c>
      <c r="U713" s="24"/>
      <c r="V713" s="25"/>
      <c r="W713" s="25"/>
      <c r="X713" s="28"/>
      <c r="Y713" s="25"/>
      <c r="Z713" s="25"/>
    </row>
    <row r="714" spans="1:26" ht="15" customHeight="1">
      <c r="A714" s="108">
        <v>45524.276516203703</v>
      </c>
      <c r="B714" s="56" t="s">
        <v>41</v>
      </c>
      <c r="C714" s="111">
        <v>7705679</v>
      </c>
      <c r="D714" s="28" t="s">
        <v>893</v>
      </c>
      <c r="E714" s="25"/>
      <c r="F714" s="28"/>
      <c r="G714" s="28"/>
      <c r="H714" s="25"/>
      <c r="I714" s="25" t="s">
        <v>69</v>
      </c>
      <c r="J714" s="113" t="s">
        <v>894</v>
      </c>
      <c r="K714" s="25" t="s">
        <v>45</v>
      </c>
      <c r="L714" s="28" t="s">
        <v>46</v>
      </c>
      <c r="M714" s="26">
        <v>195</v>
      </c>
      <c r="N714" s="27">
        <v>1</v>
      </c>
      <c r="O714" s="25" t="s">
        <v>47</v>
      </c>
      <c r="P714" s="24">
        <v>45555</v>
      </c>
      <c r="Q714" s="26">
        <f>Table2[[#This Row],[QTY]]*Table2[[#This Row],[CostPerUnit]]</f>
        <v>195</v>
      </c>
      <c r="R714" s="27"/>
      <c r="S714" s="13" t="s">
        <v>67</v>
      </c>
      <c r="T714" s="24"/>
      <c r="U714" s="24"/>
      <c r="V714" s="25"/>
      <c r="W714" s="25"/>
      <c r="X714" s="28"/>
      <c r="Y714" s="25"/>
      <c r="Z714" s="25"/>
    </row>
    <row r="715" spans="1:26" ht="15" customHeight="1">
      <c r="A715" s="24">
        <v>45520</v>
      </c>
      <c r="B715" s="56" t="s">
        <v>41</v>
      </c>
      <c r="C715" s="25">
        <v>7705753</v>
      </c>
      <c r="D715" s="28">
        <v>104109</v>
      </c>
      <c r="E715" s="25"/>
      <c r="F715" s="28"/>
      <c r="G715" s="28"/>
      <c r="H715" s="25"/>
      <c r="I715" s="25" t="s">
        <v>77</v>
      </c>
      <c r="J715" s="28" t="s">
        <v>822</v>
      </c>
      <c r="K715" s="25" t="s">
        <v>45</v>
      </c>
      <c r="L715" s="28" t="s">
        <v>487</v>
      </c>
      <c r="M715" s="26">
        <v>44</v>
      </c>
      <c r="N715" s="27">
        <v>1</v>
      </c>
      <c r="O715" s="25" t="s">
        <v>47</v>
      </c>
      <c r="P715" s="24">
        <v>45544</v>
      </c>
      <c r="Q715" s="26">
        <f>Table2[[#This Row],[QTY]]*Table2[[#This Row],[CostPerUnit]]</f>
        <v>44</v>
      </c>
      <c r="R715" s="27"/>
      <c r="S715" s="13" t="s">
        <v>48</v>
      </c>
      <c r="T715" s="24" t="s">
        <v>34</v>
      </c>
      <c r="U715" s="24" t="s">
        <v>59</v>
      </c>
      <c r="V715" s="25" t="s">
        <v>60</v>
      </c>
      <c r="W715" s="25"/>
      <c r="X715" s="28"/>
      <c r="Y715" s="25"/>
      <c r="Z715" s="25"/>
    </row>
    <row r="716" spans="1:26" ht="15" customHeight="1">
      <c r="A716" s="24">
        <v>45520</v>
      </c>
      <c r="B716" s="56" t="s">
        <v>41</v>
      </c>
      <c r="C716" s="25">
        <v>7705771</v>
      </c>
      <c r="D716" s="28" t="s">
        <v>895</v>
      </c>
      <c r="E716" s="25"/>
      <c r="F716" s="28"/>
      <c r="G716" s="28"/>
      <c r="H716" s="25"/>
      <c r="I716" s="25" t="s">
        <v>53</v>
      </c>
      <c r="J716" s="28" t="s">
        <v>896</v>
      </c>
      <c r="K716" s="25" t="s">
        <v>45</v>
      </c>
      <c r="L716" s="28" t="s">
        <v>228</v>
      </c>
      <c r="M716" s="26">
        <v>528</v>
      </c>
      <c r="N716" s="27">
        <v>2</v>
      </c>
      <c r="O716" s="25" t="s">
        <v>47</v>
      </c>
      <c r="P716" s="24">
        <v>45565</v>
      </c>
      <c r="Q716" s="26">
        <f>Table2[[#This Row],[QTY]]*Table2[[#This Row],[CostPerUnit]]</f>
        <v>1056</v>
      </c>
      <c r="R716" s="101" t="s">
        <v>897</v>
      </c>
      <c r="S716" s="13" t="s">
        <v>55</v>
      </c>
      <c r="T716" s="24" t="s">
        <v>49</v>
      </c>
      <c r="U716" s="24"/>
      <c r="V716" s="25"/>
      <c r="W716" s="25"/>
      <c r="X716" s="28" t="s">
        <v>898</v>
      </c>
      <c r="Y716" s="25"/>
      <c r="Z716" s="25"/>
    </row>
    <row r="717" spans="1:26" ht="15" customHeight="1">
      <c r="A717" s="24">
        <v>45520</v>
      </c>
      <c r="B717" s="56" t="s">
        <v>41</v>
      </c>
      <c r="C717" s="25">
        <v>7705864</v>
      </c>
      <c r="D717" s="28" t="s">
        <v>129</v>
      </c>
      <c r="E717" s="25"/>
      <c r="F717" s="28"/>
      <c r="G717" s="28"/>
      <c r="H717" s="25"/>
      <c r="I717" s="25" t="s">
        <v>53</v>
      </c>
      <c r="J717" s="28" t="s">
        <v>899</v>
      </c>
      <c r="K717" s="25" t="s">
        <v>45</v>
      </c>
      <c r="L717" s="28" t="s">
        <v>735</v>
      </c>
      <c r="M717" s="26">
        <v>202</v>
      </c>
      <c r="N717" s="27">
        <v>2</v>
      </c>
      <c r="O717" s="25" t="s">
        <v>47</v>
      </c>
      <c r="P717" s="24">
        <v>45558</v>
      </c>
      <c r="Q717" s="26">
        <f>Table2[[#This Row],[QTY]]*Table2[[#This Row],[CostPerUnit]]</f>
        <v>404</v>
      </c>
      <c r="R717" s="27">
        <v>60812874</v>
      </c>
      <c r="S717" s="13" t="s">
        <v>55</v>
      </c>
      <c r="T717" s="24" t="s">
        <v>49</v>
      </c>
      <c r="U717" s="24"/>
      <c r="V717" s="25"/>
      <c r="W717" s="25"/>
      <c r="X717" s="28"/>
      <c r="Y717" s="25"/>
      <c r="Z717" s="25"/>
    </row>
    <row r="718" spans="1:26" ht="15" customHeight="1">
      <c r="A718" s="24">
        <v>45520</v>
      </c>
      <c r="B718" s="56" t="s">
        <v>41</v>
      </c>
      <c r="C718" s="25">
        <v>7705864</v>
      </c>
      <c r="D718" s="28" t="s">
        <v>129</v>
      </c>
      <c r="E718" s="25"/>
      <c r="F718" s="28"/>
      <c r="G718" s="28"/>
      <c r="H718" s="25"/>
      <c r="I718" s="25" t="s">
        <v>53</v>
      </c>
      <c r="J718" s="28" t="s">
        <v>899</v>
      </c>
      <c r="K718" s="25" t="s">
        <v>45</v>
      </c>
      <c r="L718" s="28" t="s">
        <v>900</v>
      </c>
      <c r="M718" s="26">
        <v>13</v>
      </c>
      <c r="N718" s="27">
        <v>1</v>
      </c>
      <c r="O718" s="25" t="s">
        <v>47</v>
      </c>
      <c r="P718" s="24">
        <v>45558</v>
      </c>
      <c r="Q718" s="26">
        <f>Table2[[#This Row],[QTY]]*Table2[[#This Row],[CostPerUnit]]</f>
        <v>13</v>
      </c>
      <c r="R718" s="27"/>
      <c r="S718" s="13" t="s">
        <v>55</v>
      </c>
      <c r="T718" s="24" t="s">
        <v>34</v>
      </c>
      <c r="U718" s="24" t="s">
        <v>59</v>
      </c>
      <c r="V718" s="25" t="s">
        <v>60</v>
      </c>
      <c r="W718" s="25"/>
      <c r="X718" s="28"/>
      <c r="Y718" s="25"/>
      <c r="Z718" s="25"/>
    </row>
    <row r="719" spans="1:26" ht="15" customHeight="1">
      <c r="A719" s="24">
        <v>45524</v>
      </c>
      <c r="B719" s="56" t="s">
        <v>41</v>
      </c>
      <c r="C719" s="25">
        <v>7705938</v>
      </c>
      <c r="D719" s="28" t="s">
        <v>106</v>
      </c>
      <c r="E719" s="25"/>
      <c r="F719" s="28"/>
      <c r="G719" s="28"/>
      <c r="H719" s="25"/>
      <c r="I719" s="25" t="s">
        <v>69</v>
      </c>
      <c r="J719" s="28" t="s">
        <v>901</v>
      </c>
      <c r="K719" s="25" t="s">
        <v>45</v>
      </c>
      <c r="L719" s="28" t="s">
        <v>51</v>
      </c>
      <c r="M719" s="26">
        <v>66</v>
      </c>
      <c r="N719" s="27">
        <v>1</v>
      </c>
      <c r="O719" s="25" t="s">
        <v>47</v>
      </c>
      <c r="P719" s="24">
        <v>45701</v>
      </c>
      <c r="Q719" s="26">
        <f>Table2[[#This Row],[QTY]]*Table2[[#This Row],[CostPerUnit]]</f>
        <v>66</v>
      </c>
      <c r="R719" s="27"/>
      <c r="S719" s="13" t="s">
        <v>48</v>
      </c>
      <c r="T719" s="24" t="s">
        <v>61</v>
      </c>
      <c r="U719" s="24"/>
      <c r="V719" s="25"/>
      <c r="W719" s="25"/>
      <c r="X719" s="28"/>
      <c r="Y719" s="25"/>
      <c r="Z719" s="25"/>
    </row>
    <row r="720" spans="1:26" ht="15" customHeight="1">
      <c r="A720" s="24">
        <v>45523</v>
      </c>
      <c r="B720" s="56" t="s">
        <v>41</v>
      </c>
      <c r="C720" s="25">
        <v>7706002</v>
      </c>
      <c r="D720" s="28" t="s">
        <v>902</v>
      </c>
      <c r="E720" s="25"/>
      <c r="F720" s="28"/>
      <c r="G720" s="28"/>
      <c r="H720" s="25"/>
      <c r="I720" s="25" t="s">
        <v>69</v>
      </c>
      <c r="J720" s="28" t="s">
        <v>903</v>
      </c>
      <c r="K720" s="25" t="s">
        <v>45</v>
      </c>
      <c r="L720" s="28" t="s">
        <v>735</v>
      </c>
      <c r="M720" s="26">
        <v>202</v>
      </c>
      <c r="N720" s="27">
        <v>1</v>
      </c>
      <c r="O720" s="25" t="s">
        <v>47</v>
      </c>
      <c r="P720" s="24">
        <v>45547</v>
      </c>
      <c r="Q720" s="26">
        <f>Table2[[#This Row],[QTY]]*Table2[[#This Row],[CostPerUnit]]</f>
        <v>202</v>
      </c>
      <c r="R720" s="27"/>
      <c r="S720" s="13" t="s">
        <v>48</v>
      </c>
      <c r="T720" s="24" t="s">
        <v>49</v>
      </c>
      <c r="U720" s="24"/>
      <c r="V720" s="25"/>
      <c r="W720" s="25"/>
      <c r="X720" s="28"/>
      <c r="Y720" s="25"/>
      <c r="Z720" s="25"/>
    </row>
    <row r="721" spans="1:26" ht="15" customHeight="1">
      <c r="A721" s="24">
        <v>45523</v>
      </c>
      <c r="B721" s="25" t="s">
        <v>41</v>
      </c>
      <c r="C721" s="25">
        <v>7706035</v>
      </c>
      <c r="D721" s="28">
        <v>103211</v>
      </c>
      <c r="E721" s="25"/>
      <c r="F721" s="28"/>
      <c r="G721" s="28"/>
      <c r="H721" s="25"/>
      <c r="I721" s="25" t="s">
        <v>77</v>
      </c>
      <c r="J721" s="28" t="s">
        <v>904</v>
      </c>
      <c r="K721" s="25" t="s">
        <v>45</v>
      </c>
      <c r="L721" s="28" t="s">
        <v>261</v>
      </c>
      <c r="M721" s="26">
        <v>202</v>
      </c>
      <c r="N721" s="27">
        <v>4</v>
      </c>
      <c r="O721" s="25" t="s">
        <v>47</v>
      </c>
      <c r="P721" s="24">
        <v>45544</v>
      </c>
      <c r="Q721" s="26">
        <f>Table2[[#This Row],[QTY]]*Table2[[#This Row],[CostPerUnit]]</f>
        <v>808</v>
      </c>
      <c r="R721" s="27"/>
      <c r="S721" s="13" t="s">
        <v>64</v>
      </c>
      <c r="T721" s="24" t="s">
        <v>49</v>
      </c>
      <c r="U721" s="24"/>
      <c r="V721" s="25"/>
      <c r="W721" s="25"/>
      <c r="X721" s="28"/>
      <c r="Y721" s="25"/>
      <c r="Z721" s="25"/>
    </row>
    <row r="722" spans="1:26" ht="15" customHeight="1">
      <c r="A722" s="24">
        <v>45524</v>
      </c>
      <c r="B722" s="25" t="s">
        <v>41</v>
      </c>
      <c r="C722" s="25">
        <v>7706116</v>
      </c>
      <c r="D722" s="28">
        <v>182160</v>
      </c>
      <c r="E722" s="25"/>
      <c r="F722" s="28"/>
      <c r="G722" s="28"/>
      <c r="H722" s="25"/>
      <c r="I722" s="25" t="s">
        <v>65</v>
      </c>
      <c r="J722" s="28" t="s">
        <v>905</v>
      </c>
      <c r="K722" s="25" t="s">
        <v>45</v>
      </c>
      <c r="L722" s="28" t="s">
        <v>735</v>
      </c>
      <c r="M722" s="26">
        <v>202</v>
      </c>
      <c r="N722" s="27">
        <v>1</v>
      </c>
      <c r="O722" s="25" t="s">
        <v>47</v>
      </c>
      <c r="P722" s="24">
        <v>45547</v>
      </c>
      <c r="Q722" s="26">
        <f>Table2[[#This Row],[QTY]]*Table2[[#This Row],[CostPerUnit]]</f>
        <v>202</v>
      </c>
      <c r="R722" s="27"/>
      <c r="S722" s="13" t="s">
        <v>48</v>
      </c>
      <c r="T722" s="24" t="s">
        <v>49</v>
      </c>
      <c r="U722" s="24"/>
      <c r="V722" s="25"/>
      <c r="W722" s="25"/>
      <c r="X722" s="28"/>
      <c r="Y722" s="25"/>
      <c r="Z722" s="25"/>
    </row>
    <row r="723" spans="1:26" ht="15" customHeight="1">
      <c r="A723" s="24">
        <v>45524</v>
      </c>
      <c r="B723" s="25" t="s">
        <v>41</v>
      </c>
      <c r="C723" s="25">
        <v>7706138</v>
      </c>
      <c r="D723" s="28" t="s">
        <v>906</v>
      </c>
      <c r="E723" s="25"/>
      <c r="F723" s="28"/>
      <c r="G723" s="28"/>
      <c r="H723" s="25"/>
      <c r="I723" s="25" t="s">
        <v>65</v>
      </c>
      <c r="J723" s="28" t="s">
        <v>907</v>
      </c>
      <c r="K723" s="25" t="s">
        <v>45</v>
      </c>
      <c r="L723" s="28" t="s">
        <v>735</v>
      </c>
      <c r="M723" s="26">
        <v>202</v>
      </c>
      <c r="N723" s="27">
        <v>1</v>
      </c>
      <c r="O723" s="25" t="s">
        <v>47</v>
      </c>
      <c r="P723" s="24">
        <v>45547</v>
      </c>
      <c r="Q723" s="26">
        <f>Table2[[#This Row],[QTY]]*Table2[[#This Row],[CostPerUnit]]</f>
        <v>202</v>
      </c>
      <c r="R723" s="27">
        <v>41056762</v>
      </c>
      <c r="S723" s="13" t="s">
        <v>67</v>
      </c>
      <c r="T723" s="24" t="s">
        <v>49</v>
      </c>
      <c r="U723" s="24"/>
      <c r="V723" s="25"/>
      <c r="W723" s="25"/>
      <c r="X723" s="28"/>
      <c r="Y723" s="25"/>
      <c r="Z723" s="25"/>
    </row>
    <row r="724" spans="1:26" ht="15" customHeight="1">
      <c r="A724" s="24">
        <v>45525</v>
      </c>
      <c r="B724" s="25" t="s">
        <v>41</v>
      </c>
      <c r="C724" s="25">
        <v>7706170</v>
      </c>
      <c r="D724" s="28" t="s">
        <v>612</v>
      </c>
      <c r="E724" s="25"/>
      <c r="F724" s="28"/>
      <c r="G724" s="28"/>
      <c r="H724" s="25"/>
      <c r="I724" s="25" t="s">
        <v>53</v>
      </c>
      <c r="J724" s="28" t="s">
        <v>613</v>
      </c>
      <c r="K724" s="25" t="s">
        <v>45</v>
      </c>
      <c r="L724" s="28" t="s">
        <v>735</v>
      </c>
      <c r="M724" s="26">
        <v>202</v>
      </c>
      <c r="N724" s="27">
        <v>1</v>
      </c>
      <c r="O724" s="25" t="s">
        <v>47</v>
      </c>
      <c r="P724" s="24">
        <v>45552</v>
      </c>
      <c r="Q724" s="26">
        <f>Table2[[#This Row],[QTY]]*Table2[[#This Row],[CostPerUnit]]</f>
        <v>202</v>
      </c>
      <c r="R724" s="27">
        <v>60812825</v>
      </c>
      <c r="S724" s="13" t="s">
        <v>55</v>
      </c>
      <c r="T724" s="24" t="s">
        <v>49</v>
      </c>
      <c r="U724" s="24"/>
      <c r="V724" s="25"/>
      <c r="W724" s="25"/>
      <c r="X724" s="97" t="s">
        <v>908</v>
      </c>
      <c r="Y724" s="25"/>
      <c r="Z724" s="25"/>
    </row>
    <row r="725" spans="1:26" ht="15" customHeight="1">
      <c r="A725" s="24">
        <v>45525</v>
      </c>
      <c r="B725" s="25" t="s">
        <v>41</v>
      </c>
      <c r="C725" s="25">
        <v>7706524</v>
      </c>
      <c r="D725" s="28" t="s">
        <v>463</v>
      </c>
      <c r="E725" s="25"/>
      <c r="F725" s="28"/>
      <c r="G725" s="28"/>
      <c r="H725" s="25"/>
      <c r="I725" s="25" t="s">
        <v>53</v>
      </c>
      <c r="J725" s="28" t="s">
        <v>909</v>
      </c>
      <c r="K725" s="80" t="s">
        <v>243</v>
      </c>
      <c r="L725" s="28" t="s">
        <v>301</v>
      </c>
      <c r="M725" s="26">
        <v>1325</v>
      </c>
      <c r="N725" s="27">
        <v>1</v>
      </c>
      <c r="O725" s="25" t="s">
        <v>47</v>
      </c>
      <c r="P725" s="24">
        <v>45301</v>
      </c>
      <c r="Q725" s="26">
        <f>Table2[[#This Row],[QTY]]*Table2[[#This Row],[CostPerUnit]]</f>
        <v>1325</v>
      </c>
      <c r="R725" s="27"/>
      <c r="S725" s="13" t="s">
        <v>64</v>
      </c>
      <c r="T725" s="24" t="s">
        <v>49</v>
      </c>
      <c r="U725" s="24"/>
      <c r="V725" s="25"/>
      <c r="W725" s="25"/>
      <c r="X725" s="28" t="s">
        <v>910</v>
      </c>
      <c r="Y725" s="25"/>
      <c r="Z725" s="25"/>
    </row>
    <row r="726" spans="1:26" ht="15" customHeight="1">
      <c r="A726" s="24">
        <v>45525</v>
      </c>
      <c r="B726" s="25" t="s">
        <v>41</v>
      </c>
      <c r="C726" s="25">
        <v>7706715</v>
      </c>
      <c r="D726" s="28">
        <v>182845</v>
      </c>
      <c r="E726" s="25"/>
      <c r="F726" s="28"/>
      <c r="G726" s="28"/>
      <c r="H726" s="25"/>
      <c r="I726" s="25" t="s">
        <v>65</v>
      </c>
      <c r="J726" s="28" t="s">
        <v>808</v>
      </c>
      <c r="K726" s="25" t="s">
        <v>45</v>
      </c>
      <c r="L726" s="28" t="s">
        <v>911</v>
      </c>
      <c r="M726" s="26">
        <v>529</v>
      </c>
      <c r="N726" s="27">
        <v>1</v>
      </c>
      <c r="O726" s="25" t="s">
        <v>47</v>
      </c>
      <c r="P726" s="24">
        <v>45551</v>
      </c>
      <c r="Q726" s="26">
        <f>Table2[[#This Row],[QTY]]*Table2[[#This Row],[CostPerUnit]]</f>
        <v>529</v>
      </c>
      <c r="R726" s="27"/>
      <c r="S726" s="13" t="s">
        <v>64</v>
      </c>
      <c r="T726" s="24" t="s">
        <v>49</v>
      </c>
      <c r="U726" s="24"/>
      <c r="V726" s="25"/>
      <c r="W726" s="25"/>
      <c r="X726" s="28"/>
      <c r="Y726" s="25"/>
      <c r="Z726" s="25"/>
    </row>
    <row r="727" spans="1:26" ht="15" customHeight="1">
      <c r="A727" s="24">
        <v>45525</v>
      </c>
      <c r="B727" s="25" t="s">
        <v>41</v>
      </c>
      <c r="C727" s="25">
        <v>7706746</v>
      </c>
      <c r="D727" s="28" t="s">
        <v>912</v>
      </c>
      <c r="E727" s="25"/>
      <c r="F727" s="28"/>
      <c r="G727" s="28"/>
      <c r="H727" s="25"/>
      <c r="I727" s="25" t="s">
        <v>65</v>
      </c>
      <c r="J727" s="28" t="s">
        <v>485</v>
      </c>
      <c r="K727" s="25" t="s">
        <v>45</v>
      </c>
      <c r="L727" s="28" t="s">
        <v>280</v>
      </c>
      <c r="M727" s="26">
        <v>335</v>
      </c>
      <c r="N727" s="27">
        <v>1</v>
      </c>
      <c r="O727" s="25" t="s">
        <v>47</v>
      </c>
      <c r="P727" s="24">
        <v>45596</v>
      </c>
      <c r="Q727" s="26">
        <f>Table2[[#This Row],[QTY]]*Table2[[#This Row],[CostPerUnit]]</f>
        <v>335</v>
      </c>
      <c r="R727" s="27"/>
      <c r="S727" s="13" t="s">
        <v>48</v>
      </c>
      <c r="T727" s="24" t="s">
        <v>49</v>
      </c>
      <c r="U727" s="24"/>
      <c r="V727" s="25"/>
      <c r="W727" s="25"/>
      <c r="X727" s="28"/>
      <c r="Y727" s="25"/>
      <c r="Z727" s="25"/>
    </row>
    <row r="728" spans="1:26" ht="15" customHeight="1">
      <c r="A728" s="24">
        <v>45525</v>
      </c>
      <c r="B728" s="25" t="s">
        <v>41</v>
      </c>
      <c r="C728" s="25">
        <v>7706746</v>
      </c>
      <c r="D728" s="28" t="s">
        <v>912</v>
      </c>
      <c r="E728" s="25"/>
      <c r="F728" s="28"/>
      <c r="G728" s="28"/>
      <c r="H728" s="25"/>
      <c r="I728" s="25" t="s">
        <v>65</v>
      </c>
      <c r="J728" s="28" t="s">
        <v>485</v>
      </c>
      <c r="K728" s="25" t="s">
        <v>45</v>
      </c>
      <c r="L728" s="28" t="s">
        <v>261</v>
      </c>
      <c r="M728" s="26">
        <v>202</v>
      </c>
      <c r="N728" s="27">
        <v>10</v>
      </c>
      <c r="O728" s="25" t="s">
        <v>47</v>
      </c>
      <c r="P728" s="24">
        <v>45596</v>
      </c>
      <c r="Q728" s="26">
        <f>Table2[[#This Row],[QTY]]*Table2[[#This Row],[CostPerUnit]]</f>
        <v>2020</v>
      </c>
      <c r="R728" s="27"/>
      <c r="S728" s="13" t="s">
        <v>48</v>
      </c>
      <c r="T728" s="24" t="s">
        <v>49</v>
      </c>
      <c r="U728" s="24"/>
      <c r="V728" s="25"/>
      <c r="W728" s="25"/>
      <c r="X728" s="28"/>
      <c r="Y728" s="25"/>
      <c r="Z728" s="25"/>
    </row>
    <row r="729" spans="1:26" ht="15" customHeight="1">
      <c r="A729" s="24">
        <v>45525</v>
      </c>
      <c r="B729" s="25" t="s">
        <v>41</v>
      </c>
      <c r="C729" s="25">
        <v>7706784</v>
      </c>
      <c r="D729" s="28" t="s">
        <v>259</v>
      </c>
      <c r="E729" s="25"/>
      <c r="F729" s="28"/>
      <c r="G729" s="28"/>
      <c r="H729" s="25"/>
      <c r="I729" s="25" t="s">
        <v>69</v>
      </c>
      <c r="J729" s="28" t="s">
        <v>694</v>
      </c>
      <c r="K729" s="25" t="s">
        <v>45</v>
      </c>
      <c r="L729" s="28" t="s">
        <v>913</v>
      </c>
      <c r="M729" s="26">
        <v>202</v>
      </c>
      <c r="N729" s="27">
        <v>1</v>
      </c>
      <c r="O729" s="25" t="s">
        <v>47</v>
      </c>
      <c r="P729" s="24">
        <v>45547</v>
      </c>
      <c r="Q729" s="26">
        <f>Table2[[#This Row],[QTY]]*Table2[[#This Row],[CostPerUnit]]</f>
        <v>202</v>
      </c>
      <c r="R729" s="27">
        <v>41056763</v>
      </c>
      <c r="S729" s="13" t="s">
        <v>67</v>
      </c>
      <c r="T729" s="24" t="s">
        <v>49</v>
      </c>
      <c r="U729" s="24"/>
      <c r="V729" s="25"/>
      <c r="W729" s="25"/>
      <c r="X729" s="28"/>
      <c r="Y729" s="25"/>
      <c r="Z729" s="25"/>
    </row>
    <row r="730" spans="1:26" ht="15" customHeight="1">
      <c r="A730" s="24">
        <v>45525</v>
      </c>
      <c r="B730" s="25" t="s">
        <v>41</v>
      </c>
      <c r="C730" s="25">
        <v>7707322</v>
      </c>
      <c r="D730" s="28">
        <v>106322</v>
      </c>
      <c r="E730" s="25"/>
      <c r="F730" s="28"/>
      <c r="G730" s="28"/>
      <c r="H730" s="25"/>
      <c r="I730" s="25" t="s">
        <v>43</v>
      </c>
      <c r="J730" s="28" t="s">
        <v>914</v>
      </c>
      <c r="K730" s="25" t="s">
        <v>45</v>
      </c>
      <c r="L730" s="28" t="s">
        <v>915</v>
      </c>
      <c r="M730" s="26">
        <v>137.68</v>
      </c>
      <c r="N730" s="27">
        <v>1</v>
      </c>
      <c r="O730" s="25" t="s">
        <v>47</v>
      </c>
      <c r="P730" s="24">
        <v>45681</v>
      </c>
      <c r="Q730" s="26">
        <f>Table2[[#This Row],[QTY]]*Table2[[#This Row],[CostPerUnit]]</f>
        <v>137.68</v>
      </c>
      <c r="R730" s="27">
        <v>60822508</v>
      </c>
      <c r="S730" s="13" t="s">
        <v>48</v>
      </c>
      <c r="T730" s="24" t="s">
        <v>49</v>
      </c>
      <c r="U730" s="24"/>
      <c r="V730" s="25"/>
      <c r="W730" s="25"/>
      <c r="X730" s="28" t="s">
        <v>916</v>
      </c>
      <c r="Y730" s="25"/>
      <c r="Z730" s="25"/>
    </row>
    <row r="731" spans="1:26" ht="15" customHeight="1">
      <c r="A731" s="24">
        <v>45526</v>
      </c>
      <c r="B731" s="25" t="s">
        <v>41</v>
      </c>
      <c r="C731" s="25">
        <v>7707407</v>
      </c>
      <c r="D731" s="28" t="s">
        <v>917</v>
      </c>
      <c r="E731" s="25"/>
      <c r="F731" s="28"/>
      <c r="G731" s="28"/>
      <c r="H731" s="25"/>
      <c r="I731" s="25" t="s">
        <v>53</v>
      </c>
      <c r="J731" s="28" t="s">
        <v>918</v>
      </c>
      <c r="K731" s="25" t="s">
        <v>45</v>
      </c>
      <c r="L731" s="28" t="s">
        <v>330</v>
      </c>
      <c r="M731" s="26">
        <v>23</v>
      </c>
      <c r="N731" s="27">
        <v>1</v>
      </c>
      <c r="O731" s="25" t="s">
        <v>47</v>
      </c>
      <c r="P731" s="24">
        <v>45527</v>
      </c>
      <c r="Q731" s="26">
        <f>Table2[[#This Row],[QTY]]*Table2[[#This Row],[CostPerUnit]]</f>
        <v>23</v>
      </c>
      <c r="R731" s="27"/>
      <c r="S731" s="13" t="s">
        <v>55</v>
      </c>
      <c r="T731" s="24" t="s">
        <v>34</v>
      </c>
      <c r="U731" s="24">
        <v>45533</v>
      </c>
      <c r="V731" s="25" t="s">
        <v>60</v>
      </c>
      <c r="W731" s="25"/>
      <c r="X731" s="28"/>
      <c r="Y731" s="25"/>
      <c r="Z731" s="25"/>
    </row>
    <row r="732" spans="1:26" ht="15" customHeight="1">
      <c r="A732" s="24">
        <v>45526</v>
      </c>
      <c r="B732" s="25" t="s">
        <v>41</v>
      </c>
      <c r="C732" s="25">
        <v>7707477</v>
      </c>
      <c r="D732" s="28" t="s">
        <v>919</v>
      </c>
      <c r="E732" s="25"/>
      <c r="F732" s="28"/>
      <c r="G732" s="28"/>
      <c r="H732" s="25"/>
      <c r="I732" s="25" t="s">
        <v>53</v>
      </c>
      <c r="J732" s="28" t="s">
        <v>920</v>
      </c>
      <c r="K732" s="25" t="s">
        <v>45</v>
      </c>
      <c r="L732" s="28" t="s">
        <v>921</v>
      </c>
      <c r="M732" s="26">
        <v>202</v>
      </c>
      <c r="N732" s="27">
        <v>1</v>
      </c>
      <c r="O732" s="25" t="s">
        <v>47</v>
      </c>
      <c r="P732" s="24">
        <v>45545</v>
      </c>
      <c r="Q732" s="26">
        <f>Table2[[#This Row],[QTY]]*Table2[[#This Row],[CostPerUnit]]</f>
        <v>202</v>
      </c>
      <c r="R732" s="27">
        <v>41056764</v>
      </c>
      <c r="S732" s="13" t="s">
        <v>67</v>
      </c>
      <c r="T732" s="24" t="s">
        <v>49</v>
      </c>
      <c r="U732" s="24"/>
      <c r="V732" s="25"/>
      <c r="W732" s="25"/>
      <c r="X732" s="28"/>
      <c r="Y732" s="25"/>
      <c r="Z732" s="25"/>
    </row>
    <row r="733" spans="1:26" ht="15" customHeight="1">
      <c r="A733" s="24">
        <v>45526</v>
      </c>
      <c r="B733" s="25" t="s">
        <v>41</v>
      </c>
      <c r="C733" s="25">
        <v>7707587</v>
      </c>
      <c r="D733" s="28">
        <v>182695</v>
      </c>
      <c r="E733" s="25"/>
      <c r="F733" s="28"/>
      <c r="G733" s="28"/>
      <c r="H733" s="25"/>
      <c r="I733" s="25" t="s">
        <v>65</v>
      </c>
      <c r="J733" s="28" t="s">
        <v>922</v>
      </c>
      <c r="K733" s="25" t="s">
        <v>45</v>
      </c>
      <c r="L733" s="28" t="s">
        <v>923</v>
      </c>
      <c r="M733" s="26">
        <v>15</v>
      </c>
      <c r="N733" s="27">
        <v>3</v>
      </c>
      <c r="O733" s="25" t="s">
        <v>47</v>
      </c>
      <c r="P733" s="24">
        <v>45547</v>
      </c>
      <c r="Q733" s="26">
        <f>Table2[[#This Row],[QTY]]*Table2[[#This Row],[CostPerUnit]]</f>
        <v>45</v>
      </c>
      <c r="R733" s="27"/>
      <c r="S733" s="13" t="s">
        <v>48</v>
      </c>
      <c r="T733" s="24" t="s">
        <v>34</v>
      </c>
      <c r="U733" s="24" t="s">
        <v>59</v>
      </c>
      <c r="V733" s="25" t="s">
        <v>60</v>
      </c>
      <c r="W733" s="25"/>
      <c r="X733" s="28"/>
      <c r="Y733" s="25"/>
      <c r="Z733" s="25"/>
    </row>
    <row r="734" spans="1:26" ht="15" customHeight="1">
      <c r="A734" s="24">
        <v>45526</v>
      </c>
      <c r="B734" s="25" t="s">
        <v>41</v>
      </c>
      <c r="C734" s="25">
        <v>7707804</v>
      </c>
      <c r="D734" s="28" t="s">
        <v>919</v>
      </c>
      <c r="E734" s="25"/>
      <c r="F734" s="28"/>
      <c r="G734" s="28"/>
      <c r="H734" s="25"/>
      <c r="I734" s="25" t="s">
        <v>53</v>
      </c>
      <c r="J734" s="28" t="s">
        <v>806</v>
      </c>
      <c r="K734" s="25" t="s">
        <v>45</v>
      </c>
      <c r="L734" s="28" t="s">
        <v>261</v>
      </c>
      <c r="M734" s="26">
        <v>202</v>
      </c>
      <c r="N734" s="27">
        <v>2</v>
      </c>
      <c r="O734" s="25" t="s">
        <v>47</v>
      </c>
      <c r="P734" s="24">
        <v>45544</v>
      </c>
      <c r="Q734" s="26">
        <f>Table2[[#This Row],[QTY]]*Table2[[#This Row],[CostPerUnit]]</f>
        <v>404</v>
      </c>
      <c r="R734" s="27">
        <v>60813346</v>
      </c>
      <c r="S734" s="13" t="s">
        <v>55</v>
      </c>
      <c r="T734" s="24" t="s">
        <v>49</v>
      </c>
      <c r="U734" s="24"/>
      <c r="V734" s="25"/>
      <c r="W734" s="25"/>
      <c r="X734" s="28"/>
      <c r="Y734" s="25"/>
      <c r="Z734" s="25"/>
    </row>
    <row r="735" spans="1:26" ht="15" customHeight="1">
      <c r="A735" s="24">
        <v>45526</v>
      </c>
      <c r="B735" s="25" t="s">
        <v>41</v>
      </c>
      <c r="C735" s="25">
        <v>7707828</v>
      </c>
      <c r="D735" s="28">
        <v>106322</v>
      </c>
      <c r="E735" s="25"/>
      <c r="F735" s="28"/>
      <c r="G735" s="28"/>
      <c r="H735" s="25"/>
      <c r="I735" s="25" t="s">
        <v>43</v>
      </c>
      <c r="J735" s="28" t="s">
        <v>924</v>
      </c>
      <c r="K735" s="80" t="s">
        <v>45</v>
      </c>
      <c r="L735" s="28" t="s">
        <v>684</v>
      </c>
      <c r="M735" s="26">
        <v>0</v>
      </c>
      <c r="N735" s="27">
        <v>1</v>
      </c>
      <c r="O735" s="25" t="s">
        <v>164</v>
      </c>
      <c r="P735" s="24"/>
      <c r="Q735" s="26">
        <f>Table2[[#This Row],[QTY]]*Table2[[#This Row],[CostPerUnit]]</f>
        <v>0</v>
      </c>
      <c r="R735" s="27"/>
      <c r="S735" s="13" t="s">
        <v>67</v>
      </c>
      <c r="T735" s="24" t="s">
        <v>164</v>
      </c>
      <c r="U735" s="24"/>
      <c r="V735" s="25"/>
      <c r="W735" s="25"/>
      <c r="X735" s="28" t="s">
        <v>685</v>
      </c>
      <c r="Y735" s="25"/>
      <c r="Z735" s="25"/>
    </row>
    <row r="736" spans="1:26" ht="15" customHeight="1">
      <c r="A736" s="24">
        <v>45527</v>
      </c>
      <c r="B736" s="25" t="s">
        <v>41</v>
      </c>
      <c r="C736" s="25">
        <v>7707911</v>
      </c>
      <c r="D736" s="28" t="s">
        <v>588</v>
      </c>
      <c r="E736" s="25"/>
      <c r="F736" s="28"/>
      <c r="G736" s="28"/>
      <c r="H736" s="25"/>
      <c r="I736" s="25" t="s">
        <v>53</v>
      </c>
      <c r="J736" s="28" t="s">
        <v>485</v>
      </c>
      <c r="K736" s="25" t="s">
        <v>243</v>
      </c>
      <c r="L736" s="28" t="s">
        <v>283</v>
      </c>
      <c r="M736" s="26">
        <v>589.29999999999995</v>
      </c>
      <c r="N736" s="27">
        <v>11</v>
      </c>
      <c r="O736" s="25" t="s">
        <v>49</v>
      </c>
      <c r="P736" s="24"/>
      <c r="Q736" s="26">
        <f>Table2[[#This Row],[QTY]]*Table2[[#This Row],[CostPerUnit]]</f>
        <v>6482.2999999999993</v>
      </c>
      <c r="R736" s="27">
        <v>60814325</v>
      </c>
      <c r="S736" s="13" t="s">
        <v>55</v>
      </c>
      <c r="T736" s="24"/>
      <c r="U736" s="24"/>
      <c r="V736" s="25"/>
      <c r="W736" s="25"/>
      <c r="X736" s="28" t="s">
        <v>925</v>
      </c>
      <c r="Y736" s="25"/>
      <c r="Z736" s="25"/>
    </row>
    <row r="737" spans="1:26" ht="15" customHeight="1">
      <c r="A737" s="24">
        <v>45527</v>
      </c>
      <c r="B737" s="25" t="s">
        <v>41</v>
      </c>
      <c r="C737" s="25">
        <v>7707911</v>
      </c>
      <c r="D737" s="28" t="s">
        <v>588</v>
      </c>
      <c r="E737" s="25"/>
      <c r="F737" s="28"/>
      <c r="G737" s="28" t="s">
        <v>342</v>
      </c>
      <c r="H737" s="25"/>
      <c r="I737" s="25" t="s">
        <v>53</v>
      </c>
      <c r="J737" s="28" t="s">
        <v>485</v>
      </c>
      <c r="K737" s="25" t="s">
        <v>243</v>
      </c>
      <c r="L737" s="28" t="s">
        <v>488</v>
      </c>
      <c r="M737" s="26">
        <v>1823</v>
      </c>
      <c r="N737" s="27">
        <v>3</v>
      </c>
      <c r="O737" s="25" t="s">
        <v>49</v>
      </c>
      <c r="P737" s="24"/>
      <c r="Q737" s="26">
        <f>Table2[[#This Row],[QTY]]*Table2[[#This Row],[CostPerUnit]]</f>
        <v>5469</v>
      </c>
      <c r="R737" s="27">
        <v>60814325</v>
      </c>
      <c r="S737" s="13" t="s">
        <v>55</v>
      </c>
      <c r="T737" s="24"/>
      <c r="U737" s="24"/>
      <c r="V737" s="25"/>
      <c r="W737" s="25"/>
      <c r="X737" s="28" t="s">
        <v>925</v>
      </c>
      <c r="Y737" s="25"/>
      <c r="Z737" s="25"/>
    </row>
    <row r="738" spans="1:26" ht="15" customHeight="1">
      <c r="A738" s="24">
        <v>45527</v>
      </c>
      <c r="B738" s="25" t="s">
        <v>41</v>
      </c>
      <c r="C738" s="25">
        <v>7707911</v>
      </c>
      <c r="D738" s="28" t="s">
        <v>588</v>
      </c>
      <c r="E738" s="25"/>
      <c r="F738" s="28"/>
      <c r="G738" s="28"/>
      <c r="H738" s="25"/>
      <c r="I738" s="25" t="s">
        <v>53</v>
      </c>
      <c r="J738" s="28" t="s">
        <v>485</v>
      </c>
      <c r="K738" s="25" t="s">
        <v>243</v>
      </c>
      <c r="L738" s="28" t="s">
        <v>228</v>
      </c>
      <c r="M738" s="26">
        <v>528</v>
      </c>
      <c r="N738" s="27">
        <v>3</v>
      </c>
      <c r="O738" s="25" t="s">
        <v>49</v>
      </c>
      <c r="P738" s="24"/>
      <c r="Q738" s="26">
        <f>Table2[[#This Row],[QTY]]*Table2[[#This Row],[CostPerUnit]]</f>
        <v>1584</v>
      </c>
      <c r="R738" s="27">
        <v>60814325</v>
      </c>
      <c r="S738" s="13" t="s">
        <v>55</v>
      </c>
      <c r="T738" s="24"/>
      <c r="U738" s="24"/>
      <c r="V738" s="25"/>
      <c r="W738" s="25"/>
      <c r="X738" s="28"/>
      <c r="Y738" s="25"/>
      <c r="Z738" s="25"/>
    </row>
    <row r="739" spans="1:26" ht="15" customHeight="1">
      <c r="A739" s="24">
        <v>45527</v>
      </c>
      <c r="B739" s="25" t="s">
        <v>41</v>
      </c>
      <c r="C739" s="25">
        <v>7707911</v>
      </c>
      <c r="D739" s="28" t="s">
        <v>588</v>
      </c>
      <c r="E739" s="25"/>
      <c r="F739" s="28"/>
      <c r="G739" s="28"/>
      <c r="H739" s="25"/>
      <c r="I739" s="25" t="s">
        <v>53</v>
      </c>
      <c r="J739" s="28" t="s">
        <v>485</v>
      </c>
      <c r="K739" s="25" t="s">
        <v>243</v>
      </c>
      <c r="L739" s="28" t="s">
        <v>489</v>
      </c>
      <c r="M739" s="26">
        <v>130</v>
      </c>
      <c r="N739" s="27">
        <v>3</v>
      </c>
      <c r="O739" s="25" t="s">
        <v>49</v>
      </c>
      <c r="P739" s="24"/>
      <c r="Q739" s="26">
        <f>Table2[[#This Row],[QTY]]*Table2[[#This Row],[CostPerUnit]]</f>
        <v>390</v>
      </c>
      <c r="R739" s="27">
        <v>60814325</v>
      </c>
      <c r="S739" s="13" t="s">
        <v>55</v>
      </c>
      <c r="T739" s="24"/>
      <c r="U739" s="24"/>
      <c r="V739" s="25"/>
      <c r="W739" s="25"/>
      <c r="X739" s="28"/>
      <c r="Y739" s="25"/>
      <c r="Z739" s="25"/>
    </row>
    <row r="740" spans="1:26" ht="15" customHeight="1">
      <c r="A740" s="24">
        <v>45527</v>
      </c>
      <c r="B740" s="25" t="s">
        <v>41</v>
      </c>
      <c r="C740" s="25">
        <v>7707911</v>
      </c>
      <c r="D740" s="28" t="s">
        <v>588</v>
      </c>
      <c r="E740" s="25"/>
      <c r="F740" s="28"/>
      <c r="G740" s="28"/>
      <c r="H740" s="25"/>
      <c r="I740" s="25" t="s">
        <v>53</v>
      </c>
      <c r="J740" s="28" t="s">
        <v>485</v>
      </c>
      <c r="K740" s="25" t="s">
        <v>243</v>
      </c>
      <c r="L740" s="28" t="s">
        <v>490</v>
      </c>
      <c r="M740" s="26">
        <v>59.95</v>
      </c>
      <c r="N740" s="27">
        <v>3</v>
      </c>
      <c r="O740" s="25" t="s">
        <v>49</v>
      </c>
      <c r="P740" s="24"/>
      <c r="Q740" s="26">
        <f>Table2[[#This Row],[QTY]]*Table2[[#This Row],[CostPerUnit]]</f>
        <v>179.85000000000002</v>
      </c>
      <c r="R740" s="27">
        <v>60814325</v>
      </c>
      <c r="S740" s="13" t="s">
        <v>55</v>
      </c>
      <c r="T740" s="24"/>
      <c r="U740" s="24"/>
      <c r="V740" s="25"/>
      <c r="W740" s="25"/>
      <c r="X740" s="28"/>
      <c r="Y740" s="25"/>
      <c r="Z740" s="25"/>
    </row>
    <row r="741" spans="1:26" ht="15" customHeight="1">
      <c r="A741" s="24">
        <v>45527</v>
      </c>
      <c r="B741" s="25" t="s">
        <v>41</v>
      </c>
      <c r="C741" s="25">
        <v>7707911</v>
      </c>
      <c r="D741" s="28" t="s">
        <v>588</v>
      </c>
      <c r="E741" s="25"/>
      <c r="F741" s="28"/>
      <c r="G741" s="28"/>
      <c r="H741" s="25"/>
      <c r="I741" s="25" t="s">
        <v>53</v>
      </c>
      <c r="J741" s="28" t="s">
        <v>485</v>
      </c>
      <c r="K741" s="25" t="s">
        <v>243</v>
      </c>
      <c r="L741" s="28" t="s">
        <v>923</v>
      </c>
      <c r="M741" s="26">
        <v>13.95</v>
      </c>
      <c r="N741" s="27">
        <v>3</v>
      </c>
      <c r="O741" s="25" t="s">
        <v>49</v>
      </c>
      <c r="P741" s="24"/>
      <c r="Q741" s="26">
        <f>Table2[[#This Row],[QTY]]*Table2[[#This Row],[CostPerUnit]]</f>
        <v>41.849999999999994</v>
      </c>
      <c r="R741" s="27">
        <v>60814325</v>
      </c>
      <c r="S741" s="13" t="s">
        <v>55</v>
      </c>
      <c r="T741" s="24"/>
      <c r="U741" s="24"/>
      <c r="V741" s="25"/>
      <c r="W741" s="25"/>
      <c r="X741" s="28"/>
      <c r="Y741" s="25"/>
      <c r="Z741" s="25"/>
    </row>
    <row r="742" spans="1:26" ht="15" customHeight="1">
      <c r="A742" s="24">
        <v>45527</v>
      </c>
      <c r="B742" s="25" t="s">
        <v>41</v>
      </c>
      <c r="C742" s="25">
        <v>7707911</v>
      </c>
      <c r="D742" s="28" t="s">
        <v>588</v>
      </c>
      <c r="E742" s="25"/>
      <c r="F742" s="28"/>
      <c r="G742" s="28"/>
      <c r="H742" s="25"/>
      <c r="I742" s="25" t="s">
        <v>53</v>
      </c>
      <c r="J742" s="28" t="s">
        <v>485</v>
      </c>
      <c r="K742" s="25" t="s">
        <v>243</v>
      </c>
      <c r="L742" s="28" t="s">
        <v>926</v>
      </c>
      <c r="M742" s="26">
        <v>120.55</v>
      </c>
      <c r="N742" s="27">
        <v>3</v>
      </c>
      <c r="O742" s="25" t="s">
        <v>49</v>
      </c>
      <c r="P742" s="24"/>
      <c r="Q742" s="26">
        <f>Table2[[#This Row],[QTY]]*Table2[[#This Row],[CostPerUnit]]</f>
        <v>361.65</v>
      </c>
      <c r="R742" s="27">
        <v>60814325</v>
      </c>
      <c r="S742" s="13" t="s">
        <v>55</v>
      </c>
      <c r="T742" s="24"/>
      <c r="U742" s="24"/>
      <c r="V742" s="25"/>
      <c r="W742" s="25"/>
      <c r="X742" s="28"/>
      <c r="Y742" s="25"/>
      <c r="Z742" s="25"/>
    </row>
    <row r="743" spans="1:26" ht="15" customHeight="1">
      <c r="A743" s="24">
        <v>45527</v>
      </c>
      <c r="B743" s="25" t="s">
        <v>41</v>
      </c>
      <c r="C743" s="25">
        <v>7707911</v>
      </c>
      <c r="D743" s="28" t="s">
        <v>588</v>
      </c>
      <c r="E743" s="25"/>
      <c r="F743" s="28"/>
      <c r="G743" s="28"/>
      <c r="H743" s="25"/>
      <c r="I743" s="25" t="s">
        <v>53</v>
      </c>
      <c r="J743" s="28" t="s">
        <v>485</v>
      </c>
      <c r="K743" s="25" t="s">
        <v>243</v>
      </c>
      <c r="L743" s="28" t="s">
        <v>284</v>
      </c>
      <c r="M743" s="26">
        <v>344.35</v>
      </c>
      <c r="N743" s="27">
        <v>3</v>
      </c>
      <c r="O743" s="25" t="s">
        <v>49</v>
      </c>
      <c r="P743" s="24"/>
      <c r="Q743" s="26">
        <f>Table2[[#This Row],[QTY]]*Table2[[#This Row],[CostPerUnit]]</f>
        <v>1033.0500000000002</v>
      </c>
      <c r="R743" s="27">
        <v>60814325</v>
      </c>
      <c r="S743" s="13" t="s">
        <v>55</v>
      </c>
      <c r="T743" s="24"/>
      <c r="U743" s="24"/>
      <c r="V743" s="25"/>
      <c r="W743" s="25"/>
      <c r="X743" s="28"/>
      <c r="Y743" s="25"/>
      <c r="Z743" s="25"/>
    </row>
    <row r="744" spans="1:26" ht="15" customHeight="1">
      <c r="A744" s="24">
        <v>45531</v>
      </c>
      <c r="B744" s="25" t="s">
        <v>41</v>
      </c>
      <c r="C744" s="25">
        <v>7707932</v>
      </c>
      <c r="D744" s="28" t="s">
        <v>927</v>
      </c>
      <c r="E744" s="25"/>
      <c r="F744" s="28"/>
      <c r="G744" s="28"/>
      <c r="H744" s="25"/>
      <c r="I744" s="25" t="s">
        <v>75</v>
      </c>
      <c r="J744" s="28" t="s">
        <v>928</v>
      </c>
      <c r="K744" s="25" t="s">
        <v>45</v>
      </c>
      <c r="L744" s="28" t="s">
        <v>51</v>
      </c>
      <c r="M744" s="26">
        <v>66</v>
      </c>
      <c r="N744" s="27">
        <v>1</v>
      </c>
      <c r="O744" s="25" t="s">
        <v>123</v>
      </c>
      <c r="P744" s="24">
        <v>45733</v>
      </c>
      <c r="Q744" s="26">
        <f>Table2[[#This Row],[QTY]]*Table2[[#This Row],[CostPerUnit]]</f>
        <v>66</v>
      </c>
      <c r="R744" s="27"/>
      <c r="S744" s="13" t="s">
        <v>48</v>
      </c>
      <c r="T744" s="24" t="s">
        <v>123</v>
      </c>
      <c r="U744" s="24"/>
      <c r="V744" s="25"/>
      <c r="W744" s="25"/>
      <c r="X744" s="28" t="s">
        <v>929</v>
      </c>
      <c r="Y744" s="25"/>
      <c r="Z744" s="25"/>
    </row>
    <row r="745" spans="1:26" ht="15" customHeight="1">
      <c r="A745" s="24">
        <v>45527</v>
      </c>
      <c r="B745" s="25" t="s">
        <v>41</v>
      </c>
      <c r="C745" s="25">
        <v>7707946</v>
      </c>
      <c r="D745" s="28" t="s">
        <v>930</v>
      </c>
      <c r="E745" s="25"/>
      <c r="F745" s="28"/>
      <c r="G745" s="28"/>
      <c r="H745" s="25"/>
      <c r="I745" s="25" t="s">
        <v>43</v>
      </c>
      <c r="J745" s="28" t="s">
        <v>931</v>
      </c>
      <c r="K745" s="25" t="s">
        <v>45</v>
      </c>
      <c r="L745" s="28" t="s">
        <v>786</v>
      </c>
      <c r="M745" s="26">
        <v>39.950000000000003</v>
      </c>
      <c r="N745" s="27">
        <v>1</v>
      </c>
      <c r="O745" s="25" t="s">
        <v>47</v>
      </c>
      <c r="P745" s="24">
        <v>45596</v>
      </c>
      <c r="Q745" s="26">
        <f>Table2[[#This Row],[QTY]]*Table2[[#This Row],[CostPerUnit]]</f>
        <v>39.950000000000003</v>
      </c>
      <c r="R745" s="27">
        <v>60816885</v>
      </c>
      <c r="S745" s="13" t="s">
        <v>67</v>
      </c>
      <c r="T745" s="24" t="s">
        <v>49</v>
      </c>
      <c r="U745" s="24"/>
      <c r="V745" s="25"/>
      <c r="W745" s="25"/>
      <c r="X745" s="28"/>
      <c r="Y745" s="25"/>
      <c r="Z745" s="25"/>
    </row>
    <row r="746" spans="1:26" ht="15" customHeight="1">
      <c r="A746" s="24">
        <v>45527</v>
      </c>
      <c r="B746" s="25" t="s">
        <v>41</v>
      </c>
      <c r="C746" s="25">
        <v>7708058</v>
      </c>
      <c r="D746" s="28" t="s">
        <v>932</v>
      </c>
      <c r="E746" s="25"/>
      <c r="F746" s="28"/>
      <c r="G746" s="28"/>
      <c r="H746" s="25"/>
      <c r="I746" s="25" t="s">
        <v>65</v>
      </c>
      <c r="J746" s="28" t="s">
        <v>251</v>
      </c>
      <c r="K746" s="25" t="s">
        <v>45</v>
      </c>
      <c r="L746" s="28" t="s">
        <v>776</v>
      </c>
      <c r="M746" s="26"/>
      <c r="N746" s="27">
        <v>2</v>
      </c>
      <c r="O746" s="25" t="s">
        <v>161</v>
      </c>
      <c r="P746" s="24"/>
      <c r="Q746" s="26">
        <f>Table2[[#This Row],[QTY]]*Table2[[#This Row],[CostPerUnit]]</f>
        <v>0</v>
      </c>
      <c r="R746" s="27"/>
      <c r="S746" s="13" t="s">
        <v>48</v>
      </c>
      <c r="T746" s="24"/>
      <c r="U746" s="24"/>
      <c r="V746" s="25"/>
      <c r="W746" s="25"/>
      <c r="X746" s="28"/>
      <c r="Y746" s="25"/>
      <c r="Z746" s="25"/>
    </row>
    <row r="747" spans="1:26" ht="15" customHeight="1">
      <c r="A747" s="24">
        <v>45587</v>
      </c>
      <c r="B747" s="25" t="s">
        <v>41</v>
      </c>
      <c r="C747" s="25">
        <v>7708073</v>
      </c>
      <c r="D747" s="28">
        <v>182625</v>
      </c>
      <c r="E747" s="25"/>
      <c r="F747" s="28"/>
      <c r="G747" s="28"/>
      <c r="H747" s="25"/>
      <c r="I747" s="25" t="s">
        <v>65</v>
      </c>
      <c r="J747" s="28" t="s">
        <v>933</v>
      </c>
      <c r="K747" s="25" t="s">
        <v>45</v>
      </c>
      <c r="L747" s="28" t="s">
        <v>934</v>
      </c>
      <c r="M747" s="26">
        <v>43.97</v>
      </c>
      <c r="N747" s="27">
        <v>1</v>
      </c>
      <c r="O747" s="25" t="s">
        <v>47</v>
      </c>
      <c r="P747" s="24">
        <v>45596</v>
      </c>
      <c r="Q747" s="26">
        <f>Table2[[#This Row],[QTY]]*Table2[[#This Row],[CostPerUnit]]</f>
        <v>43.97</v>
      </c>
      <c r="R747" s="27">
        <v>60824503</v>
      </c>
      <c r="S747" s="13" t="s">
        <v>55</v>
      </c>
      <c r="T747" s="24" t="s">
        <v>49</v>
      </c>
      <c r="U747" s="24"/>
      <c r="V747" s="25"/>
      <c r="W747" s="25"/>
      <c r="X747" s="28"/>
      <c r="Y747" s="25"/>
      <c r="Z747" s="25"/>
    </row>
    <row r="748" spans="1:26" ht="15" customHeight="1">
      <c r="A748" s="24">
        <v>45532</v>
      </c>
      <c r="B748" s="25" t="s">
        <v>41</v>
      </c>
      <c r="C748" s="25">
        <v>7708112</v>
      </c>
      <c r="D748" s="28" t="s">
        <v>935</v>
      </c>
      <c r="E748" s="25"/>
      <c r="F748" s="28"/>
      <c r="G748" s="28"/>
      <c r="H748" s="25"/>
      <c r="I748" s="25" t="s">
        <v>53</v>
      </c>
      <c r="J748" s="28" t="s">
        <v>936</v>
      </c>
      <c r="K748" s="25" t="s">
        <v>45</v>
      </c>
      <c r="L748" s="28" t="s">
        <v>46</v>
      </c>
      <c r="M748" s="26">
        <v>0</v>
      </c>
      <c r="N748" s="27">
        <v>1</v>
      </c>
      <c r="O748" s="25" t="s">
        <v>161</v>
      </c>
      <c r="P748" s="24">
        <v>45712</v>
      </c>
      <c r="Q748" s="26">
        <f>Table2[[#This Row],[QTY]]*Table2[[#This Row],[CostPerUnit]]</f>
        <v>0</v>
      </c>
      <c r="R748" s="27" t="s">
        <v>225</v>
      </c>
      <c r="S748" s="13" t="s">
        <v>55</v>
      </c>
      <c r="T748" s="24" t="s">
        <v>161</v>
      </c>
      <c r="U748" s="24"/>
      <c r="V748" s="25"/>
      <c r="W748" s="25"/>
      <c r="X748" s="28" t="s">
        <v>937</v>
      </c>
      <c r="Y748" s="25"/>
      <c r="Z748" s="25"/>
    </row>
    <row r="749" spans="1:26" ht="15" customHeight="1">
      <c r="A749" s="24">
        <v>45532</v>
      </c>
      <c r="B749" s="25" t="s">
        <v>41</v>
      </c>
      <c r="C749" s="25">
        <v>7708112</v>
      </c>
      <c r="D749" s="28" t="s">
        <v>935</v>
      </c>
      <c r="E749" s="25"/>
      <c r="F749" s="28"/>
      <c r="G749" s="28"/>
      <c r="H749" s="25"/>
      <c r="I749" s="25" t="s">
        <v>53</v>
      </c>
      <c r="J749" s="28" t="s">
        <v>936</v>
      </c>
      <c r="K749" s="25" t="s">
        <v>45</v>
      </c>
      <c r="L749" s="28" t="s">
        <v>51</v>
      </c>
      <c r="M749" s="26">
        <v>0</v>
      </c>
      <c r="N749" s="27">
        <v>1</v>
      </c>
      <c r="O749" s="25" t="s">
        <v>161</v>
      </c>
      <c r="P749" s="24">
        <v>45712</v>
      </c>
      <c r="Q749" s="26">
        <f>Table2[[#This Row],[QTY]]*Table2[[#This Row],[CostPerUnit]]</f>
        <v>0</v>
      </c>
      <c r="R749" s="27" t="s">
        <v>225</v>
      </c>
      <c r="S749" s="13" t="s">
        <v>55</v>
      </c>
      <c r="T749" s="24" t="s">
        <v>161</v>
      </c>
      <c r="U749" s="24"/>
      <c r="V749" s="25"/>
      <c r="W749" s="25"/>
      <c r="X749" s="28" t="s">
        <v>937</v>
      </c>
      <c r="Y749" s="25"/>
      <c r="Z749" s="25"/>
    </row>
    <row r="750" spans="1:26" ht="15" customHeight="1">
      <c r="A750" s="24">
        <v>45531</v>
      </c>
      <c r="B750" s="25" t="s">
        <v>41</v>
      </c>
      <c r="C750" s="25">
        <v>7708120</v>
      </c>
      <c r="D750" s="28" t="s">
        <v>341</v>
      </c>
      <c r="E750" s="25"/>
      <c r="F750" s="28"/>
      <c r="G750" s="28"/>
      <c r="H750" s="25"/>
      <c r="I750" s="25" t="s">
        <v>69</v>
      </c>
      <c r="J750" s="28" t="s">
        <v>938</v>
      </c>
      <c r="K750" s="25" t="s">
        <v>243</v>
      </c>
      <c r="L750" s="28" t="s">
        <v>252</v>
      </c>
      <c r="M750" s="26">
        <v>486</v>
      </c>
      <c r="N750" s="27">
        <v>3</v>
      </c>
      <c r="O750" s="25" t="s">
        <v>47</v>
      </c>
      <c r="P750" s="24">
        <v>45582</v>
      </c>
      <c r="Q750" s="26">
        <f>Table2[[#This Row],[QTY]]*Table2[[#This Row],[CostPerUnit]]</f>
        <v>1458</v>
      </c>
      <c r="R750" s="27"/>
      <c r="S750" s="13" t="s">
        <v>64</v>
      </c>
      <c r="T750" s="24" t="s">
        <v>49</v>
      </c>
      <c r="U750" s="24"/>
      <c r="V750" s="25"/>
      <c r="W750" s="25"/>
      <c r="X750" s="28"/>
      <c r="Y750" s="25"/>
      <c r="Z750" s="25"/>
    </row>
    <row r="751" spans="1:26" ht="15" customHeight="1">
      <c r="A751" s="24">
        <v>45527</v>
      </c>
      <c r="B751" s="25" t="s">
        <v>41</v>
      </c>
      <c r="C751" s="25">
        <v>7708127</v>
      </c>
      <c r="D751" s="28" t="s">
        <v>939</v>
      </c>
      <c r="E751" s="25"/>
      <c r="F751" s="28"/>
      <c r="G751" s="28"/>
      <c r="H751" s="25"/>
      <c r="I751" s="25" t="s">
        <v>53</v>
      </c>
      <c r="J751" s="28" t="s">
        <v>706</v>
      </c>
      <c r="K751" s="25" t="s">
        <v>45</v>
      </c>
      <c r="L751" s="28" t="s">
        <v>940</v>
      </c>
      <c r="M751" s="26">
        <v>99</v>
      </c>
      <c r="N751" s="27">
        <v>1</v>
      </c>
      <c r="O751" s="25" t="s">
        <v>47</v>
      </c>
      <c r="P751" s="24">
        <v>45546</v>
      </c>
      <c r="Q751" s="26">
        <f>Table2[[#This Row],[QTY]]*Table2[[#This Row],[CostPerUnit]]</f>
        <v>99</v>
      </c>
      <c r="R751" s="27">
        <v>60814407</v>
      </c>
      <c r="S751" s="13" t="s">
        <v>55</v>
      </c>
      <c r="T751" s="24" t="s">
        <v>49</v>
      </c>
      <c r="U751" s="24"/>
      <c r="V751" s="25"/>
      <c r="W751" s="25"/>
      <c r="X751" s="28"/>
      <c r="Y751" s="25"/>
      <c r="Z751" s="25"/>
    </row>
    <row r="752" spans="1:26" ht="15" customHeight="1">
      <c r="A752" s="24">
        <v>45527</v>
      </c>
      <c r="B752" s="25" t="s">
        <v>41</v>
      </c>
      <c r="C752" s="25">
        <v>7708127</v>
      </c>
      <c r="D752" s="28" t="s">
        <v>939</v>
      </c>
      <c r="E752" s="25"/>
      <c r="F752" s="28"/>
      <c r="G752" s="28"/>
      <c r="H752" s="25"/>
      <c r="I752" s="25" t="s">
        <v>53</v>
      </c>
      <c r="J752" s="28" t="s">
        <v>706</v>
      </c>
      <c r="K752" s="25" t="s">
        <v>45</v>
      </c>
      <c r="L752" s="28" t="s">
        <v>941</v>
      </c>
      <c r="M752" s="26">
        <v>160</v>
      </c>
      <c r="N752" s="27">
        <v>1</v>
      </c>
      <c r="O752" s="25" t="s">
        <v>47</v>
      </c>
      <c r="P752" s="24">
        <v>45561</v>
      </c>
      <c r="Q752" s="26">
        <f>Table2[[#This Row],[QTY]]*Table2[[#This Row],[CostPerUnit]]</f>
        <v>160</v>
      </c>
      <c r="R752" s="27">
        <v>60815433</v>
      </c>
      <c r="S752" s="13" t="s">
        <v>55</v>
      </c>
      <c r="T752" s="25" t="s">
        <v>49</v>
      </c>
      <c r="U752" s="24"/>
      <c r="V752" s="25"/>
      <c r="W752" s="25"/>
      <c r="X752" s="28"/>
      <c r="Y752" s="25"/>
      <c r="Z752" s="25"/>
    </row>
    <row r="753" spans="1:26" ht="15" customHeight="1">
      <c r="A753" s="24">
        <v>45527</v>
      </c>
      <c r="B753" s="25" t="s">
        <v>41</v>
      </c>
      <c r="C753" s="25">
        <v>7708147</v>
      </c>
      <c r="D753" s="28" t="s">
        <v>942</v>
      </c>
      <c r="E753" s="25"/>
      <c r="F753" s="28"/>
      <c r="G753" s="28"/>
      <c r="H753" s="25"/>
      <c r="I753" s="25" t="s">
        <v>69</v>
      </c>
      <c r="J753" s="28" t="s">
        <v>943</v>
      </c>
      <c r="K753" s="25" t="s">
        <v>45</v>
      </c>
      <c r="L753" s="28" t="s">
        <v>944</v>
      </c>
      <c r="M753" s="26">
        <v>16.95</v>
      </c>
      <c r="N753" s="27">
        <v>2</v>
      </c>
      <c r="O753" s="25" t="s">
        <v>47</v>
      </c>
      <c r="P753" s="24">
        <v>45589</v>
      </c>
      <c r="Q753" s="26">
        <f>Table2[[#This Row],[QTY]]*Table2[[#This Row],[CostPerUnit]]</f>
        <v>33.9</v>
      </c>
      <c r="R753" s="27">
        <v>60820489</v>
      </c>
      <c r="S753" s="13" t="s">
        <v>55</v>
      </c>
      <c r="T753" s="24" t="s">
        <v>49</v>
      </c>
      <c r="U753" s="24"/>
      <c r="V753" s="25"/>
      <c r="W753" s="25"/>
      <c r="X753" s="28"/>
      <c r="Y753" s="25"/>
      <c r="Z753" s="25"/>
    </row>
    <row r="754" spans="1:26" ht="15" customHeight="1">
      <c r="A754" s="24">
        <v>45553</v>
      </c>
      <c r="B754" s="25" t="s">
        <v>41</v>
      </c>
      <c r="C754" s="25">
        <v>7708274</v>
      </c>
      <c r="D754" s="28">
        <v>102120</v>
      </c>
      <c r="E754" s="25"/>
      <c r="F754" s="28"/>
      <c r="G754" s="28"/>
      <c r="H754" s="25"/>
      <c r="I754" s="25" t="s">
        <v>53</v>
      </c>
      <c r="J754" s="28" t="s">
        <v>945</v>
      </c>
      <c r="K754" s="25" t="s">
        <v>45</v>
      </c>
      <c r="L754" s="28" t="s">
        <v>224</v>
      </c>
      <c r="M754" s="26">
        <v>59.95</v>
      </c>
      <c r="N754" s="27">
        <v>1</v>
      </c>
      <c r="O754" s="25" t="s">
        <v>49</v>
      </c>
      <c r="P754" s="24"/>
      <c r="Q754" s="26">
        <f>Table2[[#This Row],[QTY]]*Table2[[#This Row],[CostPerUnit]]</f>
        <v>59.95</v>
      </c>
      <c r="R754" s="27">
        <v>60816644</v>
      </c>
      <c r="S754" s="13" t="s">
        <v>67</v>
      </c>
      <c r="T754" s="24"/>
      <c r="U754" s="24"/>
      <c r="V754" s="25"/>
      <c r="W754" s="25"/>
      <c r="X754" s="28"/>
      <c r="Y754" s="25"/>
      <c r="Z754" s="25"/>
    </row>
    <row r="755" spans="1:26" ht="15" customHeight="1">
      <c r="A755" s="24">
        <v>45553</v>
      </c>
      <c r="B755" s="25" t="s">
        <v>41</v>
      </c>
      <c r="C755" s="25">
        <v>7708274</v>
      </c>
      <c r="D755" s="28">
        <v>102120</v>
      </c>
      <c r="E755" s="25"/>
      <c r="F755" s="28"/>
      <c r="G755" s="28"/>
      <c r="H755" s="25"/>
      <c r="I755" s="25" t="s">
        <v>53</v>
      </c>
      <c r="J755" s="28" t="s">
        <v>945</v>
      </c>
      <c r="K755" s="25" t="s">
        <v>45</v>
      </c>
      <c r="L755" s="28" t="s">
        <v>786</v>
      </c>
      <c r="M755" s="26">
        <v>39.950000000000003</v>
      </c>
      <c r="N755" s="27">
        <v>1</v>
      </c>
      <c r="O755" s="25" t="s">
        <v>49</v>
      </c>
      <c r="P755" s="24"/>
      <c r="Q755" s="26">
        <f>Table2[[#This Row],[QTY]]*Table2[[#This Row],[CostPerUnit]]</f>
        <v>39.950000000000003</v>
      </c>
      <c r="R755" s="27">
        <v>60816644</v>
      </c>
      <c r="S755" s="13" t="s">
        <v>67</v>
      </c>
      <c r="T755" s="24"/>
      <c r="U755" s="24"/>
      <c r="V755" s="25"/>
      <c r="W755" s="25"/>
      <c r="X755" s="28"/>
      <c r="Y755" s="25"/>
      <c r="Z755" s="25"/>
    </row>
    <row r="756" spans="1:26" ht="15" customHeight="1">
      <c r="A756" s="24">
        <v>45532</v>
      </c>
      <c r="B756" s="25" t="s">
        <v>41</v>
      </c>
      <c r="C756" s="25">
        <v>7708325</v>
      </c>
      <c r="D756" s="28">
        <v>182170</v>
      </c>
      <c r="E756" s="25"/>
      <c r="F756" s="28"/>
      <c r="G756" s="28"/>
      <c r="H756" s="25"/>
      <c r="I756" s="25" t="s">
        <v>65</v>
      </c>
      <c r="J756" s="28" t="s">
        <v>905</v>
      </c>
      <c r="K756" s="25" t="s">
        <v>45</v>
      </c>
      <c r="L756" s="28" t="s">
        <v>261</v>
      </c>
      <c r="M756" s="26">
        <v>202</v>
      </c>
      <c r="N756" s="27">
        <v>1</v>
      </c>
      <c r="O756" s="25" t="s">
        <v>47</v>
      </c>
      <c r="P756" s="24">
        <v>45548</v>
      </c>
      <c r="Q756" s="26">
        <f>Table2[[#This Row],[QTY]]*Table2[[#This Row],[CostPerUnit]]</f>
        <v>202</v>
      </c>
      <c r="R756" s="27"/>
      <c r="S756" s="13" t="s">
        <v>64</v>
      </c>
      <c r="T756" s="24" t="s">
        <v>49</v>
      </c>
      <c r="U756" s="24"/>
      <c r="V756" s="25"/>
      <c r="W756" s="25"/>
      <c r="X756" s="28"/>
      <c r="Y756" s="25"/>
      <c r="Z756" s="25"/>
    </row>
    <row r="757" spans="1:26" ht="15" customHeight="1">
      <c r="A757" s="24">
        <v>45523</v>
      </c>
      <c r="B757" s="25" t="s">
        <v>41</v>
      </c>
      <c r="C757" s="25">
        <v>7708353</v>
      </c>
      <c r="D757" s="28" t="s">
        <v>902</v>
      </c>
      <c r="E757" s="25"/>
      <c r="F757" s="28"/>
      <c r="G757" s="28"/>
      <c r="H757" s="25"/>
      <c r="I757" s="25" t="s">
        <v>340</v>
      </c>
      <c r="J757" s="28" t="s">
        <v>323</v>
      </c>
      <c r="K757" s="25" t="s">
        <v>45</v>
      </c>
      <c r="L757" s="28" t="s">
        <v>280</v>
      </c>
      <c r="M757" s="26">
        <v>335</v>
      </c>
      <c r="N757" s="27">
        <v>5</v>
      </c>
      <c r="O757" s="25" t="s">
        <v>47</v>
      </c>
      <c r="P757" s="24">
        <v>45560</v>
      </c>
      <c r="Q757" s="26">
        <f>Table2[[#This Row],[QTY]]*Table2[[#This Row],[CostPerUnit]]</f>
        <v>1675</v>
      </c>
      <c r="R757" s="27"/>
      <c r="S757" s="13" t="s">
        <v>48</v>
      </c>
      <c r="T757" s="24" t="s">
        <v>49</v>
      </c>
      <c r="U757" s="24"/>
      <c r="V757" s="25"/>
      <c r="W757" s="25"/>
      <c r="X757" s="28"/>
      <c r="Y757" s="25"/>
      <c r="Z757" s="25"/>
    </row>
    <row r="758" spans="1:26" ht="15" customHeight="1">
      <c r="A758" s="24">
        <v>45532</v>
      </c>
      <c r="B758" s="25" t="s">
        <v>41</v>
      </c>
      <c r="C758" s="25">
        <v>7708447</v>
      </c>
      <c r="D758" s="28" t="s">
        <v>946</v>
      </c>
      <c r="E758" s="25"/>
      <c r="F758" s="28"/>
      <c r="G758" s="28"/>
      <c r="H758" s="25"/>
      <c r="I758" s="25" t="s">
        <v>53</v>
      </c>
      <c r="J758" s="28" t="s">
        <v>947</v>
      </c>
      <c r="K758" s="25" t="s">
        <v>45</v>
      </c>
      <c r="L758" s="28" t="s">
        <v>51</v>
      </c>
      <c r="M758" s="26">
        <v>5.5</v>
      </c>
      <c r="N758" s="27">
        <v>1</v>
      </c>
      <c r="O758" s="25" t="s">
        <v>164</v>
      </c>
      <c r="P758" s="24"/>
      <c r="Q758" s="26">
        <f>Table2[[#This Row],[QTY]]*Table2[[#This Row],[CostPerUnit]]</f>
        <v>5.5</v>
      </c>
      <c r="R758" s="27"/>
      <c r="S758" s="13" t="s">
        <v>67</v>
      </c>
      <c r="T758" s="24"/>
      <c r="U758" s="24"/>
      <c r="V758" s="25"/>
      <c r="W758" s="25"/>
      <c r="X758" s="28"/>
      <c r="Y758" s="25"/>
      <c r="Z758" s="25"/>
    </row>
    <row r="759" spans="1:26" ht="15" customHeight="1">
      <c r="A759" s="24">
        <v>45532</v>
      </c>
      <c r="B759" s="25" t="s">
        <v>41</v>
      </c>
      <c r="C759" s="25">
        <v>7708447</v>
      </c>
      <c r="D759" s="28" t="s">
        <v>946</v>
      </c>
      <c r="E759" s="25"/>
      <c r="F759" s="28"/>
      <c r="G759" s="28"/>
      <c r="H759" s="25"/>
      <c r="I759" s="25" t="s">
        <v>53</v>
      </c>
      <c r="J759" s="28" t="s">
        <v>947</v>
      </c>
      <c r="K759" s="25" t="s">
        <v>45</v>
      </c>
      <c r="L759" s="28" t="s">
        <v>46</v>
      </c>
      <c r="M759" s="26">
        <v>195</v>
      </c>
      <c r="N759" s="27">
        <v>1</v>
      </c>
      <c r="O759" s="25" t="s">
        <v>164</v>
      </c>
      <c r="P759" s="24"/>
      <c r="Q759" s="26">
        <f>Table2[[#This Row],[QTY]]*Table2[[#This Row],[CostPerUnit]]</f>
        <v>195</v>
      </c>
      <c r="R759" s="27"/>
      <c r="S759" s="13" t="s">
        <v>67</v>
      </c>
      <c r="T759" s="24"/>
      <c r="U759" s="24"/>
      <c r="V759" s="25"/>
      <c r="W759" s="25"/>
      <c r="X759" s="28"/>
      <c r="Y759" s="25"/>
      <c r="Z759" s="25"/>
    </row>
    <row r="760" spans="1:26" ht="15" customHeight="1">
      <c r="A760" s="24">
        <v>45533</v>
      </c>
      <c r="B760" s="25" t="s">
        <v>41</v>
      </c>
      <c r="C760" s="25">
        <v>7708507</v>
      </c>
      <c r="D760" s="28" t="s">
        <v>653</v>
      </c>
      <c r="E760" s="25"/>
      <c r="F760" s="28" t="s">
        <v>403</v>
      </c>
      <c r="G760" s="28" t="s">
        <v>948</v>
      </c>
      <c r="H760" s="25" t="s">
        <v>344</v>
      </c>
      <c r="I760" s="25" t="s">
        <v>53</v>
      </c>
      <c r="J760" s="28" t="s">
        <v>949</v>
      </c>
      <c r="K760" s="25" t="s">
        <v>243</v>
      </c>
      <c r="L760" s="28" t="s">
        <v>598</v>
      </c>
      <c r="M760" s="26">
        <v>995</v>
      </c>
      <c r="N760" s="27">
        <v>1</v>
      </c>
      <c r="O760" s="25" t="s">
        <v>47</v>
      </c>
      <c r="P760" s="24">
        <v>45702</v>
      </c>
      <c r="Q760" s="26">
        <f>Table2[[#This Row],[QTY]]*Table2[[#This Row],[CostPerUnit]]</f>
        <v>995</v>
      </c>
      <c r="R760" s="27"/>
      <c r="S760" s="13" t="s">
        <v>48</v>
      </c>
      <c r="T760" s="24" t="s">
        <v>49</v>
      </c>
      <c r="U760" s="24"/>
      <c r="V760" s="25"/>
      <c r="W760" s="25"/>
      <c r="X760" s="28"/>
      <c r="Y760" s="25"/>
      <c r="Z760" s="25"/>
    </row>
    <row r="761" spans="1:26" ht="15" customHeight="1">
      <c r="A761" s="24">
        <v>45533</v>
      </c>
      <c r="B761" s="25" t="s">
        <v>41</v>
      </c>
      <c r="C761" s="25">
        <v>7708571</v>
      </c>
      <c r="D761" s="28" t="s">
        <v>168</v>
      </c>
      <c r="E761" s="25"/>
      <c r="F761" s="28"/>
      <c r="G761" s="28"/>
      <c r="H761" s="25"/>
      <c r="I761" s="25" t="s">
        <v>77</v>
      </c>
      <c r="J761" s="28" t="s">
        <v>169</v>
      </c>
      <c r="K761" s="25" t="s">
        <v>45</v>
      </c>
      <c r="L761" s="28" t="s">
        <v>46</v>
      </c>
      <c r="M761" s="26">
        <v>195</v>
      </c>
      <c r="N761" s="27">
        <v>2</v>
      </c>
      <c r="O761" s="25" t="s">
        <v>47</v>
      </c>
      <c r="P761" s="24">
        <v>45575</v>
      </c>
      <c r="Q761" s="26">
        <f>Table2[[#This Row],[QTY]]*Table2[[#This Row],[CostPerUnit]]</f>
        <v>390</v>
      </c>
      <c r="R761" s="27"/>
      <c r="S761" s="13" t="s">
        <v>48</v>
      </c>
      <c r="T761" s="24" t="s">
        <v>49</v>
      </c>
      <c r="U761" s="24"/>
      <c r="V761" s="25"/>
      <c r="W761" s="25"/>
      <c r="X761" s="28"/>
      <c r="Y761" s="25"/>
      <c r="Z761" s="25"/>
    </row>
    <row r="762" spans="1:26" ht="15" customHeight="1">
      <c r="A762" s="24">
        <v>45533</v>
      </c>
      <c r="B762" s="25" t="s">
        <v>41</v>
      </c>
      <c r="C762" s="25">
        <v>7708986</v>
      </c>
      <c r="D762" s="28" t="s">
        <v>71</v>
      </c>
      <c r="E762" s="25"/>
      <c r="F762" s="28"/>
      <c r="G762" s="28"/>
      <c r="H762" s="25"/>
      <c r="I762" s="25" t="s">
        <v>75</v>
      </c>
      <c r="J762" s="28" t="s">
        <v>333</v>
      </c>
      <c r="K762" s="25" t="s">
        <v>45</v>
      </c>
      <c r="L762" s="28" t="s">
        <v>51</v>
      </c>
      <c r="M762" s="26">
        <v>0</v>
      </c>
      <c r="N762" s="27">
        <v>1</v>
      </c>
      <c r="O762" s="25" t="s">
        <v>177</v>
      </c>
      <c r="P762" s="24"/>
      <c r="Q762" s="26">
        <f>Table2[[#This Row],[QTY]]*Table2[[#This Row],[CostPerUnit]]</f>
        <v>0</v>
      </c>
      <c r="R762" s="27" t="s">
        <v>149</v>
      </c>
      <c r="S762" s="13" t="s">
        <v>67</v>
      </c>
      <c r="T762" s="24"/>
      <c r="U762" s="24"/>
      <c r="V762" s="25"/>
      <c r="W762" s="25"/>
      <c r="X762" s="28"/>
      <c r="Y762" s="25"/>
      <c r="Z762" s="25"/>
    </row>
    <row r="763" spans="1:26" ht="15" customHeight="1">
      <c r="A763" s="24">
        <v>45533</v>
      </c>
      <c r="B763" s="25" t="s">
        <v>41</v>
      </c>
      <c r="C763" s="25">
        <v>7708986</v>
      </c>
      <c r="D763" s="28" t="s">
        <v>71</v>
      </c>
      <c r="E763" s="25"/>
      <c r="F763" s="28"/>
      <c r="G763" s="28"/>
      <c r="H763" s="25"/>
      <c r="I763" s="25" t="s">
        <v>75</v>
      </c>
      <c r="J763" s="28" t="s">
        <v>333</v>
      </c>
      <c r="K763" s="25" t="s">
        <v>45</v>
      </c>
      <c r="L763" s="28" t="s">
        <v>46</v>
      </c>
      <c r="M763" s="26">
        <v>195</v>
      </c>
      <c r="N763" s="27">
        <v>1</v>
      </c>
      <c r="O763" s="25" t="s">
        <v>177</v>
      </c>
      <c r="P763" s="24"/>
      <c r="Q763" s="26">
        <f>Table2[[#This Row],[QTY]]*Table2[[#This Row],[CostPerUnit]]</f>
        <v>195</v>
      </c>
      <c r="R763" s="27" t="s">
        <v>149</v>
      </c>
      <c r="S763" s="13" t="s">
        <v>67</v>
      </c>
      <c r="T763" s="24"/>
      <c r="U763" s="24"/>
      <c r="V763" s="25"/>
      <c r="W763" s="25"/>
      <c r="X763" s="28"/>
      <c r="Y763" s="25"/>
      <c r="Z763" s="25"/>
    </row>
    <row r="764" spans="1:26" ht="15" customHeight="1">
      <c r="A764" s="24">
        <v>45532</v>
      </c>
      <c r="B764" s="25" t="s">
        <v>41</v>
      </c>
      <c r="C764" s="25">
        <v>7709764</v>
      </c>
      <c r="D764" s="28" t="s">
        <v>90</v>
      </c>
      <c r="E764" s="25"/>
      <c r="F764" s="28"/>
      <c r="G764" s="28"/>
      <c r="H764" s="25" t="s">
        <v>950</v>
      </c>
      <c r="I764" s="25" t="s">
        <v>69</v>
      </c>
      <c r="J764" s="28" t="s">
        <v>951</v>
      </c>
      <c r="K764" s="25" t="s">
        <v>45</v>
      </c>
      <c r="L764" s="28" t="s">
        <v>46</v>
      </c>
      <c r="M764" s="26">
        <v>0</v>
      </c>
      <c r="N764" s="27">
        <v>1</v>
      </c>
      <c r="O764" s="25" t="s">
        <v>161</v>
      </c>
      <c r="P764" s="24"/>
      <c r="Q764" s="26">
        <f>Table2[[#This Row],[QTY]]*Table2[[#This Row],[CostPerUnit]]</f>
        <v>0</v>
      </c>
      <c r="R764" s="27"/>
      <c r="S764" s="13" t="s">
        <v>48</v>
      </c>
      <c r="T764" s="24"/>
      <c r="U764" s="24"/>
      <c r="V764" s="25"/>
      <c r="W764" s="25"/>
      <c r="X764" s="28"/>
      <c r="Y764" s="25"/>
      <c r="Z764" s="25"/>
    </row>
    <row r="765" spans="1:26" ht="15" customHeight="1">
      <c r="A765" s="24">
        <v>45538</v>
      </c>
      <c r="B765" s="25" t="s">
        <v>41</v>
      </c>
      <c r="C765" s="25">
        <v>7709922</v>
      </c>
      <c r="D765" s="28" t="s">
        <v>79</v>
      </c>
      <c r="E765" s="25"/>
      <c r="F765" s="28"/>
      <c r="G765" s="28"/>
      <c r="H765" s="25"/>
      <c r="I765" s="25" t="s">
        <v>53</v>
      </c>
      <c r="J765" s="28" t="s">
        <v>952</v>
      </c>
      <c r="K765" s="25" t="s">
        <v>45</v>
      </c>
      <c r="L765" s="28" t="s">
        <v>58</v>
      </c>
      <c r="M765" s="98">
        <v>355</v>
      </c>
      <c r="N765" s="27">
        <v>1</v>
      </c>
      <c r="O765" s="25" t="s">
        <v>47</v>
      </c>
      <c r="P765" s="24">
        <v>45551</v>
      </c>
      <c r="Q765" s="26">
        <f>Table2[[#This Row],[QTY]]*Table2[[#This Row],[CostPerUnit]]</f>
        <v>355</v>
      </c>
      <c r="R765" s="27"/>
      <c r="S765" s="13" t="s">
        <v>55</v>
      </c>
      <c r="T765" s="24" t="s">
        <v>34</v>
      </c>
      <c r="U765" s="24" t="s">
        <v>59</v>
      </c>
      <c r="V765" s="25" t="s">
        <v>60</v>
      </c>
      <c r="W765" s="25"/>
      <c r="X765" s="28" t="s">
        <v>374</v>
      </c>
      <c r="Y765" s="25"/>
      <c r="Z765" s="25"/>
    </row>
    <row r="766" spans="1:26" ht="15" customHeight="1">
      <c r="A766" s="24">
        <v>45534</v>
      </c>
      <c r="B766" s="25" t="s">
        <v>41</v>
      </c>
      <c r="C766" s="25">
        <v>7709997</v>
      </c>
      <c r="D766" s="28" t="s">
        <v>289</v>
      </c>
      <c r="E766" s="25"/>
      <c r="F766" s="28"/>
      <c r="G766" s="28"/>
      <c r="H766" s="25"/>
      <c r="I766" s="25" t="s">
        <v>53</v>
      </c>
      <c r="J766" s="28" t="s">
        <v>831</v>
      </c>
      <c r="K766" s="25" t="s">
        <v>45</v>
      </c>
      <c r="L766" s="28" t="s">
        <v>306</v>
      </c>
      <c r="M766" s="26">
        <v>9.9499999999999993</v>
      </c>
      <c r="N766" s="27">
        <v>200</v>
      </c>
      <c r="O766" s="25" t="s">
        <v>47</v>
      </c>
      <c r="P766" s="24">
        <v>45562</v>
      </c>
      <c r="Q766" s="26">
        <f>Table2[[#This Row],[QTY]]*Table2[[#This Row],[CostPerUnit]]</f>
        <v>1989.9999999999998</v>
      </c>
      <c r="R766" s="27">
        <v>60813085</v>
      </c>
      <c r="S766" s="13" t="s">
        <v>55</v>
      </c>
      <c r="T766" s="24" t="s">
        <v>49</v>
      </c>
      <c r="U766" s="24"/>
      <c r="V766" s="25"/>
      <c r="W766" s="25"/>
      <c r="X766" s="28"/>
      <c r="Y766" s="25"/>
      <c r="Z766" s="25"/>
    </row>
    <row r="767" spans="1:26" ht="15" customHeight="1">
      <c r="A767" s="24">
        <v>45538</v>
      </c>
      <c r="B767" s="25" t="s">
        <v>41</v>
      </c>
      <c r="C767" s="25">
        <v>7710007</v>
      </c>
      <c r="D767" s="28">
        <v>102531</v>
      </c>
      <c r="E767" s="25"/>
      <c r="F767" s="28"/>
      <c r="G767" s="28"/>
      <c r="H767" s="25"/>
      <c r="I767" s="25" t="s">
        <v>65</v>
      </c>
      <c r="J767" s="28" t="s">
        <v>953</v>
      </c>
      <c r="K767" s="25" t="s">
        <v>45</v>
      </c>
      <c r="L767" s="28" t="s">
        <v>51</v>
      </c>
      <c r="M767" s="26">
        <v>0</v>
      </c>
      <c r="N767" s="27">
        <v>1</v>
      </c>
      <c r="O767" s="25" t="s">
        <v>161</v>
      </c>
      <c r="P767" s="24">
        <v>45587</v>
      </c>
      <c r="Q767" s="26">
        <f>Table2[[#This Row],[QTY]]*Table2[[#This Row],[CostPerUnit]]</f>
        <v>0</v>
      </c>
      <c r="R767" s="27"/>
      <c r="S767" s="13" t="s">
        <v>67</v>
      </c>
      <c r="T767" s="24"/>
      <c r="U767" s="24"/>
      <c r="V767" s="25"/>
      <c r="W767" s="25"/>
      <c r="X767" s="28"/>
      <c r="Y767" s="25"/>
      <c r="Z767" s="25" t="s">
        <v>954</v>
      </c>
    </row>
    <row r="768" spans="1:26" ht="15" customHeight="1">
      <c r="A768" s="24">
        <v>45538</v>
      </c>
      <c r="B768" s="25" t="s">
        <v>41</v>
      </c>
      <c r="C768" s="25">
        <v>7710007</v>
      </c>
      <c r="D768" s="28">
        <v>102531</v>
      </c>
      <c r="E768" s="25"/>
      <c r="F768" s="28"/>
      <c r="G768" s="28"/>
      <c r="H768" s="25"/>
      <c r="I768" s="25" t="s">
        <v>77</v>
      </c>
      <c r="J768" s="28" t="s">
        <v>953</v>
      </c>
      <c r="K768" s="25" t="s">
        <v>45</v>
      </c>
      <c r="L768" s="28" t="s">
        <v>46</v>
      </c>
      <c r="M768" s="26">
        <v>195</v>
      </c>
      <c r="N768" s="27">
        <v>1</v>
      </c>
      <c r="O768" s="25" t="s">
        <v>161</v>
      </c>
      <c r="P768" s="24">
        <v>45587</v>
      </c>
      <c r="Q768" s="26">
        <f>Table2[[#This Row],[QTY]]*Table2[[#This Row],[CostPerUnit]]</f>
        <v>195</v>
      </c>
      <c r="R768" s="27"/>
      <c r="S768" s="13" t="s">
        <v>67</v>
      </c>
      <c r="T768" s="24"/>
      <c r="U768" s="24"/>
      <c r="V768" s="25"/>
      <c r="W768" s="25"/>
      <c r="X768" s="28"/>
      <c r="Y768" s="25"/>
      <c r="Z768" s="25"/>
    </row>
    <row r="769" spans="1:26" ht="15" customHeight="1">
      <c r="A769" s="24">
        <v>45534</v>
      </c>
      <c r="B769" s="25" t="s">
        <v>41</v>
      </c>
      <c r="C769" s="25">
        <v>7710325</v>
      </c>
      <c r="D769" s="28" t="s">
        <v>289</v>
      </c>
      <c r="E769" s="25"/>
      <c r="F769" s="28"/>
      <c r="G769" s="28"/>
      <c r="H769" s="25"/>
      <c r="I769" s="25" t="s">
        <v>53</v>
      </c>
      <c r="J769" s="28" t="s">
        <v>831</v>
      </c>
      <c r="K769" s="25" t="s">
        <v>45</v>
      </c>
      <c r="L769" s="28" t="s">
        <v>955</v>
      </c>
      <c r="M769" s="26">
        <v>3.95</v>
      </c>
      <c r="N769" s="27">
        <v>20</v>
      </c>
      <c r="O769" s="25" t="s">
        <v>47</v>
      </c>
      <c r="P769" s="24">
        <v>45538</v>
      </c>
      <c r="Q769" s="26">
        <f>Table2[[#This Row],[QTY]]*Table2[[#This Row],[CostPerUnit]]</f>
        <v>79</v>
      </c>
      <c r="R769" s="27">
        <v>60812902</v>
      </c>
      <c r="S769" s="13" t="s">
        <v>55</v>
      </c>
      <c r="T769" s="24" t="s">
        <v>49</v>
      </c>
      <c r="U769" s="24"/>
      <c r="V769" s="25"/>
      <c r="W769" s="25"/>
      <c r="X769" s="28"/>
      <c r="Y769" s="25"/>
      <c r="Z769" s="25"/>
    </row>
    <row r="770" spans="1:26" ht="15" customHeight="1">
      <c r="A770" s="24">
        <v>45538</v>
      </c>
      <c r="B770" s="25" t="s">
        <v>41</v>
      </c>
      <c r="C770" s="25">
        <v>7710427</v>
      </c>
      <c r="D770" s="28" t="s">
        <v>956</v>
      </c>
      <c r="E770" s="25"/>
      <c r="F770" s="28"/>
      <c r="G770" s="28"/>
      <c r="H770" s="25"/>
      <c r="I770" s="25" t="s">
        <v>53</v>
      </c>
      <c r="J770" s="28" t="s">
        <v>957</v>
      </c>
      <c r="K770" s="25" t="s">
        <v>45</v>
      </c>
      <c r="L770" s="28" t="s">
        <v>674</v>
      </c>
      <c r="M770" s="26">
        <v>33.799999999999997</v>
      </c>
      <c r="N770" s="27">
        <v>3</v>
      </c>
      <c r="O770" s="25" t="s">
        <v>47</v>
      </c>
      <c r="P770" s="24">
        <v>45580</v>
      </c>
      <c r="Q770" s="26">
        <f>Table2[[#This Row],[QTY]]*Table2[[#This Row],[CostPerUnit]]</f>
        <v>101.39999999999999</v>
      </c>
      <c r="R770" s="27"/>
      <c r="S770" s="13" t="s">
        <v>48</v>
      </c>
      <c r="T770" s="24" t="s">
        <v>49</v>
      </c>
      <c r="U770" s="24"/>
      <c r="V770" s="25"/>
      <c r="W770" s="25"/>
      <c r="X770" s="28"/>
      <c r="Y770" s="25"/>
      <c r="Z770" s="25"/>
    </row>
    <row r="771" spans="1:26" ht="15" customHeight="1">
      <c r="A771" s="24">
        <v>45534</v>
      </c>
      <c r="B771" s="25" t="s">
        <v>41</v>
      </c>
      <c r="C771" s="25">
        <v>7710436</v>
      </c>
      <c r="D771" s="28" t="s">
        <v>958</v>
      </c>
      <c r="E771" s="25"/>
      <c r="F771" s="28" t="s">
        <v>959</v>
      </c>
      <c r="G771" s="28" t="s">
        <v>762</v>
      </c>
      <c r="H771" s="25" t="s">
        <v>344</v>
      </c>
      <c r="I771" s="25" t="s">
        <v>43</v>
      </c>
      <c r="J771" s="28" t="s">
        <v>960</v>
      </c>
      <c r="K771" s="25" t="s">
        <v>243</v>
      </c>
      <c r="L771" s="28" t="s">
        <v>301</v>
      </c>
      <c r="M771" s="26">
        <v>855</v>
      </c>
      <c r="N771" s="27">
        <v>3</v>
      </c>
      <c r="O771" s="25" t="s">
        <v>47</v>
      </c>
      <c r="P771" s="24">
        <v>45625</v>
      </c>
      <c r="Q771" s="26">
        <f>Table2[[#This Row],[QTY]]*Table2[[#This Row],[CostPerUnit]]</f>
        <v>2565</v>
      </c>
      <c r="R771" s="27">
        <v>41063371</v>
      </c>
      <c r="S771" s="13" t="s">
        <v>55</v>
      </c>
      <c r="T771" s="24" t="s">
        <v>49</v>
      </c>
      <c r="U771" s="24"/>
      <c r="V771" s="25"/>
      <c r="W771" s="25"/>
      <c r="X771" s="28" t="s">
        <v>961</v>
      </c>
      <c r="Y771" s="25"/>
      <c r="Z771" s="25"/>
    </row>
    <row r="772" spans="1:26" ht="15" customHeight="1">
      <c r="A772" s="24">
        <v>45538</v>
      </c>
      <c r="B772" s="25" t="s">
        <v>41</v>
      </c>
      <c r="C772" s="25">
        <v>7710439</v>
      </c>
      <c r="D772" s="28" t="s">
        <v>962</v>
      </c>
      <c r="E772" s="25"/>
      <c r="F772" s="28"/>
      <c r="G772" s="28"/>
      <c r="H772" s="25"/>
      <c r="I772" s="25" t="s">
        <v>69</v>
      </c>
      <c r="J772" s="28" t="s">
        <v>963</v>
      </c>
      <c r="K772" s="25" t="s">
        <v>45</v>
      </c>
      <c r="L772" s="28" t="s">
        <v>279</v>
      </c>
      <c r="M772" s="26">
        <v>529</v>
      </c>
      <c r="N772" s="27">
        <v>1</v>
      </c>
      <c r="O772" s="25" t="s">
        <v>47</v>
      </c>
      <c r="P772" s="24">
        <v>45547</v>
      </c>
      <c r="Q772" s="26">
        <f>Table2[[#This Row],[QTY]]*Table2[[#This Row],[CostPerUnit]]</f>
        <v>529</v>
      </c>
      <c r="R772" s="27">
        <v>60814728</v>
      </c>
      <c r="S772" s="13" t="s">
        <v>55</v>
      </c>
      <c r="T772" s="24" t="s">
        <v>49</v>
      </c>
      <c r="U772" s="24"/>
      <c r="V772" s="25"/>
      <c r="W772" s="25"/>
      <c r="X772" s="75" t="s">
        <v>964</v>
      </c>
      <c r="Y772" s="25"/>
      <c r="Z772" s="25"/>
    </row>
    <row r="773" spans="1:26" ht="15" customHeight="1">
      <c r="A773" s="24">
        <v>45538</v>
      </c>
      <c r="B773" s="25" t="s">
        <v>41</v>
      </c>
      <c r="C773" s="25">
        <v>7710596</v>
      </c>
      <c r="D773" s="28">
        <v>182170</v>
      </c>
      <c r="E773" s="25"/>
      <c r="F773" s="28"/>
      <c r="G773" s="28"/>
      <c r="H773" s="25"/>
      <c r="I773" s="25" t="s">
        <v>65</v>
      </c>
      <c r="J773" s="28" t="s">
        <v>905</v>
      </c>
      <c r="K773" s="25" t="s">
        <v>45</v>
      </c>
      <c r="L773" s="28" t="s">
        <v>380</v>
      </c>
      <c r="M773" s="26">
        <v>190</v>
      </c>
      <c r="N773" s="27">
        <v>1</v>
      </c>
      <c r="O773" s="25" t="s">
        <v>47</v>
      </c>
      <c r="P773" s="24">
        <v>45547</v>
      </c>
      <c r="Q773" s="26">
        <f>Table2[[#This Row],[QTY]]*Table2[[#This Row],[CostPerUnit]]</f>
        <v>190</v>
      </c>
      <c r="R773" s="27"/>
      <c r="S773" s="13" t="s">
        <v>64</v>
      </c>
      <c r="T773" s="24" t="s">
        <v>34</v>
      </c>
      <c r="U773" s="24" t="s">
        <v>59</v>
      </c>
      <c r="V773" s="25" t="s">
        <v>60</v>
      </c>
      <c r="W773" s="25"/>
      <c r="X773" s="28"/>
      <c r="Y773" s="25"/>
      <c r="Z773" s="25"/>
    </row>
    <row r="774" spans="1:26" ht="15" customHeight="1">
      <c r="A774" s="24">
        <v>45540.390277777777</v>
      </c>
      <c r="B774" s="25" t="s">
        <v>41</v>
      </c>
      <c r="C774" s="25">
        <v>7710602</v>
      </c>
      <c r="D774" s="28">
        <v>102241</v>
      </c>
      <c r="E774" s="25"/>
      <c r="F774" s="28"/>
      <c r="G774" s="28"/>
      <c r="H774" s="25"/>
      <c r="I774" s="25"/>
      <c r="J774" s="28" t="s">
        <v>965</v>
      </c>
      <c r="K774" s="25" t="s">
        <v>45</v>
      </c>
      <c r="L774" s="28" t="s">
        <v>46</v>
      </c>
      <c r="M774" s="26">
        <v>195</v>
      </c>
      <c r="N774" s="27">
        <v>1</v>
      </c>
      <c r="O774" s="25" t="s">
        <v>164</v>
      </c>
      <c r="P774" s="24"/>
      <c r="Q774" s="26">
        <f>Table2[[#This Row],[QTY]]*Table2[[#This Row],[CostPerUnit]]</f>
        <v>195</v>
      </c>
      <c r="R774" s="27"/>
      <c r="S774" s="13" t="s">
        <v>64</v>
      </c>
      <c r="T774" s="24"/>
      <c r="U774" s="24"/>
      <c r="V774" s="25"/>
      <c r="W774" s="25"/>
      <c r="X774" s="28"/>
      <c r="Y774" s="25"/>
      <c r="Z774" s="25"/>
    </row>
    <row r="775" spans="1:26" ht="15" customHeight="1">
      <c r="A775" s="24">
        <v>45540.390277777777</v>
      </c>
      <c r="B775" s="25" t="s">
        <v>41</v>
      </c>
      <c r="C775" s="25">
        <v>7710602</v>
      </c>
      <c r="D775" s="28">
        <v>102241</v>
      </c>
      <c r="E775" s="25"/>
      <c r="F775" s="28"/>
      <c r="G775" s="28"/>
      <c r="H775" s="25"/>
      <c r="I775" s="25"/>
      <c r="J775" s="28" t="s">
        <v>965</v>
      </c>
      <c r="K775" s="25" t="s">
        <v>45</v>
      </c>
      <c r="L775" s="28" t="s">
        <v>51</v>
      </c>
      <c r="M775" s="26">
        <v>0</v>
      </c>
      <c r="N775" s="27">
        <v>1</v>
      </c>
      <c r="O775" s="25" t="s">
        <v>164</v>
      </c>
      <c r="P775" s="24"/>
      <c r="Q775" s="26">
        <f>Table2[[#This Row],[QTY]]*Table2[[#This Row],[CostPerUnit]]</f>
        <v>0</v>
      </c>
      <c r="R775" s="27"/>
      <c r="S775" s="13" t="s">
        <v>64</v>
      </c>
      <c r="T775" s="24"/>
      <c r="U775" s="24"/>
      <c r="V775" s="25"/>
      <c r="W775" s="25"/>
      <c r="X775" s="28"/>
      <c r="Y775" s="25"/>
      <c r="Z775" s="25" t="s">
        <v>954</v>
      </c>
    </row>
    <row r="776" spans="1:26" ht="15" customHeight="1">
      <c r="A776" s="24">
        <v>45538</v>
      </c>
      <c r="B776" s="25" t="s">
        <v>41</v>
      </c>
      <c r="C776" s="25">
        <v>7710653</v>
      </c>
      <c r="D776" s="28" t="s">
        <v>966</v>
      </c>
      <c r="E776" s="25"/>
      <c r="F776" s="28" t="s">
        <v>453</v>
      </c>
      <c r="G776" s="28" t="s">
        <v>403</v>
      </c>
      <c r="H776" s="25"/>
      <c r="I776" s="25" t="s">
        <v>65</v>
      </c>
      <c r="J776" s="28" t="s">
        <v>967</v>
      </c>
      <c r="K776" s="25" t="s">
        <v>45</v>
      </c>
      <c r="L776" s="28" t="s">
        <v>301</v>
      </c>
      <c r="M776" s="26">
        <v>855</v>
      </c>
      <c r="N776" s="27">
        <v>1</v>
      </c>
      <c r="O776" s="25" t="s">
        <v>47</v>
      </c>
      <c r="P776" s="24">
        <v>45562</v>
      </c>
      <c r="Q776" s="26">
        <f>Table2[[#This Row],[QTY]]*Table2[[#This Row],[CostPerUnit]]</f>
        <v>855</v>
      </c>
      <c r="R776" s="27"/>
      <c r="S776" s="13" t="s">
        <v>64</v>
      </c>
      <c r="T776" s="24" t="s">
        <v>49</v>
      </c>
      <c r="U776" s="24"/>
      <c r="V776" s="25"/>
      <c r="W776" s="25"/>
      <c r="X776" s="28"/>
      <c r="Y776" s="25"/>
      <c r="Z776" s="25"/>
    </row>
    <row r="777" spans="1:26" ht="15" customHeight="1">
      <c r="A777" s="24">
        <v>45539</v>
      </c>
      <c r="B777" s="25" t="s">
        <v>41</v>
      </c>
      <c r="C777" s="25">
        <v>7711128</v>
      </c>
      <c r="D777" s="28" t="s">
        <v>259</v>
      </c>
      <c r="E777" s="25"/>
      <c r="F777" s="28"/>
      <c r="G777" s="28"/>
      <c r="H777" s="25"/>
      <c r="I777" s="25" t="s">
        <v>69</v>
      </c>
      <c r="J777" s="28" t="s">
        <v>694</v>
      </c>
      <c r="K777" s="25" t="s">
        <v>45</v>
      </c>
      <c r="L777" s="28" t="s">
        <v>261</v>
      </c>
      <c r="M777" s="26">
        <v>202</v>
      </c>
      <c r="N777" s="27">
        <v>1</v>
      </c>
      <c r="O777" s="25" t="s">
        <v>47</v>
      </c>
      <c r="P777" s="24">
        <v>45554</v>
      </c>
      <c r="Q777" s="26">
        <f>Table2[[#This Row],[QTY]]*Table2[[#This Row],[CostPerUnit]]</f>
        <v>202</v>
      </c>
      <c r="R777" s="27"/>
      <c r="S777" s="13" t="s">
        <v>48</v>
      </c>
      <c r="T777" s="24" t="s">
        <v>49</v>
      </c>
      <c r="U777" s="24"/>
      <c r="V777" s="25"/>
      <c r="W777" s="25"/>
      <c r="X777" s="28"/>
      <c r="Y777" s="25"/>
      <c r="Z777" s="25"/>
    </row>
    <row r="778" spans="1:26" ht="15" customHeight="1">
      <c r="A778" s="24">
        <v>45537</v>
      </c>
      <c r="B778" s="25" t="s">
        <v>41</v>
      </c>
      <c r="C778" s="25">
        <v>7711228</v>
      </c>
      <c r="D778" s="28">
        <v>182178</v>
      </c>
      <c r="E778" s="25"/>
      <c r="F778" s="28"/>
      <c r="G778" s="28"/>
      <c r="H778" s="25"/>
      <c r="I778" s="25" t="s">
        <v>65</v>
      </c>
      <c r="J778" s="28" t="s">
        <v>968</v>
      </c>
      <c r="K778" s="25" t="s">
        <v>45</v>
      </c>
      <c r="L778" s="28" t="s">
        <v>401</v>
      </c>
      <c r="M778" s="26">
        <v>689</v>
      </c>
      <c r="N778" s="27">
        <v>1</v>
      </c>
      <c r="O778" s="25" t="s">
        <v>47</v>
      </c>
      <c r="P778" s="24">
        <v>45582</v>
      </c>
      <c r="Q778" s="26">
        <f>Table2[[#This Row],[QTY]]*Table2[[#This Row],[CostPerUnit]]</f>
        <v>689</v>
      </c>
      <c r="R778" s="27">
        <v>60814733</v>
      </c>
      <c r="S778" s="13" t="s">
        <v>55</v>
      </c>
      <c r="T778" s="24" t="s">
        <v>49</v>
      </c>
      <c r="U778" s="24"/>
      <c r="V778" s="25"/>
      <c r="W778" s="25"/>
      <c r="X778" s="28" t="s">
        <v>969</v>
      </c>
      <c r="Y778" s="25"/>
      <c r="Z778" s="25"/>
    </row>
    <row r="779" spans="1:26" ht="15" customHeight="1">
      <c r="A779" s="24">
        <v>45540</v>
      </c>
      <c r="B779" s="25" t="s">
        <v>41</v>
      </c>
      <c r="C779" s="25">
        <v>7711409</v>
      </c>
      <c r="D779" s="28">
        <v>104510</v>
      </c>
      <c r="E779" s="25"/>
      <c r="F779" s="28"/>
      <c r="G779" s="28"/>
      <c r="H779" s="25"/>
      <c r="I779" s="25" t="s">
        <v>77</v>
      </c>
      <c r="J779" s="28" t="s">
        <v>970</v>
      </c>
      <c r="K779" s="25" t="s">
        <v>45</v>
      </c>
      <c r="L779" s="28" t="s">
        <v>51</v>
      </c>
      <c r="M779" s="26">
        <v>66</v>
      </c>
      <c r="N779" s="27">
        <v>1</v>
      </c>
      <c r="O779" s="25" t="s">
        <v>47</v>
      </c>
      <c r="P779" s="24">
        <v>45673</v>
      </c>
      <c r="Q779" s="26">
        <f>Table2[[#This Row],[QTY]]*Table2[[#This Row],[CostPerUnit]]</f>
        <v>66</v>
      </c>
      <c r="R779" s="27"/>
      <c r="S779" s="13" t="s">
        <v>55</v>
      </c>
      <c r="T779" s="24"/>
      <c r="U779" s="24"/>
      <c r="V779" s="25"/>
      <c r="W779" s="25"/>
      <c r="X779" s="28" t="s">
        <v>971</v>
      </c>
      <c r="Y779" s="25"/>
      <c r="Z779" s="25" t="s">
        <v>954</v>
      </c>
    </row>
    <row r="780" spans="1:26" ht="15" customHeight="1">
      <c r="A780" s="24">
        <v>45541</v>
      </c>
      <c r="B780" s="25" t="s">
        <v>41</v>
      </c>
      <c r="C780" s="25">
        <v>7711531</v>
      </c>
      <c r="D780" s="28" t="s">
        <v>972</v>
      </c>
      <c r="E780" s="25"/>
      <c r="F780" s="28"/>
      <c r="G780" s="28"/>
      <c r="H780" s="25"/>
      <c r="I780" s="25" t="s">
        <v>65</v>
      </c>
      <c r="J780" s="28" t="s">
        <v>973</v>
      </c>
      <c r="K780" s="25" t="s">
        <v>45</v>
      </c>
      <c r="L780" s="28" t="s">
        <v>46</v>
      </c>
      <c r="M780" s="26">
        <v>0</v>
      </c>
      <c r="N780" s="27">
        <v>1</v>
      </c>
      <c r="O780" s="25" t="s">
        <v>161</v>
      </c>
      <c r="P780" s="24">
        <v>45715</v>
      </c>
      <c r="Q780" s="26">
        <f>Table2[[#This Row],[QTY]]*Table2[[#This Row],[CostPerUnit]]</f>
        <v>0</v>
      </c>
      <c r="R780" s="27"/>
      <c r="S780" s="13" t="s">
        <v>48</v>
      </c>
      <c r="T780" s="24" t="s">
        <v>161</v>
      </c>
      <c r="U780" s="24"/>
      <c r="V780" s="25"/>
      <c r="W780" s="25"/>
      <c r="X780" s="28"/>
      <c r="Y780" s="25"/>
      <c r="Z780" s="25"/>
    </row>
    <row r="781" spans="1:26" ht="15" customHeight="1">
      <c r="A781" s="24">
        <v>45541</v>
      </c>
      <c r="B781" s="25" t="s">
        <v>41</v>
      </c>
      <c r="C781" s="25">
        <v>7711531</v>
      </c>
      <c r="D781" s="28" t="s">
        <v>972</v>
      </c>
      <c r="E781" s="25"/>
      <c r="F781" s="28"/>
      <c r="G781" s="28"/>
      <c r="H781" s="25"/>
      <c r="I781" s="25" t="s">
        <v>65</v>
      </c>
      <c r="J781" s="28" t="s">
        <v>973</v>
      </c>
      <c r="K781" s="25" t="s">
        <v>45</v>
      </c>
      <c r="L781" s="28" t="s">
        <v>51</v>
      </c>
      <c r="M781" s="26">
        <v>0</v>
      </c>
      <c r="N781" s="27">
        <v>1</v>
      </c>
      <c r="O781" s="25" t="s">
        <v>161</v>
      </c>
      <c r="P781" s="24">
        <v>45715</v>
      </c>
      <c r="Q781" s="26">
        <f>Table2[[#This Row],[QTY]]*Table2[[#This Row],[CostPerUnit]]</f>
        <v>0</v>
      </c>
      <c r="R781" s="27"/>
      <c r="S781" s="13" t="s">
        <v>48</v>
      </c>
      <c r="T781" s="24" t="s">
        <v>161</v>
      </c>
      <c r="U781" s="24"/>
      <c r="V781" s="25"/>
      <c r="W781" s="25"/>
      <c r="X781" s="28"/>
      <c r="Y781" s="25"/>
      <c r="Z781" s="25" t="s">
        <v>954</v>
      </c>
    </row>
    <row r="782" spans="1:26" ht="15" customHeight="1">
      <c r="A782" s="24">
        <v>45539</v>
      </c>
      <c r="B782" s="25" t="s">
        <v>41</v>
      </c>
      <c r="C782" s="25">
        <v>7711744</v>
      </c>
      <c r="D782" s="28" t="s">
        <v>974</v>
      </c>
      <c r="E782" s="25"/>
      <c r="F782" s="28"/>
      <c r="G782" s="28"/>
      <c r="H782" s="25"/>
      <c r="I782" s="25" t="s">
        <v>69</v>
      </c>
      <c r="J782" s="28" t="s">
        <v>975</v>
      </c>
      <c r="K782" s="25" t="s">
        <v>45</v>
      </c>
      <c r="L782" s="28" t="s">
        <v>674</v>
      </c>
      <c r="M782" s="26">
        <v>33.799999999999997</v>
      </c>
      <c r="N782" s="27">
        <v>1</v>
      </c>
      <c r="O782" s="25" t="s">
        <v>47</v>
      </c>
      <c r="P782" s="24">
        <v>45553</v>
      </c>
      <c r="Q782" s="26">
        <f>Table2[[#This Row],[QTY]]*Table2[[#This Row],[CostPerUnit]]</f>
        <v>33.799999999999997</v>
      </c>
      <c r="R782" s="27"/>
      <c r="S782" s="13" t="s">
        <v>64</v>
      </c>
      <c r="T782" s="24" t="s">
        <v>49</v>
      </c>
      <c r="U782" s="24"/>
      <c r="V782" s="25"/>
      <c r="W782" s="25"/>
      <c r="X782" s="28"/>
      <c r="Y782" s="25"/>
      <c r="Z782" s="25"/>
    </row>
    <row r="783" spans="1:26" ht="15" customHeight="1">
      <c r="A783" s="24">
        <v>45541.558333333334</v>
      </c>
      <c r="B783" s="25" t="s">
        <v>41</v>
      </c>
      <c r="C783" s="25">
        <v>7711898</v>
      </c>
      <c r="D783" s="28" t="s">
        <v>976</v>
      </c>
      <c r="E783" s="25"/>
      <c r="F783" s="28"/>
      <c r="G783" s="28"/>
      <c r="H783" s="25"/>
      <c r="I783" s="25"/>
      <c r="J783" s="28" t="s">
        <v>326</v>
      </c>
      <c r="K783" s="25" t="s">
        <v>45</v>
      </c>
      <c r="L783" s="28" t="s">
        <v>46</v>
      </c>
      <c r="M783" s="26">
        <v>195</v>
      </c>
      <c r="N783" s="27">
        <v>1</v>
      </c>
      <c r="O783" s="25" t="s">
        <v>164</v>
      </c>
      <c r="P783" s="24"/>
      <c r="Q783" s="26">
        <f>Table2[[#This Row],[QTY]]*Table2[[#This Row],[CostPerUnit]]</f>
        <v>195</v>
      </c>
      <c r="R783" s="27"/>
      <c r="S783" s="13" t="s">
        <v>64</v>
      </c>
      <c r="T783" s="24"/>
      <c r="U783" s="24"/>
      <c r="V783" s="25"/>
      <c r="W783" s="25"/>
      <c r="X783" s="28"/>
      <c r="Y783" s="25"/>
      <c r="Z783" s="25"/>
    </row>
    <row r="784" spans="1:26" ht="15" customHeight="1">
      <c r="A784" s="24">
        <v>45541.558333333334</v>
      </c>
      <c r="B784" s="25" t="s">
        <v>41</v>
      </c>
      <c r="C784" s="25">
        <v>7711898</v>
      </c>
      <c r="D784" s="28" t="s">
        <v>976</v>
      </c>
      <c r="E784" s="25"/>
      <c r="F784" s="28"/>
      <c r="G784" s="28"/>
      <c r="H784" s="25"/>
      <c r="I784" s="25"/>
      <c r="J784" s="28" t="s">
        <v>326</v>
      </c>
      <c r="K784" s="25" t="s">
        <v>45</v>
      </c>
      <c r="L784" s="28" t="s">
        <v>51</v>
      </c>
      <c r="M784" s="26">
        <v>0</v>
      </c>
      <c r="N784" s="27">
        <v>1</v>
      </c>
      <c r="O784" s="25" t="s">
        <v>164</v>
      </c>
      <c r="P784" s="24"/>
      <c r="Q784" s="26">
        <f>Table2[[#This Row],[QTY]]*Table2[[#This Row],[CostPerUnit]]</f>
        <v>0</v>
      </c>
      <c r="R784" s="27"/>
      <c r="S784" s="13" t="s">
        <v>64</v>
      </c>
      <c r="T784" s="24"/>
      <c r="U784" s="24"/>
      <c r="V784" s="25"/>
      <c r="W784" s="25"/>
      <c r="X784" s="28"/>
      <c r="Y784" s="25"/>
      <c r="Z784" s="25" t="s">
        <v>954</v>
      </c>
    </row>
    <row r="785" spans="1:26" ht="15" customHeight="1">
      <c r="A785" s="24">
        <v>45539</v>
      </c>
      <c r="B785" s="25" t="s">
        <v>41</v>
      </c>
      <c r="C785" s="25">
        <v>7711906</v>
      </c>
      <c r="D785" s="28" t="s">
        <v>902</v>
      </c>
      <c r="E785" s="25"/>
      <c r="F785" s="28"/>
      <c r="G785" s="28"/>
      <c r="H785" s="25"/>
      <c r="I785" s="25" t="s">
        <v>69</v>
      </c>
      <c r="J785" s="28" t="s">
        <v>845</v>
      </c>
      <c r="K785" s="25" t="s">
        <v>45</v>
      </c>
      <c r="L785" s="28" t="s">
        <v>977</v>
      </c>
      <c r="M785" s="26">
        <v>259</v>
      </c>
      <c r="N785" s="27">
        <v>1</v>
      </c>
      <c r="O785" s="25" t="s">
        <v>47</v>
      </c>
      <c r="P785" s="24">
        <v>45544</v>
      </c>
      <c r="Q785" s="26">
        <f>Table2[[#This Row],[QTY]]*Table2[[#This Row],[CostPerUnit]]</f>
        <v>259</v>
      </c>
      <c r="R785" s="27"/>
      <c r="S785" s="13" t="s">
        <v>64</v>
      </c>
      <c r="T785" s="24" t="s">
        <v>49</v>
      </c>
      <c r="U785" s="24"/>
      <c r="V785" s="25"/>
      <c r="W785" s="25"/>
      <c r="X785" s="28"/>
      <c r="Y785" s="25"/>
      <c r="Z785" s="25"/>
    </row>
    <row r="786" spans="1:26" ht="15" customHeight="1">
      <c r="A786" s="24">
        <v>45539</v>
      </c>
      <c r="B786" s="25" t="s">
        <v>41</v>
      </c>
      <c r="C786" s="25">
        <v>7711933</v>
      </c>
      <c r="D786" s="28" t="s">
        <v>978</v>
      </c>
      <c r="E786" s="25"/>
      <c r="F786" s="28"/>
      <c r="G786" s="28"/>
      <c r="H786" s="25"/>
      <c r="I786" s="25" t="s">
        <v>53</v>
      </c>
      <c r="J786" s="28" t="s">
        <v>979</v>
      </c>
      <c r="K786" s="25" t="s">
        <v>45</v>
      </c>
      <c r="L786" s="28" t="s">
        <v>584</v>
      </c>
      <c r="M786" s="26">
        <v>0</v>
      </c>
      <c r="N786" s="27">
        <v>1</v>
      </c>
      <c r="O786" s="25" t="s">
        <v>161</v>
      </c>
      <c r="P786" s="24">
        <v>45586</v>
      </c>
      <c r="Q786" s="26">
        <f>Table2[[#This Row],[QTY]]*Table2[[#This Row],[CostPerUnit]]</f>
        <v>0</v>
      </c>
      <c r="R786" s="27" t="s">
        <v>225</v>
      </c>
      <c r="S786" s="13" t="s">
        <v>48</v>
      </c>
      <c r="T786" s="24"/>
      <c r="U786" s="24"/>
      <c r="V786" s="25"/>
      <c r="W786" s="25"/>
      <c r="X786" s="28" t="s">
        <v>650</v>
      </c>
      <c r="Y786" s="25"/>
      <c r="Z786" s="25"/>
    </row>
    <row r="787" spans="1:26" ht="15" customHeight="1">
      <c r="A787" s="24">
        <v>45540</v>
      </c>
      <c r="B787" s="25" t="s">
        <v>41</v>
      </c>
      <c r="C787" s="25">
        <v>7712112</v>
      </c>
      <c r="D787" s="28" t="s">
        <v>980</v>
      </c>
      <c r="E787" s="25"/>
      <c r="F787" s="28"/>
      <c r="G787" s="28"/>
      <c r="H787" s="25"/>
      <c r="I787" s="25" t="s">
        <v>53</v>
      </c>
      <c r="J787" s="28" t="s">
        <v>981</v>
      </c>
      <c r="K787" s="25" t="s">
        <v>45</v>
      </c>
      <c r="L787" s="28" t="s">
        <v>982</v>
      </c>
      <c r="M787" s="26">
        <v>902.43</v>
      </c>
      <c r="N787" s="27">
        <v>1</v>
      </c>
      <c r="O787" s="25" t="s">
        <v>49</v>
      </c>
      <c r="P787" s="24"/>
      <c r="Q787" s="26">
        <f>Table2[[#This Row],[QTY]]*Table2[[#This Row],[CostPerUnit]]</f>
        <v>902.43</v>
      </c>
      <c r="R787" s="27" t="s">
        <v>983</v>
      </c>
      <c r="S787" s="13" t="s">
        <v>55</v>
      </c>
      <c r="T787" s="24" t="s">
        <v>49</v>
      </c>
      <c r="U787" s="24"/>
      <c r="V787" s="25"/>
      <c r="W787" s="25"/>
      <c r="X787" s="28" t="s">
        <v>984</v>
      </c>
      <c r="Y787" s="25"/>
      <c r="Z787" s="25"/>
    </row>
    <row r="788" spans="1:26" ht="15" customHeight="1">
      <c r="A788" s="24">
        <v>45540</v>
      </c>
      <c r="B788" s="25" t="s">
        <v>41</v>
      </c>
      <c r="C788" s="25">
        <v>7712138</v>
      </c>
      <c r="D788" s="28" t="s">
        <v>985</v>
      </c>
      <c r="E788" s="25"/>
      <c r="F788" s="28"/>
      <c r="G788" s="28"/>
      <c r="H788" s="25"/>
      <c r="I788" s="25" t="s">
        <v>65</v>
      </c>
      <c r="J788" s="28" t="s">
        <v>986</v>
      </c>
      <c r="K788" s="25" t="s">
        <v>45</v>
      </c>
      <c r="L788" s="28" t="s">
        <v>261</v>
      </c>
      <c r="M788" s="26">
        <v>202</v>
      </c>
      <c r="N788" s="27">
        <v>1</v>
      </c>
      <c r="O788" s="25" t="s">
        <v>47</v>
      </c>
      <c r="P788" s="24">
        <v>45547</v>
      </c>
      <c r="Q788" s="26">
        <f>Table2[[#This Row],[QTY]]*Table2[[#This Row],[CostPerUnit]]</f>
        <v>202</v>
      </c>
      <c r="R788" s="27"/>
      <c r="S788" s="13" t="s">
        <v>64</v>
      </c>
      <c r="T788" s="24" t="s">
        <v>49</v>
      </c>
      <c r="U788" s="24"/>
      <c r="V788" s="25"/>
      <c r="W788" s="25"/>
      <c r="X788" s="28"/>
      <c r="Y788" s="25"/>
      <c r="Z788" s="25"/>
    </row>
    <row r="789" spans="1:26" ht="15" customHeight="1">
      <c r="A789" s="24">
        <v>45540</v>
      </c>
      <c r="B789" s="25" t="s">
        <v>41</v>
      </c>
      <c r="C789" s="25">
        <v>7712214</v>
      </c>
      <c r="D789" s="28">
        <v>182810</v>
      </c>
      <c r="E789" s="25"/>
      <c r="F789" s="28"/>
      <c r="G789" s="28"/>
      <c r="H789" s="25"/>
      <c r="I789" s="25" t="s">
        <v>65</v>
      </c>
      <c r="J789" s="28" t="s">
        <v>113</v>
      </c>
      <c r="K789" s="25" t="s">
        <v>45</v>
      </c>
      <c r="L789" s="28" t="s">
        <v>261</v>
      </c>
      <c r="M789" s="26">
        <v>202</v>
      </c>
      <c r="N789" s="27">
        <v>3</v>
      </c>
      <c r="O789" s="25" t="s">
        <v>47</v>
      </c>
      <c r="P789" s="24">
        <v>45555</v>
      </c>
      <c r="Q789" s="26">
        <f>Table2[[#This Row],[QTY]]*Table2[[#This Row],[CostPerUnit]]</f>
        <v>606</v>
      </c>
      <c r="R789" s="27">
        <v>41058372</v>
      </c>
      <c r="S789" s="13" t="s">
        <v>67</v>
      </c>
      <c r="T789" s="24" t="s">
        <v>354</v>
      </c>
      <c r="U789" s="24"/>
      <c r="V789" s="25"/>
      <c r="W789" s="25"/>
      <c r="X789" s="28"/>
      <c r="Y789" s="25"/>
      <c r="Z789" s="25"/>
    </row>
    <row r="790" spans="1:26" ht="15" customHeight="1">
      <c r="A790" s="24">
        <v>45540</v>
      </c>
      <c r="B790" s="25" t="s">
        <v>41</v>
      </c>
      <c r="C790" s="25">
        <v>7712269</v>
      </c>
      <c r="D790" s="28" t="s">
        <v>987</v>
      </c>
      <c r="E790" s="25"/>
      <c r="F790" s="28" t="s">
        <v>453</v>
      </c>
      <c r="G790" s="28" t="s">
        <v>948</v>
      </c>
      <c r="H790" s="25" t="s">
        <v>344</v>
      </c>
      <c r="I790" s="25" t="s">
        <v>43</v>
      </c>
      <c r="J790" s="28" t="s">
        <v>988</v>
      </c>
      <c r="K790" s="25" t="s">
        <v>243</v>
      </c>
      <c r="L790" s="28" t="s">
        <v>252</v>
      </c>
      <c r="M790" s="26">
        <v>486.6</v>
      </c>
      <c r="N790" s="27">
        <v>1</v>
      </c>
      <c r="O790" s="25" t="s">
        <v>47</v>
      </c>
      <c r="P790" s="24">
        <v>45554</v>
      </c>
      <c r="Q790" s="26">
        <f>Table2[[#This Row],[QTY]]*Table2[[#This Row],[CostPerUnit]]</f>
        <v>486.6</v>
      </c>
      <c r="R790" s="27"/>
      <c r="S790" s="13" t="s">
        <v>55</v>
      </c>
      <c r="T790" s="24" t="s">
        <v>49</v>
      </c>
      <c r="U790" s="24"/>
      <c r="V790" s="25"/>
      <c r="W790" s="25"/>
      <c r="X790" s="28"/>
      <c r="Y790" s="25"/>
      <c r="Z790" s="25"/>
    </row>
    <row r="791" spans="1:26" ht="15" customHeight="1">
      <c r="A791" s="24">
        <v>45541</v>
      </c>
      <c r="B791" s="25" t="s">
        <v>41</v>
      </c>
      <c r="C791" s="25">
        <v>7712564</v>
      </c>
      <c r="D791" s="28" t="s">
        <v>989</v>
      </c>
      <c r="E791" s="25"/>
      <c r="F791" s="28"/>
      <c r="G791" s="28"/>
      <c r="H791" s="25"/>
      <c r="I791" s="25" t="s">
        <v>75</v>
      </c>
      <c r="J791" s="28" t="s">
        <v>990</v>
      </c>
      <c r="K791" s="25" t="s">
        <v>45</v>
      </c>
      <c r="L791" s="28" t="s">
        <v>46</v>
      </c>
      <c r="M791" s="26">
        <v>195</v>
      </c>
      <c r="N791" s="27">
        <v>1</v>
      </c>
      <c r="O791" s="25" t="s">
        <v>47</v>
      </c>
      <c r="P791" s="24">
        <v>45583</v>
      </c>
      <c r="Q791" s="26">
        <f>Table2[[#This Row],[QTY]]*Table2[[#This Row],[CostPerUnit]]</f>
        <v>195</v>
      </c>
      <c r="R791" s="27">
        <v>60815539</v>
      </c>
      <c r="S791" s="13" t="s">
        <v>55</v>
      </c>
      <c r="T791" s="24" t="s">
        <v>49</v>
      </c>
      <c r="U791" s="24"/>
      <c r="V791" s="25"/>
      <c r="W791" s="25"/>
      <c r="X791" s="28"/>
      <c r="Y791" s="25"/>
      <c r="Z791" s="25"/>
    </row>
    <row r="792" spans="1:26" ht="15" customHeight="1">
      <c r="A792" s="24">
        <v>45541</v>
      </c>
      <c r="B792" s="25" t="s">
        <v>41</v>
      </c>
      <c r="C792" s="25">
        <v>7712822</v>
      </c>
      <c r="D792" s="28" t="s">
        <v>752</v>
      </c>
      <c r="E792" s="25"/>
      <c r="F792" s="28"/>
      <c r="G792" s="28"/>
      <c r="H792" s="25"/>
      <c r="I792" s="25" t="s">
        <v>65</v>
      </c>
      <c r="J792" s="28" t="s">
        <v>973</v>
      </c>
      <c r="K792" s="25" t="s">
        <v>45</v>
      </c>
      <c r="L792" s="28" t="s">
        <v>330</v>
      </c>
      <c r="M792" s="26">
        <v>24</v>
      </c>
      <c r="N792" s="27">
        <v>1</v>
      </c>
      <c r="O792" s="25" t="s">
        <v>47</v>
      </c>
      <c r="P792" s="24">
        <v>45547</v>
      </c>
      <c r="Q792" s="26">
        <f>Table2[[#This Row],[QTY]]*Table2[[#This Row],[CostPerUnit]]</f>
        <v>24</v>
      </c>
      <c r="R792" s="27" t="s">
        <v>149</v>
      </c>
      <c r="S792" s="13" t="s">
        <v>67</v>
      </c>
      <c r="T792" s="24" t="s">
        <v>34</v>
      </c>
      <c r="U792" s="24" t="s">
        <v>59</v>
      </c>
      <c r="V792" s="25" t="s">
        <v>60</v>
      </c>
      <c r="W792" s="25"/>
      <c r="X792" s="28"/>
      <c r="Y792" s="25"/>
      <c r="Z792" s="25"/>
    </row>
    <row r="793" spans="1:26" ht="15" customHeight="1">
      <c r="A793" s="24">
        <v>45544</v>
      </c>
      <c r="B793" s="25" t="s">
        <v>41</v>
      </c>
      <c r="C793" s="25">
        <v>7713006</v>
      </c>
      <c r="D793" s="28" t="s">
        <v>729</v>
      </c>
      <c r="E793" s="25"/>
      <c r="F793" s="28" t="s">
        <v>403</v>
      </c>
      <c r="G793" s="28" t="s">
        <v>596</v>
      </c>
      <c r="H793" s="25"/>
      <c r="I793" s="25" t="s">
        <v>43</v>
      </c>
      <c r="J793" s="28" t="s">
        <v>991</v>
      </c>
      <c r="K793" s="25" t="s">
        <v>243</v>
      </c>
      <c r="L793" s="28" t="s">
        <v>301</v>
      </c>
      <c r="M793" s="26">
        <v>855</v>
      </c>
      <c r="N793" s="27">
        <v>18</v>
      </c>
      <c r="O793" s="25" t="s">
        <v>47</v>
      </c>
      <c r="P793" s="24">
        <v>45617</v>
      </c>
      <c r="Q793" s="26">
        <f>Table2[[#This Row],[QTY]]*Table2[[#This Row],[CostPerUnit]]</f>
        <v>15390</v>
      </c>
      <c r="R793" s="27">
        <v>60824054</v>
      </c>
      <c r="S793" s="13" t="s">
        <v>55</v>
      </c>
      <c r="T793" s="24"/>
      <c r="U793" s="24"/>
      <c r="V793" s="25"/>
      <c r="W793" s="25"/>
      <c r="X793" s="28"/>
      <c r="Y793" s="25"/>
      <c r="Z793" s="25"/>
    </row>
    <row r="794" spans="1:26" ht="15" customHeight="1">
      <c r="A794" s="24">
        <v>45541</v>
      </c>
      <c r="B794" s="25" t="s">
        <v>41</v>
      </c>
      <c r="C794" s="25">
        <v>7713022</v>
      </c>
      <c r="D794" s="28">
        <v>182170</v>
      </c>
      <c r="E794" s="25"/>
      <c r="F794" s="28"/>
      <c r="G794" s="28"/>
      <c r="H794" s="25"/>
      <c r="I794" s="25" t="s">
        <v>65</v>
      </c>
      <c r="J794" s="28" t="s">
        <v>905</v>
      </c>
      <c r="K794" s="25" t="s">
        <v>45</v>
      </c>
      <c r="L794" s="28" t="s">
        <v>992</v>
      </c>
      <c r="M794" s="26">
        <v>54</v>
      </c>
      <c r="N794" s="27">
        <v>3</v>
      </c>
      <c r="O794" s="25" t="s">
        <v>47</v>
      </c>
      <c r="P794" s="24">
        <v>45614</v>
      </c>
      <c r="Q794" s="26">
        <f>Table2[[#This Row],[QTY]]*Table2[[#This Row],[CostPerUnit]]</f>
        <v>162</v>
      </c>
      <c r="R794" s="27"/>
      <c r="S794" s="13" t="s">
        <v>67</v>
      </c>
      <c r="T794" s="24"/>
      <c r="U794" s="24"/>
      <c r="V794" s="25"/>
      <c r="W794" s="25"/>
      <c r="X794" s="28"/>
      <c r="Y794" s="25"/>
      <c r="Z794" s="25"/>
    </row>
    <row r="795" spans="1:26" ht="15" customHeight="1">
      <c r="A795" s="24">
        <v>45541</v>
      </c>
      <c r="B795" s="25" t="s">
        <v>41</v>
      </c>
      <c r="C795" s="25">
        <v>7713022</v>
      </c>
      <c r="D795" s="28">
        <v>182170</v>
      </c>
      <c r="E795" s="25"/>
      <c r="F795" s="28"/>
      <c r="G795" s="28"/>
      <c r="H795" s="25"/>
      <c r="I795" s="25" t="s">
        <v>65</v>
      </c>
      <c r="J795" s="28" t="s">
        <v>905</v>
      </c>
      <c r="K795" s="80" t="s">
        <v>45</v>
      </c>
      <c r="L795" s="28" t="s">
        <v>993</v>
      </c>
      <c r="M795" s="26">
        <v>54</v>
      </c>
      <c r="N795" s="27">
        <v>3</v>
      </c>
      <c r="O795" s="25" t="s">
        <v>47</v>
      </c>
      <c r="P795" s="24">
        <v>45579</v>
      </c>
      <c r="Q795" s="26">
        <f>Table2[[#This Row],[QTY]]*Table2[[#This Row],[CostPerUnit]]</f>
        <v>162</v>
      </c>
      <c r="R795" s="27"/>
      <c r="S795" s="13" t="s">
        <v>67</v>
      </c>
      <c r="T795" s="24"/>
      <c r="U795" s="24"/>
      <c r="V795" s="25"/>
      <c r="W795" s="25"/>
      <c r="X795" s="28"/>
      <c r="Y795" s="25"/>
      <c r="Z795" s="25"/>
    </row>
    <row r="796" spans="1:26" ht="15" customHeight="1">
      <c r="A796" s="24">
        <v>45541</v>
      </c>
      <c r="B796" s="25" t="s">
        <v>41</v>
      </c>
      <c r="C796" s="25">
        <v>7713038</v>
      </c>
      <c r="D796" s="28">
        <v>107302</v>
      </c>
      <c r="E796" s="25"/>
      <c r="F796" s="28"/>
      <c r="G796" s="28"/>
      <c r="H796" s="25"/>
      <c r="I796" s="25" t="s">
        <v>77</v>
      </c>
      <c r="J796" s="28" t="s">
        <v>994</v>
      </c>
      <c r="K796" s="25" t="s">
        <v>45</v>
      </c>
      <c r="L796" s="28" t="s">
        <v>261</v>
      </c>
      <c r="M796" s="26">
        <v>202</v>
      </c>
      <c r="N796" s="27">
        <v>5</v>
      </c>
      <c r="O796" s="25" t="s">
        <v>47</v>
      </c>
      <c r="P796" s="24">
        <v>45575</v>
      </c>
      <c r="Q796" s="26">
        <f>Table2[[#This Row],[QTY]]*Table2[[#This Row],[CostPerUnit]]</f>
        <v>1010</v>
      </c>
      <c r="R796" s="27"/>
      <c r="S796" s="13" t="s">
        <v>64</v>
      </c>
      <c r="T796" s="24" t="s">
        <v>49</v>
      </c>
      <c r="U796" s="24"/>
      <c r="V796" s="25"/>
      <c r="W796" s="25"/>
      <c r="X796" s="28"/>
      <c r="Y796" s="25"/>
      <c r="Z796" s="25"/>
    </row>
    <row r="797" spans="1:26" ht="15" customHeight="1">
      <c r="A797" s="24">
        <v>45541</v>
      </c>
      <c r="B797" s="25" t="s">
        <v>41</v>
      </c>
      <c r="C797" s="25">
        <v>7713038</v>
      </c>
      <c r="D797" s="28">
        <v>107302</v>
      </c>
      <c r="E797" s="25"/>
      <c r="F797" s="28"/>
      <c r="G797" s="28"/>
      <c r="H797" s="25"/>
      <c r="I797" s="25" t="s">
        <v>77</v>
      </c>
      <c r="J797" s="28" t="s">
        <v>994</v>
      </c>
      <c r="K797" s="25" t="s">
        <v>45</v>
      </c>
      <c r="L797" s="28" t="s">
        <v>330</v>
      </c>
      <c r="M797" s="26">
        <v>42.95</v>
      </c>
      <c r="N797" s="27">
        <v>7</v>
      </c>
      <c r="O797" s="25" t="s">
        <v>47</v>
      </c>
      <c r="P797" s="24">
        <v>45575</v>
      </c>
      <c r="Q797" s="26">
        <f>Table2[[#This Row],[QTY]]*Table2[[#This Row],[CostPerUnit]]</f>
        <v>300.65000000000003</v>
      </c>
      <c r="R797" s="27"/>
      <c r="S797" s="13" t="s">
        <v>64</v>
      </c>
      <c r="T797" s="24" t="s">
        <v>49</v>
      </c>
      <c r="U797" s="24"/>
      <c r="V797" s="25"/>
      <c r="W797" s="25"/>
      <c r="X797" s="28"/>
      <c r="Y797" s="25"/>
      <c r="Z797" s="25"/>
    </row>
    <row r="798" spans="1:26" ht="15" customHeight="1">
      <c r="A798" s="24">
        <v>45541</v>
      </c>
      <c r="B798" s="25" t="s">
        <v>41</v>
      </c>
      <c r="C798" s="25">
        <v>7713038</v>
      </c>
      <c r="D798" s="28">
        <v>107302</v>
      </c>
      <c r="E798" s="25"/>
      <c r="F798" s="28"/>
      <c r="G798" s="28"/>
      <c r="H798" s="25"/>
      <c r="I798" s="25" t="s">
        <v>77</v>
      </c>
      <c r="J798" s="28" t="s">
        <v>994</v>
      </c>
      <c r="K798" s="25" t="s">
        <v>45</v>
      </c>
      <c r="L798" s="28" t="s">
        <v>579</v>
      </c>
      <c r="M798" s="26">
        <v>7.5</v>
      </c>
      <c r="N798" s="27">
        <v>5</v>
      </c>
      <c r="O798" s="25" t="s">
        <v>47</v>
      </c>
      <c r="P798" s="24">
        <v>45575</v>
      </c>
      <c r="Q798" s="26">
        <f>Table2[[#This Row],[QTY]]*Table2[[#This Row],[CostPerUnit]]</f>
        <v>37.5</v>
      </c>
      <c r="R798" s="27"/>
      <c r="S798" s="13" t="s">
        <v>64</v>
      </c>
      <c r="T798" s="24" t="s">
        <v>49</v>
      </c>
      <c r="U798" s="24"/>
      <c r="V798" s="25"/>
      <c r="W798" s="25"/>
      <c r="X798" s="28"/>
      <c r="Y798" s="25"/>
      <c r="Z798" s="25"/>
    </row>
    <row r="799" spans="1:26" ht="15" customHeight="1">
      <c r="A799" s="24">
        <v>45544</v>
      </c>
      <c r="B799" s="25" t="s">
        <v>41</v>
      </c>
      <c r="C799" s="25">
        <v>7713064</v>
      </c>
      <c r="D799" s="28" t="s">
        <v>588</v>
      </c>
      <c r="E799" s="25"/>
      <c r="F799" s="28" t="s">
        <v>342</v>
      </c>
      <c r="G799" s="28"/>
      <c r="H799" s="25"/>
      <c r="I799" s="25" t="s">
        <v>69</v>
      </c>
      <c r="J799" s="28" t="s">
        <v>578</v>
      </c>
      <c r="K799" s="25" t="s">
        <v>243</v>
      </c>
      <c r="L799" s="28" t="s">
        <v>252</v>
      </c>
      <c r="M799" s="26">
        <v>486</v>
      </c>
      <c r="N799" s="27">
        <v>1</v>
      </c>
      <c r="O799" s="25" t="s">
        <v>47</v>
      </c>
      <c r="P799" s="24">
        <v>45582</v>
      </c>
      <c r="Q799" s="26">
        <f>Table2[[#This Row],[QTY]]*Table2[[#This Row],[CostPerUnit]]</f>
        <v>486</v>
      </c>
      <c r="R799" s="27"/>
      <c r="S799" s="13" t="s">
        <v>67</v>
      </c>
      <c r="T799" s="24" t="s">
        <v>49</v>
      </c>
      <c r="U799" s="24"/>
      <c r="V799" s="25"/>
      <c r="W799" s="25"/>
      <c r="X799" s="28"/>
      <c r="Y799" s="25"/>
      <c r="Z799" s="25"/>
    </row>
    <row r="800" spans="1:26" ht="15" customHeight="1">
      <c r="A800" s="24">
        <v>45542</v>
      </c>
      <c r="B800" s="25" t="s">
        <v>41</v>
      </c>
      <c r="C800" s="25">
        <v>7713100</v>
      </c>
      <c r="D800" s="28" t="s">
        <v>995</v>
      </c>
      <c r="E800" s="25"/>
      <c r="F800" s="28"/>
      <c r="G800" s="28"/>
      <c r="H800" s="25"/>
      <c r="I800" s="25" t="s">
        <v>77</v>
      </c>
      <c r="J800" s="28" t="s">
        <v>996</v>
      </c>
      <c r="K800" s="25" t="s">
        <v>45</v>
      </c>
      <c r="L800" s="28" t="s">
        <v>735</v>
      </c>
      <c r="M800" s="26">
        <v>202</v>
      </c>
      <c r="N800" s="27">
        <v>1</v>
      </c>
      <c r="O800" s="25" t="s">
        <v>47</v>
      </c>
      <c r="P800" s="24">
        <v>45559</v>
      </c>
      <c r="Q800" s="26">
        <f>Table2[[#This Row],[QTY]]*Table2[[#This Row],[CostPerUnit]]</f>
        <v>202</v>
      </c>
      <c r="R800" s="27"/>
      <c r="S800" s="13" t="s">
        <v>67</v>
      </c>
      <c r="T800" s="24"/>
      <c r="U800" s="24"/>
      <c r="V800" s="25"/>
      <c r="W800" s="25"/>
      <c r="X800" s="28"/>
      <c r="Y800" s="25"/>
      <c r="Z800" s="25"/>
    </row>
    <row r="801" spans="1:26" ht="15" customHeight="1">
      <c r="A801" s="24">
        <v>45542</v>
      </c>
      <c r="B801" s="25" t="s">
        <v>41</v>
      </c>
      <c r="C801" s="25">
        <v>7713100</v>
      </c>
      <c r="D801" s="28" t="s">
        <v>995</v>
      </c>
      <c r="E801" s="25"/>
      <c r="F801" s="28"/>
      <c r="G801" s="28"/>
      <c r="H801" s="25"/>
      <c r="I801" s="25" t="s">
        <v>65</v>
      </c>
      <c r="J801" s="28" t="s">
        <v>996</v>
      </c>
      <c r="K801" s="25" t="s">
        <v>45</v>
      </c>
      <c r="L801" s="28" t="s">
        <v>261</v>
      </c>
      <c r="M801" s="26">
        <v>202</v>
      </c>
      <c r="N801" s="27">
        <v>1</v>
      </c>
      <c r="O801" s="25" t="s">
        <v>47</v>
      </c>
      <c r="P801" s="24">
        <v>45559</v>
      </c>
      <c r="Q801" s="26">
        <f>Table2[[#This Row],[QTY]]*Table2[[#This Row],[CostPerUnit]]</f>
        <v>202</v>
      </c>
      <c r="R801" s="27">
        <v>41059260</v>
      </c>
      <c r="S801" s="13" t="s">
        <v>67</v>
      </c>
      <c r="T801" s="24" t="s">
        <v>49</v>
      </c>
      <c r="U801" s="24"/>
      <c r="V801" s="25"/>
      <c r="W801" s="25"/>
      <c r="X801" s="28"/>
      <c r="Y801" s="25"/>
      <c r="Z801" s="25"/>
    </row>
    <row r="802" spans="1:26" ht="15" customHeight="1">
      <c r="A802" s="24">
        <v>45544</v>
      </c>
      <c r="B802" s="25" t="s">
        <v>41</v>
      </c>
      <c r="C802" s="25">
        <v>7713299</v>
      </c>
      <c r="D802" s="28" t="s">
        <v>902</v>
      </c>
      <c r="E802" s="25"/>
      <c r="F802" s="28"/>
      <c r="G802" s="28"/>
      <c r="H802" s="25"/>
      <c r="I802" s="25" t="s">
        <v>69</v>
      </c>
      <c r="J802" s="28" t="s">
        <v>997</v>
      </c>
      <c r="K802" s="25" t="s">
        <v>45</v>
      </c>
      <c r="L802" s="28" t="s">
        <v>487</v>
      </c>
      <c r="M802" s="26">
        <v>42.95</v>
      </c>
      <c r="N802" s="27">
        <v>10</v>
      </c>
      <c r="O802" s="25" t="s">
        <v>47</v>
      </c>
      <c r="P802" s="24">
        <v>45562</v>
      </c>
      <c r="Q802" s="26">
        <f>Table2[[#This Row],[QTY]]*Table2[[#This Row],[CostPerUnit]]</f>
        <v>429.5</v>
      </c>
      <c r="R802" s="27">
        <v>41063060</v>
      </c>
      <c r="S802" s="13" t="s">
        <v>67</v>
      </c>
      <c r="T802" s="24"/>
      <c r="U802" s="24"/>
      <c r="V802" s="25"/>
      <c r="W802" s="25"/>
      <c r="X802" s="28"/>
      <c r="Y802" s="25"/>
      <c r="Z802" s="25"/>
    </row>
    <row r="803" spans="1:26" ht="15" customHeight="1">
      <c r="A803" s="24">
        <v>45544</v>
      </c>
      <c r="B803" s="25" t="s">
        <v>41</v>
      </c>
      <c r="C803" s="25">
        <v>7713299</v>
      </c>
      <c r="D803" s="28" t="s">
        <v>902</v>
      </c>
      <c r="E803" s="25"/>
      <c r="F803" s="28"/>
      <c r="G803" s="28"/>
      <c r="H803" s="25"/>
      <c r="I803" s="25" t="s">
        <v>69</v>
      </c>
      <c r="J803" s="28" t="s">
        <v>997</v>
      </c>
      <c r="K803" s="25" t="s">
        <v>45</v>
      </c>
      <c r="L803" s="28" t="s">
        <v>579</v>
      </c>
      <c r="M803" s="26">
        <v>7.5</v>
      </c>
      <c r="N803" s="27">
        <v>10</v>
      </c>
      <c r="O803" s="25" t="s">
        <v>47</v>
      </c>
      <c r="P803" s="24">
        <v>45562</v>
      </c>
      <c r="Q803" s="26">
        <f>Table2[[#This Row],[QTY]]*Table2[[#This Row],[CostPerUnit]]</f>
        <v>75</v>
      </c>
      <c r="R803" s="27">
        <v>41063060</v>
      </c>
      <c r="S803" s="13" t="s">
        <v>67</v>
      </c>
      <c r="T803" s="24"/>
      <c r="U803" s="24"/>
      <c r="V803" s="25"/>
      <c r="W803" s="25"/>
      <c r="X803" s="28"/>
      <c r="Y803" s="25"/>
      <c r="Z803" s="25"/>
    </row>
    <row r="804" spans="1:26" ht="15" customHeight="1">
      <c r="A804" s="24">
        <v>45544</v>
      </c>
      <c r="B804" s="25" t="s">
        <v>41</v>
      </c>
      <c r="C804" s="25">
        <v>7713506</v>
      </c>
      <c r="D804" s="28" t="s">
        <v>998</v>
      </c>
      <c r="E804" s="25"/>
      <c r="F804" s="28"/>
      <c r="G804" s="28"/>
      <c r="H804" s="25"/>
      <c r="I804" s="25" t="s">
        <v>75</v>
      </c>
      <c r="J804" s="28" t="s">
        <v>999</v>
      </c>
      <c r="K804" s="25" t="s">
        <v>45</v>
      </c>
      <c r="L804" s="28" t="s">
        <v>616</v>
      </c>
      <c r="M804" s="26">
        <v>145</v>
      </c>
      <c r="N804" s="27">
        <v>1</v>
      </c>
      <c r="O804" s="25" t="s">
        <v>47</v>
      </c>
      <c r="P804" s="24">
        <v>45552</v>
      </c>
      <c r="Q804" s="26">
        <f>Table2[[#This Row],[QTY]]*Table2[[#This Row],[CostPerUnit]]</f>
        <v>145</v>
      </c>
      <c r="R804" s="27"/>
      <c r="S804" s="13" t="s">
        <v>64</v>
      </c>
      <c r="T804" s="24" t="s">
        <v>49</v>
      </c>
      <c r="U804" s="24"/>
      <c r="V804" s="25"/>
      <c r="W804" s="25"/>
      <c r="X804" s="28"/>
      <c r="Y804" s="25"/>
      <c r="Z804" s="25"/>
    </row>
    <row r="805" spans="1:26" ht="15" customHeight="1">
      <c r="A805" s="24">
        <v>45545</v>
      </c>
      <c r="B805" s="25" t="s">
        <v>41</v>
      </c>
      <c r="C805" s="25">
        <v>7713631</v>
      </c>
      <c r="D805" s="28" t="s">
        <v>1000</v>
      </c>
      <c r="E805" s="25"/>
      <c r="F805" s="28"/>
      <c r="G805" s="28"/>
      <c r="H805" s="25"/>
      <c r="I805" s="25" t="s">
        <v>75</v>
      </c>
      <c r="J805" s="28" t="s">
        <v>1001</v>
      </c>
      <c r="K805" s="25" t="s">
        <v>45</v>
      </c>
      <c r="L805" s="28" t="s">
        <v>579</v>
      </c>
      <c r="M805" s="26">
        <v>9</v>
      </c>
      <c r="N805" s="27">
        <v>1</v>
      </c>
      <c r="O805" s="25" t="s">
        <v>47</v>
      </c>
      <c r="P805" s="24">
        <v>45562</v>
      </c>
      <c r="Q805" s="26">
        <f>Table2[[#This Row],[QTY]]*Table2[[#This Row],[CostPerUnit]]</f>
        <v>9</v>
      </c>
      <c r="R805" s="27"/>
      <c r="S805" s="13" t="s">
        <v>55</v>
      </c>
      <c r="T805" s="24" t="s">
        <v>61</v>
      </c>
      <c r="U805" s="24"/>
      <c r="V805" s="25"/>
      <c r="W805" s="25"/>
      <c r="X805" s="28" t="s">
        <v>1002</v>
      </c>
      <c r="Y805" s="25"/>
      <c r="Z805" s="25"/>
    </row>
    <row r="806" spans="1:26" ht="15" customHeight="1">
      <c r="A806" s="24">
        <v>45545</v>
      </c>
      <c r="B806" s="25" t="s">
        <v>41</v>
      </c>
      <c r="C806" s="25">
        <v>7714193</v>
      </c>
      <c r="D806" s="28" t="s">
        <v>966</v>
      </c>
      <c r="E806" s="25"/>
      <c r="F806" s="28" t="s">
        <v>453</v>
      </c>
      <c r="G806" s="28" t="s">
        <v>403</v>
      </c>
      <c r="H806" s="25" t="s">
        <v>344</v>
      </c>
      <c r="I806" s="25" t="s">
        <v>65</v>
      </c>
      <c r="J806" s="28" t="s">
        <v>905</v>
      </c>
      <c r="K806" s="25" t="s">
        <v>243</v>
      </c>
      <c r="L806" s="28" t="s">
        <v>283</v>
      </c>
      <c r="M806" s="26">
        <v>587</v>
      </c>
      <c r="N806" s="27">
        <v>1</v>
      </c>
      <c r="O806" s="25" t="s">
        <v>47</v>
      </c>
      <c r="P806" s="24">
        <v>45562</v>
      </c>
      <c r="Q806" s="26">
        <f>Table2[[#This Row],[QTY]]*Table2[[#This Row],[CostPerUnit]]</f>
        <v>587</v>
      </c>
      <c r="R806" s="27"/>
      <c r="S806" s="13" t="s">
        <v>64</v>
      </c>
      <c r="T806" s="24" t="s">
        <v>49</v>
      </c>
      <c r="U806" s="24"/>
      <c r="V806" s="25"/>
      <c r="W806" s="25"/>
      <c r="X806" s="28"/>
      <c r="Y806" s="25"/>
      <c r="Z806" s="25"/>
    </row>
    <row r="807" spans="1:26" ht="15" customHeight="1">
      <c r="A807" s="24">
        <v>45545</v>
      </c>
      <c r="B807" s="25" t="s">
        <v>41</v>
      </c>
      <c r="C807" s="25">
        <v>7714193</v>
      </c>
      <c r="D807" s="28" t="s">
        <v>966</v>
      </c>
      <c r="E807" s="25"/>
      <c r="F807" s="28" t="s">
        <v>453</v>
      </c>
      <c r="G807" s="28" t="s">
        <v>403</v>
      </c>
      <c r="H807" s="25" t="s">
        <v>344</v>
      </c>
      <c r="I807" s="25" t="s">
        <v>65</v>
      </c>
      <c r="J807" s="28" t="s">
        <v>905</v>
      </c>
      <c r="K807" s="25" t="s">
        <v>243</v>
      </c>
      <c r="L807" s="28" t="s">
        <v>284</v>
      </c>
      <c r="M807" s="26">
        <v>369.2</v>
      </c>
      <c r="N807" s="27">
        <v>1</v>
      </c>
      <c r="O807" s="25" t="s">
        <v>47</v>
      </c>
      <c r="P807" s="24">
        <v>45562</v>
      </c>
      <c r="Q807" s="26">
        <f>Table2[[#This Row],[QTY]]*Table2[[#This Row],[CostPerUnit]]</f>
        <v>369.2</v>
      </c>
      <c r="R807" s="27"/>
      <c r="S807" s="13" t="s">
        <v>64</v>
      </c>
      <c r="T807" s="24" t="s">
        <v>49</v>
      </c>
      <c r="U807" s="24"/>
      <c r="V807" s="25"/>
      <c r="W807" s="25"/>
      <c r="X807" s="28"/>
      <c r="Y807" s="25"/>
      <c r="Z807" s="25"/>
    </row>
    <row r="808" spans="1:26" ht="15" customHeight="1">
      <c r="A808" s="24">
        <v>45545</v>
      </c>
      <c r="B808" s="25" t="s">
        <v>41</v>
      </c>
      <c r="C808" s="25">
        <v>7714398</v>
      </c>
      <c r="D808" s="28">
        <v>103211</v>
      </c>
      <c r="E808" s="25"/>
      <c r="F808" s="28"/>
      <c r="G808" s="28"/>
      <c r="H808" s="25"/>
      <c r="I808" s="25" t="s">
        <v>77</v>
      </c>
      <c r="J808" s="28" t="s">
        <v>904</v>
      </c>
      <c r="K808" s="25" t="s">
        <v>45</v>
      </c>
      <c r="L808" s="28" t="s">
        <v>1003</v>
      </c>
      <c r="M808" s="26">
        <v>45</v>
      </c>
      <c r="N808" s="27">
        <v>5</v>
      </c>
      <c r="O808" s="25" t="s">
        <v>47</v>
      </c>
      <c r="P808" s="24">
        <v>45561</v>
      </c>
      <c r="Q808" s="26">
        <f>Table2[[#This Row],[QTY]]*Table2[[#This Row],[CostPerUnit]]</f>
        <v>225</v>
      </c>
      <c r="R808" s="27" t="s">
        <v>149</v>
      </c>
      <c r="S808" s="13" t="s">
        <v>67</v>
      </c>
      <c r="T808" s="24" t="s">
        <v>34</v>
      </c>
      <c r="U808" s="24" t="s">
        <v>59</v>
      </c>
      <c r="V808" s="25" t="s">
        <v>60</v>
      </c>
      <c r="W808" s="25"/>
      <c r="X808" s="28"/>
      <c r="Y808" s="25"/>
      <c r="Z808" s="25"/>
    </row>
    <row r="809" spans="1:26" ht="15" customHeight="1">
      <c r="A809" s="24">
        <v>45545</v>
      </c>
      <c r="B809" s="25" t="s">
        <v>41</v>
      </c>
      <c r="C809" s="25">
        <v>7714400</v>
      </c>
      <c r="D809" s="28">
        <v>182075</v>
      </c>
      <c r="E809" s="25"/>
      <c r="F809" s="28"/>
      <c r="G809" s="28"/>
      <c r="H809" s="25"/>
      <c r="I809" s="25" t="s">
        <v>65</v>
      </c>
      <c r="J809" s="28" t="s">
        <v>1004</v>
      </c>
      <c r="K809" s="25" t="s">
        <v>45</v>
      </c>
      <c r="L809" s="28" t="s">
        <v>261</v>
      </c>
      <c r="M809" s="26">
        <v>202</v>
      </c>
      <c r="N809" s="27">
        <v>1</v>
      </c>
      <c r="O809" s="25" t="s">
        <v>47</v>
      </c>
      <c r="P809" s="24">
        <v>45554</v>
      </c>
      <c r="Q809" s="26">
        <f>Table2[[#This Row],[QTY]]*Table2[[#This Row],[CostPerUnit]]</f>
        <v>202</v>
      </c>
      <c r="R809" s="27"/>
      <c r="S809" s="13" t="s">
        <v>64</v>
      </c>
      <c r="T809" s="24" t="s">
        <v>49</v>
      </c>
      <c r="U809" s="24"/>
      <c r="V809" s="25"/>
      <c r="W809" s="25"/>
      <c r="X809" s="28"/>
      <c r="Y809" s="25"/>
      <c r="Z809" s="25"/>
    </row>
    <row r="810" spans="1:26" ht="15" customHeight="1">
      <c r="A810" s="24">
        <v>45545</v>
      </c>
      <c r="B810" s="25" t="s">
        <v>41</v>
      </c>
      <c r="C810" s="25">
        <v>7714602</v>
      </c>
      <c r="D810" s="28" t="s">
        <v>154</v>
      </c>
      <c r="E810" s="25"/>
      <c r="F810" s="28"/>
      <c r="G810" s="28"/>
      <c r="H810" s="25"/>
      <c r="I810" s="25" t="s">
        <v>77</v>
      </c>
      <c r="J810" s="28" t="s">
        <v>155</v>
      </c>
      <c r="K810" s="25" t="s">
        <v>45</v>
      </c>
      <c r="L810" s="28" t="s">
        <v>261</v>
      </c>
      <c r="M810" s="26">
        <v>202</v>
      </c>
      <c r="N810" s="27">
        <v>1</v>
      </c>
      <c r="O810" s="25" t="s">
        <v>47</v>
      </c>
      <c r="P810" s="24">
        <v>45554</v>
      </c>
      <c r="Q810" s="26">
        <f>Table2[[#This Row],[QTY]]*Table2[[#This Row],[CostPerUnit]]</f>
        <v>202</v>
      </c>
      <c r="R810" s="27"/>
      <c r="S810" s="13" t="s">
        <v>48</v>
      </c>
      <c r="T810" s="24"/>
      <c r="U810" s="24"/>
      <c r="V810" s="25"/>
      <c r="W810" s="25"/>
      <c r="X810" s="28"/>
      <c r="Y810" s="25"/>
      <c r="Z810" s="25"/>
    </row>
    <row r="811" spans="1:26" ht="15" customHeight="1">
      <c r="A811" s="24">
        <v>45546</v>
      </c>
      <c r="B811" s="25" t="s">
        <v>41</v>
      </c>
      <c r="C811" s="25">
        <v>7714642</v>
      </c>
      <c r="D811" s="28" t="s">
        <v>835</v>
      </c>
      <c r="E811" s="25"/>
      <c r="F811" s="28"/>
      <c r="G811" s="28"/>
      <c r="H811" s="25"/>
      <c r="I811" s="25" t="s">
        <v>69</v>
      </c>
      <c r="J811" s="28" t="s">
        <v>1005</v>
      </c>
      <c r="K811" s="25" t="s">
        <v>45</v>
      </c>
      <c r="L811" s="28" t="s">
        <v>261</v>
      </c>
      <c r="M811" s="26">
        <v>0</v>
      </c>
      <c r="N811" s="27">
        <v>1</v>
      </c>
      <c r="O811" s="25" t="s">
        <v>161</v>
      </c>
      <c r="P811" s="24"/>
      <c r="Q811" s="26">
        <f>Table2[[#This Row],[QTY]]*Table2[[#This Row],[CostPerUnit]]</f>
        <v>0</v>
      </c>
      <c r="R811" s="27"/>
      <c r="S811" s="13" t="s">
        <v>48</v>
      </c>
      <c r="T811" s="24"/>
      <c r="U811" s="24"/>
      <c r="V811" s="25"/>
      <c r="W811" s="25"/>
      <c r="X811" s="28"/>
      <c r="Y811" s="25"/>
      <c r="Z811" s="25"/>
    </row>
    <row r="812" spans="1:26" ht="15" customHeight="1">
      <c r="A812" s="24">
        <v>45547</v>
      </c>
      <c r="B812" s="25" t="s">
        <v>41</v>
      </c>
      <c r="C812" s="25">
        <v>7714826</v>
      </c>
      <c r="D812" s="28" t="s">
        <v>389</v>
      </c>
      <c r="E812" s="25"/>
      <c r="F812" s="28" t="s">
        <v>403</v>
      </c>
      <c r="G812" s="28"/>
      <c r="H812" s="25"/>
      <c r="I812" s="25" t="s">
        <v>75</v>
      </c>
      <c r="J812" s="28" t="s">
        <v>105</v>
      </c>
      <c r="K812" s="25" t="s">
        <v>243</v>
      </c>
      <c r="L812" s="28" t="s">
        <v>622</v>
      </c>
      <c r="M812" s="26">
        <v>850</v>
      </c>
      <c r="N812" s="27">
        <v>1</v>
      </c>
      <c r="O812" s="25" t="s">
        <v>47</v>
      </c>
      <c r="P812" s="24">
        <v>45617</v>
      </c>
      <c r="Q812" s="26">
        <f>Table2[[#This Row],[QTY]]*Table2[[#This Row],[CostPerUnit]]</f>
        <v>850</v>
      </c>
      <c r="R812" s="27"/>
      <c r="S812" s="13" t="s">
        <v>67</v>
      </c>
      <c r="T812" s="24"/>
      <c r="U812" s="24"/>
      <c r="V812" s="25"/>
      <c r="W812" s="25"/>
      <c r="X812" s="28"/>
      <c r="Y812" s="25"/>
      <c r="Z812" s="25"/>
    </row>
    <row r="813" spans="1:26" ht="15" customHeight="1">
      <c r="A813" s="24">
        <v>45547</v>
      </c>
      <c r="B813" s="25" t="s">
        <v>41</v>
      </c>
      <c r="C813" s="25">
        <v>7714826</v>
      </c>
      <c r="D813" s="28" t="s">
        <v>389</v>
      </c>
      <c r="E813" s="25"/>
      <c r="F813" s="28"/>
      <c r="G813" s="28"/>
      <c r="H813" s="25"/>
      <c r="I813" s="25" t="s">
        <v>75</v>
      </c>
      <c r="J813" s="28" t="s">
        <v>105</v>
      </c>
      <c r="K813" s="25" t="s">
        <v>243</v>
      </c>
      <c r="L813" s="28" t="s">
        <v>283</v>
      </c>
      <c r="M813" s="26">
        <v>587</v>
      </c>
      <c r="N813" s="27">
        <v>1</v>
      </c>
      <c r="O813" s="25" t="s">
        <v>47</v>
      </c>
      <c r="P813" s="24">
        <v>45617</v>
      </c>
      <c r="Q813" s="26">
        <f>Table2[[#This Row],[QTY]]*Table2[[#This Row],[CostPerUnit]]</f>
        <v>587</v>
      </c>
      <c r="R813" s="27"/>
      <c r="S813" s="13" t="s">
        <v>67</v>
      </c>
      <c r="T813" s="24"/>
      <c r="U813" s="24"/>
      <c r="V813" s="25"/>
      <c r="W813" s="25"/>
      <c r="X813" s="28"/>
      <c r="Y813" s="25"/>
      <c r="Z813" s="25"/>
    </row>
    <row r="814" spans="1:26" ht="15" customHeight="1">
      <c r="A814" s="24">
        <v>45548</v>
      </c>
      <c r="B814" s="25" t="s">
        <v>41</v>
      </c>
      <c r="C814" s="25">
        <v>7715233</v>
      </c>
      <c r="D814" s="28" t="s">
        <v>1006</v>
      </c>
      <c r="E814" s="25"/>
      <c r="F814" s="28"/>
      <c r="G814" s="28"/>
      <c r="H814" s="25"/>
      <c r="I814" s="25" t="s">
        <v>75</v>
      </c>
      <c r="J814" s="28" t="s">
        <v>1007</v>
      </c>
      <c r="K814" s="25" t="s">
        <v>45</v>
      </c>
      <c r="L814" s="28" t="s">
        <v>786</v>
      </c>
      <c r="M814" s="26">
        <v>77.260000000000005</v>
      </c>
      <c r="N814" s="27">
        <v>1</v>
      </c>
      <c r="O814" s="25" t="s">
        <v>47</v>
      </c>
      <c r="P814" s="24">
        <v>45552</v>
      </c>
      <c r="Q814" s="26">
        <f>Table2[[#This Row],[QTY]]*Table2[[#This Row],[CostPerUnit]]</f>
        <v>77.260000000000005</v>
      </c>
      <c r="R814" s="27"/>
      <c r="S814" s="13" t="s">
        <v>55</v>
      </c>
      <c r="T814" s="24" t="s">
        <v>49</v>
      </c>
      <c r="U814" s="24"/>
      <c r="V814" s="25"/>
      <c r="W814" s="25"/>
      <c r="X814" s="28"/>
      <c r="Y814" s="25"/>
      <c r="Z814" s="25"/>
    </row>
    <row r="815" spans="1:26" ht="15" customHeight="1">
      <c r="A815" s="24">
        <v>45548</v>
      </c>
      <c r="B815" s="25" t="s">
        <v>41</v>
      </c>
      <c r="C815" s="25">
        <v>7715403</v>
      </c>
      <c r="D815" s="28" t="s">
        <v>433</v>
      </c>
      <c r="E815" s="25"/>
      <c r="F815" s="28"/>
      <c r="G815" s="28"/>
      <c r="H815" s="25"/>
      <c r="I815" s="25" t="s">
        <v>53</v>
      </c>
      <c r="J815" s="28" t="s">
        <v>434</v>
      </c>
      <c r="K815" s="25" t="s">
        <v>45</v>
      </c>
      <c r="L815" s="28" t="s">
        <v>280</v>
      </c>
      <c r="M815" s="26">
        <v>335</v>
      </c>
      <c r="N815" s="27">
        <v>5</v>
      </c>
      <c r="O815" s="25" t="s">
        <v>47</v>
      </c>
      <c r="P815" s="24">
        <v>45566</v>
      </c>
      <c r="Q815" s="26">
        <f>Table2[[#This Row],[QTY]]*Table2[[#This Row],[CostPerUnit]]</f>
        <v>1675</v>
      </c>
      <c r="R815" s="27"/>
      <c r="S815" s="13" t="s">
        <v>64</v>
      </c>
      <c r="T815" s="24" t="s">
        <v>49</v>
      </c>
      <c r="U815" s="24"/>
      <c r="V815" s="25"/>
      <c r="W815" s="25"/>
      <c r="X815" s="28"/>
      <c r="Y815" s="25"/>
      <c r="Z815" s="25"/>
    </row>
    <row r="816" spans="1:26" ht="15" customHeight="1">
      <c r="A816" s="24">
        <v>45548</v>
      </c>
      <c r="B816" s="25" t="s">
        <v>41</v>
      </c>
      <c r="C816" s="25">
        <v>7715944</v>
      </c>
      <c r="D816" s="28" t="s">
        <v>1008</v>
      </c>
      <c r="E816" s="25"/>
      <c r="F816" s="28"/>
      <c r="G816" s="28"/>
      <c r="H816" s="25"/>
      <c r="I816" s="25" t="s">
        <v>69</v>
      </c>
      <c r="J816" s="28" t="s">
        <v>1009</v>
      </c>
      <c r="K816" s="25" t="s">
        <v>45</v>
      </c>
      <c r="L816" s="28" t="s">
        <v>261</v>
      </c>
      <c r="M816" s="26">
        <v>202</v>
      </c>
      <c r="N816" s="27">
        <v>6</v>
      </c>
      <c r="O816" s="25" t="s">
        <v>47</v>
      </c>
      <c r="P816" s="24">
        <v>45562</v>
      </c>
      <c r="Q816" s="26">
        <f>Table2[[#This Row],[QTY]]*Table2[[#This Row],[CostPerUnit]]</f>
        <v>1212</v>
      </c>
      <c r="R816" s="27"/>
      <c r="S816" s="13" t="s">
        <v>64</v>
      </c>
      <c r="T816" s="24" t="s">
        <v>49</v>
      </c>
      <c r="U816" s="24"/>
      <c r="V816" s="25"/>
      <c r="W816" s="25"/>
      <c r="X816" s="28"/>
      <c r="Y816" s="25"/>
      <c r="Z816" s="25"/>
    </row>
    <row r="817" spans="1:26" ht="15" customHeight="1">
      <c r="A817" s="24">
        <v>45548</v>
      </c>
      <c r="B817" s="25" t="s">
        <v>41</v>
      </c>
      <c r="C817" s="25">
        <v>7716156</v>
      </c>
      <c r="D817" s="28" t="s">
        <v>1010</v>
      </c>
      <c r="E817" s="25"/>
      <c r="F817" s="28" t="s">
        <v>453</v>
      </c>
      <c r="G817" s="28" t="s">
        <v>403</v>
      </c>
      <c r="H817" s="25" t="s">
        <v>344</v>
      </c>
      <c r="I817" s="25" t="s">
        <v>75</v>
      </c>
      <c r="J817" s="28" t="s">
        <v>105</v>
      </c>
      <c r="K817" s="25" t="s">
        <v>243</v>
      </c>
      <c r="L817" s="28" t="s">
        <v>283</v>
      </c>
      <c r="M817" s="26">
        <v>587</v>
      </c>
      <c r="N817" s="27">
        <v>2</v>
      </c>
      <c r="O817" s="25" t="s">
        <v>47</v>
      </c>
      <c r="P817" s="24">
        <v>45565</v>
      </c>
      <c r="Q817" s="26">
        <f>Table2[[#This Row],[QTY]]*Table2[[#This Row],[CostPerUnit]]</f>
        <v>1174</v>
      </c>
      <c r="R817" s="27"/>
      <c r="S817" s="13" t="s">
        <v>48</v>
      </c>
      <c r="T817" s="24" t="s">
        <v>49</v>
      </c>
      <c r="U817" s="24"/>
      <c r="V817" s="25"/>
      <c r="W817" s="25"/>
      <c r="X817" s="28"/>
      <c r="Y817" s="25"/>
      <c r="Z817" s="25"/>
    </row>
    <row r="818" spans="1:26" ht="15" customHeight="1">
      <c r="A818" s="24">
        <v>45551</v>
      </c>
      <c r="B818" s="25" t="s">
        <v>41</v>
      </c>
      <c r="C818" s="25">
        <v>7716506</v>
      </c>
      <c r="D818" s="28" t="s">
        <v>463</v>
      </c>
      <c r="E818" s="25"/>
      <c r="F818" s="28" t="s">
        <v>679</v>
      </c>
      <c r="G818" s="28" t="s">
        <v>403</v>
      </c>
      <c r="H818" s="25" t="s">
        <v>344</v>
      </c>
      <c r="I818" s="25" t="s">
        <v>65</v>
      </c>
      <c r="J818" s="28" t="s">
        <v>905</v>
      </c>
      <c r="K818" s="25" t="s">
        <v>243</v>
      </c>
      <c r="L818" s="28" t="s">
        <v>283</v>
      </c>
      <c r="M818" s="26">
        <v>587.4</v>
      </c>
      <c r="N818" s="27">
        <v>3</v>
      </c>
      <c r="O818" s="25" t="s">
        <v>47</v>
      </c>
      <c r="P818" s="24">
        <v>45589</v>
      </c>
      <c r="Q818" s="26">
        <f>Table2[[#This Row],[QTY]]*Table2[[#This Row],[CostPerUnit]]</f>
        <v>1762.1999999999998</v>
      </c>
      <c r="R818" s="27"/>
      <c r="S818" s="13" t="s">
        <v>48</v>
      </c>
      <c r="T818" s="24" t="s">
        <v>49</v>
      </c>
      <c r="U818" s="24"/>
      <c r="V818" s="25"/>
      <c r="W818" s="25"/>
      <c r="X818" s="28"/>
      <c r="Y818" s="25"/>
      <c r="Z818" s="25"/>
    </row>
    <row r="819" spans="1:26" ht="15" customHeight="1">
      <c r="A819" s="24">
        <v>45551</v>
      </c>
      <c r="B819" s="25" t="s">
        <v>41</v>
      </c>
      <c r="C819" s="25">
        <v>7716685</v>
      </c>
      <c r="D819" s="28" t="s">
        <v>1011</v>
      </c>
      <c r="E819" s="25"/>
      <c r="F819" s="28"/>
      <c r="G819" s="28" t="s">
        <v>1012</v>
      </c>
      <c r="H819" s="25"/>
      <c r="I819" s="25" t="s">
        <v>65</v>
      </c>
      <c r="J819" s="28" t="s">
        <v>251</v>
      </c>
      <c r="K819" s="25" t="s">
        <v>243</v>
      </c>
      <c r="L819" s="28" t="s">
        <v>301</v>
      </c>
      <c r="M819" s="26">
        <v>855</v>
      </c>
      <c r="N819" s="27">
        <v>1</v>
      </c>
      <c r="O819" s="25" t="s">
        <v>47</v>
      </c>
      <c r="P819" s="24">
        <v>45589</v>
      </c>
      <c r="Q819" s="26">
        <f>Table2[[#This Row],[QTY]]*Table2[[#This Row],[CostPerUnit]]</f>
        <v>855</v>
      </c>
      <c r="R819" s="27">
        <v>60823223</v>
      </c>
      <c r="S819" s="13" t="s">
        <v>55</v>
      </c>
      <c r="T819" s="24" t="s">
        <v>49</v>
      </c>
      <c r="U819" s="24"/>
      <c r="V819" s="25"/>
      <c r="W819" s="25"/>
      <c r="X819" s="28" t="s">
        <v>1013</v>
      </c>
      <c r="Y819" s="25"/>
      <c r="Z819" s="25"/>
    </row>
    <row r="820" spans="1:26" ht="15" customHeight="1">
      <c r="A820" s="24">
        <v>45552</v>
      </c>
      <c r="B820" s="25" t="s">
        <v>41</v>
      </c>
      <c r="C820" s="25">
        <v>7716826</v>
      </c>
      <c r="D820" s="28">
        <v>106322</v>
      </c>
      <c r="E820" s="25"/>
      <c r="F820" s="28"/>
      <c r="G820" s="28"/>
      <c r="H820" s="25"/>
      <c r="I820" s="25" t="s">
        <v>43</v>
      </c>
      <c r="J820" s="28" t="s">
        <v>914</v>
      </c>
      <c r="K820" s="25" t="s">
        <v>45</v>
      </c>
      <c r="L820" s="28"/>
      <c r="M820" s="26">
        <v>0</v>
      </c>
      <c r="N820" s="27">
        <v>1</v>
      </c>
      <c r="O820" s="25" t="s">
        <v>161</v>
      </c>
      <c r="P820" s="25"/>
      <c r="Q820" s="26">
        <f>Table2[[#This Row],[QTY]]*Table2[[#This Row],[CostPerUnit]]</f>
        <v>0</v>
      </c>
      <c r="R820" s="27"/>
      <c r="S820" s="13" t="s">
        <v>48</v>
      </c>
      <c r="T820" s="24"/>
      <c r="U820" s="24"/>
      <c r="V820" s="25"/>
      <c r="W820" s="25"/>
      <c r="X820" s="28"/>
      <c r="Y820" s="25"/>
      <c r="Z820" s="25"/>
    </row>
    <row r="821" spans="1:26" ht="15" customHeight="1">
      <c r="A821" s="24">
        <v>45552</v>
      </c>
      <c r="B821" s="25" t="s">
        <v>41</v>
      </c>
      <c r="C821" s="25">
        <v>7716842</v>
      </c>
      <c r="D821" s="28">
        <v>106322</v>
      </c>
      <c r="E821" s="25"/>
      <c r="F821" s="28"/>
      <c r="G821" s="28"/>
      <c r="H821" s="25"/>
      <c r="I821" s="25" t="s">
        <v>43</v>
      </c>
      <c r="J821" s="28" t="s">
        <v>914</v>
      </c>
      <c r="K821" s="80" t="s">
        <v>45</v>
      </c>
      <c r="L821" s="28" t="s">
        <v>347</v>
      </c>
      <c r="M821" s="26">
        <v>82</v>
      </c>
      <c r="N821" s="27">
        <v>1</v>
      </c>
      <c r="O821" s="25" t="s">
        <v>47</v>
      </c>
      <c r="P821" s="24">
        <v>45786</v>
      </c>
      <c r="Q821" s="26">
        <f>Table2[[#This Row],[QTY]]*Table2[[#This Row],[CostPerUnit]]</f>
        <v>82</v>
      </c>
      <c r="R821" s="27">
        <v>41099067</v>
      </c>
      <c r="S821" s="13" t="s">
        <v>48</v>
      </c>
      <c r="T821" s="24" t="s">
        <v>49</v>
      </c>
      <c r="U821" s="24"/>
      <c r="V821" s="25"/>
      <c r="W821" s="25"/>
      <c r="X821" s="28"/>
      <c r="Y821" s="25"/>
      <c r="Z821" s="25"/>
    </row>
    <row r="822" spans="1:26" ht="15" customHeight="1">
      <c r="A822" s="24">
        <v>45552</v>
      </c>
      <c r="B822" s="25" t="s">
        <v>41</v>
      </c>
      <c r="C822" s="25">
        <v>7716925</v>
      </c>
      <c r="D822" s="28" t="s">
        <v>203</v>
      </c>
      <c r="E822" s="25"/>
      <c r="F822" s="28"/>
      <c r="G822" s="28"/>
      <c r="H822" s="25"/>
      <c r="I822" s="25" t="s">
        <v>53</v>
      </c>
      <c r="J822" s="28" t="s">
        <v>63</v>
      </c>
      <c r="K822" s="80" t="s">
        <v>439</v>
      </c>
      <c r="L822" s="28" t="s">
        <v>46</v>
      </c>
      <c r="M822" s="26">
        <v>195</v>
      </c>
      <c r="N822" s="27">
        <v>1</v>
      </c>
      <c r="O822" s="25" t="s">
        <v>47</v>
      </c>
      <c r="P822" s="24">
        <v>45639</v>
      </c>
      <c r="Q822" s="26">
        <f>Table2[[#This Row],[QTY]]*Table2[[#This Row],[CostPerUnit]]</f>
        <v>195</v>
      </c>
      <c r="R822" s="27">
        <v>60832188</v>
      </c>
      <c r="S822" s="13" t="s">
        <v>67</v>
      </c>
      <c r="T822" s="24" t="s">
        <v>49</v>
      </c>
      <c r="U822" s="24"/>
      <c r="V822" s="25"/>
      <c r="W822" s="25"/>
      <c r="X822" s="28"/>
      <c r="Y822" s="25"/>
      <c r="Z822" s="25"/>
    </row>
    <row r="823" spans="1:26" ht="15" customHeight="1">
      <c r="A823" s="24">
        <v>45552</v>
      </c>
      <c r="B823" s="25" t="s">
        <v>41</v>
      </c>
      <c r="C823" s="25">
        <v>7717440</v>
      </c>
      <c r="D823" s="28">
        <v>182660</v>
      </c>
      <c r="E823" s="25"/>
      <c r="F823" s="28"/>
      <c r="G823" s="28"/>
      <c r="H823" s="25"/>
      <c r="I823" s="25" t="s">
        <v>65</v>
      </c>
      <c r="J823" s="28" t="s">
        <v>1014</v>
      </c>
      <c r="K823" s="25" t="s">
        <v>45</v>
      </c>
      <c r="L823" s="28" t="s">
        <v>261</v>
      </c>
      <c r="M823" s="26">
        <v>202</v>
      </c>
      <c r="N823" s="27">
        <v>1</v>
      </c>
      <c r="O823" s="25" t="s">
        <v>47</v>
      </c>
      <c r="P823" s="24"/>
      <c r="Q823" s="26">
        <f>Table2[[#This Row],[QTY]]*Table2[[#This Row],[CostPerUnit]]</f>
        <v>202</v>
      </c>
      <c r="R823" s="27"/>
      <c r="S823" s="13" t="s">
        <v>67</v>
      </c>
      <c r="T823" s="24"/>
      <c r="U823" s="24"/>
      <c r="V823" s="25"/>
      <c r="W823" s="25"/>
      <c r="X823" s="28"/>
      <c r="Y823" s="25"/>
      <c r="Z823" s="25"/>
    </row>
    <row r="824" spans="1:26" ht="15" customHeight="1">
      <c r="A824" s="24">
        <v>45553</v>
      </c>
      <c r="B824" s="25" t="s">
        <v>41</v>
      </c>
      <c r="C824" s="25">
        <v>7717565</v>
      </c>
      <c r="D824" s="28" t="s">
        <v>440</v>
      </c>
      <c r="E824" s="25"/>
      <c r="F824" s="28"/>
      <c r="G824" s="28"/>
      <c r="H824" s="25"/>
      <c r="I824" s="25" t="s">
        <v>53</v>
      </c>
      <c r="J824" s="28" t="s">
        <v>1015</v>
      </c>
      <c r="K824" s="25" t="s">
        <v>45</v>
      </c>
      <c r="L824" s="28" t="s">
        <v>674</v>
      </c>
      <c r="M824" s="26">
        <v>33.799999999999997</v>
      </c>
      <c r="N824" s="27">
        <v>2</v>
      </c>
      <c r="O824" s="25" t="s">
        <v>47</v>
      </c>
      <c r="P824" s="24">
        <v>45566</v>
      </c>
      <c r="Q824" s="26">
        <f>Table2[[#This Row],[QTY]]*Table2[[#This Row],[CostPerUnit]]</f>
        <v>67.599999999999994</v>
      </c>
      <c r="R824" s="27">
        <v>60818078</v>
      </c>
      <c r="S824" s="13" t="s">
        <v>55</v>
      </c>
      <c r="T824" s="24"/>
      <c r="U824" s="24"/>
      <c r="V824" s="25"/>
      <c r="W824" s="25"/>
      <c r="X824" s="28"/>
      <c r="Y824" s="25"/>
      <c r="Z824" s="25"/>
    </row>
    <row r="825" spans="1:26" ht="15" customHeight="1">
      <c r="A825" s="24">
        <v>45553</v>
      </c>
      <c r="B825" s="25" t="s">
        <v>41</v>
      </c>
      <c r="C825" s="25">
        <v>7717671</v>
      </c>
      <c r="D825" s="28" t="s">
        <v>681</v>
      </c>
      <c r="E825" s="25"/>
      <c r="F825" s="28"/>
      <c r="G825" s="28"/>
      <c r="H825" s="25"/>
      <c r="I825" s="25" t="s">
        <v>69</v>
      </c>
      <c r="J825" s="28" t="s">
        <v>394</v>
      </c>
      <c r="K825" s="25" t="s">
        <v>45</v>
      </c>
      <c r="L825" s="28" t="s">
        <v>46</v>
      </c>
      <c r="M825" s="26">
        <v>0</v>
      </c>
      <c r="N825" s="27">
        <v>1</v>
      </c>
      <c r="O825" s="25" t="s">
        <v>161</v>
      </c>
      <c r="P825" s="24"/>
      <c r="Q825" s="26">
        <f>Table2[[#This Row],[QTY]]*Table2[[#This Row],[CostPerUnit]]</f>
        <v>0</v>
      </c>
      <c r="R825" s="27"/>
      <c r="S825" s="13" t="s">
        <v>48</v>
      </c>
      <c r="T825" s="24" t="s">
        <v>161</v>
      </c>
      <c r="U825" s="24"/>
      <c r="V825" s="25"/>
      <c r="W825" s="25"/>
      <c r="X825" s="28"/>
      <c r="Y825" s="25"/>
      <c r="Z825" s="25"/>
    </row>
    <row r="826" spans="1:26" ht="15" customHeight="1">
      <c r="A826" s="24">
        <v>45553</v>
      </c>
      <c r="B826" s="25" t="s">
        <v>41</v>
      </c>
      <c r="C826" s="25">
        <v>7717671</v>
      </c>
      <c r="D826" s="28" t="s">
        <v>681</v>
      </c>
      <c r="E826" s="25"/>
      <c r="F826" s="28"/>
      <c r="G826" s="28"/>
      <c r="H826" s="25"/>
      <c r="I826" s="25" t="s">
        <v>69</v>
      </c>
      <c r="J826" s="28" t="s">
        <v>394</v>
      </c>
      <c r="K826" s="25" t="s">
        <v>45</v>
      </c>
      <c r="L826" s="28" t="s">
        <v>51</v>
      </c>
      <c r="M826" s="26">
        <v>0</v>
      </c>
      <c r="N826" s="27">
        <v>1</v>
      </c>
      <c r="O826" s="25" t="s">
        <v>161</v>
      </c>
      <c r="P826" s="24"/>
      <c r="Q826" s="26">
        <f>Table2[[#This Row],[QTY]]*Table2[[#This Row],[CostPerUnit]]</f>
        <v>0</v>
      </c>
      <c r="R826" s="27"/>
      <c r="S826" s="13" t="s">
        <v>48</v>
      </c>
      <c r="T826" s="24" t="s">
        <v>161</v>
      </c>
      <c r="U826" s="24"/>
      <c r="V826" s="25"/>
      <c r="W826" s="25"/>
      <c r="X826" s="28"/>
      <c r="Y826" s="25"/>
      <c r="Z826" s="25" t="s">
        <v>954</v>
      </c>
    </row>
    <row r="827" spans="1:26" ht="15" customHeight="1">
      <c r="A827" s="24">
        <v>45553</v>
      </c>
      <c r="B827" s="25" t="s">
        <v>41</v>
      </c>
      <c r="C827" s="25">
        <v>7718187</v>
      </c>
      <c r="D827" s="28" t="s">
        <v>225</v>
      </c>
      <c r="E827" s="25"/>
      <c r="F827" s="28"/>
      <c r="G827" s="28"/>
      <c r="H827" s="25"/>
      <c r="I827" s="25" t="s">
        <v>65</v>
      </c>
      <c r="J827" s="28" t="s">
        <v>1016</v>
      </c>
      <c r="K827" s="25" t="s">
        <v>45</v>
      </c>
      <c r="L827" s="28" t="s">
        <v>1017</v>
      </c>
      <c r="M827" s="26">
        <v>0</v>
      </c>
      <c r="N827" s="27">
        <v>1</v>
      </c>
      <c r="O827" s="25" t="s">
        <v>161</v>
      </c>
      <c r="P827" s="24">
        <v>45601</v>
      </c>
      <c r="Q827" s="26">
        <f>Table2[[#This Row],[QTY]]*Table2[[#This Row],[CostPerUnit]]</f>
        <v>0</v>
      </c>
      <c r="R827" s="27" t="s">
        <v>225</v>
      </c>
      <c r="S827" s="13" t="s">
        <v>55</v>
      </c>
      <c r="T827" s="24"/>
      <c r="U827" s="24"/>
      <c r="V827" s="25"/>
      <c r="W827" s="25"/>
      <c r="X827" s="28" t="s">
        <v>1018</v>
      </c>
      <c r="Y827" s="25"/>
      <c r="Z827" s="25"/>
    </row>
    <row r="828" spans="1:26" ht="15" customHeight="1">
      <c r="A828" s="24">
        <v>45554</v>
      </c>
      <c r="B828" s="25" t="s">
        <v>41</v>
      </c>
      <c r="C828" s="25">
        <v>7718241</v>
      </c>
      <c r="D828" s="28" t="s">
        <v>1019</v>
      </c>
      <c r="E828" s="25"/>
      <c r="F828" s="28"/>
      <c r="G828" s="28"/>
      <c r="H828" s="25"/>
      <c r="I828" s="25" t="s">
        <v>75</v>
      </c>
      <c r="J828" s="28" t="s">
        <v>1020</v>
      </c>
      <c r="K828" s="25" t="s">
        <v>45</v>
      </c>
      <c r="L828" s="28" t="s">
        <v>1021</v>
      </c>
      <c r="M828" s="26">
        <v>98.14</v>
      </c>
      <c r="N828" s="27">
        <v>1</v>
      </c>
      <c r="O828" s="25" t="s">
        <v>47</v>
      </c>
      <c r="P828" s="24"/>
      <c r="Q828" s="26">
        <f>Table2[[#This Row],[QTY]]*Table2[[#This Row],[CostPerUnit]]</f>
        <v>98.14</v>
      </c>
      <c r="R828" s="27"/>
      <c r="S828" s="13" t="s">
        <v>64</v>
      </c>
      <c r="T828" s="24" t="s">
        <v>49</v>
      </c>
      <c r="U828" s="24"/>
      <c r="V828" s="25"/>
      <c r="W828" s="25"/>
      <c r="X828" s="28"/>
      <c r="Y828" s="25"/>
      <c r="Z828" s="25"/>
    </row>
    <row r="829" spans="1:26" ht="15" customHeight="1">
      <c r="A829" s="24">
        <v>45554</v>
      </c>
      <c r="B829" s="25" t="s">
        <v>41</v>
      </c>
      <c r="C829" s="25">
        <v>7718241</v>
      </c>
      <c r="D829" s="28" t="s">
        <v>1019</v>
      </c>
      <c r="E829" s="25"/>
      <c r="F829" s="28"/>
      <c r="G829" s="28"/>
      <c r="H829" s="25"/>
      <c r="I829" s="25" t="s">
        <v>75</v>
      </c>
      <c r="J829" s="28" t="s">
        <v>1020</v>
      </c>
      <c r="K829" s="25" t="s">
        <v>45</v>
      </c>
      <c r="L829" s="28" t="s">
        <v>1022</v>
      </c>
      <c r="M829" s="26">
        <v>160</v>
      </c>
      <c r="N829" s="27">
        <v>1</v>
      </c>
      <c r="O829" s="25" t="s">
        <v>47</v>
      </c>
      <c r="P829" s="24"/>
      <c r="Q829" s="26">
        <f>Table2[[#This Row],[QTY]]*Table2[[#This Row],[CostPerUnit]]</f>
        <v>160</v>
      </c>
      <c r="R829" s="27"/>
      <c r="S829" s="13" t="s">
        <v>64</v>
      </c>
      <c r="T829" s="24" t="s">
        <v>49</v>
      </c>
      <c r="U829" s="24"/>
      <c r="V829" s="25"/>
      <c r="W829" s="25"/>
      <c r="X829" s="28"/>
      <c r="Y829" s="25"/>
      <c r="Z829" s="25"/>
    </row>
    <row r="830" spans="1:26" ht="15" customHeight="1">
      <c r="A830" s="24">
        <v>45554</v>
      </c>
      <c r="B830" s="25" t="s">
        <v>41</v>
      </c>
      <c r="C830" s="25">
        <v>7718277</v>
      </c>
      <c r="D830" s="28" t="s">
        <v>71</v>
      </c>
      <c r="E830" s="25"/>
      <c r="F830" s="28"/>
      <c r="G830" s="28"/>
      <c r="H830" s="25"/>
      <c r="I830" s="25" t="s">
        <v>75</v>
      </c>
      <c r="J830" s="28" t="s">
        <v>1023</v>
      </c>
      <c r="K830" s="25" t="s">
        <v>45</v>
      </c>
      <c r="L830" s="28" t="s">
        <v>51</v>
      </c>
      <c r="M830" s="26">
        <v>66</v>
      </c>
      <c r="N830" s="27">
        <v>1</v>
      </c>
      <c r="O830" s="25" t="s">
        <v>47</v>
      </c>
      <c r="P830" s="24">
        <v>45673</v>
      </c>
      <c r="Q830" s="26">
        <f>Table2[[#This Row],[QTY]]*Table2[[#This Row],[CostPerUnit]]</f>
        <v>66</v>
      </c>
      <c r="R830" s="27"/>
      <c r="S830" s="13" t="s">
        <v>55</v>
      </c>
      <c r="T830" s="24" t="s">
        <v>61</v>
      </c>
      <c r="U830" s="24"/>
      <c r="V830" s="25"/>
      <c r="W830" s="25"/>
      <c r="X830" s="28" t="s">
        <v>1024</v>
      </c>
      <c r="Y830" s="25"/>
      <c r="Z830" s="25" t="s">
        <v>954</v>
      </c>
    </row>
    <row r="831" spans="1:26" ht="15" customHeight="1">
      <c r="A831" s="24">
        <v>45554</v>
      </c>
      <c r="B831" s="25" t="s">
        <v>41</v>
      </c>
      <c r="C831" s="25">
        <v>7718622</v>
      </c>
      <c r="D831" s="28" t="s">
        <v>1025</v>
      </c>
      <c r="E831" s="25"/>
      <c r="F831" s="28"/>
      <c r="G831" s="28"/>
      <c r="H831" s="25"/>
      <c r="I831" s="25" t="s">
        <v>53</v>
      </c>
      <c r="J831" s="28" t="s">
        <v>1026</v>
      </c>
      <c r="K831" s="25" t="s">
        <v>45</v>
      </c>
      <c r="L831" s="28" t="s">
        <v>46</v>
      </c>
      <c r="M831" s="26">
        <v>195</v>
      </c>
      <c r="N831" s="27">
        <v>1</v>
      </c>
      <c r="O831" s="25" t="s">
        <v>161</v>
      </c>
      <c r="P831" s="24"/>
      <c r="Q831" s="26">
        <f>Table2[[#This Row],[QTY]]*Table2[[#This Row],[CostPerUnit]]</f>
        <v>195</v>
      </c>
      <c r="R831" s="27" t="s">
        <v>225</v>
      </c>
      <c r="S831" s="13" t="s">
        <v>55</v>
      </c>
      <c r="T831" s="24" t="s">
        <v>161</v>
      </c>
      <c r="U831" s="24"/>
      <c r="V831" s="25"/>
      <c r="W831" s="25"/>
      <c r="X831" s="28" t="s">
        <v>1027</v>
      </c>
      <c r="Y831" s="25"/>
      <c r="Z831" s="25"/>
    </row>
    <row r="832" spans="1:26" ht="15" customHeight="1">
      <c r="A832" s="24">
        <v>45554</v>
      </c>
      <c r="B832" s="25" t="s">
        <v>41</v>
      </c>
      <c r="C832" s="25">
        <v>7718622</v>
      </c>
      <c r="D832" s="28" t="s">
        <v>1025</v>
      </c>
      <c r="E832" s="25"/>
      <c r="F832" s="28"/>
      <c r="G832" s="28"/>
      <c r="H832" s="25"/>
      <c r="I832" s="25" t="s">
        <v>53</v>
      </c>
      <c r="J832" s="28" t="s">
        <v>1026</v>
      </c>
      <c r="K832" s="25" t="s">
        <v>45</v>
      </c>
      <c r="L832" s="28" t="s">
        <v>51</v>
      </c>
      <c r="M832" s="26">
        <v>0</v>
      </c>
      <c r="N832" s="27">
        <v>1</v>
      </c>
      <c r="O832" s="25" t="s">
        <v>161</v>
      </c>
      <c r="P832" s="24"/>
      <c r="Q832" s="26">
        <f>Table2[[#This Row],[QTY]]*Table2[[#This Row],[CostPerUnit]]</f>
        <v>0</v>
      </c>
      <c r="R832" s="27" t="s">
        <v>225</v>
      </c>
      <c r="S832" s="13" t="s">
        <v>55</v>
      </c>
      <c r="T832" s="24" t="s">
        <v>161</v>
      </c>
      <c r="U832" s="24"/>
      <c r="V832" s="25"/>
      <c r="W832" s="25"/>
      <c r="X832" s="28" t="s">
        <v>1027</v>
      </c>
      <c r="Y832" s="25"/>
      <c r="Z832" s="25" t="s">
        <v>954</v>
      </c>
    </row>
    <row r="833" spans="1:26" ht="15" customHeight="1">
      <c r="A833" s="24">
        <v>45554</v>
      </c>
      <c r="B833" s="25" t="s">
        <v>41</v>
      </c>
      <c r="C833" s="25">
        <v>7718671</v>
      </c>
      <c r="D833" s="28">
        <v>182610</v>
      </c>
      <c r="E833" s="25"/>
      <c r="F833" s="28"/>
      <c r="G833" s="28"/>
      <c r="H833" s="25"/>
      <c r="I833" s="25" t="s">
        <v>65</v>
      </c>
      <c r="J833" s="28" t="s">
        <v>1028</v>
      </c>
      <c r="K833" s="25" t="s">
        <v>45</v>
      </c>
      <c r="L833" s="28" t="s">
        <v>261</v>
      </c>
      <c r="M833" s="26">
        <v>202</v>
      </c>
      <c r="N833" s="27">
        <v>1</v>
      </c>
      <c r="O833" s="25" t="s">
        <v>47</v>
      </c>
      <c r="P833" s="24">
        <v>45568</v>
      </c>
      <c r="Q833" s="26">
        <f>Table2[[#This Row],[QTY]]*Table2[[#This Row],[CostPerUnit]]</f>
        <v>202</v>
      </c>
      <c r="R833" s="27">
        <v>60818011</v>
      </c>
      <c r="S833" s="13" t="s">
        <v>48</v>
      </c>
      <c r="T833" s="24" t="s">
        <v>49</v>
      </c>
      <c r="U833" s="24"/>
      <c r="V833" s="25"/>
      <c r="W833" s="25"/>
      <c r="X833" s="28" t="s">
        <v>1029</v>
      </c>
      <c r="Y833" s="25"/>
      <c r="Z833" s="25"/>
    </row>
    <row r="834" spans="1:26" ht="15" customHeight="1">
      <c r="A834" s="24">
        <v>45554</v>
      </c>
      <c r="B834" s="25" t="s">
        <v>41</v>
      </c>
      <c r="C834" s="25">
        <v>7718675</v>
      </c>
      <c r="D834" s="28">
        <v>182610</v>
      </c>
      <c r="E834" s="25"/>
      <c r="F834" s="28"/>
      <c r="G834" s="28"/>
      <c r="H834" s="25"/>
      <c r="I834" s="25" t="s">
        <v>65</v>
      </c>
      <c r="J834" s="28" t="s">
        <v>1028</v>
      </c>
      <c r="K834" s="25" t="s">
        <v>45</v>
      </c>
      <c r="L834" s="28" t="s">
        <v>330</v>
      </c>
      <c r="M834" s="26">
        <v>64</v>
      </c>
      <c r="N834" s="27">
        <v>2</v>
      </c>
      <c r="O834" s="25" t="s">
        <v>47</v>
      </c>
      <c r="P834" s="24">
        <v>45638</v>
      </c>
      <c r="Q834" s="26">
        <f>Table2[[#This Row],[QTY]]*Table2[[#This Row],[CostPerUnit]]</f>
        <v>128</v>
      </c>
      <c r="R834" s="27"/>
      <c r="S834" s="13" t="s">
        <v>48</v>
      </c>
      <c r="T834" s="24" t="s">
        <v>49</v>
      </c>
      <c r="U834" s="24"/>
      <c r="V834" s="25"/>
      <c r="W834" s="25"/>
      <c r="X834" s="28"/>
      <c r="Y834" s="25"/>
      <c r="Z834" s="25"/>
    </row>
    <row r="835" spans="1:26" ht="15" customHeight="1">
      <c r="A835" s="24">
        <v>45555</v>
      </c>
      <c r="B835" s="25" t="s">
        <v>41</v>
      </c>
      <c r="C835" s="25">
        <v>7718710</v>
      </c>
      <c r="D835" s="28" t="s">
        <v>1030</v>
      </c>
      <c r="E835" s="25"/>
      <c r="F835" s="28"/>
      <c r="G835" s="28"/>
      <c r="H835" s="25"/>
      <c r="I835" s="25" t="s">
        <v>53</v>
      </c>
      <c r="J835" s="28" t="s">
        <v>1031</v>
      </c>
      <c r="K835" s="25" t="s">
        <v>45</v>
      </c>
      <c r="L835" s="28" t="s">
        <v>46</v>
      </c>
      <c r="M835" s="26">
        <v>0</v>
      </c>
      <c r="N835" s="27">
        <v>7</v>
      </c>
      <c r="O835" s="25" t="s">
        <v>161</v>
      </c>
      <c r="P835" s="24">
        <v>45685</v>
      </c>
      <c r="Q835" s="26">
        <f>Table2[[#This Row],[QTY]]*Table2[[#This Row],[CostPerUnit]]</f>
        <v>0</v>
      </c>
      <c r="R835" s="27" t="s">
        <v>225</v>
      </c>
      <c r="S835" s="13" t="s">
        <v>55</v>
      </c>
      <c r="T835" s="24" t="s">
        <v>161</v>
      </c>
      <c r="U835" s="24"/>
      <c r="V835" s="25"/>
      <c r="W835" s="25"/>
      <c r="X835" s="28" t="s">
        <v>1032</v>
      </c>
      <c r="Y835" s="25"/>
      <c r="Z835" s="25"/>
    </row>
    <row r="836" spans="1:26" ht="15" customHeight="1">
      <c r="A836" s="24">
        <v>45555</v>
      </c>
      <c r="B836" s="25" t="s">
        <v>41</v>
      </c>
      <c r="C836" s="25">
        <v>7718710</v>
      </c>
      <c r="D836" s="28" t="s">
        <v>1030</v>
      </c>
      <c r="E836" s="25"/>
      <c r="F836" s="28"/>
      <c r="G836" s="28"/>
      <c r="H836" s="25"/>
      <c r="I836" s="25" t="s">
        <v>53</v>
      </c>
      <c r="J836" s="28" t="s">
        <v>1031</v>
      </c>
      <c r="K836" s="25" t="s">
        <v>45</v>
      </c>
      <c r="L836" s="28" t="s">
        <v>51</v>
      </c>
      <c r="M836" s="26">
        <v>0</v>
      </c>
      <c r="N836" s="27">
        <v>7</v>
      </c>
      <c r="O836" s="25" t="s">
        <v>161</v>
      </c>
      <c r="P836" s="24">
        <v>45685</v>
      </c>
      <c r="Q836" s="26">
        <f>Table2[[#This Row],[QTY]]*Table2[[#This Row],[CostPerUnit]]</f>
        <v>0</v>
      </c>
      <c r="R836" s="27" t="s">
        <v>225</v>
      </c>
      <c r="S836" s="13" t="s">
        <v>55</v>
      </c>
      <c r="T836" s="24" t="s">
        <v>161</v>
      </c>
      <c r="U836" s="24"/>
      <c r="V836" s="25"/>
      <c r="W836" s="25"/>
      <c r="X836" s="28" t="s">
        <v>1032</v>
      </c>
      <c r="Y836" s="25"/>
      <c r="Z836" s="25" t="s">
        <v>954</v>
      </c>
    </row>
    <row r="837" spans="1:26" ht="15" customHeight="1">
      <c r="A837" s="24">
        <v>45555</v>
      </c>
      <c r="B837" s="25" t="s">
        <v>41</v>
      </c>
      <c r="C837" s="25">
        <v>7719031</v>
      </c>
      <c r="D837" s="28">
        <v>102117</v>
      </c>
      <c r="E837" s="25"/>
      <c r="F837" s="28"/>
      <c r="G837" s="28"/>
      <c r="H837" s="25"/>
      <c r="I837" s="25" t="s">
        <v>77</v>
      </c>
      <c r="J837" s="28" t="s">
        <v>1033</v>
      </c>
      <c r="K837" s="25" t="s">
        <v>45</v>
      </c>
      <c r="L837" s="28" t="s">
        <v>279</v>
      </c>
      <c r="M837" s="26">
        <v>529</v>
      </c>
      <c r="N837" s="27">
        <v>2</v>
      </c>
      <c r="O837" s="25" t="s">
        <v>161</v>
      </c>
      <c r="P837" s="24">
        <v>45582</v>
      </c>
      <c r="Q837" s="26">
        <f>Table2[[#This Row],[QTY]]*Table2[[#This Row],[CostPerUnit]]</f>
        <v>1058</v>
      </c>
      <c r="R837" s="27">
        <v>60817959</v>
      </c>
      <c r="S837" s="13" t="s">
        <v>55</v>
      </c>
      <c r="T837" s="24" t="s">
        <v>161</v>
      </c>
      <c r="U837" s="24"/>
      <c r="V837" s="25"/>
      <c r="W837" s="25"/>
      <c r="X837" s="28" t="s">
        <v>1034</v>
      </c>
      <c r="Y837" s="25"/>
      <c r="Z837" s="25"/>
    </row>
    <row r="838" spans="1:26" ht="15" customHeight="1">
      <c r="A838" s="24">
        <v>45555</v>
      </c>
      <c r="B838" s="25" t="s">
        <v>41</v>
      </c>
      <c r="C838" s="25">
        <v>7719064</v>
      </c>
      <c r="D838" s="28">
        <v>182075</v>
      </c>
      <c r="E838" s="25"/>
      <c r="F838" s="28"/>
      <c r="G838" s="28"/>
      <c r="H838" s="25"/>
      <c r="I838" s="25" t="s">
        <v>65</v>
      </c>
      <c r="J838" s="28" t="s">
        <v>1004</v>
      </c>
      <c r="K838" s="25" t="s">
        <v>45</v>
      </c>
      <c r="L838" s="28" t="s">
        <v>552</v>
      </c>
      <c r="M838" s="26">
        <v>8</v>
      </c>
      <c r="N838" s="27">
        <v>1</v>
      </c>
      <c r="O838" s="25" t="s">
        <v>47</v>
      </c>
      <c r="P838" s="24">
        <v>45562</v>
      </c>
      <c r="Q838" s="26">
        <f>Table2[[#This Row],[QTY]]*Table2[[#This Row],[CostPerUnit]]</f>
        <v>8</v>
      </c>
      <c r="R838" s="27"/>
      <c r="S838" s="13" t="s">
        <v>64</v>
      </c>
      <c r="T838" s="24" t="s">
        <v>34</v>
      </c>
      <c r="U838" s="24" t="s">
        <v>59</v>
      </c>
      <c r="V838" s="25" t="s">
        <v>60</v>
      </c>
      <c r="W838" s="25"/>
      <c r="X838" s="28"/>
      <c r="Y838" s="25"/>
      <c r="Z838" s="25"/>
    </row>
    <row r="839" spans="1:26" ht="15" customHeight="1">
      <c r="A839" s="24">
        <v>45555</v>
      </c>
      <c r="B839" s="25" t="s">
        <v>41</v>
      </c>
      <c r="C839" s="25">
        <v>7719147</v>
      </c>
      <c r="D839" s="28" t="s">
        <v>1035</v>
      </c>
      <c r="E839" s="25"/>
      <c r="F839" s="28"/>
      <c r="G839" s="28"/>
      <c r="H839" s="25"/>
      <c r="I839" s="25" t="s">
        <v>53</v>
      </c>
      <c r="J839" s="28" t="s">
        <v>1036</v>
      </c>
      <c r="K839" s="25" t="s">
        <v>45</v>
      </c>
      <c r="L839" s="28" t="s">
        <v>923</v>
      </c>
      <c r="M839" s="26">
        <v>14</v>
      </c>
      <c r="N839" s="27">
        <v>5</v>
      </c>
      <c r="O839" s="25" t="s">
        <v>47</v>
      </c>
      <c r="P839" s="24">
        <v>45565</v>
      </c>
      <c r="Q839" s="26">
        <f>Table2[[#This Row],[QTY]]*Table2[[#This Row],[CostPerUnit]]</f>
        <v>70</v>
      </c>
      <c r="R839" s="27"/>
      <c r="S839" s="13" t="s">
        <v>55</v>
      </c>
      <c r="T839" s="24" t="s">
        <v>34</v>
      </c>
      <c r="U839" s="24" t="s">
        <v>59</v>
      </c>
      <c r="V839" s="25" t="s">
        <v>60</v>
      </c>
      <c r="W839" s="25"/>
      <c r="X839" s="28"/>
      <c r="Y839" s="25"/>
      <c r="Z839" s="25"/>
    </row>
    <row r="840" spans="1:26" ht="15" customHeight="1">
      <c r="A840" s="24">
        <v>45555</v>
      </c>
      <c r="B840" s="25" t="s">
        <v>41</v>
      </c>
      <c r="C840" s="25">
        <v>7719147</v>
      </c>
      <c r="D840" s="28" t="s">
        <v>1035</v>
      </c>
      <c r="E840" s="25"/>
      <c r="F840" s="28"/>
      <c r="G840" s="28"/>
      <c r="H840" s="25"/>
      <c r="I840" s="25" t="s">
        <v>53</v>
      </c>
      <c r="J840" s="28" t="s">
        <v>1036</v>
      </c>
      <c r="K840" s="25" t="s">
        <v>45</v>
      </c>
      <c r="L840" s="28" t="s">
        <v>279</v>
      </c>
      <c r="M840" s="26">
        <v>529</v>
      </c>
      <c r="N840" s="27">
        <v>4</v>
      </c>
      <c r="O840" s="25" t="s">
        <v>47</v>
      </c>
      <c r="P840" s="24">
        <v>45565</v>
      </c>
      <c r="Q840" s="26">
        <f>Table2[[#This Row],[QTY]]*Table2[[#This Row],[CostPerUnit]]</f>
        <v>2116</v>
      </c>
      <c r="R840" s="27">
        <v>60818020</v>
      </c>
      <c r="S840" s="13" t="s">
        <v>55</v>
      </c>
      <c r="T840" s="24" t="s">
        <v>49</v>
      </c>
      <c r="U840" s="24"/>
      <c r="V840" s="25"/>
      <c r="W840" s="25"/>
      <c r="X840" s="28"/>
      <c r="Y840" s="25"/>
      <c r="Z840" s="25"/>
    </row>
    <row r="841" spans="1:26" ht="15" customHeight="1">
      <c r="A841" s="24">
        <v>45555</v>
      </c>
      <c r="B841" s="25" t="s">
        <v>41</v>
      </c>
      <c r="C841" s="25">
        <v>7719147</v>
      </c>
      <c r="D841" s="28" t="s">
        <v>1035</v>
      </c>
      <c r="E841" s="25"/>
      <c r="F841" s="28"/>
      <c r="G841" s="28"/>
      <c r="H841" s="25"/>
      <c r="I841" s="25" t="s">
        <v>53</v>
      </c>
      <c r="J841" s="28" t="s">
        <v>1036</v>
      </c>
      <c r="K841" s="25" t="s">
        <v>45</v>
      </c>
      <c r="L841" s="28" t="s">
        <v>261</v>
      </c>
      <c r="M841" s="26">
        <v>202</v>
      </c>
      <c r="N841" s="27">
        <v>6</v>
      </c>
      <c r="O841" s="25" t="s">
        <v>47</v>
      </c>
      <c r="P841" s="24">
        <v>45565</v>
      </c>
      <c r="Q841" s="26">
        <f>Table2[[#This Row],[QTY]]*Table2[[#This Row],[CostPerUnit]]</f>
        <v>1212</v>
      </c>
      <c r="R841" s="120">
        <v>7764964</v>
      </c>
      <c r="S841" s="13" t="s">
        <v>55</v>
      </c>
      <c r="T841" s="24" t="s">
        <v>49</v>
      </c>
      <c r="U841" s="24"/>
      <c r="V841" s="25"/>
      <c r="W841" s="25"/>
      <c r="X841" s="28"/>
      <c r="Y841" s="25"/>
      <c r="Z841" s="25"/>
    </row>
    <row r="842" spans="1:26" ht="15" customHeight="1">
      <c r="A842" s="24">
        <v>45555</v>
      </c>
      <c r="B842" s="25" t="s">
        <v>41</v>
      </c>
      <c r="C842" s="25">
        <v>7719147</v>
      </c>
      <c r="D842" s="28" t="s">
        <v>1035</v>
      </c>
      <c r="E842" s="25"/>
      <c r="F842" s="28"/>
      <c r="G842" s="28"/>
      <c r="H842" s="25"/>
      <c r="I842" s="25" t="s">
        <v>53</v>
      </c>
      <c r="J842" s="28" t="s">
        <v>1036</v>
      </c>
      <c r="K842" s="25" t="s">
        <v>45</v>
      </c>
      <c r="L842" s="28" t="s">
        <v>766</v>
      </c>
      <c r="M842" s="26">
        <v>50</v>
      </c>
      <c r="N842" s="27">
        <v>3</v>
      </c>
      <c r="O842" s="25" t="s">
        <v>47</v>
      </c>
      <c r="P842" s="24">
        <v>45565</v>
      </c>
      <c r="Q842" s="26">
        <f>Table2[[#This Row],[QTY]]*Table2[[#This Row],[CostPerUnit]]</f>
        <v>150</v>
      </c>
      <c r="R842" s="27"/>
      <c r="S842" s="13" t="s">
        <v>55</v>
      </c>
      <c r="T842" s="24" t="s">
        <v>34</v>
      </c>
      <c r="U842" s="24" t="s">
        <v>59</v>
      </c>
      <c r="V842" s="25" t="s">
        <v>60</v>
      </c>
      <c r="W842" s="25"/>
      <c r="X842" s="28"/>
      <c r="Y842" s="25"/>
      <c r="Z842" s="25"/>
    </row>
    <row r="843" spans="1:26" ht="15" customHeight="1">
      <c r="A843" s="24">
        <v>45555</v>
      </c>
      <c r="B843" s="25" t="s">
        <v>41</v>
      </c>
      <c r="C843" s="25">
        <v>7719148</v>
      </c>
      <c r="D843" s="28" t="s">
        <v>1010</v>
      </c>
      <c r="E843" s="25"/>
      <c r="F843" s="28"/>
      <c r="G843" s="28" t="s">
        <v>403</v>
      </c>
      <c r="H843" s="25" t="s">
        <v>344</v>
      </c>
      <c r="I843" s="25" t="s">
        <v>53</v>
      </c>
      <c r="J843" s="28" t="s">
        <v>1037</v>
      </c>
      <c r="K843" s="25" t="s">
        <v>243</v>
      </c>
      <c r="L843" s="28" t="s">
        <v>252</v>
      </c>
      <c r="M843" s="26">
        <v>486</v>
      </c>
      <c r="N843" s="27">
        <v>5</v>
      </c>
      <c r="O843" s="25" t="s">
        <v>47</v>
      </c>
      <c r="P843" s="24">
        <v>45590</v>
      </c>
      <c r="Q843" s="26">
        <f>Table2[[#This Row],[QTY]]*Table2[[#This Row],[CostPerUnit]]</f>
        <v>2430</v>
      </c>
      <c r="R843" s="27"/>
      <c r="S843" s="13" t="s">
        <v>55</v>
      </c>
      <c r="T843" s="24"/>
      <c r="U843" s="24"/>
      <c r="V843" s="25"/>
      <c r="W843" s="25"/>
      <c r="X843" s="28" t="s">
        <v>1038</v>
      </c>
      <c r="Y843" s="25"/>
      <c r="Z843" s="25"/>
    </row>
    <row r="844" spans="1:26" ht="15" customHeight="1">
      <c r="A844" s="24">
        <v>45555</v>
      </c>
      <c r="B844" s="25" t="s">
        <v>41</v>
      </c>
      <c r="C844" s="25">
        <v>7719198</v>
      </c>
      <c r="D844" s="28" t="s">
        <v>1039</v>
      </c>
      <c r="E844" s="25"/>
      <c r="F844" s="28"/>
      <c r="G844" s="28"/>
      <c r="H844" s="25"/>
      <c r="I844" s="25" t="s">
        <v>53</v>
      </c>
      <c r="J844" s="28" t="s">
        <v>1036</v>
      </c>
      <c r="K844" s="25" t="s">
        <v>45</v>
      </c>
      <c r="L844" s="28" t="s">
        <v>261</v>
      </c>
      <c r="M844" s="26">
        <v>202</v>
      </c>
      <c r="N844" s="27">
        <v>1</v>
      </c>
      <c r="O844" s="25" t="s">
        <v>47</v>
      </c>
      <c r="P844" s="24">
        <v>45561</v>
      </c>
      <c r="Q844" s="26">
        <f>Table2[[#This Row],[QTY]]*Table2[[#This Row],[CostPerUnit]]</f>
        <v>202</v>
      </c>
      <c r="R844" s="27"/>
      <c r="S844" s="13" t="s">
        <v>64</v>
      </c>
      <c r="T844" s="24" t="s">
        <v>49</v>
      </c>
      <c r="U844" s="24"/>
      <c r="V844" s="25"/>
      <c r="W844" s="25"/>
      <c r="X844" s="28"/>
      <c r="Y844" s="25"/>
      <c r="Z844" s="25"/>
    </row>
    <row r="845" spans="1:26" ht="15" customHeight="1">
      <c r="A845" s="24">
        <v>45555</v>
      </c>
      <c r="B845" s="25" t="s">
        <v>41</v>
      </c>
      <c r="C845" s="25">
        <v>7719206</v>
      </c>
      <c r="D845" s="28" t="s">
        <v>1040</v>
      </c>
      <c r="E845" s="25"/>
      <c r="F845" s="28"/>
      <c r="G845" s="28"/>
      <c r="H845" s="25"/>
      <c r="I845" s="25" t="s">
        <v>75</v>
      </c>
      <c r="J845" s="28" t="s">
        <v>1041</v>
      </c>
      <c r="K845" s="25" t="s">
        <v>45</v>
      </c>
      <c r="L845" s="28" t="s">
        <v>786</v>
      </c>
      <c r="M845" s="26">
        <v>39.950000000000003</v>
      </c>
      <c r="N845" s="27">
        <v>1</v>
      </c>
      <c r="O845" s="25" t="s">
        <v>47</v>
      </c>
      <c r="P845" s="24">
        <v>45600</v>
      </c>
      <c r="Q845" s="26">
        <f>Table2[[#This Row],[QTY]]*Table2[[#This Row],[CostPerUnit]]</f>
        <v>39.950000000000003</v>
      </c>
      <c r="R845" s="27"/>
      <c r="S845" s="13" t="s">
        <v>48</v>
      </c>
      <c r="T845" s="24" t="s">
        <v>49</v>
      </c>
      <c r="U845" s="24"/>
      <c r="V845" s="25"/>
      <c r="W845" s="25"/>
      <c r="X845" s="28"/>
      <c r="Y845" s="25"/>
      <c r="Z845" s="25"/>
    </row>
    <row r="846" spans="1:26" ht="15" customHeight="1">
      <c r="A846" s="24">
        <v>45555</v>
      </c>
      <c r="B846" s="56" t="s">
        <v>41</v>
      </c>
      <c r="C846" s="25">
        <v>7719206</v>
      </c>
      <c r="D846" s="28" t="s">
        <v>1040</v>
      </c>
      <c r="E846" s="25"/>
      <c r="F846" s="28"/>
      <c r="G846" s="28"/>
      <c r="H846" s="25"/>
      <c r="I846" s="25" t="s">
        <v>75</v>
      </c>
      <c r="J846" s="28" t="s">
        <v>1041</v>
      </c>
      <c r="K846" s="25" t="s">
        <v>45</v>
      </c>
      <c r="L846" s="28" t="s">
        <v>224</v>
      </c>
      <c r="M846" s="26">
        <v>59.95</v>
      </c>
      <c r="N846" s="27">
        <v>1</v>
      </c>
      <c r="O846" s="25" t="s">
        <v>47</v>
      </c>
      <c r="P846" s="24">
        <v>45600</v>
      </c>
      <c r="Q846" s="26">
        <f>Table2[[#This Row],[QTY]]*Table2[[#This Row],[CostPerUnit]]</f>
        <v>59.95</v>
      </c>
      <c r="R846" s="27"/>
      <c r="S846" s="13" t="s">
        <v>48</v>
      </c>
      <c r="T846" s="24" t="s">
        <v>49</v>
      </c>
      <c r="U846" s="24"/>
      <c r="V846" s="25"/>
      <c r="W846" s="25"/>
      <c r="X846" s="28"/>
      <c r="Y846" s="25"/>
      <c r="Z846" s="25"/>
    </row>
    <row r="847" spans="1:26" ht="15" customHeight="1">
      <c r="A847" s="24">
        <v>45555</v>
      </c>
      <c r="B847" s="56" t="s">
        <v>41</v>
      </c>
      <c r="C847" s="25">
        <v>7719222</v>
      </c>
      <c r="D847" s="28" t="s">
        <v>339</v>
      </c>
      <c r="E847" s="25"/>
      <c r="F847" s="28"/>
      <c r="G847" s="28"/>
      <c r="H847" s="25"/>
      <c r="I847" s="25" t="s">
        <v>340</v>
      </c>
      <c r="J847" s="28" t="s">
        <v>323</v>
      </c>
      <c r="K847" s="25" t="s">
        <v>45</v>
      </c>
      <c r="L847" s="28" t="s">
        <v>280</v>
      </c>
      <c r="M847" s="26">
        <v>0</v>
      </c>
      <c r="N847" s="27">
        <v>5</v>
      </c>
      <c r="O847" s="25" t="s">
        <v>161</v>
      </c>
      <c r="P847" s="24">
        <v>45575</v>
      </c>
      <c r="Q847" s="26">
        <f>Table2[[#This Row],[QTY]]*Table2[[#This Row],[CostPerUnit]]</f>
        <v>0</v>
      </c>
      <c r="R847" s="27"/>
      <c r="S847" s="13" t="s">
        <v>55</v>
      </c>
      <c r="T847" s="24" t="s">
        <v>161</v>
      </c>
      <c r="U847" s="24"/>
      <c r="V847" s="25"/>
      <c r="W847" s="25"/>
      <c r="X847" s="28"/>
      <c r="Y847" s="25"/>
      <c r="Z847" s="25"/>
    </row>
    <row r="848" spans="1:26" ht="15" customHeight="1">
      <c r="A848" s="24">
        <v>45558</v>
      </c>
      <c r="B848" s="56" t="s">
        <v>41</v>
      </c>
      <c r="C848" s="25">
        <v>7719258</v>
      </c>
      <c r="D848" s="28">
        <v>182695</v>
      </c>
      <c r="E848" s="25"/>
      <c r="F848" s="28"/>
      <c r="G848" s="28"/>
      <c r="H848" s="25"/>
      <c r="I848" s="25" t="s">
        <v>53</v>
      </c>
      <c r="J848" s="28" t="s">
        <v>1042</v>
      </c>
      <c r="K848" s="25" t="s">
        <v>45</v>
      </c>
      <c r="L848" s="28" t="s">
        <v>46</v>
      </c>
      <c r="M848" s="26">
        <v>195</v>
      </c>
      <c r="N848" s="27">
        <v>1</v>
      </c>
      <c r="O848" s="25" t="s">
        <v>47</v>
      </c>
      <c r="P848" s="24">
        <v>45666</v>
      </c>
      <c r="Q848" s="26">
        <f>Table2[[#This Row],[QTY]]*Table2[[#This Row],[CostPerUnit]]</f>
        <v>195</v>
      </c>
      <c r="R848" s="27"/>
      <c r="S848" s="13" t="s">
        <v>64</v>
      </c>
      <c r="T848" s="24" t="s">
        <v>34</v>
      </c>
      <c r="U848" s="24" t="s">
        <v>59</v>
      </c>
      <c r="V848" s="25" t="s">
        <v>60</v>
      </c>
      <c r="W848" s="25"/>
      <c r="X848" s="28"/>
      <c r="Y848" s="25"/>
      <c r="Z848" s="25"/>
    </row>
    <row r="849" spans="1:26" ht="15" customHeight="1">
      <c r="A849" s="24">
        <v>45558</v>
      </c>
      <c r="B849" s="56" t="s">
        <v>41</v>
      </c>
      <c r="C849" s="25">
        <v>7719258</v>
      </c>
      <c r="D849" s="28">
        <v>182695</v>
      </c>
      <c r="E849" s="25"/>
      <c r="F849" s="28"/>
      <c r="G849" s="28"/>
      <c r="H849" s="25"/>
      <c r="I849" s="25" t="s">
        <v>53</v>
      </c>
      <c r="J849" s="28" t="s">
        <v>1042</v>
      </c>
      <c r="K849" s="25" t="s">
        <v>45</v>
      </c>
      <c r="L849" s="28" t="s">
        <v>50</v>
      </c>
      <c r="M849" s="26">
        <v>11</v>
      </c>
      <c r="N849" s="27">
        <v>1</v>
      </c>
      <c r="O849" s="25" t="s">
        <v>47</v>
      </c>
      <c r="P849" s="24">
        <v>45666</v>
      </c>
      <c r="Q849" s="26">
        <f>Table2[[#This Row],[QTY]]*Table2[[#This Row],[CostPerUnit]]</f>
        <v>11</v>
      </c>
      <c r="R849" s="27"/>
      <c r="S849" s="13" t="s">
        <v>64</v>
      </c>
      <c r="T849" s="24" t="s">
        <v>34</v>
      </c>
      <c r="U849" s="24" t="s">
        <v>59</v>
      </c>
      <c r="V849" s="25" t="s">
        <v>60</v>
      </c>
      <c r="W849" s="25"/>
      <c r="X849" s="28"/>
      <c r="Y849" s="25"/>
      <c r="Z849" s="25"/>
    </row>
    <row r="850" spans="1:26" ht="15" customHeight="1">
      <c r="A850" s="24">
        <v>45628</v>
      </c>
      <c r="B850" s="56" t="s">
        <v>41</v>
      </c>
      <c r="C850" s="25">
        <v>7719270</v>
      </c>
      <c r="D850" s="28">
        <v>102501</v>
      </c>
      <c r="E850" s="25"/>
      <c r="F850" s="28"/>
      <c r="G850" s="28"/>
      <c r="H850" s="25"/>
      <c r="I850" s="25" t="s">
        <v>77</v>
      </c>
      <c r="J850" s="28" t="s">
        <v>877</v>
      </c>
      <c r="K850" s="80" t="s">
        <v>45</v>
      </c>
      <c r="L850" s="28" t="s">
        <v>46</v>
      </c>
      <c r="M850" s="26">
        <v>195</v>
      </c>
      <c r="N850" s="27">
        <v>1</v>
      </c>
      <c r="O850" s="25" t="s">
        <v>189</v>
      </c>
      <c r="P850" s="24">
        <v>45677</v>
      </c>
      <c r="Q850" s="26">
        <f>Table2[[#This Row],[QTY]]*Table2[[#This Row],[CostPerUnit]]</f>
        <v>195</v>
      </c>
      <c r="R850" s="27"/>
      <c r="S850" s="13" t="s">
        <v>67</v>
      </c>
      <c r="T850" s="24"/>
      <c r="U850" s="24"/>
      <c r="V850" s="25"/>
      <c r="W850" s="25"/>
      <c r="X850" s="28"/>
      <c r="Y850" s="25"/>
      <c r="Z850" s="25"/>
    </row>
    <row r="851" spans="1:26" ht="15" customHeight="1">
      <c r="A851" s="24">
        <v>45628</v>
      </c>
      <c r="B851" s="56" t="s">
        <v>41</v>
      </c>
      <c r="C851" s="25">
        <v>7719270</v>
      </c>
      <c r="D851" s="28">
        <v>102501</v>
      </c>
      <c r="E851" s="25"/>
      <c r="F851" s="28"/>
      <c r="G851" s="28"/>
      <c r="H851" s="25"/>
      <c r="I851" s="25" t="s">
        <v>77</v>
      </c>
      <c r="J851" s="28" t="s">
        <v>877</v>
      </c>
      <c r="K851" s="80" t="s">
        <v>45</v>
      </c>
      <c r="L851" s="28" t="s">
        <v>51</v>
      </c>
      <c r="M851" s="26">
        <v>5.5</v>
      </c>
      <c r="N851" s="27">
        <v>1</v>
      </c>
      <c r="O851" s="25" t="s">
        <v>189</v>
      </c>
      <c r="P851" s="24">
        <v>45677</v>
      </c>
      <c r="Q851" s="26">
        <f>Table2[[#This Row],[QTY]]*Table2[[#This Row],[CostPerUnit]]</f>
        <v>5.5</v>
      </c>
      <c r="R851" s="27"/>
      <c r="S851" s="13" t="s">
        <v>67</v>
      </c>
      <c r="T851" s="24"/>
      <c r="U851" s="24"/>
      <c r="V851" s="25"/>
      <c r="W851" s="25"/>
      <c r="X851" s="28"/>
      <c r="Y851" s="25"/>
      <c r="Z851" s="25" t="s">
        <v>954</v>
      </c>
    </row>
    <row r="852" spans="1:26" ht="15" customHeight="1">
      <c r="A852" s="24">
        <v>45559</v>
      </c>
      <c r="B852" s="56" t="s">
        <v>41</v>
      </c>
      <c r="C852" s="25">
        <v>7719276</v>
      </c>
      <c r="D852" s="28" t="s">
        <v>413</v>
      </c>
      <c r="E852" s="25"/>
      <c r="F852" s="28"/>
      <c r="G852" s="28"/>
      <c r="H852" s="25"/>
      <c r="I852" s="25" t="s">
        <v>53</v>
      </c>
      <c r="J852" s="28" t="s">
        <v>1043</v>
      </c>
      <c r="K852" s="25" t="s">
        <v>45</v>
      </c>
      <c r="L852" s="28" t="s">
        <v>46</v>
      </c>
      <c r="M852" s="26">
        <v>195</v>
      </c>
      <c r="N852" s="27">
        <v>1</v>
      </c>
      <c r="O852" s="25" t="s">
        <v>47</v>
      </c>
      <c r="P852" s="24">
        <v>45681</v>
      </c>
      <c r="Q852" s="26">
        <f>Table2[[#This Row],[QTY]]*Table2[[#This Row],[CostPerUnit]]</f>
        <v>195</v>
      </c>
      <c r="R852" s="27"/>
      <c r="S852" s="13" t="s">
        <v>55</v>
      </c>
      <c r="T852" s="24" t="s">
        <v>34</v>
      </c>
      <c r="U852" s="24" t="s">
        <v>59</v>
      </c>
      <c r="V852" s="25" t="s">
        <v>60</v>
      </c>
      <c r="W852" s="25"/>
      <c r="X852" s="28" t="s">
        <v>1044</v>
      </c>
      <c r="Y852" s="25"/>
      <c r="Z852" s="25"/>
    </row>
    <row r="853" spans="1:26" ht="15" customHeight="1">
      <c r="A853" s="24">
        <v>45559</v>
      </c>
      <c r="B853" s="56" t="s">
        <v>41</v>
      </c>
      <c r="C853" s="25">
        <v>7719276</v>
      </c>
      <c r="D853" s="28" t="s">
        <v>413</v>
      </c>
      <c r="E853" s="25"/>
      <c r="F853" s="28"/>
      <c r="G853" s="28"/>
      <c r="H853" s="25"/>
      <c r="I853" s="25" t="s">
        <v>53</v>
      </c>
      <c r="J853" s="28" t="s">
        <v>1043</v>
      </c>
      <c r="K853" s="25" t="s">
        <v>45</v>
      </c>
      <c r="L853" s="28" t="s">
        <v>51</v>
      </c>
      <c r="M853" s="26">
        <v>66</v>
      </c>
      <c r="N853" s="27">
        <v>1</v>
      </c>
      <c r="O853" s="25" t="s">
        <v>47</v>
      </c>
      <c r="P853" s="24">
        <v>45681</v>
      </c>
      <c r="Q853" s="26">
        <f>Table2[[#This Row],[QTY]]*Table2[[#This Row],[CostPerUnit]]</f>
        <v>66</v>
      </c>
      <c r="R853" s="27"/>
      <c r="S853" s="13" t="s">
        <v>55</v>
      </c>
      <c r="T853" s="24" t="s">
        <v>61</v>
      </c>
      <c r="U853" s="24"/>
      <c r="V853" s="25"/>
      <c r="W853" s="25"/>
      <c r="X853" s="28" t="s">
        <v>1045</v>
      </c>
      <c r="Y853" s="25"/>
      <c r="Z853" s="25" t="s">
        <v>954</v>
      </c>
    </row>
    <row r="854" spans="1:26" ht="15" customHeight="1">
      <c r="A854" s="24">
        <v>45559</v>
      </c>
      <c r="B854" s="56" t="s">
        <v>41</v>
      </c>
      <c r="C854" s="25">
        <v>7719276</v>
      </c>
      <c r="D854" s="28" t="s">
        <v>413</v>
      </c>
      <c r="E854" s="25"/>
      <c r="F854" s="28"/>
      <c r="G854" s="28"/>
      <c r="H854" s="25"/>
      <c r="I854" s="25" t="s">
        <v>53</v>
      </c>
      <c r="J854" s="28" t="s">
        <v>1043</v>
      </c>
      <c r="K854" s="25" t="s">
        <v>45</v>
      </c>
      <c r="L854" s="28" t="s">
        <v>50</v>
      </c>
      <c r="M854" s="26">
        <v>11</v>
      </c>
      <c r="N854" s="27">
        <v>1</v>
      </c>
      <c r="O854" s="25" t="s">
        <v>47</v>
      </c>
      <c r="P854" s="24">
        <v>45681</v>
      </c>
      <c r="Q854" s="26">
        <f>Table2[[#This Row],[QTY]]*Table2[[#This Row],[CostPerUnit]]</f>
        <v>11</v>
      </c>
      <c r="R854" s="27"/>
      <c r="S854" s="13" t="s">
        <v>55</v>
      </c>
      <c r="T854" s="24" t="s">
        <v>34</v>
      </c>
      <c r="U854" s="24" t="s">
        <v>59</v>
      </c>
      <c r="V854" s="25" t="s">
        <v>60</v>
      </c>
      <c r="W854" s="25"/>
      <c r="X854" s="28" t="s">
        <v>1045</v>
      </c>
      <c r="Y854" s="25"/>
      <c r="Z854" s="25"/>
    </row>
    <row r="855" spans="1:26" ht="15" customHeight="1">
      <c r="A855" s="24">
        <v>45558</v>
      </c>
      <c r="B855" s="56" t="s">
        <v>41</v>
      </c>
      <c r="C855" s="25">
        <v>7719656</v>
      </c>
      <c r="D855" s="28" t="s">
        <v>1046</v>
      </c>
      <c r="E855" s="25"/>
      <c r="F855" s="28"/>
      <c r="G855" s="28"/>
      <c r="H855" s="25"/>
      <c r="I855" s="25" t="s">
        <v>77</v>
      </c>
      <c r="J855" s="28" t="s">
        <v>169</v>
      </c>
      <c r="K855" s="25" t="s">
        <v>45</v>
      </c>
      <c r="L855" s="28" t="s">
        <v>1047</v>
      </c>
      <c r="M855" s="26">
        <v>8.5</v>
      </c>
      <c r="N855" s="27">
        <v>5</v>
      </c>
      <c r="O855" s="25" t="s">
        <v>47</v>
      </c>
      <c r="P855" s="24">
        <v>45567</v>
      </c>
      <c r="Q855" s="26">
        <f>Table2[[#This Row],[QTY]]*Table2[[#This Row],[CostPerUnit]]</f>
        <v>42.5</v>
      </c>
      <c r="R855" s="27"/>
      <c r="S855" s="13" t="s">
        <v>64</v>
      </c>
      <c r="T855" s="24" t="s">
        <v>49</v>
      </c>
      <c r="U855" s="24"/>
      <c r="V855" s="25"/>
      <c r="W855" s="25"/>
      <c r="X855" s="28"/>
      <c r="Y855" s="25"/>
      <c r="Z855" s="25"/>
    </row>
    <row r="856" spans="1:26" ht="15" customHeight="1">
      <c r="A856" s="24">
        <v>45558</v>
      </c>
      <c r="B856" s="56" t="s">
        <v>41</v>
      </c>
      <c r="C856" s="25">
        <v>7719656</v>
      </c>
      <c r="D856" s="28" t="s">
        <v>1046</v>
      </c>
      <c r="E856" s="25"/>
      <c r="F856" s="28"/>
      <c r="G856" s="28"/>
      <c r="H856" s="25"/>
      <c r="I856" s="25" t="s">
        <v>77</v>
      </c>
      <c r="J856" s="28" t="s">
        <v>169</v>
      </c>
      <c r="K856" s="25" t="s">
        <v>45</v>
      </c>
      <c r="L856" s="28" t="s">
        <v>1048</v>
      </c>
      <c r="M856" s="26">
        <v>6.5</v>
      </c>
      <c r="N856" s="27">
        <v>5</v>
      </c>
      <c r="O856" s="25" t="s">
        <v>47</v>
      </c>
      <c r="P856" s="24">
        <v>45567</v>
      </c>
      <c r="Q856" s="26">
        <f>Table2[[#This Row],[QTY]]*Table2[[#This Row],[CostPerUnit]]</f>
        <v>32.5</v>
      </c>
      <c r="R856" s="27"/>
      <c r="S856" s="13" t="s">
        <v>64</v>
      </c>
      <c r="T856" s="24" t="s">
        <v>49</v>
      </c>
      <c r="U856" s="24"/>
      <c r="V856" s="25"/>
      <c r="W856" s="25"/>
      <c r="X856" s="28"/>
      <c r="Y856" s="25"/>
      <c r="Z856" s="25"/>
    </row>
    <row r="857" spans="1:26" ht="15" customHeight="1">
      <c r="A857" s="24">
        <v>45559</v>
      </c>
      <c r="B857" s="56" t="s">
        <v>41</v>
      </c>
      <c r="C857" s="25">
        <v>7719792</v>
      </c>
      <c r="D857" s="28">
        <v>102306</v>
      </c>
      <c r="E857" s="25"/>
      <c r="F857" s="28"/>
      <c r="G857" s="28"/>
      <c r="H857" s="25"/>
      <c r="I857" s="25" t="s">
        <v>77</v>
      </c>
      <c r="J857" s="28" t="s">
        <v>310</v>
      </c>
      <c r="K857" s="25" t="s">
        <v>45</v>
      </c>
      <c r="L857" s="28" t="s">
        <v>228</v>
      </c>
      <c r="M857" s="26">
        <v>528</v>
      </c>
      <c r="N857" s="27">
        <v>1</v>
      </c>
      <c r="O857" s="25" t="s">
        <v>47</v>
      </c>
      <c r="P857" s="24">
        <v>45575</v>
      </c>
      <c r="Q857" s="26">
        <f>Table2[[#This Row],[QTY]]*Table2[[#This Row],[CostPerUnit]]</f>
        <v>528</v>
      </c>
      <c r="R857" s="27">
        <v>60820195</v>
      </c>
      <c r="S857" s="13" t="s">
        <v>55</v>
      </c>
      <c r="T857" s="24" t="s">
        <v>49</v>
      </c>
      <c r="U857" s="24"/>
      <c r="V857" s="25"/>
      <c r="W857" s="25"/>
      <c r="X857" s="28"/>
      <c r="Y857" s="25"/>
      <c r="Z857" s="25"/>
    </row>
    <row r="858" spans="1:26" ht="15" customHeight="1">
      <c r="A858" s="24">
        <v>45560</v>
      </c>
      <c r="B858" s="56" t="s">
        <v>41</v>
      </c>
      <c r="C858" s="25">
        <v>7720320</v>
      </c>
      <c r="D858" s="28" t="s">
        <v>219</v>
      </c>
      <c r="E858" s="25"/>
      <c r="F858" s="28"/>
      <c r="G858" s="28"/>
      <c r="H858" s="25"/>
      <c r="I858" s="25" t="s">
        <v>75</v>
      </c>
      <c r="J858" s="28" t="s">
        <v>115</v>
      </c>
      <c r="K858" s="25" t="s">
        <v>45</v>
      </c>
      <c r="L858" t="s">
        <v>51</v>
      </c>
      <c r="M858" s="26">
        <v>0</v>
      </c>
      <c r="N858" s="27">
        <v>1</v>
      </c>
      <c r="O858" s="25" t="s">
        <v>47</v>
      </c>
      <c r="P858" s="24">
        <v>45686</v>
      </c>
      <c r="Q858" s="26">
        <f>Table2[[#This Row],[QTY]]*Table2[[#This Row],[CostPerUnit]]</f>
        <v>0</v>
      </c>
      <c r="R858" s="27"/>
      <c r="S858" s="13" t="s">
        <v>67</v>
      </c>
      <c r="T858" s="24" t="s">
        <v>49</v>
      </c>
      <c r="U858" s="24"/>
      <c r="V858" s="25"/>
      <c r="W858" s="25"/>
      <c r="X858" s="28"/>
      <c r="Y858" s="25"/>
      <c r="Z858" s="25"/>
    </row>
    <row r="859" spans="1:26" ht="15" customHeight="1">
      <c r="A859" s="24">
        <v>45560</v>
      </c>
      <c r="B859" s="56" t="s">
        <v>41</v>
      </c>
      <c r="C859" s="25">
        <v>7720320</v>
      </c>
      <c r="D859" s="28" t="s">
        <v>219</v>
      </c>
      <c r="E859" s="25"/>
      <c r="F859" s="28"/>
      <c r="G859" s="28"/>
      <c r="H859" s="25"/>
      <c r="I859" s="25" t="s">
        <v>75</v>
      </c>
      <c r="J859" s="28" t="s">
        <v>115</v>
      </c>
      <c r="K859" s="25" t="s">
        <v>45</v>
      </c>
      <c r="L859" t="s">
        <v>46</v>
      </c>
      <c r="M859" s="26">
        <v>195</v>
      </c>
      <c r="N859" s="27">
        <v>1</v>
      </c>
      <c r="O859" s="25" t="s">
        <v>47</v>
      </c>
      <c r="P859" s="24">
        <v>45686</v>
      </c>
      <c r="Q859" s="26">
        <f>Table2[[#This Row],[QTY]]*Table2[[#This Row],[CostPerUnit]]</f>
        <v>195</v>
      </c>
      <c r="R859" s="27"/>
      <c r="S859" s="13" t="s">
        <v>67</v>
      </c>
      <c r="T859" s="24" t="s">
        <v>49</v>
      </c>
      <c r="U859" s="24"/>
      <c r="V859" s="25"/>
      <c r="W859" s="25"/>
      <c r="X859" s="28"/>
      <c r="Y859" s="25"/>
      <c r="Z859" s="25"/>
    </row>
    <row r="860" spans="1:26" ht="15" customHeight="1">
      <c r="A860" s="24">
        <v>45560</v>
      </c>
      <c r="B860" s="56" t="s">
        <v>41</v>
      </c>
      <c r="C860" s="25">
        <v>7720320</v>
      </c>
      <c r="D860" s="28" t="s">
        <v>219</v>
      </c>
      <c r="E860" s="25"/>
      <c r="F860" s="28"/>
      <c r="G860" s="28"/>
      <c r="H860" s="25"/>
      <c r="I860" s="25" t="s">
        <v>75</v>
      </c>
      <c r="J860" s="28" t="s">
        <v>115</v>
      </c>
      <c r="K860" s="25" t="s">
        <v>45</v>
      </c>
      <c r="L860" s="28" t="s">
        <v>50</v>
      </c>
      <c r="M860" s="26">
        <v>11</v>
      </c>
      <c r="N860" s="27">
        <v>1</v>
      </c>
      <c r="O860" s="24" t="s">
        <v>47</v>
      </c>
      <c r="P860" s="24">
        <v>45686</v>
      </c>
      <c r="Q860" s="26">
        <f>Table2[[#This Row],[QTY]]*Table2[[#This Row],[CostPerUnit]]</f>
        <v>11</v>
      </c>
      <c r="R860" s="27"/>
      <c r="S860" s="13" t="s">
        <v>67</v>
      </c>
      <c r="T860" s="24" t="s">
        <v>34</v>
      </c>
      <c r="U860" s="24" t="s">
        <v>59</v>
      </c>
      <c r="V860" s="25" t="s">
        <v>60</v>
      </c>
      <c r="W860" s="25"/>
      <c r="X860" s="28"/>
      <c r="Y860" s="25"/>
      <c r="Z860" s="25"/>
    </row>
    <row r="861" spans="1:26" ht="15" customHeight="1">
      <c r="A861" s="34">
        <v>45560</v>
      </c>
      <c r="B861" s="106" t="s">
        <v>41</v>
      </c>
      <c r="C861" s="13">
        <v>7720320</v>
      </c>
      <c r="D861" s="16" t="s">
        <v>219</v>
      </c>
      <c r="I861" s="80" t="s">
        <v>43</v>
      </c>
      <c r="J861" s="16" t="s">
        <v>115</v>
      </c>
      <c r="K861" s="80" t="s">
        <v>45</v>
      </c>
      <c r="L861" s="116" t="s">
        <v>46</v>
      </c>
      <c r="M861" s="31">
        <v>195</v>
      </c>
      <c r="N861" s="15">
        <v>1</v>
      </c>
      <c r="O861" s="25" t="s">
        <v>47</v>
      </c>
      <c r="P861" s="34">
        <v>45686</v>
      </c>
      <c r="Q861" s="26">
        <f>Table2[[#This Row],[QTY]]*Table2[[#This Row],[CostPerUnit]]</f>
        <v>195</v>
      </c>
      <c r="R861" s="15">
        <v>41104534</v>
      </c>
      <c r="S861" s="13" t="s">
        <v>67</v>
      </c>
      <c r="T861" s="24" t="s">
        <v>49</v>
      </c>
    </row>
    <row r="862" spans="1:26" ht="15" customHeight="1">
      <c r="A862" s="34">
        <v>45560</v>
      </c>
      <c r="B862" s="80" t="s">
        <v>41</v>
      </c>
      <c r="C862" s="13">
        <v>7720320</v>
      </c>
      <c r="D862" s="16" t="s">
        <v>219</v>
      </c>
      <c r="I862" s="80" t="s">
        <v>43</v>
      </c>
      <c r="J862" s="16" t="s">
        <v>115</v>
      </c>
      <c r="K862" s="80" t="s">
        <v>45</v>
      </c>
      <c r="L862" s="28" t="s">
        <v>50</v>
      </c>
      <c r="M862" s="31">
        <v>11</v>
      </c>
      <c r="N862" s="15">
        <v>1</v>
      </c>
      <c r="O862" s="25" t="s">
        <v>47</v>
      </c>
      <c r="P862" s="34">
        <v>45686</v>
      </c>
      <c r="Q862" s="26">
        <f>Table2[[#This Row],[QTY]]*Table2[[#This Row],[CostPerUnit]]</f>
        <v>11</v>
      </c>
      <c r="S862" s="13" t="s">
        <v>67</v>
      </c>
      <c r="T862" s="24" t="s">
        <v>49</v>
      </c>
    </row>
    <row r="863" spans="1:26" ht="15" customHeight="1">
      <c r="A863" s="34">
        <v>45560</v>
      </c>
      <c r="B863" s="80" t="s">
        <v>41</v>
      </c>
      <c r="C863" s="13">
        <v>7720320</v>
      </c>
      <c r="D863" s="16" t="s">
        <v>219</v>
      </c>
      <c r="I863" s="80" t="s">
        <v>43</v>
      </c>
      <c r="J863" s="16" t="s">
        <v>115</v>
      </c>
      <c r="K863" s="80" t="s">
        <v>45</v>
      </c>
      <c r="L863" s="87" t="s">
        <v>51</v>
      </c>
      <c r="M863" s="31">
        <v>5.5</v>
      </c>
      <c r="N863" s="15">
        <v>1</v>
      </c>
      <c r="O863" s="25" t="s">
        <v>47</v>
      </c>
      <c r="P863" s="34">
        <v>45686</v>
      </c>
      <c r="Q863" s="26">
        <f>Table2[[#This Row],[QTY]]*Table2[[#This Row],[CostPerUnit]]</f>
        <v>5.5</v>
      </c>
      <c r="S863" s="13" t="s">
        <v>67</v>
      </c>
      <c r="T863" s="24" t="s">
        <v>49</v>
      </c>
      <c r="X863" s="16" t="s">
        <v>1049</v>
      </c>
    </row>
    <row r="864" spans="1:26" ht="15" customHeight="1">
      <c r="A864" s="24">
        <v>45559</v>
      </c>
      <c r="B864" s="25" t="s">
        <v>41</v>
      </c>
      <c r="C864" s="25">
        <v>7720369</v>
      </c>
      <c r="D864" s="28" t="s">
        <v>939</v>
      </c>
      <c r="E864" s="25"/>
      <c r="F864" s="28"/>
      <c r="G864" s="28"/>
      <c r="H864" s="25"/>
      <c r="I864" s="25" t="s">
        <v>53</v>
      </c>
      <c r="J864" s="28" t="s">
        <v>706</v>
      </c>
      <c r="K864" s="25" t="s">
        <v>45</v>
      </c>
      <c r="L864" s="28" t="s">
        <v>261</v>
      </c>
      <c r="M864" s="26">
        <v>202</v>
      </c>
      <c r="N864" s="27">
        <v>4</v>
      </c>
      <c r="O864" s="25" t="s">
        <v>47</v>
      </c>
      <c r="P864" s="24">
        <v>45567</v>
      </c>
      <c r="Q864" s="26">
        <f>Table2[[#This Row],[QTY]]*Table2[[#This Row],[CostPerUnit]]</f>
        <v>808</v>
      </c>
      <c r="R864" s="27">
        <v>60818923</v>
      </c>
      <c r="S864" s="13" t="s">
        <v>55</v>
      </c>
      <c r="T864" s="24" t="s">
        <v>49</v>
      </c>
      <c r="U864" s="24"/>
      <c r="V864" s="25"/>
      <c r="W864" s="25"/>
      <c r="X864" s="28"/>
      <c r="Y864" s="25"/>
      <c r="Z864" s="25"/>
    </row>
    <row r="865" spans="1:26" ht="15" customHeight="1">
      <c r="A865" s="24">
        <v>45560</v>
      </c>
      <c r="B865" s="25" t="s">
        <v>41</v>
      </c>
      <c r="C865" s="25">
        <v>7720385</v>
      </c>
      <c r="D865" s="28" t="s">
        <v>463</v>
      </c>
      <c r="E865" s="25"/>
      <c r="F865" s="28"/>
      <c r="G865" s="28"/>
      <c r="H865" s="25"/>
      <c r="I865" s="25" t="s">
        <v>65</v>
      </c>
      <c r="J865" s="28" t="s">
        <v>1050</v>
      </c>
      <c r="K865" s="25" t="s">
        <v>243</v>
      </c>
      <c r="L865" s="28" t="s">
        <v>283</v>
      </c>
      <c r="M865" s="26">
        <v>587</v>
      </c>
      <c r="N865" s="27">
        <v>1</v>
      </c>
      <c r="O865" s="25" t="s">
        <v>47</v>
      </c>
      <c r="P865" s="24">
        <v>45582</v>
      </c>
      <c r="Q865" s="26">
        <f>Table2[[#This Row],[QTY]]*Table2[[#This Row],[CostPerUnit]]</f>
        <v>587</v>
      </c>
      <c r="R865" s="27"/>
      <c r="S865" s="13" t="s">
        <v>64</v>
      </c>
      <c r="T865" s="24" t="s">
        <v>49</v>
      </c>
      <c r="U865" s="24"/>
      <c r="V865" s="25"/>
      <c r="W865" s="25"/>
      <c r="X865" s="28"/>
      <c r="Y865" s="25"/>
      <c r="Z865" s="25"/>
    </row>
    <row r="866" spans="1:26" ht="15" customHeight="1">
      <c r="A866" s="24">
        <v>45559</v>
      </c>
      <c r="B866" s="25" t="s">
        <v>41</v>
      </c>
      <c r="C866" s="25">
        <v>7720389</v>
      </c>
      <c r="D866" s="28" t="s">
        <v>1051</v>
      </c>
      <c r="E866" s="25"/>
      <c r="F866" s="28"/>
      <c r="G866" s="28"/>
      <c r="H866" s="25"/>
      <c r="I866" s="25" t="s">
        <v>69</v>
      </c>
      <c r="J866" s="28" t="s">
        <v>1052</v>
      </c>
      <c r="K866" s="25" t="s">
        <v>45</v>
      </c>
      <c r="L866" s="28" t="s">
        <v>261</v>
      </c>
      <c r="M866" s="26">
        <v>202</v>
      </c>
      <c r="N866" s="27">
        <v>4</v>
      </c>
      <c r="O866" s="25" t="s">
        <v>47</v>
      </c>
      <c r="P866" s="24">
        <v>45567</v>
      </c>
      <c r="Q866" s="26">
        <f>Table2[[#This Row],[QTY]]*Table2[[#This Row],[CostPerUnit]]</f>
        <v>808</v>
      </c>
      <c r="R866" s="27"/>
      <c r="S866" s="13" t="s">
        <v>64</v>
      </c>
      <c r="T866" s="24" t="s">
        <v>49</v>
      </c>
      <c r="U866" s="24"/>
      <c r="V866" s="25"/>
      <c r="W866" s="25"/>
      <c r="X866" s="28"/>
      <c r="Y866" s="25"/>
      <c r="Z866" s="25"/>
    </row>
    <row r="867" spans="1:26" ht="15" customHeight="1">
      <c r="A867" s="24">
        <v>45560</v>
      </c>
      <c r="B867" s="25" t="s">
        <v>41</v>
      </c>
      <c r="C867" s="25">
        <v>7720475</v>
      </c>
      <c r="D867" s="28" t="s">
        <v>356</v>
      </c>
      <c r="E867" s="25"/>
      <c r="F867" s="28"/>
      <c r="G867" s="28"/>
      <c r="H867" s="25"/>
      <c r="I867" s="25" t="s">
        <v>65</v>
      </c>
      <c r="J867" s="28" t="s">
        <v>1042</v>
      </c>
      <c r="K867" s="80" t="s">
        <v>45</v>
      </c>
      <c r="L867" s="28" t="s">
        <v>46</v>
      </c>
      <c r="M867" s="26">
        <v>195</v>
      </c>
      <c r="N867" s="27">
        <v>1</v>
      </c>
      <c r="O867" s="25" t="s">
        <v>164</v>
      </c>
      <c r="P867" s="24"/>
      <c r="Q867" s="26">
        <f>Table2[[#This Row],[QTY]]*Table2[[#This Row],[CostPerUnit]]</f>
        <v>195</v>
      </c>
      <c r="R867" s="27"/>
      <c r="S867" s="105" t="s">
        <v>64</v>
      </c>
      <c r="T867" s="24"/>
      <c r="U867" s="24"/>
      <c r="V867" s="25"/>
      <c r="W867" s="25"/>
      <c r="X867" s="28"/>
      <c r="Y867" s="25"/>
      <c r="Z867" s="25"/>
    </row>
    <row r="868" spans="1:26" ht="15" customHeight="1">
      <c r="A868" s="24">
        <v>45560</v>
      </c>
      <c r="B868" s="25" t="s">
        <v>41</v>
      </c>
      <c r="C868" s="25">
        <v>7720475</v>
      </c>
      <c r="D868" s="28" t="s">
        <v>356</v>
      </c>
      <c r="E868" s="25"/>
      <c r="F868" s="28"/>
      <c r="G868" s="28"/>
      <c r="H868" s="25"/>
      <c r="I868" s="25" t="s">
        <v>65</v>
      </c>
      <c r="J868" s="28" t="s">
        <v>1042</v>
      </c>
      <c r="K868" s="80" t="s">
        <v>45</v>
      </c>
      <c r="L868" s="28" t="s">
        <v>51</v>
      </c>
      <c r="M868" s="26">
        <v>0</v>
      </c>
      <c r="N868" s="27">
        <v>1</v>
      </c>
      <c r="O868" s="25" t="s">
        <v>164</v>
      </c>
      <c r="P868" s="24"/>
      <c r="Q868" s="26">
        <f>Table2[[#This Row],[QTY]]*Table2[[#This Row],[CostPerUnit]]</f>
        <v>0</v>
      </c>
      <c r="R868" s="27"/>
      <c r="S868" s="105" t="s">
        <v>64</v>
      </c>
      <c r="T868" s="24"/>
      <c r="U868" s="24"/>
      <c r="V868" s="25"/>
      <c r="W868" s="25"/>
      <c r="X868" s="28"/>
      <c r="Y868" s="25"/>
      <c r="Z868" s="25" t="s">
        <v>954</v>
      </c>
    </row>
    <row r="869" spans="1:26" ht="15" customHeight="1">
      <c r="A869" s="24">
        <v>45561</v>
      </c>
      <c r="B869" s="25" t="s">
        <v>41</v>
      </c>
      <c r="C869" s="25">
        <v>7720766</v>
      </c>
      <c r="D869" s="28">
        <v>102302</v>
      </c>
      <c r="E869" s="25"/>
      <c r="F869" s="28"/>
      <c r="G869" s="28"/>
      <c r="H869" s="25"/>
      <c r="I869" s="25" t="s">
        <v>77</v>
      </c>
      <c r="J869" s="28" t="s">
        <v>1053</v>
      </c>
      <c r="K869" s="80" t="s">
        <v>45</v>
      </c>
      <c r="L869" s="28" t="s">
        <v>46</v>
      </c>
      <c r="M869" s="26">
        <v>195</v>
      </c>
      <c r="N869" s="27">
        <v>1</v>
      </c>
      <c r="O869" s="25" t="s">
        <v>47</v>
      </c>
      <c r="P869" s="24">
        <v>45643</v>
      </c>
      <c r="Q869" s="26">
        <f>Table2[[#This Row],[QTY]]*Table2[[#This Row],[CostPerUnit]]</f>
        <v>195</v>
      </c>
      <c r="R869" s="27"/>
      <c r="S869" s="105" t="s">
        <v>64</v>
      </c>
      <c r="T869" s="24" t="s">
        <v>49</v>
      </c>
      <c r="U869" s="24"/>
      <c r="V869" s="25"/>
      <c r="W869" s="25"/>
      <c r="X869" s="28"/>
      <c r="Y869" s="25"/>
      <c r="Z869" s="25"/>
    </row>
    <row r="870" spans="1:26" ht="15" customHeight="1">
      <c r="A870" s="24">
        <v>45562</v>
      </c>
      <c r="B870" s="25" t="s">
        <v>41</v>
      </c>
      <c r="C870" s="25">
        <v>7720766</v>
      </c>
      <c r="D870" s="28">
        <v>102302</v>
      </c>
      <c r="E870" s="25"/>
      <c r="F870" s="28"/>
      <c r="G870" s="28"/>
      <c r="H870" s="25"/>
      <c r="I870" s="25" t="s">
        <v>77</v>
      </c>
      <c r="J870" s="28" t="s">
        <v>1053</v>
      </c>
      <c r="K870" s="80" t="s">
        <v>45</v>
      </c>
      <c r="L870" s="28" t="s">
        <v>51</v>
      </c>
      <c r="M870" s="26">
        <v>79.2</v>
      </c>
      <c r="N870" s="27">
        <v>1</v>
      </c>
      <c r="O870" s="25" t="s">
        <v>123</v>
      </c>
      <c r="P870" s="24">
        <v>45643</v>
      </c>
      <c r="Q870" s="26">
        <f>Table2[[#This Row],[QTY]]*Table2[[#This Row],[CostPerUnit]]</f>
        <v>79.2</v>
      </c>
      <c r="R870" s="27"/>
      <c r="S870" s="105" t="s">
        <v>64</v>
      </c>
      <c r="T870" s="24" t="s">
        <v>123</v>
      </c>
      <c r="U870" s="24"/>
      <c r="V870" s="25"/>
      <c r="W870" s="25"/>
      <c r="X870" s="28" t="s">
        <v>1054</v>
      </c>
      <c r="Y870" s="25"/>
      <c r="Z870" s="25" t="s">
        <v>954</v>
      </c>
    </row>
    <row r="871" spans="1:26" ht="15" customHeight="1">
      <c r="A871" s="24">
        <v>45562</v>
      </c>
      <c r="B871" s="25" t="s">
        <v>41</v>
      </c>
      <c r="C871" s="25">
        <v>7720766</v>
      </c>
      <c r="D871" s="28">
        <v>102302</v>
      </c>
      <c r="E871" s="25"/>
      <c r="F871" s="28"/>
      <c r="G871" s="28"/>
      <c r="H871" s="25"/>
      <c r="I871" s="25" t="s">
        <v>77</v>
      </c>
      <c r="J871" s="28" t="s">
        <v>1053</v>
      </c>
      <c r="K871" s="80" t="s">
        <v>45</v>
      </c>
      <c r="L871" s="28" t="s">
        <v>50</v>
      </c>
      <c r="M871" s="26">
        <v>11</v>
      </c>
      <c r="N871" s="27">
        <v>1</v>
      </c>
      <c r="O871" s="25" t="s">
        <v>123</v>
      </c>
      <c r="P871" s="24">
        <v>45643</v>
      </c>
      <c r="Q871" s="26">
        <f>Table2[[#This Row],[QTY]]*Table2[[#This Row],[CostPerUnit]]</f>
        <v>11</v>
      </c>
      <c r="R871" s="27"/>
      <c r="S871" s="105" t="s">
        <v>64</v>
      </c>
      <c r="T871" s="24" t="s">
        <v>61</v>
      </c>
      <c r="U871" s="24"/>
      <c r="V871" s="25"/>
      <c r="W871" s="25"/>
      <c r="X871" s="28" t="s">
        <v>1054</v>
      </c>
      <c r="Y871" s="25"/>
      <c r="Z871" s="25"/>
    </row>
    <row r="872" spans="1:26" ht="15" customHeight="1">
      <c r="A872" s="24">
        <v>45560</v>
      </c>
      <c r="B872" s="25" t="s">
        <v>41</v>
      </c>
      <c r="C872" s="25">
        <v>7720929</v>
      </c>
      <c r="D872" s="28">
        <v>102561</v>
      </c>
      <c r="E872" s="25"/>
      <c r="F872" s="28"/>
      <c r="G872" s="28"/>
      <c r="H872" s="25"/>
      <c r="I872" s="25" t="s">
        <v>77</v>
      </c>
      <c r="J872" s="28" t="s">
        <v>1055</v>
      </c>
      <c r="K872" s="25" t="s">
        <v>45</v>
      </c>
      <c r="L872" s="28" t="s">
        <v>280</v>
      </c>
      <c r="M872" s="26">
        <v>808</v>
      </c>
      <c r="N872" s="27">
        <v>1</v>
      </c>
      <c r="O872" s="25" t="s">
        <v>47</v>
      </c>
      <c r="P872" s="24">
        <v>45582</v>
      </c>
      <c r="Q872" s="26">
        <f>Table2[[#This Row],[QTY]]*Table2[[#This Row],[CostPerUnit]]</f>
        <v>808</v>
      </c>
      <c r="R872" s="27"/>
      <c r="S872" s="13" t="s">
        <v>64</v>
      </c>
      <c r="T872" s="24"/>
      <c r="U872" s="24"/>
      <c r="V872" s="25"/>
      <c r="W872" s="25"/>
      <c r="X872" s="28"/>
      <c r="Y872" s="25"/>
      <c r="Z872" s="25"/>
    </row>
    <row r="873" spans="1:26" ht="15" customHeight="1">
      <c r="A873" s="24">
        <v>45560</v>
      </c>
      <c r="B873" s="25" t="s">
        <v>41</v>
      </c>
      <c r="C873" s="25">
        <v>7721002</v>
      </c>
      <c r="D873" s="28" t="s">
        <v>389</v>
      </c>
      <c r="E873" s="25"/>
      <c r="F873" s="28"/>
      <c r="G873" s="28"/>
      <c r="H873" s="25"/>
      <c r="I873" s="25" t="s">
        <v>77</v>
      </c>
      <c r="J873" s="28" t="s">
        <v>558</v>
      </c>
      <c r="K873" s="80" t="s">
        <v>243</v>
      </c>
      <c r="L873" s="28" t="s">
        <v>283</v>
      </c>
      <c r="M873" s="26">
        <v>587</v>
      </c>
      <c r="N873" s="27">
        <v>6</v>
      </c>
      <c r="O873" s="25" t="s">
        <v>47</v>
      </c>
      <c r="P873" s="24">
        <v>45610</v>
      </c>
      <c r="Q873" s="26">
        <f>Table2[[#This Row],[QTY]]*Table2[[#This Row],[CostPerUnit]]</f>
        <v>3522</v>
      </c>
      <c r="R873" s="27"/>
      <c r="S873" s="13" t="s">
        <v>67</v>
      </c>
      <c r="T873" s="24" t="s">
        <v>49</v>
      </c>
      <c r="U873" s="24"/>
      <c r="V873" s="25"/>
      <c r="W873" s="25"/>
      <c r="X873" s="28"/>
      <c r="Y873" s="25"/>
      <c r="Z873" s="25"/>
    </row>
    <row r="874" spans="1:26" ht="15" customHeight="1">
      <c r="A874" s="24">
        <v>45560</v>
      </c>
      <c r="B874" s="25" t="s">
        <v>41</v>
      </c>
      <c r="C874" s="25">
        <v>7721067</v>
      </c>
      <c r="D874" s="28" t="s">
        <v>1056</v>
      </c>
      <c r="E874" s="25"/>
      <c r="F874" s="28"/>
      <c r="G874" s="28"/>
      <c r="H874" s="25"/>
      <c r="I874" s="25" t="s">
        <v>53</v>
      </c>
      <c r="J874" s="28" t="s">
        <v>1057</v>
      </c>
      <c r="K874" s="25" t="s">
        <v>45</v>
      </c>
      <c r="L874" s="28" t="s">
        <v>776</v>
      </c>
      <c r="M874" s="26">
        <v>57.95</v>
      </c>
      <c r="N874" s="27">
        <v>3</v>
      </c>
      <c r="O874" s="25" t="s">
        <v>49</v>
      </c>
      <c r="P874" s="24"/>
      <c r="Q874" s="26">
        <f>Table2[[#This Row],[QTY]]*Table2[[#This Row],[CostPerUnit]]</f>
        <v>173.85000000000002</v>
      </c>
      <c r="R874" s="27">
        <v>60822793</v>
      </c>
      <c r="S874" s="13" t="s">
        <v>67</v>
      </c>
      <c r="T874" s="24" t="s">
        <v>354</v>
      </c>
      <c r="U874" s="24"/>
      <c r="V874" s="25"/>
      <c r="W874" s="25"/>
      <c r="X874" s="28"/>
      <c r="Y874" s="25"/>
      <c r="Z874" s="25"/>
    </row>
    <row r="875" spans="1:26" ht="15" customHeight="1">
      <c r="A875" s="24">
        <v>45560</v>
      </c>
      <c r="B875" s="25" t="s">
        <v>41</v>
      </c>
      <c r="C875" s="25">
        <v>7721067</v>
      </c>
      <c r="D875" s="28" t="s">
        <v>1058</v>
      </c>
      <c r="E875" s="25"/>
      <c r="F875" s="28"/>
      <c r="G875" s="28"/>
      <c r="H875" s="25"/>
      <c r="I875" s="25" t="s">
        <v>53</v>
      </c>
      <c r="J875" s="28" t="s">
        <v>1057</v>
      </c>
      <c r="K875" s="25" t="s">
        <v>45</v>
      </c>
      <c r="L875" s="28" t="s">
        <v>1059</v>
      </c>
      <c r="M875" s="26">
        <v>57.85</v>
      </c>
      <c r="N875" s="27">
        <v>3</v>
      </c>
      <c r="O875" s="25" t="s">
        <v>47</v>
      </c>
      <c r="P875" s="24"/>
      <c r="Q875" s="26">
        <f>Table2[[#This Row],[QTY]]*Table2[[#This Row],[CostPerUnit]]</f>
        <v>173.55</v>
      </c>
      <c r="R875" s="27">
        <v>60822793</v>
      </c>
      <c r="S875" s="13" t="s">
        <v>67</v>
      </c>
      <c r="T875" s="24" t="s">
        <v>49</v>
      </c>
      <c r="U875" s="24"/>
      <c r="V875" s="25"/>
      <c r="W875" s="25"/>
      <c r="X875" s="28"/>
      <c r="Y875" s="25"/>
      <c r="Z875" s="25"/>
    </row>
    <row r="876" spans="1:26" ht="15" customHeight="1">
      <c r="A876" s="24">
        <v>45560</v>
      </c>
      <c r="B876" s="80" t="s">
        <v>41</v>
      </c>
      <c r="C876" s="25">
        <v>7721586</v>
      </c>
      <c r="D876" s="28" t="s">
        <v>389</v>
      </c>
      <c r="E876" s="25"/>
      <c r="F876" s="28"/>
      <c r="G876" s="28"/>
      <c r="H876" s="25"/>
      <c r="I876" s="25" t="s">
        <v>65</v>
      </c>
      <c r="J876" s="28" t="s">
        <v>236</v>
      </c>
      <c r="K876" s="25" t="s">
        <v>243</v>
      </c>
      <c r="L876" s="28" t="s">
        <v>283</v>
      </c>
      <c r="M876" s="26">
        <v>494</v>
      </c>
      <c r="N876" s="27">
        <v>3</v>
      </c>
      <c r="O876" s="25" t="s">
        <v>47</v>
      </c>
      <c r="P876" s="24">
        <v>45792</v>
      </c>
      <c r="Q876" s="26">
        <f>Table2[[#This Row],[QTY]]*Table2[[#This Row],[CostPerUnit]]</f>
        <v>1482</v>
      </c>
      <c r="R876" s="27"/>
      <c r="S876" s="13" t="s">
        <v>67</v>
      </c>
      <c r="T876" s="24" t="s">
        <v>49</v>
      </c>
      <c r="U876" s="24"/>
      <c r="V876" s="25"/>
      <c r="W876" s="25"/>
      <c r="X876" s="28"/>
      <c r="Y876" s="25"/>
      <c r="Z876" s="25"/>
    </row>
    <row r="877" spans="1:26" ht="15" customHeight="1">
      <c r="A877" s="24">
        <v>45560</v>
      </c>
      <c r="B877" s="80" t="s">
        <v>41</v>
      </c>
      <c r="C877" s="25">
        <v>7721586</v>
      </c>
      <c r="D877" s="28">
        <v>182175</v>
      </c>
      <c r="E877" s="25"/>
      <c r="F877" s="28"/>
      <c r="G877" s="28"/>
      <c r="H877" s="25"/>
      <c r="I877" s="25" t="s">
        <v>65</v>
      </c>
      <c r="J877" s="28" t="s">
        <v>236</v>
      </c>
      <c r="K877" s="25" t="s">
        <v>243</v>
      </c>
      <c r="L877" s="28" t="s">
        <v>50</v>
      </c>
      <c r="M877" s="26">
        <v>11</v>
      </c>
      <c r="N877" s="27">
        <v>1</v>
      </c>
      <c r="O877" s="25" t="s">
        <v>47</v>
      </c>
      <c r="P877" s="24">
        <v>45792</v>
      </c>
      <c r="Q877" s="26">
        <f>Table2[[#This Row],[QTY]]*Table2[[#This Row],[CostPerUnit]]</f>
        <v>11</v>
      </c>
      <c r="R877" s="27"/>
      <c r="S877" s="13" t="s">
        <v>67</v>
      </c>
      <c r="T877" s="24"/>
      <c r="U877" s="24"/>
      <c r="V877" s="25"/>
      <c r="W877" s="25"/>
      <c r="X877" s="28"/>
      <c r="Y877" s="25"/>
      <c r="Z877" s="25"/>
    </row>
    <row r="878" spans="1:26" ht="15" customHeight="1">
      <c r="A878" s="24">
        <v>45560</v>
      </c>
      <c r="B878" s="80" t="s">
        <v>41</v>
      </c>
      <c r="C878" s="25">
        <v>7721586</v>
      </c>
      <c r="D878" s="28" t="s">
        <v>389</v>
      </c>
      <c r="E878" s="25"/>
      <c r="F878" s="28"/>
      <c r="G878" s="28"/>
      <c r="H878" s="25"/>
      <c r="I878" s="25" t="s">
        <v>65</v>
      </c>
      <c r="J878" s="28" t="s">
        <v>236</v>
      </c>
      <c r="K878" s="25" t="s">
        <v>243</v>
      </c>
      <c r="L878" s="28" t="s">
        <v>282</v>
      </c>
      <c r="M878" s="26">
        <v>273.99</v>
      </c>
      <c r="N878" s="27">
        <v>1</v>
      </c>
      <c r="O878" s="25" t="s">
        <v>47</v>
      </c>
      <c r="P878" s="24">
        <v>45792</v>
      </c>
      <c r="Q878" s="26">
        <v>273.99</v>
      </c>
      <c r="R878" s="27">
        <v>60823497</v>
      </c>
      <c r="S878" s="13" t="s">
        <v>67</v>
      </c>
      <c r="T878" s="24" t="s">
        <v>49</v>
      </c>
      <c r="U878" s="24"/>
      <c r="V878" s="25"/>
      <c r="W878" s="25"/>
      <c r="X878" s="28"/>
      <c r="Y878" s="25"/>
      <c r="Z878" s="25"/>
    </row>
    <row r="879" spans="1:26" ht="15" customHeight="1">
      <c r="A879" s="24">
        <v>45561</v>
      </c>
      <c r="B879" s="25" t="s">
        <v>41</v>
      </c>
      <c r="C879" s="25">
        <v>7721597</v>
      </c>
      <c r="D879" s="28" t="s">
        <v>906</v>
      </c>
      <c r="E879" s="25"/>
      <c r="F879" s="28"/>
      <c r="G879" s="28"/>
      <c r="H879" s="25"/>
      <c r="I879" s="25" t="s">
        <v>65</v>
      </c>
      <c r="J879" s="28" t="s">
        <v>907</v>
      </c>
      <c r="K879" s="25" t="s">
        <v>45</v>
      </c>
      <c r="L879" s="28" t="s">
        <v>261</v>
      </c>
      <c r="M879" s="26">
        <v>202</v>
      </c>
      <c r="N879" s="27">
        <v>2</v>
      </c>
      <c r="O879" s="25" t="s">
        <v>49</v>
      </c>
      <c r="P879" s="24"/>
      <c r="Q879" s="26">
        <f>Table2[[#This Row],[QTY]]*Table2[[#This Row],[CostPerUnit]]</f>
        <v>404</v>
      </c>
      <c r="R879" s="27">
        <v>60718856</v>
      </c>
      <c r="S879" s="13" t="s">
        <v>67</v>
      </c>
      <c r="T879" s="24" t="s">
        <v>49</v>
      </c>
      <c r="U879" s="24"/>
      <c r="V879" s="25"/>
      <c r="W879" s="25"/>
      <c r="X879" s="28"/>
      <c r="Y879" s="25"/>
      <c r="Z879" s="25"/>
    </row>
    <row r="880" spans="1:26" ht="15" customHeight="1">
      <c r="A880" s="24">
        <v>45561</v>
      </c>
      <c r="B880" s="25" t="s">
        <v>41</v>
      </c>
      <c r="C880" s="25">
        <v>7721597</v>
      </c>
      <c r="D880" s="28" t="s">
        <v>906</v>
      </c>
      <c r="E880" s="25"/>
      <c r="F880" s="28"/>
      <c r="G880" s="28"/>
      <c r="H880" s="25"/>
      <c r="I880" s="25" t="s">
        <v>65</v>
      </c>
      <c r="J880" s="28" t="s">
        <v>907</v>
      </c>
      <c r="K880" s="25" t="s">
        <v>45</v>
      </c>
      <c r="L880" s="28" t="s">
        <v>261</v>
      </c>
      <c r="M880" s="26">
        <v>202</v>
      </c>
      <c r="N880" s="27">
        <v>2</v>
      </c>
      <c r="O880" s="25" t="s">
        <v>47</v>
      </c>
      <c r="P880" s="24"/>
      <c r="Q880" s="26">
        <f>Table2[[#This Row],[QTY]]*Table2[[#This Row],[CostPerUnit]]</f>
        <v>404</v>
      </c>
      <c r="R880" s="27"/>
      <c r="S880" s="13" t="s">
        <v>67</v>
      </c>
      <c r="T880" s="24"/>
      <c r="U880" s="24"/>
      <c r="V880" s="25"/>
      <c r="W880" s="25"/>
      <c r="X880" s="28"/>
      <c r="Y880" s="25"/>
      <c r="Z880" s="25"/>
    </row>
    <row r="881" spans="1:26" ht="15" customHeight="1">
      <c r="A881" s="24">
        <v>45561</v>
      </c>
      <c r="B881" s="25" t="s">
        <v>41</v>
      </c>
      <c r="C881" s="25">
        <v>7721765</v>
      </c>
      <c r="D881" s="28" t="s">
        <v>154</v>
      </c>
      <c r="E881" s="25"/>
      <c r="F881" s="28"/>
      <c r="G881" s="28"/>
      <c r="H881" s="25"/>
      <c r="I881" s="80" t="s">
        <v>65</v>
      </c>
      <c r="J881" s="28" t="s">
        <v>801</v>
      </c>
      <c r="K881" s="80" t="s">
        <v>45</v>
      </c>
      <c r="L881" s="87" t="s">
        <v>372</v>
      </c>
      <c r="M881" s="26">
        <v>39.954000000000001</v>
      </c>
      <c r="N881" s="27">
        <v>1</v>
      </c>
      <c r="O881" s="80" t="s">
        <v>47</v>
      </c>
      <c r="P881" s="24">
        <v>45610</v>
      </c>
      <c r="Q881" s="26">
        <f>Table2[[#This Row],[QTY]]*Table2[[#This Row],[CostPerUnit]]</f>
        <v>39.954000000000001</v>
      </c>
      <c r="R881" s="27"/>
      <c r="S881" s="105" t="s">
        <v>64</v>
      </c>
      <c r="T881" s="24" t="s">
        <v>49</v>
      </c>
      <c r="U881" s="24"/>
      <c r="V881" s="25"/>
      <c r="W881" s="25"/>
      <c r="X881" s="28"/>
      <c r="Y881" s="25"/>
      <c r="Z881" s="25"/>
    </row>
    <row r="882" spans="1:26" ht="15" customHeight="1">
      <c r="A882" s="24">
        <v>45561</v>
      </c>
      <c r="B882" s="25" t="s">
        <v>41</v>
      </c>
      <c r="C882" s="25">
        <v>7722085</v>
      </c>
      <c r="D882" s="28" t="s">
        <v>90</v>
      </c>
      <c r="E882" s="25"/>
      <c r="F882" s="28"/>
      <c r="G882" s="28"/>
      <c r="H882" s="25"/>
      <c r="I882" s="25" t="s">
        <v>53</v>
      </c>
      <c r="J882" s="28" t="s">
        <v>1060</v>
      </c>
      <c r="K882" s="25" t="s">
        <v>45</v>
      </c>
      <c r="L882" s="28" t="s">
        <v>616</v>
      </c>
      <c r="M882" s="26">
        <v>165</v>
      </c>
      <c r="N882" s="27">
        <v>1</v>
      </c>
      <c r="O882" s="25" t="s">
        <v>161</v>
      </c>
      <c r="P882" s="24">
        <v>45572</v>
      </c>
      <c r="Q882" s="26">
        <f>Table2[[#This Row],[QTY]]*Table2[[#This Row],[CostPerUnit]]</f>
        <v>165</v>
      </c>
      <c r="R882" s="27">
        <v>60819088</v>
      </c>
      <c r="S882" s="13" t="s">
        <v>55</v>
      </c>
      <c r="T882" s="24" t="s">
        <v>49</v>
      </c>
      <c r="U882" s="24"/>
      <c r="V882" s="25"/>
      <c r="W882" s="25"/>
      <c r="X882" s="28" t="s">
        <v>1061</v>
      </c>
      <c r="Y882" s="25"/>
      <c r="Z882" s="25"/>
    </row>
    <row r="883" spans="1:26" ht="15" customHeight="1">
      <c r="A883" s="24">
        <v>45561</v>
      </c>
      <c r="B883" s="25" t="s">
        <v>41</v>
      </c>
      <c r="C883" s="25">
        <v>7722191</v>
      </c>
      <c r="D883" s="28" t="s">
        <v>1035</v>
      </c>
      <c r="E883" s="25"/>
      <c r="F883" s="28"/>
      <c r="G883" s="28"/>
      <c r="H883" s="25"/>
      <c r="I883" s="25" t="s">
        <v>53</v>
      </c>
      <c r="J883" s="28" t="s">
        <v>1036</v>
      </c>
      <c r="K883" s="25" t="s">
        <v>45</v>
      </c>
      <c r="L883" s="28" t="s">
        <v>552</v>
      </c>
      <c r="M883" s="26">
        <v>10</v>
      </c>
      <c r="N883" s="27">
        <v>10</v>
      </c>
      <c r="O883" s="25" t="s">
        <v>47</v>
      </c>
      <c r="P883" s="24">
        <v>45565</v>
      </c>
      <c r="Q883" s="26">
        <f>Table2[[#This Row],[QTY]]*Table2[[#This Row],[CostPerUnit]]</f>
        <v>100</v>
      </c>
      <c r="R883" s="27"/>
      <c r="S883" s="13" t="s">
        <v>55</v>
      </c>
      <c r="T883" s="24" t="s">
        <v>34</v>
      </c>
      <c r="U883" s="24" t="s">
        <v>59</v>
      </c>
      <c r="V883" s="25" t="s">
        <v>60</v>
      </c>
      <c r="W883" s="25"/>
      <c r="X883" s="28"/>
      <c r="Y883" s="25"/>
      <c r="Z883" s="25"/>
    </row>
    <row r="884" spans="1:26" ht="15" customHeight="1">
      <c r="A884" s="24">
        <v>45561</v>
      </c>
      <c r="B884" s="25" t="s">
        <v>41</v>
      </c>
      <c r="C884" s="25">
        <v>7722213</v>
      </c>
      <c r="D884" s="28" t="s">
        <v>1062</v>
      </c>
      <c r="E884" s="25"/>
      <c r="F884" s="28"/>
      <c r="G884" s="28"/>
      <c r="H884" s="25"/>
      <c r="I884" s="25" t="s">
        <v>53</v>
      </c>
      <c r="J884" s="28" t="s">
        <v>1063</v>
      </c>
      <c r="K884" s="25" t="s">
        <v>45</v>
      </c>
      <c r="L884" s="28" t="s">
        <v>579</v>
      </c>
      <c r="M884" s="26">
        <v>7.31</v>
      </c>
      <c r="N884" s="27">
        <v>4</v>
      </c>
      <c r="O884" s="25" t="s">
        <v>47</v>
      </c>
      <c r="P884" s="24">
        <v>45562</v>
      </c>
      <c r="Q884" s="26">
        <f>Table2[[#This Row],[QTY]]*Table2[[#This Row],[CostPerUnit]]</f>
        <v>29.24</v>
      </c>
      <c r="R884" s="27"/>
      <c r="S884" s="13" t="s">
        <v>67</v>
      </c>
      <c r="T884" s="24" t="s">
        <v>34</v>
      </c>
      <c r="U884" s="24" t="s">
        <v>59</v>
      </c>
      <c r="V884" s="25" t="s">
        <v>60</v>
      </c>
      <c r="W884" s="25"/>
      <c r="X884" s="28"/>
      <c r="Y884" s="25"/>
      <c r="Z884" s="25"/>
    </row>
    <row r="885" spans="1:26" ht="15" customHeight="1">
      <c r="A885" s="24">
        <v>45562</v>
      </c>
      <c r="B885" s="25" t="s">
        <v>41</v>
      </c>
      <c r="C885" s="25">
        <v>7722530</v>
      </c>
      <c r="D885" s="28" t="s">
        <v>1064</v>
      </c>
      <c r="E885" s="25"/>
      <c r="F885" s="28"/>
      <c r="G885" s="28"/>
      <c r="H885" s="25"/>
      <c r="I885" s="25" t="s">
        <v>69</v>
      </c>
      <c r="J885" s="28" t="s">
        <v>1065</v>
      </c>
      <c r="K885" s="25" t="s">
        <v>45</v>
      </c>
      <c r="L885" s="28" t="s">
        <v>608</v>
      </c>
      <c r="M885" s="26">
        <v>79.956000000000003</v>
      </c>
      <c r="N885" s="27">
        <v>1</v>
      </c>
      <c r="O885" s="25" t="s">
        <v>47</v>
      </c>
      <c r="P885" s="24">
        <v>45582</v>
      </c>
      <c r="Q885" s="26">
        <f>Table2[[#This Row],[QTY]]*Table2[[#This Row],[CostPerUnit]]</f>
        <v>79.956000000000003</v>
      </c>
      <c r="R885" s="27"/>
      <c r="S885" s="13" t="s">
        <v>67</v>
      </c>
      <c r="T885" s="24" t="s">
        <v>49</v>
      </c>
      <c r="U885" s="24"/>
      <c r="V885" s="25"/>
      <c r="W885" s="25"/>
      <c r="X885" s="28"/>
      <c r="Y885" s="25"/>
      <c r="Z885" s="25"/>
    </row>
    <row r="886" spans="1:26" ht="15" customHeight="1">
      <c r="A886" s="24">
        <v>45565</v>
      </c>
      <c r="B886" s="25" t="s">
        <v>41</v>
      </c>
      <c r="C886" s="25">
        <v>7722619</v>
      </c>
      <c r="D886" s="28">
        <v>183066</v>
      </c>
      <c r="E886" s="25"/>
      <c r="F886" s="28"/>
      <c r="G886" s="28"/>
      <c r="H886" s="25"/>
      <c r="I886" s="25" t="s">
        <v>77</v>
      </c>
      <c r="J886" s="28" t="s">
        <v>1066</v>
      </c>
      <c r="K886" s="25" t="s">
        <v>45</v>
      </c>
      <c r="L886" s="28" t="s">
        <v>786</v>
      </c>
      <c r="M886" s="26">
        <v>39.950000000000003</v>
      </c>
      <c r="N886" s="27">
        <v>1</v>
      </c>
      <c r="O886" s="25" t="s">
        <v>47</v>
      </c>
      <c r="P886" s="24">
        <v>45567</v>
      </c>
      <c r="Q886" s="26">
        <f>Table2[[#This Row],[QTY]]*Table2[[#This Row],[CostPerUnit]]</f>
        <v>39.950000000000003</v>
      </c>
      <c r="R886" s="27"/>
      <c r="S886" s="13" t="s">
        <v>64</v>
      </c>
      <c r="T886" s="24" t="s">
        <v>49</v>
      </c>
      <c r="U886" s="24"/>
      <c r="V886" s="25"/>
      <c r="W886" s="25"/>
      <c r="X886" s="28"/>
      <c r="Y886" s="25"/>
      <c r="Z886" s="25"/>
    </row>
    <row r="887" spans="1:26" ht="15" customHeight="1">
      <c r="A887" s="24">
        <v>45565</v>
      </c>
      <c r="B887" s="25" t="s">
        <v>41</v>
      </c>
      <c r="C887" s="25">
        <v>7722774</v>
      </c>
      <c r="D887" s="28" t="s">
        <v>1067</v>
      </c>
      <c r="E887" s="25"/>
      <c r="F887" s="28"/>
      <c r="G887" s="28"/>
      <c r="H887" s="25"/>
      <c r="I887" s="25" t="s">
        <v>53</v>
      </c>
      <c r="J887" s="28" t="s">
        <v>648</v>
      </c>
      <c r="K887" s="25" t="s">
        <v>45</v>
      </c>
      <c r="L887" s="28" t="s">
        <v>487</v>
      </c>
      <c r="M887" s="26">
        <v>44</v>
      </c>
      <c r="N887" s="27">
        <v>3</v>
      </c>
      <c r="O887" s="25" t="s">
        <v>47</v>
      </c>
      <c r="P887" s="24">
        <v>45569</v>
      </c>
      <c r="Q887" s="26">
        <f>Table2[[#This Row],[QTY]]*Table2[[#This Row],[CostPerUnit]]</f>
        <v>132</v>
      </c>
      <c r="R887" s="27"/>
      <c r="S887" s="13" t="s">
        <v>55</v>
      </c>
      <c r="T887" s="24" t="s">
        <v>34</v>
      </c>
      <c r="U887" s="24" t="s">
        <v>59</v>
      </c>
      <c r="V887" s="25" t="s">
        <v>60</v>
      </c>
      <c r="W887" s="25"/>
      <c r="X887" s="28" t="s">
        <v>1068</v>
      </c>
      <c r="Y887" s="25"/>
      <c r="Z887" s="25"/>
    </row>
    <row r="888" spans="1:26" ht="15" customHeight="1">
      <c r="A888" s="24">
        <v>45566</v>
      </c>
      <c r="B888" s="25" t="s">
        <v>41</v>
      </c>
      <c r="C888" s="25">
        <v>7722818</v>
      </c>
      <c r="D888" s="28" t="s">
        <v>71</v>
      </c>
      <c r="E888" s="25"/>
      <c r="F888" s="28"/>
      <c r="G888" s="28"/>
      <c r="H888" s="25"/>
      <c r="I888" s="25" t="s">
        <v>75</v>
      </c>
      <c r="J888" s="28" t="s">
        <v>827</v>
      </c>
      <c r="K888" s="25" t="s">
        <v>45</v>
      </c>
      <c r="L888" s="28" t="s">
        <v>46</v>
      </c>
      <c r="M888" s="26">
        <v>195</v>
      </c>
      <c r="N888" s="27">
        <v>1</v>
      </c>
      <c r="O888" s="25" t="s">
        <v>49</v>
      </c>
      <c r="P888" s="24"/>
      <c r="Q888" s="26">
        <f>Table2[[#This Row],[QTY]]*Table2[[#This Row],[CostPerUnit]]</f>
        <v>195</v>
      </c>
      <c r="R888" s="27">
        <v>41072091</v>
      </c>
      <c r="S888" s="13" t="s">
        <v>67</v>
      </c>
      <c r="T888" s="24"/>
      <c r="U888" s="24"/>
      <c r="V888" s="25"/>
      <c r="W888" s="25"/>
      <c r="X888" s="28"/>
      <c r="Y888" s="25"/>
      <c r="Z888" s="25"/>
    </row>
    <row r="889" spans="1:26" ht="15" customHeight="1">
      <c r="A889" s="24">
        <v>45565</v>
      </c>
      <c r="B889" s="25" t="s">
        <v>41</v>
      </c>
      <c r="C889" s="25">
        <v>7722908</v>
      </c>
      <c r="D889" s="28" t="s">
        <v>121</v>
      </c>
      <c r="E889" s="25"/>
      <c r="F889" s="28"/>
      <c r="G889" s="28"/>
      <c r="H889" s="25"/>
      <c r="I889" s="25" t="s">
        <v>69</v>
      </c>
      <c r="J889" s="28" t="s">
        <v>122</v>
      </c>
      <c r="K889" s="25" t="s">
        <v>45</v>
      </c>
      <c r="L889" s="28" t="s">
        <v>261</v>
      </c>
      <c r="M889" s="26">
        <v>202</v>
      </c>
      <c r="N889" s="27">
        <v>3</v>
      </c>
      <c r="O889" s="25" t="s">
        <v>47</v>
      </c>
      <c r="P889" s="24">
        <v>45567</v>
      </c>
      <c r="Q889" s="26">
        <f>Table2[[#This Row],[QTY]]*Table2[[#This Row],[CostPerUnit]]</f>
        <v>606</v>
      </c>
      <c r="R889" s="27"/>
      <c r="S889" s="13" t="s">
        <v>64</v>
      </c>
      <c r="T889" s="24" t="s">
        <v>49</v>
      </c>
      <c r="U889" s="24"/>
      <c r="V889" s="25"/>
      <c r="W889" s="25"/>
      <c r="X889" s="28"/>
      <c r="Y889" s="25"/>
      <c r="Z889" s="25"/>
    </row>
    <row r="890" spans="1:26" ht="15" customHeight="1">
      <c r="A890" s="24">
        <v>45565</v>
      </c>
      <c r="B890" s="25" t="s">
        <v>41</v>
      </c>
      <c r="C890" s="25">
        <v>7723063</v>
      </c>
      <c r="D890" s="28" t="s">
        <v>289</v>
      </c>
      <c r="E890" s="25"/>
      <c r="F890" s="28"/>
      <c r="G890" s="28"/>
      <c r="H890" s="25"/>
      <c r="I890" s="13" t="s">
        <v>65</v>
      </c>
      <c r="J890" s="28" t="s">
        <v>614</v>
      </c>
      <c r="K890" s="80" t="s">
        <v>45</v>
      </c>
      <c r="L890" s="28" t="s">
        <v>1069</v>
      </c>
      <c r="M890" s="26">
        <v>10</v>
      </c>
      <c r="N890" s="27">
        <v>1</v>
      </c>
      <c r="O890" s="25" t="s">
        <v>47</v>
      </c>
      <c r="P890" s="24">
        <v>45617</v>
      </c>
      <c r="Q890" s="26">
        <f>Table2[[#This Row],[QTY]]*Table2[[#This Row],[CostPerUnit]]</f>
        <v>10</v>
      </c>
      <c r="R890" s="27"/>
      <c r="S890" s="13" t="s">
        <v>48</v>
      </c>
      <c r="T890" s="24" t="s">
        <v>49</v>
      </c>
      <c r="U890" s="24"/>
      <c r="V890" s="25"/>
      <c r="W890" s="25"/>
      <c r="X890" s="28"/>
      <c r="Y890" s="25"/>
      <c r="Z890" s="25"/>
    </row>
    <row r="891" spans="1:26" ht="15" customHeight="1">
      <c r="A891" s="24">
        <v>45565</v>
      </c>
      <c r="B891" s="25" t="s">
        <v>41</v>
      </c>
      <c r="C891" s="25">
        <v>7723063</v>
      </c>
      <c r="D891" s="28" t="s">
        <v>289</v>
      </c>
      <c r="E891" s="25"/>
      <c r="F891" s="28"/>
      <c r="G891" s="28"/>
      <c r="H891" s="25"/>
      <c r="I891" s="13" t="s">
        <v>65</v>
      </c>
      <c r="J891" s="28" t="s">
        <v>614</v>
      </c>
      <c r="K891" s="80" t="s">
        <v>45</v>
      </c>
      <c r="L891" s="28" t="s">
        <v>1070</v>
      </c>
      <c r="M891" s="26">
        <v>11</v>
      </c>
      <c r="N891" s="27">
        <v>1</v>
      </c>
      <c r="O891" s="25" t="s">
        <v>47</v>
      </c>
      <c r="P891" s="24">
        <v>45617</v>
      </c>
      <c r="Q891" s="26">
        <f>Table2[[#This Row],[QTY]]*Table2[[#This Row],[CostPerUnit]]</f>
        <v>11</v>
      </c>
      <c r="R891" s="27"/>
      <c r="S891" s="13" t="s">
        <v>48</v>
      </c>
      <c r="T891" s="24" t="s">
        <v>49</v>
      </c>
      <c r="U891" s="24"/>
      <c r="V891" s="25"/>
      <c r="W891" s="25"/>
      <c r="X891" s="28"/>
      <c r="Y891" s="25"/>
      <c r="Z891" s="25"/>
    </row>
    <row r="892" spans="1:26" ht="15" customHeight="1">
      <c r="A892" s="24">
        <v>45566</v>
      </c>
      <c r="B892" s="25" t="s">
        <v>41</v>
      </c>
      <c r="C892" s="25">
        <v>7723391</v>
      </c>
      <c r="D892" s="28" t="s">
        <v>307</v>
      </c>
      <c r="E892" s="25"/>
      <c r="F892" s="28"/>
      <c r="G892" s="28"/>
      <c r="H892" s="25"/>
      <c r="I892" s="25" t="s">
        <v>69</v>
      </c>
      <c r="J892" s="28" t="s">
        <v>308</v>
      </c>
      <c r="K892" s="25" t="s">
        <v>45</v>
      </c>
      <c r="L892" s="28" t="s">
        <v>46</v>
      </c>
      <c r="M892" s="26">
        <v>195</v>
      </c>
      <c r="N892" s="27">
        <v>1</v>
      </c>
      <c r="O892" s="25" t="s">
        <v>47</v>
      </c>
      <c r="P892" s="24">
        <v>45580</v>
      </c>
      <c r="Q892" s="26">
        <f>Table2[[#This Row],[QTY]]*Table2[[#This Row],[CostPerUnit]]</f>
        <v>195</v>
      </c>
      <c r="R892" s="27">
        <v>60819949</v>
      </c>
      <c r="S892" s="13" t="s">
        <v>67</v>
      </c>
      <c r="T892" s="24"/>
      <c r="U892" s="24"/>
      <c r="V892" s="25"/>
      <c r="W892" s="25"/>
      <c r="X892" s="28"/>
      <c r="Y892" s="25"/>
      <c r="Z892" s="25"/>
    </row>
    <row r="893" spans="1:26" ht="15" customHeight="1">
      <c r="A893" s="24">
        <v>45566</v>
      </c>
      <c r="B893" s="25" t="s">
        <v>41</v>
      </c>
      <c r="C893" s="25">
        <v>7723558</v>
      </c>
      <c r="D893" s="28" t="s">
        <v>1071</v>
      </c>
      <c r="E893" s="25"/>
      <c r="F893" s="28"/>
      <c r="G893" s="28"/>
      <c r="H893" s="25"/>
      <c r="I893" s="25" t="s">
        <v>53</v>
      </c>
      <c r="J893" s="28" t="s">
        <v>1072</v>
      </c>
      <c r="K893" s="25" t="s">
        <v>45</v>
      </c>
      <c r="L893" s="28" t="s">
        <v>786</v>
      </c>
      <c r="M893" s="26">
        <v>0</v>
      </c>
      <c r="N893" s="27">
        <v>1</v>
      </c>
      <c r="O893" s="25" t="s">
        <v>161</v>
      </c>
      <c r="P893" s="24">
        <v>45604</v>
      </c>
      <c r="Q893" s="26">
        <f>Table2[[#This Row],[QTY]]*Table2[[#This Row],[CostPerUnit]]</f>
        <v>0</v>
      </c>
      <c r="R893" s="27"/>
      <c r="S893" s="13" t="s">
        <v>67</v>
      </c>
      <c r="T893" s="24" t="s">
        <v>164</v>
      </c>
      <c r="U893" s="24"/>
      <c r="V893" s="25"/>
      <c r="W893" s="25"/>
      <c r="X893" s="28"/>
      <c r="Y893" s="25"/>
      <c r="Z893" s="25"/>
    </row>
    <row r="894" spans="1:26" ht="15" customHeight="1">
      <c r="A894" s="24">
        <v>45566</v>
      </c>
      <c r="B894" s="25" t="s">
        <v>41</v>
      </c>
      <c r="C894" s="25">
        <v>7723571</v>
      </c>
      <c r="D894" s="28" t="s">
        <v>389</v>
      </c>
      <c r="E894" s="25"/>
      <c r="F894" s="28" t="s">
        <v>403</v>
      </c>
      <c r="G894" s="28"/>
      <c r="H894" s="25"/>
      <c r="I894" s="25" t="s">
        <v>53</v>
      </c>
      <c r="J894" s="28" t="s">
        <v>1073</v>
      </c>
      <c r="K894" s="25" t="s">
        <v>243</v>
      </c>
      <c r="L894" s="28" t="s">
        <v>283</v>
      </c>
      <c r="M894" s="26">
        <v>500</v>
      </c>
      <c r="N894" s="27">
        <v>1</v>
      </c>
      <c r="O894" s="25" t="s">
        <v>47</v>
      </c>
      <c r="P894" s="24">
        <v>45594</v>
      </c>
      <c r="Q894" s="26">
        <f>Table2[[#This Row],[QTY]]*Table2[[#This Row],[CostPerUnit]]</f>
        <v>500</v>
      </c>
      <c r="R894" s="27"/>
      <c r="S894" s="13" t="s">
        <v>67</v>
      </c>
      <c r="T894" s="24" t="s">
        <v>49</v>
      </c>
      <c r="U894" s="24"/>
      <c r="V894" s="25"/>
      <c r="W894" s="25"/>
      <c r="X894" s="28"/>
      <c r="Y894" s="25"/>
      <c r="Z894" s="25"/>
    </row>
    <row r="895" spans="1:26" ht="15" customHeight="1">
      <c r="A895" s="24">
        <v>45568</v>
      </c>
      <c r="B895" s="25" t="s">
        <v>41</v>
      </c>
      <c r="C895" s="25">
        <v>7723796</v>
      </c>
      <c r="D895" s="28" t="s">
        <v>1074</v>
      </c>
      <c r="E895" s="25"/>
      <c r="F895" s="28"/>
      <c r="G895" s="28"/>
      <c r="H895" s="25"/>
      <c r="I895" s="25" t="s">
        <v>53</v>
      </c>
      <c r="J895" s="28" t="s">
        <v>1075</v>
      </c>
      <c r="K895" s="25" t="s">
        <v>45</v>
      </c>
      <c r="L895" s="28" t="s">
        <v>279</v>
      </c>
      <c r="M895" s="26">
        <v>529</v>
      </c>
      <c r="N895" s="27">
        <v>1</v>
      </c>
      <c r="O895" s="25" t="s">
        <v>47</v>
      </c>
      <c r="P895" s="24">
        <v>45574</v>
      </c>
      <c r="Q895" s="26">
        <f>Table2[[#This Row],[QTY]]*Table2[[#This Row],[CostPerUnit]]</f>
        <v>529</v>
      </c>
      <c r="R895" s="27">
        <v>60820119</v>
      </c>
      <c r="S895" s="13" t="s">
        <v>55</v>
      </c>
      <c r="T895" s="24" t="s">
        <v>49</v>
      </c>
      <c r="U895" s="24"/>
      <c r="V895" s="25"/>
      <c r="W895" s="25"/>
      <c r="X895" s="28" t="s">
        <v>1076</v>
      </c>
      <c r="Y895" s="25"/>
      <c r="Z895" s="25"/>
    </row>
    <row r="896" spans="1:26" ht="15" customHeight="1">
      <c r="A896" s="24">
        <v>45566</v>
      </c>
      <c r="B896" s="25" t="s">
        <v>41</v>
      </c>
      <c r="C896" s="25">
        <v>7723985</v>
      </c>
      <c r="D896" s="28">
        <v>182730</v>
      </c>
      <c r="E896" s="25"/>
      <c r="F896" s="28"/>
      <c r="G896" s="28"/>
      <c r="H896" s="25"/>
      <c r="I896" s="25" t="s">
        <v>65</v>
      </c>
      <c r="J896" s="28" t="s">
        <v>113</v>
      </c>
      <c r="K896" s="25" t="s">
        <v>45</v>
      </c>
      <c r="L896" s="28" t="s">
        <v>401</v>
      </c>
      <c r="M896" s="26">
        <v>689</v>
      </c>
      <c r="N896" s="27">
        <v>2</v>
      </c>
      <c r="O896" s="25" t="s">
        <v>313</v>
      </c>
      <c r="P896" s="24">
        <v>45589</v>
      </c>
      <c r="Q896" s="26">
        <f>Table2[[#This Row],[QTY]]*Table2[[#This Row],[CostPerUnit]]</f>
        <v>1378</v>
      </c>
      <c r="R896" s="27">
        <v>60819965</v>
      </c>
      <c r="S896" s="13" t="s">
        <v>67</v>
      </c>
      <c r="T896" s="24" t="s">
        <v>49</v>
      </c>
      <c r="U896" s="24"/>
      <c r="V896" s="25"/>
      <c r="W896" s="25"/>
      <c r="X896" s="28" t="s">
        <v>1077</v>
      </c>
      <c r="Y896" s="25"/>
      <c r="Z896" s="25"/>
    </row>
    <row r="897" spans="1:26" ht="15" customHeight="1">
      <c r="A897" s="24">
        <v>45568</v>
      </c>
      <c r="B897" s="25" t="s">
        <v>41</v>
      </c>
      <c r="C897" s="25">
        <v>7724018</v>
      </c>
      <c r="D897" s="28" t="s">
        <v>1078</v>
      </c>
      <c r="E897" s="25"/>
      <c r="F897" s="28"/>
      <c r="G897" s="28"/>
      <c r="H897" s="25"/>
      <c r="I897" s="25" t="s">
        <v>43</v>
      </c>
      <c r="J897" s="28" t="s">
        <v>1079</v>
      </c>
      <c r="K897" s="80" t="s">
        <v>45</v>
      </c>
      <c r="L897" s="28" t="s">
        <v>51</v>
      </c>
      <c r="M897" s="26">
        <v>66</v>
      </c>
      <c r="N897" s="27">
        <v>1</v>
      </c>
      <c r="O897" s="25" t="s">
        <v>47</v>
      </c>
      <c r="P897" s="24">
        <v>45673</v>
      </c>
      <c r="Q897" s="26">
        <f>Table2[[#This Row],[QTY]]*Table2[[#This Row],[CostPerUnit]]</f>
        <v>66</v>
      </c>
      <c r="R897" s="27"/>
      <c r="S897" s="105" t="s">
        <v>64</v>
      </c>
      <c r="T897" s="24" t="s">
        <v>61</v>
      </c>
      <c r="U897" s="24"/>
      <c r="V897" s="25"/>
      <c r="W897" s="25"/>
      <c r="X897" s="28"/>
      <c r="Y897" s="25"/>
      <c r="Z897" s="25" t="s">
        <v>954</v>
      </c>
    </row>
    <row r="898" spans="1:26" ht="15" customHeight="1">
      <c r="A898" s="24">
        <v>45568</v>
      </c>
      <c r="B898" s="25" t="s">
        <v>41</v>
      </c>
      <c r="C898" s="25">
        <v>7724112</v>
      </c>
      <c r="D898" s="28" t="s">
        <v>1080</v>
      </c>
      <c r="E898" s="25"/>
      <c r="F898" s="28"/>
      <c r="G898" s="28"/>
      <c r="H898" s="25"/>
      <c r="I898" s="25" t="s">
        <v>53</v>
      </c>
      <c r="J898" s="28" t="s">
        <v>1081</v>
      </c>
      <c r="K898" s="25" t="s">
        <v>45</v>
      </c>
      <c r="L898" s="28" t="s">
        <v>46</v>
      </c>
      <c r="M898" s="26">
        <v>195</v>
      </c>
      <c r="N898" s="27">
        <v>1</v>
      </c>
      <c r="O898" s="25" t="s">
        <v>47</v>
      </c>
      <c r="P898" s="24">
        <v>45687</v>
      </c>
      <c r="Q898" s="26">
        <f>Table2[[#This Row],[QTY]]*Table2[[#This Row],[CostPerUnit]]</f>
        <v>195</v>
      </c>
      <c r="R898" s="27">
        <v>60820108</v>
      </c>
      <c r="S898" s="13" t="s">
        <v>55</v>
      </c>
      <c r="T898" s="24" t="s">
        <v>49</v>
      </c>
      <c r="U898" s="24"/>
      <c r="V898" s="25"/>
      <c r="W898" s="25"/>
      <c r="X898" s="28" t="s">
        <v>1082</v>
      </c>
      <c r="Y898" s="25"/>
      <c r="Z898" s="25"/>
    </row>
    <row r="899" spans="1:26" ht="15" customHeight="1">
      <c r="A899" s="24">
        <v>45568</v>
      </c>
      <c r="B899" s="25" t="s">
        <v>41</v>
      </c>
      <c r="C899" s="25">
        <v>7724112</v>
      </c>
      <c r="D899" s="28" t="s">
        <v>1080</v>
      </c>
      <c r="E899" s="25"/>
      <c r="F899" s="28"/>
      <c r="G899" s="28"/>
      <c r="H899" s="25"/>
      <c r="I899" s="25" t="s">
        <v>53</v>
      </c>
      <c r="J899" s="28" t="s">
        <v>1081</v>
      </c>
      <c r="K899" s="25" t="s">
        <v>45</v>
      </c>
      <c r="L899" s="28" t="s">
        <v>51</v>
      </c>
      <c r="M899" s="26">
        <v>66</v>
      </c>
      <c r="N899" s="27">
        <v>1</v>
      </c>
      <c r="O899" s="25" t="s">
        <v>47</v>
      </c>
      <c r="P899" s="24">
        <v>45687</v>
      </c>
      <c r="Q899" s="26">
        <f>Table2[[#This Row],[QTY]]*Table2[[#This Row],[CostPerUnit]]</f>
        <v>66</v>
      </c>
      <c r="R899" s="27">
        <v>60820108</v>
      </c>
      <c r="S899" s="13" t="s">
        <v>55</v>
      </c>
      <c r="T899" s="24" t="s">
        <v>61</v>
      </c>
      <c r="U899" s="24"/>
      <c r="V899" s="25"/>
      <c r="W899" s="25"/>
      <c r="X899" s="28" t="s">
        <v>1083</v>
      </c>
      <c r="Y899" s="25"/>
      <c r="Z899" s="25"/>
    </row>
    <row r="900" spans="1:26" ht="15" customHeight="1">
      <c r="A900" s="24">
        <v>45567</v>
      </c>
      <c r="B900" s="25" t="s">
        <v>41</v>
      </c>
      <c r="C900" s="25">
        <v>7724205</v>
      </c>
      <c r="D900" s="28" t="s">
        <v>752</v>
      </c>
      <c r="E900" s="25"/>
      <c r="F900" s="28"/>
      <c r="G900" s="28"/>
      <c r="H900" s="25"/>
      <c r="I900" s="25" t="s">
        <v>65</v>
      </c>
      <c r="J900" s="28" t="s">
        <v>1084</v>
      </c>
      <c r="K900" s="25" t="s">
        <v>45</v>
      </c>
      <c r="L900" s="28" t="s">
        <v>261</v>
      </c>
      <c r="M900" s="26">
        <v>202</v>
      </c>
      <c r="N900" s="27">
        <v>3</v>
      </c>
      <c r="O900" s="25" t="s">
        <v>47</v>
      </c>
      <c r="P900" s="24">
        <v>45582</v>
      </c>
      <c r="Q900" s="26">
        <f>Table2[[#This Row],[QTY]]*Table2[[#This Row],[CostPerUnit]]</f>
        <v>606</v>
      </c>
      <c r="R900" s="27"/>
      <c r="S900" s="13" t="s">
        <v>67</v>
      </c>
      <c r="T900" s="24"/>
      <c r="U900" s="24"/>
      <c r="V900" s="25"/>
      <c r="W900" s="25"/>
      <c r="X900" s="28"/>
      <c r="Y900" s="25"/>
      <c r="Z900" s="25"/>
    </row>
    <row r="901" spans="1:26" ht="15" customHeight="1">
      <c r="A901" s="24">
        <v>45568</v>
      </c>
      <c r="B901" s="25" t="s">
        <v>41</v>
      </c>
      <c r="C901" s="25">
        <v>7724335</v>
      </c>
      <c r="D901" s="28">
        <v>104202</v>
      </c>
      <c r="E901" s="25"/>
      <c r="F901" s="28"/>
      <c r="G901" s="28"/>
      <c r="H901" s="25"/>
      <c r="I901" s="25" t="s">
        <v>77</v>
      </c>
      <c r="J901" s="28" t="s">
        <v>1085</v>
      </c>
      <c r="K901" s="80" t="s">
        <v>45</v>
      </c>
      <c r="L901" s="28" t="s">
        <v>46</v>
      </c>
      <c r="M901" s="26">
        <v>195</v>
      </c>
      <c r="N901" s="27">
        <v>1</v>
      </c>
      <c r="O901" s="25" t="s">
        <v>47</v>
      </c>
      <c r="P901" s="24">
        <v>45666</v>
      </c>
      <c r="Q901" s="26">
        <f>Table2[[#This Row],[QTY]]*Table2[[#This Row],[CostPerUnit]]</f>
        <v>195</v>
      </c>
      <c r="R901" s="27"/>
      <c r="S901" s="105" t="s">
        <v>64</v>
      </c>
      <c r="T901" s="24"/>
      <c r="U901" s="24"/>
      <c r="V901" s="25"/>
      <c r="W901" s="25"/>
      <c r="X901" s="28"/>
      <c r="Y901" s="25"/>
      <c r="Z901" s="25"/>
    </row>
    <row r="902" spans="1:26" ht="15" customHeight="1">
      <c r="A902" s="24">
        <v>45568</v>
      </c>
      <c r="B902" s="25" t="s">
        <v>41</v>
      </c>
      <c r="C902" s="25">
        <v>7724335</v>
      </c>
      <c r="D902" s="28">
        <v>104202</v>
      </c>
      <c r="E902" s="25"/>
      <c r="F902" s="28"/>
      <c r="G902" s="28"/>
      <c r="H902" s="25"/>
      <c r="I902" s="25" t="s">
        <v>77</v>
      </c>
      <c r="J902" s="28" t="s">
        <v>1085</v>
      </c>
      <c r="K902" s="80" t="s">
        <v>45</v>
      </c>
      <c r="L902" s="28" t="s">
        <v>51</v>
      </c>
      <c r="M902" s="26">
        <v>79.2</v>
      </c>
      <c r="N902" s="27">
        <v>1</v>
      </c>
      <c r="O902" s="25" t="s">
        <v>47</v>
      </c>
      <c r="P902" s="24">
        <v>45666</v>
      </c>
      <c r="Q902" s="26">
        <f>Table2[[#This Row],[QTY]]*Table2[[#This Row],[CostPerUnit]]</f>
        <v>79.2</v>
      </c>
      <c r="R902" s="27"/>
      <c r="S902" s="105" t="s">
        <v>64</v>
      </c>
      <c r="T902" s="24"/>
      <c r="U902" s="24"/>
      <c r="V902" s="25"/>
      <c r="W902" s="25"/>
      <c r="X902" s="28"/>
      <c r="Y902" s="25"/>
      <c r="Z902" s="25" t="s">
        <v>954</v>
      </c>
    </row>
    <row r="903" spans="1:26" ht="15" customHeight="1">
      <c r="A903" s="24">
        <v>45568</v>
      </c>
      <c r="B903" s="25" t="s">
        <v>41</v>
      </c>
      <c r="C903" s="25">
        <v>7724335</v>
      </c>
      <c r="D903" s="28">
        <v>104202</v>
      </c>
      <c r="E903" s="25"/>
      <c r="F903" s="28"/>
      <c r="G903" s="28"/>
      <c r="H903" s="25"/>
      <c r="I903" s="25" t="s">
        <v>77</v>
      </c>
      <c r="J903" s="28" t="s">
        <v>1085</v>
      </c>
      <c r="K903" s="80" t="s">
        <v>45</v>
      </c>
      <c r="L903" s="28" t="s">
        <v>50</v>
      </c>
      <c r="M903" s="26">
        <v>11</v>
      </c>
      <c r="N903" s="27">
        <v>1</v>
      </c>
      <c r="O903" s="25" t="s">
        <v>47</v>
      </c>
      <c r="P903" s="24">
        <v>45666</v>
      </c>
      <c r="Q903" s="26">
        <f>Table2[[#This Row],[QTY]]*Table2[[#This Row],[CostPerUnit]]</f>
        <v>11</v>
      </c>
      <c r="R903" s="27"/>
      <c r="S903" s="105" t="s">
        <v>64</v>
      </c>
      <c r="T903" s="24"/>
      <c r="U903" s="24"/>
      <c r="V903" s="25"/>
      <c r="W903" s="25"/>
      <c r="X903" s="28"/>
      <c r="Y903" s="25"/>
      <c r="Z903" s="25"/>
    </row>
    <row r="904" spans="1:26" ht="15" customHeight="1">
      <c r="A904" s="24">
        <v>45587</v>
      </c>
      <c r="B904" s="25" t="s">
        <v>41</v>
      </c>
      <c r="C904" s="25">
        <v>7724441</v>
      </c>
      <c r="D904" s="28"/>
      <c r="E904" s="25"/>
      <c r="F904" s="28"/>
      <c r="G904" s="28"/>
      <c r="H904" s="25"/>
      <c r="I904" s="25" t="s">
        <v>53</v>
      </c>
      <c r="J904" s="28" t="s">
        <v>706</v>
      </c>
      <c r="K904" s="25" t="s">
        <v>45</v>
      </c>
      <c r="L904" s="28" t="s">
        <v>301</v>
      </c>
      <c r="M904" s="26">
        <v>0</v>
      </c>
      <c r="N904" s="27">
        <v>1</v>
      </c>
      <c r="O904" s="25"/>
      <c r="P904" s="24"/>
      <c r="Q904" s="26">
        <f>Table2[[#This Row],[QTY]]*Table2[[#This Row],[CostPerUnit]]</f>
        <v>0</v>
      </c>
      <c r="R904" s="27"/>
      <c r="S904" s="13" t="s">
        <v>64</v>
      </c>
      <c r="T904" s="24" t="s">
        <v>177</v>
      </c>
      <c r="U904" s="24"/>
      <c r="V904" s="25"/>
      <c r="W904" s="25"/>
      <c r="X904" s="28" t="s">
        <v>1086</v>
      </c>
      <c r="Y904" s="25"/>
      <c r="Z904" s="25"/>
    </row>
    <row r="905" spans="1:26" ht="15" customHeight="1">
      <c r="A905" s="24">
        <v>45582</v>
      </c>
      <c r="B905" s="25" t="s">
        <v>41</v>
      </c>
      <c r="C905" s="25">
        <v>7724441</v>
      </c>
      <c r="D905" s="28"/>
      <c r="E905" s="25"/>
      <c r="F905" s="28"/>
      <c r="G905" s="28"/>
      <c r="H905" s="25"/>
      <c r="I905" s="25" t="s">
        <v>65</v>
      </c>
      <c r="J905" s="28" t="s">
        <v>1087</v>
      </c>
      <c r="K905" s="25"/>
      <c r="L905" s="28" t="s">
        <v>283</v>
      </c>
      <c r="M905" s="26">
        <v>587</v>
      </c>
      <c r="N905" s="27">
        <v>6</v>
      </c>
      <c r="O905" s="25" t="s">
        <v>47</v>
      </c>
      <c r="P905" s="24">
        <v>45582</v>
      </c>
      <c r="Q905" s="26">
        <f>Table2[[#This Row],[QTY]]*Table2[[#This Row],[CostPerUnit]]</f>
        <v>3522</v>
      </c>
      <c r="R905" s="27"/>
      <c r="S905" s="13" t="s">
        <v>64</v>
      </c>
      <c r="T905" s="24"/>
      <c r="U905" s="24"/>
      <c r="V905" s="25"/>
      <c r="W905" s="25"/>
      <c r="X905" s="28" t="s">
        <v>185</v>
      </c>
      <c r="Y905" s="25"/>
      <c r="Z905" s="25"/>
    </row>
    <row r="906" spans="1:26" ht="15" customHeight="1">
      <c r="A906" s="24">
        <v>45569</v>
      </c>
      <c r="B906" s="25" t="s">
        <v>41</v>
      </c>
      <c r="C906" s="25">
        <v>7724461</v>
      </c>
      <c r="D906" s="28" t="s">
        <v>341</v>
      </c>
      <c r="E906" s="25"/>
      <c r="F906" s="28"/>
      <c r="G906" s="28"/>
      <c r="H906" s="25"/>
      <c r="I906" s="25" t="s">
        <v>69</v>
      </c>
      <c r="J906" s="28" t="s">
        <v>122</v>
      </c>
      <c r="K906" s="25" t="s">
        <v>243</v>
      </c>
      <c r="L906" s="28" t="s">
        <v>283</v>
      </c>
      <c r="M906" s="26">
        <v>587</v>
      </c>
      <c r="N906" s="27">
        <v>2</v>
      </c>
      <c r="O906" s="25" t="s">
        <v>47</v>
      </c>
      <c r="P906" s="24">
        <v>45596</v>
      </c>
      <c r="Q906" s="26">
        <f>Table2[[#This Row],[QTY]]*Table2[[#This Row],[CostPerUnit]]</f>
        <v>1174</v>
      </c>
      <c r="S906" s="13" t="s">
        <v>64</v>
      </c>
      <c r="T906" s="34" t="s">
        <v>49</v>
      </c>
      <c r="X906" s="16" t="s">
        <v>1088</v>
      </c>
    </row>
    <row r="907" spans="1:26" ht="15" customHeight="1">
      <c r="A907" s="24">
        <v>45568</v>
      </c>
      <c r="B907" s="25" t="s">
        <v>41</v>
      </c>
      <c r="C907" s="25">
        <v>7724682</v>
      </c>
      <c r="D907" s="28" t="s">
        <v>289</v>
      </c>
      <c r="E907" s="25"/>
      <c r="F907" s="28"/>
      <c r="G907" s="28"/>
      <c r="H907" s="25"/>
      <c r="I907" s="25" t="s">
        <v>53</v>
      </c>
      <c r="J907" s="28" t="s">
        <v>1089</v>
      </c>
      <c r="K907" s="25" t="s">
        <v>45</v>
      </c>
      <c r="L907" s="28" t="s">
        <v>579</v>
      </c>
      <c r="M907" s="26">
        <v>8</v>
      </c>
      <c r="N907" s="27">
        <v>1</v>
      </c>
      <c r="O907" s="25" t="s">
        <v>47</v>
      </c>
      <c r="P907" s="24">
        <v>45568</v>
      </c>
      <c r="Q907" s="26">
        <f>Table2[[#This Row],[QTY]]*Table2[[#This Row],[CostPerUnit]]</f>
        <v>8</v>
      </c>
      <c r="R907" s="27"/>
      <c r="S907" s="13" t="s">
        <v>55</v>
      </c>
      <c r="T907" s="24"/>
      <c r="U907" s="24"/>
      <c r="V907" s="25"/>
      <c r="W907" s="25"/>
      <c r="X907" s="28"/>
      <c r="Y907" s="25"/>
      <c r="Z907" s="25"/>
    </row>
    <row r="908" spans="1:26" ht="15" customHeight="1">
      <c r="A908" s="24">
        <v>45569</v>
      </c>
      <c r="B908" s="25" t="s">
        <v>41</v>
      </c>
      <c r="C908" s="25">
        <v>7724865</v>
      </c>
      <c r="D908" s="28" t="s">
        <v>1090</v>
      </c>
      <c r="E908" s="25"/>
      <c r="F908" s="28"/>
      <c r="G908" s="28"/>
      <c r="H908" s="25"/>
      <c r="I908" s="25" t="s">
        <v>65</v>
      </c>
      <c r="J908" s="28" t="s">
        <v>1091</v>
      </c>
      <c r="K908" s="25" t="s">
        <v>45</v>
      </c>
      <c r="L908" s="28" t="s">
        <v>786</v>
      </c>
      <c r="M908" s="26">
        <v>39.950000000000003</v>
      </c>
      <c r="N908" s="27">
        <v>2</v>
      </c>
      <c r="O908" s="25" t="s">
        <v>47</v>
      </c>
      <c r="P908" s="24">
        <v>45581</v>
      </c>
      <c r="Q908" s="26">
        <f>Table2[[#This Row],[QTY]]*Table2[[#This Row],[CostPerUnit]]</f>
        <v>79.900000000000006</v>
      </c>
      <c r="R908" s="27"/>
      <c r="S908" s="13" t="s">
        <v>64</v>
      </c>
      <c r="T908" s="24" t="s">
        <v>49</v>
      </c>
      <c r="U908" s="24"/>
      <c r="V908" s="25"/>
      <c r="W908" s="25"/>
      <c r="X908" s="28"/>
      <c r="Y908" s="25"/>
      <c r="Z908" s="25"/>
    </row>
    <row r="909" spans="1:26" ht="15" customHeight="1">
      <c r="A909" s="24">
        <v>45572</v>
      </c>
      <c r="B909" s="25" t="s">
        <v>41</v>
      </c>
      <c r="C909" s="25">
        <v>7725306</v>
      </c>
      <c r="D909" s="28" t="s">
        <v>1092</v>
      </c>
      <c r="E909" s="25"/>
      <c r="F909" s="28"/>
      <c r="G909" s="28"/>
      <c r="H909" s="25"/>
      <c r="I909" s="25" t="s">
        <v>75</v>
      </c>
      <c r="J909" s="28" t="s">
        <v>695</v>
      </c>
      <c r="K909" s="25" t="s">
        <v>45</v>
      </c>
      <c r="L909" s="28" t="s">
        <v>46</v>
      </c>
      <c r="M909" s="26">
        <v>197</v>
      </c>
      <c r="N909" s="27">
        <v>2</v>
      </c>
      <c r="O909" s="25" t="s">
        <v>47</v>
      </c>
      <c r="P909" s="24">
        <v>45713</v>
      </c>
      <c r="Q909" s="26">
        <f>Table2[[#This Row],[QTY]]*Table2[[#This Row],[CostPerUnit]]</f>
        <v>394</v>
      </c>
      <c r="R909" s="27"/>
      <c r="S909" s="13" t="s">
        <v>67</v>
      </c>
      <c r="T909" s="24"/>
      <c r="U909" s="24"/>
      <c r="V909" s="25"/>
      <c r="W909" s="25"/>
      <c r="X909" s="28"/>
      <c r="Y909" s="25"/>
      <c r="Z909" s="25"/>
    </row>
    <row r="910" spans="1:26" ht="15" customHeight="1">
      <c r="A910" s="24">
        <v>45572</v>
      </c>
      <c r="B910" s="25" t="s">
        <v>41</v>
      </c>
      <c r="C910" s="25">
        <v>7725306</v>
      </c>
      <c r="D910" s="28" t="s">
        <v>1092</v>
      </c>
      <c r="E910" s="25"/>
      <c r="F910" s="28"/>
      <c r="G910" s="28"/>
      <c r="H910" s="25"/>
      <c r="I910" s="25" t="s">
        <v>75</v>
      </c>
      <c r="J910" s="28" t="s">
        <v>695</v>
      </c>
      <c r="K910" s="80" t="s">
        <v>45</v>
      </c>
      <c r="L910" s="28" t="s">
        <v>46</v>
      </c>
      <c r="M910" s="26">
        <v>195</v>
      </c>
      <c r="N910" s="27">
        <v>7</v>
      </c>
      <c r="O910" s="25" t="s">
        <v>595</v>
      </c>
      <c r="P910" s="24">
        <v>45713</v>
      </c>
      <c r="Q910" s="26">
        <f>Table2[[#This Row],[QTY]]*Table2[[#This Row],[CostPerUnit]]</f>
        <v>1365</v>
      </c>
      <c r="R910" s="27">
        <v>41093581</v>
      </c>
      <c r="S910" s="13" t="s">
        <v>67</v>
      </c>
      <c r="T910" s="24" t="s">
        <v>49</v>
      </c>
      <c r="U910" s="24"/>
      <c r="V910" s="25"/>
      <c r="W910" s="25"/>
      <c r="X910" s="28"/>
      <c r="Y910" s="25"/>
      <c r="Z910" s="25"/>
    </row>
    <row r="911" spans="1:26" ht="15" customHeight="1">
      <c r="A911" s="24">
        <v>45572</v>
      </c>
      <c r="B911" s="25" t="s">
        <v>41</v>
      </c>
      <c r="C911" s="25">
        <v>7725306</v>
      </c>
      <c r="D911" s="28" t="s">
        <v>1092</v>
      </c>
      <c r="E911" s="25"/>
      <c r="F911" s="28"/>
      <c r="G911" s="28"/>
      <c r="H911" s="25"/>
      <c r="I911" s="25" t="s">
        <v>75</v>
      </c>
      <c r="J911" s="28" t="s">
        <v>695</v>
      </c>
      <c r="K911" s="80" t="s">
        <v>45</v>
      </c>
      <c r="L911" s="28" t="s">
        <v>51</v>
      </c>
      <c r="M911" s="26">
        <v>0</v>
      </c>
      <c r="N911" s="27">
        <v>7</v>
      </c>
      <c r="O911" s="25" t="s">
        <v>595</v>
      </c>
      <c r="P911" s="24">
        <v>45713</v>
      </c>
      <c r="Q911" s="26">
        <f>Table2[[#This Row],[QTY]]*Table2[[#This Row],[CostPerUnit]]</f>
        <v>0</v>
      </c>
      <c r="R911" s="27">
        <v>0</v>
      </c>
      <c r="S911" s="13" t="s">
        <v>67</v>
      </c>
      <c r="T911" s="24" t="s">
        <v>309</v>
      </c>
      <c r="U911" s="24"/>
      <c r="V911" s="25"/>
      <c r="W911" s="25"/>
      <c r="X911" s="28"/>
      <c r="Y911" s="25"/>
      <c r="Z911" s="25" t="s">
        <v>954</v>
      </c>
    </row>
    <row r="912" spans="1:26" ht="15" customHeight="1">
      <c r="A912" s="24">
        <v>45569</v>
      </c>
      <c r="B912" s="25" t="s">
        <v>41</v>
      </c>
      <c r="C912" s="25">
        <v>7725374</v>
      </c>
      <c r="D912" s="28" t="s">
        <v>129</v>
      </c>
      <c r="E912" s="25"/>
      <c r="F912" s="28"/>
      <c r="G912" s="28"/>
      <c r="H912" s="25"/>
      <c r="I912" s="25" t="s">
        <v>53</v>
      </c>
      <c r="J912" s="28" t="s">
        <v>1093</v>
      </c>
      <c r="K912" s="25" t="s">
        <v>45</v>
      </c>
      <c r="L912" s="28" t="s">
        <v>552</v>
      </c>
      <c r="M912" s="26">
        <v>10</v>
      </c>
      <c r="N912" s="27">
        <v>2</v>
      </c>
      <c r="O912" s="25" t="s">
        <v>47</v>
      </c>
      <c r="P912" s="24">
        <v>45621</v>
      </c>
      <c r="Q912" s="26">
        <f>Table2[[#This Row],[QTY]]*Table2[[#This Row],[CostPerUnit]]</f>
        <v>20</v>
      </c>
      <c r="R912" s="27"/>
      <c r="S912" s="13" t="s">
        <v>55</v>
      </c>
      <c r="T912" s="24" t="s">
        <v>34</v>
      </c>
      <c r="U912" s="24" t="s">
        <v>59</v>
      </c>
      <c r="V912" s="25" t="s">
        <v>60</v>
      </c>
      <c r="W912" s="25"/>
      <c r="X912" s="28"/>
      <c r="Y912" s="25"/>
      <c r="Z912" s="25"/>
    </row>
    <row r="913" spans="1:26" ht="15" customHeight="1">
      <c r="A913" s="24">
        <v>45569</v>
      </c>
      <c r="B913" s="25" t="s">
        <v>41</v>
      </c>
      <c r="C913" s="25">
        <v>7725455</v>
      </c>
      <c r="D913" s="28">
        <v>102530</v>
      </c>
      <c r="E913" s="25"/>
      <c r="F913" s="28"/>
      <c r="G913" s="28"/>
      <c r="H913" s="25"/>
      <c r="I913" s="25" t="s">
        <v>77</v>
      </c>
      <c r="J913" s="28" t="s">
        <v>278</v>
      </c>
      <c r="K913" s="25" t="s">
        <v>45</v>
      </c>
      <c r="L913" s="28" t="s">
        <v>1003</v>
      </c>
      <c r="M913" s="26">
        <v>48</v>
      </c>
      <c r="N913" s="27">
        <v>2</v>
      </c>
      <c r="O913" s="25" t="s">
        <v>47</v>
      </c>
      <c r="P913" s="24">
        <v>45575</v>
      </c>
      <c r="Q913" s="26">
        <f>Table2[[#This Row],[QTY]]*Table2[[#This Row],[CostPerUnit]]</f>
        <v>96</v>
      </c>
      <c r="R913" s="27"/>
      <c r="S913" s="13" t="s">
        <v>55</v>
      </c>
      <c r="T913" s="24" t="s">
        <v>34</v>
      </c>
      <c r="U913" s="24" t="s">
        <v>59</v>
      </c>
      <c r="V913" s="25" t="s">
        <v>60</v>
      </c>
      <c r="W913" s="25"/>
      <c r="X913" s="28"/>
      <c r="Y913" s="25"/>
      <c r="Z913" s="25"/>
    </row>
    <row r="914" spans="1:26" ht="15" customHeight="1">
      <c r="A914" s="24">
        <v>45569</v>
      </c>
      <c r="B914" s="25" t="s">
        <v>41</v>
      </c>
      <c r="C914" s="25">
        <v>7725456</v>
      </c>
      <c r="D914" s="28" t="s">
        <v>289</v>
      </c>
      <c r="E914" s="25"/>
      <c r="F914" s="28"/>
      <c r="G914" s="28"/>
      <c r="H914" s="25"/>
      <c r="I914" s="25" t="s">
        <v>53</v>
      </c>
      <c r="J914" s="28" t="s">
        <v>575</v>
      </c>
      <c r="K914" s="25" t="s">
        <v>45</v>
      </c>
      <c r="L914" s="28" t="s">
        <v>1094</v>
      </c>
      <c r="M914" s="26">
        <v>139</v>
      </c>
      <c r="N914" s="27">
        <v>1</v>
      </c>
      <c r="O914" s="25" t="s">
        <v>47</v>
      </c>
      <c r="P914" s="24">
        <v>45574</v>
      </c>
      <c r="Q914" s="26">
        <f>Table2[[#This Row],[QTY]]*Table2[[#This Row],[CostPerUnit]]</f>
        <v>139</v>
      </c>
      <c r="R914" s="27"/>
      <c r="S914" s="13" t="s">
        <v>48</v>
      </c>
      <c r="T914" s="24" t="s">
        <v>49</v>
      </c>
      <c r="U914" s="24"/>
      <c r="V914" s="25"/>
      <c r="W914" s="25"/>
      <c r="X914" s="28"/>
      <c r="Y914" s="25"/>
      <c r="Z914" s="25"/>
    </row>
    <row r="915" spans="1:26" ht="15" customHeight="1">
      <c r="A915" s="24">
        <v>45572</v>
      </c>
      <c r="B915" s="25" t="s">
        <v>41</v>
      </c>
      <c r="C915" s="25">
        <v>7726190</v>
      </c>
      <c r="D915" s="28" t="s">
        <v>1035</v>
      </c>
      <c r="E915" s="25"/>
      <c r="F915" s="28"/>
      <c r="G915" s="28"/>
      <c r="H915" s="25"/>
      <c r="I915" s="25" t="s">
        <v>53</v>
      </c>
      <c r="J915" s="28" t="s">
        <v>1036</v>
      </c>
      <c r="K915" s="25" t="s">
        <v>45</v>
      </c>
      <c r="L915" s="28" t="s">
        <v>261</v>
      </c>
      <c r="M915" s="26">
        <v>202</v>
      </c>
      <c r="N915" s="27">
        <v>4</v>
      </c>
      <c r="O915" s="25" t="s">
        <v>47</v>
      </c>
      <c r="P915" s="24"/>
      <c r="Q915" s="26">
        <f>Table2[[#This Row],[QTY]]*Table2[[#This Row],[CostPerUnit]]</f>
        <v>808</v>
      </c>
      <c r="R915" s="27"/>
      <c r="S915" s="13" t="s">
        <v>64</v>
      </c>
      <c r="T915" s="24" t="s">
        <v>49</v>
      </c>
      <c r="U915" s="24"/>
      <c r="V915" s="25"/>
      <c r="W915" s="25"/>
      <c r="X915" s="28"/>
      <c r="Y915" s="25"/>
      <c r="Z915" s="25"/>
    </row>
    <row r="916" spans="1:26" ht="15" customHeight="1">
      <c r="A916" s="24">
        <v>45572</v>
      </c>
      <c r="B916" s="25" t="s">
        <v>41</v>
      </c>
      <c r="C916" s="25">
        <v>7726190</v>
      </c>
      <c r="D916" s="28" t="s">
        <v>1035</v>
      </c>
      <c r="E916" s="25"/>
      <c r="F916" s="28"/>
      <c r="G916" s="28"/>
      <c r="H916" s="25"/>
      <c r="I916" s="25" t="s">
        <v>53</v>
      </c>
      <c r="J916" s="28" t="s">
        <v>1036</v>
      </c>
      <c r="K916" s="25" t="s">
        <v>45</v>
      </c>
      <c r="L916" s="28" t="s">
        <v>1095</v>
      </c>
      <c r="M916" s="26">
        <v>19.95</v>
      </c>
      <c r="N916" s="27">
        <v>4</v>
      </c>
      <c r="O916" s="25" t="s">
        <v>47</v>
      </c>
      <c r="P916" s="24"/>
      <c r="Q916" s="26">
        <f>Table2[[#This Row],[QTY]]*Table2[[#This Row],[CostPerUnit]]</f>
        <v>79.8</v>
      </c>
      <c r="R916" s="27"/>
      <c r="S916" s="13" t="s">
        <v>64</v>
      </c>
      <c r="T916" s="24" t="s">
        <v>34</v>
      </c>
      <c r="U916" s="24" t="s">
        <v>59</v>
      </c>
      <c r="V916" s="25" t="s">
        <v>60</v>
      </c>
      <c r="W916" s="25"/>
      <c r="X916" s="28"/>
      <c r="Y916" s="25"/>
      <c r="Z916" s="25"/>
    </row>
    <row r="917" spans="1:26" ht="15" customHeight="1">
      <c r="A917" s="24">
        <v>45574</v>
      </c>
      <c r="B917" s="25" t="s">
        <v>41</v>
      </c>
      <c r="C917" s="25">
        <v>7726208</v>
      </c>
      <c r="D917" s="28" t="s">
        <v>630</v>
      </c>
      <c r="E917" s="25"/>
      <c r="F917" s="28"/>
      <c r="G917" s="28"/>
      <c r="H917" s="25"/>
      <c r="I917" s="25" t="s">
        <v>69</v>
      </c>
      <c r="J917" s="28" t="s">
        <v>242</v>
      </c>
      <c r="K917" s="25" t="s">
        <v>243</v>
      </c>
      <c r="L917" s="28" t="s">
        <v>228</v>
      </c>
      <c r="M917" s="26">
        <v>528</v>
      </c>
      <c r="N917" s="27">
        <v>1</v>
      </c>
      <c r="O917" s="25" t="s">
        <v>47</v>
      </c>
      <c r="P917" s="24">
        <v>45677</v>
      </c>
      <c r="Q917" s="26">
        <f>Table2[[#This Row],[QTY]]*Table2[[#This Row],[CostPerUnit]]</f>
        <v>528</v>
      </c>
      <c r="R917" s="27">
        <v>60824231</v>
      </c>
      <c r="S917" s="13" t="s">
        <v>55</v>
      </c>
      <c r="T917" s="24" t="s">
        <v>1096</v>
      </c>
      <c r="U917" s="24"/>
      <c r="V917" s="25"/>
      <c r="W917" s="25"/>
      <c r="X917" s="28" t="s">
        <v>1097</v>
      </c>
      <c r="Y917" s="25"/>
      <c r="Z917" s="25"/>
    </row>
    <row r="918" spans="1:26" ht="15" customHeight="1">
      <c r="A918" s="24">
        <v>45574</v>
      </c>
      <c r="B918" s="25" t="s">
        <v>41</v>
      </c>
      <c r="C918" s="119">
        <v>7726208</v>
      </c>
      <c r="D918" s="28" t="s">
        <v>630</v>
      </c>
      <c r="E918" s="25"/>
      <c r="F918" s="28"/>
      <c r="G918" s="28"/>
      <c r="H918" s="25"/>
      <c r="I918" s="25" t="s">
        <v>69</v>
      </c>
      <c r="J918" s="28" t="s">
        <v>242</v>
      </c>
      <c r="K918" s="25" t="s">
        <v>243</v>
      </c>
      <c r="L918" s="28" t="s">
        <v>252</v>
      </c>
      <c r="M918" s="26">
        <v>505</v>
      </c>
      <c r="N918" s="27">
        <v>10</v>
      </c>
      <c r="O918" s="25" t="s">
        <v>47</v>
      </c>
      <c r="P918" s="24">
        <v>45670</v>
      </c>
      <c r="Q918" s="26">
        <f>Table2[[#This Row],[QTY]]*Table2[[#This Row],[CostPerUnit]]</f>
        <v>5050</v>
      </c>
      <c r="R918" s="27">
        <v>60824231</v>
      </c>
      <c r="S918" s="13" t="s">
        <v>55</v>
      </c>
      <c r="T918" s="24" t="s">
        <v>1096</v>
      </c>
      <c r="U918" s="24"/>
      <c r="V918" s="25"/>
      <c r="W918" s="25"/>
      <c r="X918" s="28" t="s">
        <v>1098</v>
      </c>
      <c r="Y918" s="25"/>
      <c r="Z918" s="25"/>
    </row>
    <row r="919" spans="1:26" ht="15" customHeight="1">
      <c r="A919" s="24">
        <v>45574</v>
      </c>
      <c r="B919" s="25" t="s">
        <v>41</v>
      </c>
      <c r="C919" s="25">
        <v>7726208</v>
      </c>
      <c r="D919" s="28" t="s">
        <v>630</v>
      </c>
      <c r="E919" s="25"/>
      <c r="F919" s="28"/>
      <c r="G919" s="28" t="s">
        <v>609</v>
      </c>
      <c r="H919" s="25"/>
      <c r="I919" s="25" t="s">
        <v>69</v>
      </c>
      <c r="J919" s="28" t="s">
        <v>242</v>
      </c>
      <c r="K919" s="25" t="s">
        <v>243</v>
      </c>
      <c r="L919" s="28" t="s">
        <v>488</v>
      </c>
      <c r="M919" s="26">
        <v>1823</v>
      </c>
      <c r="N919" s="27">
        <v>1</v>
      </c>
      <c r="O919" s="25" t="s">
        <v>47</v>
      </c>
      <c r="P919" s="24">
        <v>45677</v>
      </c>
      <c r="Q919" s="26">
        <f>Table2[[#This Row],[QTY]]*Table2[[#This Row],[CostPerUnit]]</f>
        <v>1823</v>
      </c>
      <c r="R919" s="27">
        <v>60824231</v>
      </c>
      <c r="S919" s="13" t="s">
        <v>55</v>
      </c>
      <c r="T919" s="24" t="s">
        <v>1096</v>
      </c>
      <c r="U919" s="24"/>
      <c r="V919" s="25"/>
      <c r="W919" s="25"/>
      <c r="X919" s="28" t="s">
        <v>1097</v>
      </c>
      <c r="Y919" s="25"/>
      <c r="Z919" s="25"/>
    </row>
    <row r="920" spans="1:26" ht="15" customHeight="1">
      <c r="A920" s="24">
        <v>45574</v>
      </c>
      <c r="B920" s="25" t="s">
        <v>41</v>
      </c>
      <c r="C920" s="25">
        <v>7726208</v>
      </c>
      <c r="D920" s="28" t="s">
        <v>630</v>
      </c>
      <c r="E920" s="25"/>
      <c r="F920" s="28"/>
      <c r="G920" s="28"/>
      <c r="H920" s="25"/>
      <c r="I920" s="25" t="s">
        <v>69</v>
      </c>
      <c r="J920" s="28" t="s">
        <v>242</v>
      </c>
      <c r="K920" s="25" t="s">
        <v>243</v>
      </c>
      <c r="L920" s="28" t="s">
        <v>489</v>
      </c>
      <c r="M920" s="26">
        <v>130</v>
      </c>
      <c r="N920" s="27">
        <v>1</v>
      </c>
      <c r="O920" s="25" t="s">
        <v>47</v>
      </c>
      <c r="P920" s="24">
        <v>45677</v>
      </c>
      <c r="Q920" s="26">
        <f>Table2[[#This Row],[QTY]]*Table2[[#This Row],[CostPerUnit]]</f>
        <v>130</v>
      </c>
      <c r="R920" s="27">
        <v>60824231</v>
      </c>
      <c r="S920" s="13" t="s">
        <v>55</v>
      </c>
      <c r="T920" s="24" t="s">
        <v>1096</v>
      </c>
      <c r="U920" s="24"/>
      <c r="V920" s="25"/>
      <c r="W920" s="25"/>
      <c r="X920" s="28" t="s">
        <v>1097</v>
      </c>
      <c r="Y920" s="25"/>
      <c r="Z920" s="25"/>
    </row>
    <row r="921" spans="1:26" ht="15" customHeight="1">
      <c r="A921" s="24">
        <v>45574</v>
      </c>
      <c r="B921" s="25" t="s">
        <v>41</v>
      </c>
      <c r="C921" s="25">
        <v>7726208</v>
      </c>
      <c r="D921" s="28" t="s">
        <v>630</v>
      </c>
      <c r="E921" s="25"/>
      <c r="F921" s="28"/>
      <c r="G921" s="28"/>
      <c r="H921" s="25"/>
      <c r="I921" s="25" t="s">
        <v>69</v>
      </c>
      <c r="J921" s="28" t="s">
        <v>242</v>
      </c>
      <c r="K921" s="25" t="s">
        <v>243</v>
      </c>
      <c r="L921" s="28" t="s">
        <v>490</v>
      </c>
      <c r="M921" s="26">
        <v>59.95</v>
      </c>
      <c r="N921" s="27">
        <v>1</v>
      </c>
      <c r="O921" s="25" t="s">
        <v>47</v>
      </c>
      <c r="P921" s="24">
        <v>45677</v>
      </c>
      <c r="Q921" s="26">
        <f>Table2[[#This Row],[QTY]]*Table2[[#This Row],[CostPerUnit]]</f>
        <v>59.95</v>
      </c>
      <c r="R921" s="27">
        <v>60824231</v>
      </c>
      <c r="S921" s="13" t="s">
        <v>55</v>
      </c>
      <c r="T921" s="24" t="s">
        <v>1096</v>
      </c>
      <c r="U921" s="24"/>
      <c r="V921" s="25"/>
      <c r="W921" s="25"/>
      <c r="X921" s="28" t="s">
        <v>1097</v>
      </c>
      <c r="Y921" s="25"/>
      <c r="Z921" s="25"/>
    </row>
    <row r="922" spans="1:26" ht="15" customHeight="1">
      <c r="A922" s="24">
        <v>45574</v>
      </c>
      <c r="B922" s="25" t="s">
        <v>41</v>
      </c>
      <c r="C922" s="25">
        <v>7726208</v>
      </c>
      <c r="D922" s="28" t="s">
        <v>630</v>
      </c>
      <c r="E922" s="25"/>
      <c r="F922" s="28"/>
      <c r="G922" s="28"/>
      <c r="H922" s="25"/>
      <c r="I922" s="25" t="s">
        <v>69</v>
      </c>
      <c r="J922" s="28" t="s">
        <v>242</v>
      </c>
      <c r="K922" s="25" t="s">
        <v>243</v>
      </c>
      <c r="L922" s="28" t="s">
        <v>1099</v>
      </c>
      <c r="M922" s="26">
        <v>13.95</v>
      </c>
      <c r="N922" s="27">
        <v>1</v>
      </c>
      <c r="O922" s="25" t="s">
        <v>47</v>
      </c>
      <c r="P922" s="24">
        <v>45677</v>
      </c>
      <c r="Q922" s="26">
        <f>Table2[[#This Row],[QTY]]*Table2[[#This Row],[CostPerUnit]]</f>
        <v>13.95</v>
      </c>
      <c r="R922" s="27">
        <v>60824231</v>
      </c>
      <c r="S922" s="13" t="s">
        <v>55</v>
      </c>
      <c r="T922" s="24" t="s">
        <v>1096</v>
      </c>
      <c r="U922" s="24"/>
      <c r="V922" s="25"/>
      <c r="W922" s="25"/>
      <c r="X922" s="28" t="s">
        <v>1097</v>
      </c>
      <c r="Y922" s="25"/>
      <c r="Z922" s="25"/>
    </row>
    <row r="923" spans="1:26" ht="15" customHeight="1">
      <c r="A923" s="24">
        <v>45574</v>
      </c>
      <c r="B923" s="25" t="s">
        <v>41</v>
      </c>
      <c r="C923" s="25">
        <v>7726208</v>
      </c>
      <c r="D923" s="28" t="s">
        <v>630</v>
      </c>
      <c r="E923" s="25"/>
      <c r="F923" s="28"/>
      <c r="G923" s="28"/>
      <c r="H923" s="25"/>
      <c r="I923" s="25" t="s">
        <v>69</v>
      </c>
      <c r="J923" s="28" t="s">
        <v>242</v>
      </c>
      <c r="K923" s="25" t="s">
        <v>243</v>
      </c>
      <c r="L923" s="28" t="s">
        <v>1100</v>
      </c>
      <c r="M923" s="26">
        <v>43</v>
      </c>
      <c r="N923" s="27">
        <v>1</v>
      </c>
      <c r="O923" s="25" t="s">
        <v>47</v>
      </c>
      <c r="P923" s="24">
        <v>45677</v>
      </c>
      <c r="Q923" s="26">
        <f>Table2[[#This Row],[QTY]]*Table2[[#This Row],[CostPerUnit]]</f>
        <v>43</v>
      </c>
      <c r="R923" s="27">
        <v>60824231</v>
      </c>
      <c r="S923" s="13" t="s">
        <v>55</v>
      </c>
      <c r="T923" s="24" t="s">
        <v>1096</v>
      </c>
      <c r="U923" s="24"/>
      <c r="V923" s="25"/>
      <c r="W923" s="25"/>
      <c r="X923" s="28" t="s">
        <v>1097</v>
      </c>
      <c r="Y923" s="25"/>
      <c r="Z923" s="25"/>
    </row>
    <row r="924" spans="1:26" ht="15" customHeight="1">
      <c r="A924" s="24">
        <v>45574</v>
      </c>
      <c r="B924" s="25" t="s">
        <v>41</v>
      </c>
      <c r="C924" s="25">
        <v>7726208</v>
      </c>
      <c r="D924" s="28" t="s">
        <v>630</v>
      </c>
      <c r="E924" s="25"/>
      <c r="F924" s="28"/>
      <c r="G924" s="28"/>
      <c r="H924" s="25"/>
      <c r="I924" s="25" t="s">
        <v>69</v>
      </c>
      <c r="J924" s="28" t="s">
        <v>242</v>
      </c>
      <c r="K924" s="25" t="s">
        <v>243</v>
      </c>
      <c r="L924" s="28" t="s">
        <v>926</v>
      </c>
      <c r="M924" s="26">
        <v>120.55</v>
      </c>
      <c r="N924" s="27">
        <v>1</v>
      </c>
      <c r="O924" s="25" t="s">
        <v>47</v>
      </c>
      <c r="P924" s="24">
        <v>45677</v>
      </c>
      <c r="Q924" s="26">
        <f>Table2[[#This Row],[QTY]]*Table2[[#This Row],[CostPerUnit]]</f>
        <v>120.55</v>
      </c>
      <c r="R924" s="27">
        <v>60824231</v>
      </c>
      <c r="S924" s="13" t="s">
        <v>55</v>
      </c>
      <c r="T924" s="24" t="s">
        <v>1096</v>
      </c>
      <c r="U924" s="24"/>
      <c r="V924" s="25"/>
      <c r="W924" s="25"/>
      <c r="X924" s="28" t="s">
        <v>1097</v>
      </c>
      <c r="Y924" s="25"/>
      <c r="Z924" s="25"/>
    </row>
    <row r="925" spans="1:26" ht="15" customHeight="1">
      <c r="A925" s="24">
        <v>45572</v>
      </c>
      <c r="B925" s="25" t="s">
        <v>41</v>
      </c>
      <c r="C925" s="25">
        <v>7726224</v>
      </c>
      <c r="D925" s="28" t="s">
        <v>1035</v>
      </c>
      <c r="E925" s="25"/>
      <c r="F925" s="28"/>
      <c r="G925" s="28"/>
      <c r="H925" s="25"/>
      <c r="I925" s="25" t="s">
        <v>53</v>
      </c>
      <c r="J925" s="28" t="s">
        <v>1036</v>
      </c>
      <c r="K925" s="25" t="s">
        <v>45</v>
      </c>
      <c r="L925" s="28" t="s">
        <v>776</v>
      </c>
      <c r="M925" s="26"/>
      <c r="N925" s="27">
        <v>6</v>
      </c>
      <c r="O925" s="25" t="s">
        <v>164</v>
      </c>
      <c r="P925" s="24"/>
      <c r="Q925" s="26">
        <f>Table2[[#This Row],[QTY]]*Table2[[#This Row],[CostPerUnit]]</f>
        <v>0</v>
      </c>
      <c r="R925" s="27"/>
      <c r="S925" s="13" t="s">
        <v>67</v>
      </c>
      <c r="T925" s="24" t="s">
        <v>164</v>
      </c>
      <c r="U925" s="24"/>
      <c r="V925" s="25"/>
      <c r="W925" s="25"/>
      <c r="X925" s="28"/>
      <c r="Y925" s="25"/>
      <c r="Z925" s="25"/>
    </row>
    <row r="926" spans="1:26" ht="15" customHeight="1">
      <c r="A926" s="24">
        <v>45573</v>
      </c>
      <c r="B926" s="25" t="s">
        <v>41</v>
      </c>
      <c r="C926" s="25">
        <v>7726375</v>
      </c>
      <c r="D926" s="28">
        <v>182600</v>
      </c>
      <c r="E926" s="25"/>
      <c r="F926" s="28"/>
      <c r="G926" s="28"/>
      <c r="H926" s="25"/>
      <c r="I926" s="25" t="s">
        <v>65</v>
      </c>
      <c r="J926" s="28" t="s">
        <v>1101</v>
      </c>
      <c r="K926" s="25" t="s">
        <v>45</v>
      </c>
      <c r="L926" s="28" t="s">
        <v>51</v>
      </c>
      <c r="M926" s="26">
        <v>0</v>
      </c>
      <c r="N926" s="27">
        <v>1</v>
      </c>
      <c r="O926" s="25" t="s">
        <v>47</v>
      </c>
      <c r="P926" s="24"/>
      <c r="Q926" s="26">
        <f>Table2[[#This Row],[QTY]]*Table2[[#This Row],[CostPerUnit]]</f>
        <v>0</v>
      </c>
      <c r="R926" s="27"/>
      <c r="S926" s="13" t="s">
        <v>67</v>
      </c>
      <c r="T926" s="24"/>
      <c r="U926" s="24"/>
      <c r="V926" s="25"/>
      <c r="W926" s="25"/>
      <c r="X926" s="28"/>
      <c r="Y926" s="25"/>
      <c r="Z926" s="25" t="s">
        <v>954</v>
      </c>
    </row>
    <row r="927" spans="1:26" ht="15" customHeight="1">
      <c r="A927" s="24">
        <v>45572</v>
      </c>
      <c r="B927" s="25" t="s">
        <v>41</v>
      </c>
      <c r="C927" s="25">
        <v>7726685</v>
      </c>
      <c r="D927" s="28" t="s">
        <v>891</v>
      </c>
      <c r="E927" s="25"/>
      <c r="F927" s="28"/>
      <c r="G927" s="28"/>
      <c r="H927" s="25"/>
      <c r="I927" s="25" t="s">
        <v>69</v>
      </c>
      <c r="J927" s="28" t="s">
        <v>892</v>
      </c>
      <c r="K927" s="25" t="s">
        <v>45</v>
      </c>
      <c r="L927" s="28" t="s">
        <v>1102</v>
      </c>
      <c r="M927" s="26">
        <v>50</v>
      </c>
      <c r="N927" s="27">
        <v>3</v>
      </c>
      <c r="O927" s="25" t="s">
        <v>47</v>
      </c>
      <c r="P927" s="24">
        <v>45575</v>
      </c>
      <c r="Q927" s="26">
        <f>Table2[[#This Row],[QTY]]*Table2[[#This Row],[CostPerUnit]]</f>
        <v>150</v>
      </c>
      <c r="R927" s="27"/>
      <c r="S927" s="13" t="s">
        <v>48</v>
      </c>
      <c r="T927" s="24" t="s">
        <v>34</v>
      </c>
      <c r="U927" s="24" t="s">
        <v>59</v>
      </c>
      <c r="V927" s="25" t="s">
        <v>60</v>
      </c>
      <c r="W927" s="25"/>
      <c r="X927" s="28"/>
      <c r="Y927" s="25"/>
      <c r="Z927" s="25"/>
    </row>
    <row r="928" spans="1:26" ht="15" customHeight="1">
      <c r="A928" s="24">
        <v>45573</v>
      </c>
      <c r="B928" s="25" t="s">
        <v>41</v>
      </c>
      <c r="C928" s="25">
        <v>7726696</v>
      </c>
      <c r="D928" s="28">
        <v>182070</v>
      </c>
      <c r="E928" s="25"/>
      <c r="F928" s="28"/>
      <c r="G928" s="28"/>
      <c r="H928" s="25"/>
      <c r="I928" s="25" t="s">
        <v>65</v>
      </c>
      <c r="J928" s="28" t="s">
        <v>1103</v>
      </c>
      <c r="K928" s="25" t="s">
        <v>45</v>
      </c>
      <c r="L928" s="28" t="s">
        <v>261</v>
      </c>
      <c r="M928" s="26">
        <v>202</v>
      </c>
      <c r="N928" s="27">
        <v>1</v>
      </c>
      <c r="O928" s="25" t="s">
        <v>47</v>
      </c>
      <c r="P928" s="24">
        <v>45582</v>
      </c>
      <c r="Q928" s="26">
        <f>Table2[[#This Row],[QTY]]*Table2[[#This Row],[CostPerUnit]]</f>
        <v>202</v>
      </c>
      <c r="R928" s="27">
        <v>60821005</v>
      </c>
      <c r="S928" s="13" t="s">
        <v>55</v>
      </c>
      <c r="T928" s="24" t="s">
        <v>49</v>
      </c>
      <c r="U928" s="24"/>
      <c r="V928" s="25"/>
      <c r="W928" s="25"/>
      <c r="X928" s="28"/>
      <c r="Y928" s="25"/>
      <c r="Z928" s="25"/>
    </row>
    <row r="929" spans="1:26" ht="15" customHeight="1">
      <c r="A929" s="24">
        <v>45574</v>
      </c>
      <c r="B929" s="25" t="s">
        <v>41</v>
      </c>
      <c r="C929" s="25">
        <v>7726954</v>
      </c>
      <c r="D929" s="28" t="s">
        <v>259</v>
      </c>
      <c r="E929" s="25"/>
      <c r="F929" s="28"/>
      <c r="G929" s="28"/>
      <c r="H929" s="25"/>
      <c r="I929" s="25" t="s">
        <v>75</v>
      </c>
      <c r="J929" s="28" t="s">
        <v>694</v>
      </c>
      <c r="K929" s="25" t="s">
        <v>45</v>
      </c>
      <c r="L929" s="28" t="s">
        <v>261</v>
      </c>
      <c r="M929" s="26">
        <v>202</v>
      </c>
      <c r="N929" s="27">
        <v>1</v>
      </c>
      <c r="O929" s="25" t="s">
        <v>595</v>
      </c>
      <c r="P929" s="24"/>
      <c r="Q929" s="26">
        <f>Table2[[#This Row],[QTY]]*Table2[[#This Row],[CostPerUnit]]</f>
        <v>202</v>
      </c>
      <c r="R929" s="27"/>
      <c r="S929" s="13" t="s">
        <v>67</v>
      </c>
      <c r="T929" s="24" t="s">
        <v>354</v>
      </c>
      <c r="U929" s="24"/>
      <c r="V929" s="25"/>
      <c r="W929" s="25"/>
      <c r="X929" s="28"/>
      <c r="Y929" s="25"/>
      <c r="Z929" s="25"/>
    </row>
    <row r="930" spans="1:26" ht="15" customHeight="1">
      <c r="A930" s="24">
        <v>45574</v>
      </c>
      <c r="B930" s="25" t="s">
        <v>41</v>
      </c>
      <c r="C930" s="25">
        <v>7726954</v>
      </c>
      <c r="D930" s="28" t="s">
        <v>259</v>
      </c>
      <c r="E930" s="25"/>
      <c r="F930" s="28"/>
      <c r="G930" s="28"/>
      <c r="H930" s="25"/>
      <c r="I930" s="25" t="s">
        <v>75</v>
      </c>
      <c r="J930" s="28" t="s">
        <v>694</v>
      </c>
      <c r="K930" s="25" t="s">
        <v>45</v>
      </c>
      <c r="L930" s="28" t="s">
        <v>261</v>
      </c>
      <c r="M930" s="26">
        <v>202</v>
      </c>
      <c r="N930" s="27">
        <v>1</v>
      </c>
      <c r="O930" s="25" t="s">
        <v>47</v>
      </c>
      <c r="P930" s="24">
        <v>45596</v>
      </c>
      <c r="Q930" s="26">
        <f>Table2[[#This Row],[QTY]]*Table2[[#This Row],[CostPerUnit]]</f>
        <v>202</v>
      </c>
      <c r="R930" s="27">
        <v>60822698</v>
      </c>
      <c r="S930" s="13" t="s">
        <v>67</v>
      </c>
      <c r="T930" s="24" t="s">
        <v>49</v>
      </c>
      <c r="U930" s="24"/>
      <c r="V930" s="25"/>
      <c r="W930" s="25"/>
      <c r="X930" s="28"/>
      <c r="Y930" s="25"/>
      <c r="Z930" s="25"/>
    </row>
    <row r="931" spans="1:26" ht="15" customHeight="1">
      <c r="A931" s="24">
        <v>45573</v>
      </c>
      <c r="B931" s="25" t="s">
        <v>41</v>
      </c>
      <c r="C931" s="25">
        <v>7727129</v>
      </c>
      <c r="D931" s="28" t="s">
        <v>985</v>
      </c>
      <c r="E931" s="25"/>
      <c r="F931" s="28"/>
      <c r="G931" s="28"/>
      <c r="H931" s="25"/>
      <c r="I931" s="25" t="s">
        <v>65</v>
      </c>
      <c r="J931" s="28" t="s">
        <v>1104</v>
      </c>
      <c r="K931" s="25" t="s">
        <v>45</v>
      </c>
      <c r="L931" s="28" t="s">
        <v>46</v>
      </c>
      <c r="M931" s="26">
        <v>195</v>
      </c>
      <c r="N931" s="27">
        <v>1</v>
      </c>
      <c r="O931" s="25" t="s">
        <v>161</v>
      </c>
      <c r="P931" s="24">
        <v>45709</v>
      </c>
      <c r="Q931" s="26">
        <f>Table2[[#This Row],[QTY]]*Table2[[#This Row],[CostPerUnit]]</f>
        <v>195</v>
      </c>
      <c r="R931" s="27"/>
      <c r="S931" s="13" t="s">
        <v>67</v>
      </c>
      <c r="T931" s="24"/>
      <c r="U931" s="24"/>
      <c r="V931" s="25"/>
      <c r="W931" s="25"/>
      <c r="X931" s="28"/>
      <c r="Y931" s="25"/>
      <c r="Z931" s="25"/>
    </row>
    <row r="932" spans="1:26" ht="15" customHeight="1">
      <c r="A932" s="24">
        <v>45574</v>
      </c>
      <c r="B932" s="25" t="s">
        <v>41</v>
      </c>
      <c r="C932" s="25">
        <v>7727155</v>
      </c>
      <c r="D932" s="28" t="s">
        <v>396</v>
      </c>
      <c r="E932" s="25"/>
      <c r="F932" s="28"/>
      <c r="G932" s="28"/>
      <c r="H932" s="25"/>
      <c r="I932" s="25" t="s">
        <v>43</v>
      </c>
      <c r="J932" s="28" t="s">
        <v>1105</v>
      </c>
      <c r="K932" s="25" t="s">
        <v>45</v>
      </c>
      <c r="L932" s="28" t="s">
        <v>776</v>
      </c>
      <c r="M932" s="26">
        <v>33.799999999999997</v>
      </c>
      <c r="N932" s="27">
        <v>1</v>
      </c>
      <c r="O932" s="25" t="s">
        <v>47</v>
      </c>
      <c r="P932" s="24">
        <v>45589</v>
      </c>
      <c r="Q932" s="26">
        <f>Table2[[#This Row],[QTY]]*Table2[[#This Row],[CostPerUnit]]</f>
        <v>33.799999999999997</v>
      </c>
      <c r="R932" s="27"/>
      <c r="S932" s="13" t="s">
        <v>48</v>
      </c>
      <c r="T932" s="24" t="s">
        <v>49</v>
      </c>
      <c r="U932" s="24"/>
      <c r="V932" s="25"/>
      <c r="W932" s="25"/>
      <c r="X932" s="28"/>
      <c r="Y932" s="25"/>
      <c r="Z932" s="25"/>
    </row>
    <row r="933" spans="1:26" ht="15" customHeight="1">
      <c r="A933" s="24">
        <v>45574</v>
      </c>
      <c r="B933" s="25" t="s">
        <v>41</v>
      </c>
      <c r="C933" s="25">
        <v>7727158</v>
      </c>
      <c r="D933" s="28" t="s">
        <v>1106</v>
      </c>
      <c r="E933" s="25"/>
      <c r="F933" s="28"/>
      <c r="G933" s="28"/>
      <c r="H933" s="25"/>
      <c r="I933" s="25" t="s">
        <v>53</v>
      </c>
      <c r="J933" s="28" t="s">
        <v>1106</v>
      </c>
      <c r="K933" s="25" t="s">
        <v>45</v>
      </c>
      <c r="L933" s="28" t="s">
        <v>261</v>
      </c>
      <c r="M933" s="26">
        <v>202</v>
      </c>
      <c r="N933" s="27">
        <v>1</v>
      </c>
      <c r="O933" s="25" t="s">
        <v>47</v>
      </c>
      <c r="P933" s="24">
        <v>45581</v>
      </c>
      <c r="Q933" s="26">
        <f>Table2[[#This Row],[QTY]]*Table2[[#This Row],[CostPerUnit]]</f>
        <v>202</v>
      </c>
      <c r="R933" s="27"/>
      <c r="S933" s="13" t="s">
        <v>64</v>
      </c>
      <c r="T933" s="24" t="s">
        <v>49</v>
      </c>
      <c r="U933" s="24"/>
      <c r="V933" s="25"/>
      <c r="W933" s="25"/>
      <c r="X933" s="28"/>
      <c r="Y933" s="25"/>
      <c r="Z933" s="25"/>
    </row>
    <row r="934" spans="1:26" ht="15" customHeight="1">
      <c r="A934" s="24">
        <v>45574</v>
      </c>
      <c r="B934" s="25" t="s">
        <v>41</v>
      </c>
      <c r="C934" s="25">
        <v>7727432</v>
      </c>
      <c r="D934" s="28" t="s">
        <v>1106</v>
      </c>
      <c r="E934" s="25"/>
      <c r="F934" s="28"/>
      <c r="G934" s="28"/>
      <c r="H934" s="25"/>
      <c r="I934" s="25" t="s">
        <v>69</v>
      </c>
      <c r="J934" s="28" t="s">
        <v>1106</v>
      </c>
      <c r="K934" s="25" t="s">
        <v>45</v>
      </c>
      <c r="L934" s="28" t="s">
        <v>261</v>
      </c>
      <c r="M934" s="26">
        <v>202</v>
      </c>
      <c r="N934" s="27">
        <v>1</v>
      </c>
      <c r="O934" s="25" t="s">
        <v>47</v>
      </c>
      <c r="P934" s="24">
        <v>45582</v>
      </c>
      <c r="Q934" s="26">
        <f>Table2[[#This Row],[QTY]]*Table2[[#This Row],[CostPerUnit]]</f>
        <v>202</v>
      </c>
      <c r="R934" s="27"/>
      <c r="S934" s="13" t="s">
        <v>64</v>
      </c>
      <c r="T934" s="24" t="s">
        <v>49</v>
      </c>
      <c r="U934" s="24"/>
      <c r="V934" s="25"/>
      <c r="W934" s="25"/>
      <c r="X934" s="28"/>
      <c r="Y934" s="25"/>
      <c r="Z934" s="25"/>
    </row>
    <row r="935" spans="1:26" ht="15" customHeight="1">
      <c r="A935" s="24">
        <v>45574</v>
      </c>
      <c r="B935" s="25" t="s">
        <v>41</v>
      </c>
      <c r="C935" s="25">
        <v>7727494</v>
      </c>
      <c r="D935" s="28">
        <v>103201</v>
      </c>
      <c r="E935" s="25"/>
      <c r="F935" s="28"/>
      <c r="G935" s="28"/>
      <c r="H935" s="25"/>
      <c r="I935" s="25" t="s">
        <v>77</v>
      </c>
      <c r="J935" s="28" t="s">
        <v>1107</v>
      </c>
      <c r="K935" s="80" t="s">
        <v>45</v>
      </c>
      <c r="L935" s="28" t="s">
        <v>1059</v>
      </c>
      <c r="M935" s="26">
        <v>56.95</v>
      </c>
      <c r="N935" s="27">
        <v>2</v>
      </c>
      <c r="O935" s="25" t="s">
        <v>47</v>
      </c>
      <c r="P935" s="24">
        <v>45617</v>
      </c>
      <c r="Q935" s="26">
        <f>Table2[[#This Row],[QTY]]*Table2[[#This Row],[CostPerUnit]]</f>
        <v>113.9</v>
      </c>
      <c r="R935" s="27">
        <v>60828496</v>
      </c>
      <c r="S935" s="105" t="s">
        <v>67</v>
      </c>
      <c r="T935" s="24" t="s">
        <v>354</v>
      </c>
      <c r="U935" s="24"/>
      <c r="V935" s="25"/>
      <c r="W935" s="25"/>
      <c r="X935" s="28"/>
      <c r="Y935" s="25"/>
      <c r="Z935" s="25"/>
    </row>
    <row r="936" spans="1:26" ht="15" customHeight="1">
      <c r="A936" s="24">
        <v>45576</v>
      </c>
      <c r="B936" s="25" t="s">
        <v>41</v>
      </c>
      <c r="C936" s="25">
        <v>7727544</v>
      </c>
      <c r="D936" s="28" t="s">
        <v>1108</v>
      </c>
      <c r="E936" s="25"/>
      <c r="F936" s="28"/>
      <c r="G936" s="28"/>
      <c r="H936" s="25"/>
      <c r="I936" s="25" t="s">
        <v>69</v>
      </c>
      <c r="J936" s="28" t="s">
        <v>1109</v>
      </c>
      <c r="K936" s="25" t="s">
        <v>45</v>
      </c>
      <c r="L936" s="28" t="s">
        <v>46</v>
      </c>
      <c r="M936" s="26">
        <v>195</v>
      </c>
      <c r="N936" s="27">
        <v>1</v>
      </c>
      <c r="O936" s="25" t="s">
        <v>47</v>
      </c>
      <c r="P936" s="24">
        <v>45597</v>
      </c>
      <c r="Q936" s="26">
        <f>Table2[[#This Row],[QTY]]*Table2[[#This Row],[CostPerUnit]]</f>
        <v>195</v>
      </c>
      <c r="R936" s="27">
        <v>60822310</v>
      </c>
      <c r="S936" s="13" t="s">
        <v>55</v>
      </c>
      <c r="T936" s="24" t="s">
        <v>49</v>
      </c>
      <c r="U936" s="24"/>
      <c r="V936" s="25"/>
      <c r="W936" s="25"/>
      <c r="X936" s="28"/>
      <c r="Y936" s="25"/>
      <c r="Z936" s="25"/>
    </row>
    <row r="937" spans="1:26" ht="15" customHeight="1">
      <c r="A937" s="24">
        <v>45576</v>
      </c>
      <c r="B937" s="25" t="s">
        <v>41</v>
      </c>
      <c r="C937" s="25">
        <v>7727607</v>
      </c>
      <c r="D937" s="28" t="s">
        <v>1110</v>
      </c>
      <c r="E937" s="25"/>
      <c r="F937" s="28"/>
      <c r="G937" s="28"/>
      <c r="H937" s="25"/>
      <c r="I937" s="25" t="s">
        <v>53</v>
      </c>
      <c r="J937" s="28" t="s">
        <v>1111</v>
      </c>
      <c r="K937" s="25" t="s">
        <v>45</v>
      </c>
      <c r="L937" s="28" t="s">
        <v>46</v>
      </c>
      <c r="M937" s="26">
        <v>195</v>
      </c>
      <c r="N937" s="27">
        <v>1</v>
      </c>
      <c r="O937" s="25" t="s">
        <v>47</v>
      </c>
      <c r="P937" s="24">
        <v>45636</v>
      </c>
      <c r="Q937" s="26">
        <f>Table2[[#This Row],[QTY]]*Table2[[#This Row],[CostPerUnit]]</f>
        <v>195</v>
      </c>
      <c r="R937" s="27"/>
      <c r="S937" s="13" t="s">
        <v>48</v>
      </c>
      <c r="T937" s="24" t="s">
        <v>49</v>
      </c>
      <c r="U937" s="24"/>
      <c r="V937" s="25"/>
      <c r="W937" s="25"/>
      <c r="X937" s="28"/>
      <c r="Y937" s="25"/>
      <c r="Z937" s="25"/>
    </row>
    <row r="938" spans="1:26" ht="15" customHeight="1">
      <c r="A938" s="24">
        <v>45574</v>
      </c>
      <c r="B938" s="25" t="s">
        <v>41</v>
      </c>
      <c r="C938" s="25">
        <v>7727877</v>
      </c>
      <c r="D938" s="28" t="s">
        <v>1112</v>
      </c>
      <c r="E938" s="25"/>
      <c r="F938" s="28"/>
      <c r="G938" s="28"/>
      <c r="H938" s="25"/>
      <c r="I938" s="25" t="s">
        <v>53</v>
      </c>
      <c r="J938" s="28" t="s">
        <v>1113</v>
      </c>
      <c r="K938" s="25" t="s">
        <v>45</v>
      </c>
      <c r="L938" s="28" t="s">
        <v>707</v>
      </c>
      <c r="M938" s="26">
        <v>105</v>
      </c>
      <c r="N938" s="27">
        <v>1</v>
      </c>
      <c r="O938" s="25" t="s">
        <v>47</v>
      </c>
      <c r="P938" s="24">
        <v>45594</v>
      </c>
      <c r="Q938" s="26">
        <f>Table2[[#This Row],[QTY]]*Table2[[#This Row],[CostPerUnit]]</f>
        <v>105</v>
      </c>
      <c r="R938" s="27"/>
      <c r="S938" s="13" t="s">
        <v>48</v>
      </c>
      <c r="T938" s="24" t="s">
        <v>49</v>
      </c>
      <c r="U938" s="24"/>
      <c r="V938" s="25"/>
      <c r="W938" s="25"/>
      <c r="X938" s="28"/>
      <c r="Y938" s="25"/>
      <c r="Z938" s="25"/>
    </row>
    <row r="939" spans="1:26" ht="15" customHeight="1">
      <c r="A939" s="24">
        <v>45575</v>
      </c>
      <c r="B939" s="25" t="s">
        <v>41</v>
      </c>
      <c r="C939" s="25">
        <v>7728091</v>
      </c>
      <c r="D939" s="28" t="s">
        <v>413</v>
      </c>
      <c r="E939" s="25"/>
      <c r="F939" s="28"/>
      <c r="G939" s="28"/>
      <c r="H939" s="25"/>
      <c r="I939" s="25" t="s">
        <v>53</v>
      </c>
      <c r="J939" s="28" t="s">
        <v>1114</v>
      </c>
      <c r="K939" s="80" t="s">
        <v>45</v>
      </c>
      <c r="L939" s="87" t="s">
        <v>1115</v>
      </c>
      <c r="M939" s="26">
        <v>180</v>
      </c>
      <c r="N939" s="27">
        <v>1</v>
      </c>
      <c r="O939" s="80" t="s">
        <v>47</v>
      </c>
      <c r="P939" s="24">
        <v>45625</v>
      </c>
      <c r="Q939" s="26">
        <f>Table2[[#This Row],[QTY]]*Table2[[#This Row],[CostPerUnit]]</f>
        <v>180</v>
      </c>
      <c r="R939" s="27">
        <v>41081783</v>
      </c>
      <c r="S939" s="105" t="s">
        <v>55</v>
      </c>
      <c r="T939" s="24" t="s">
        <v>49</v>
      </c>
      <c r="U939" s="24"/>
      <c r="V939" s="25"/>
      <c r="W939" s="25"/>
      <c r="X939" s="28" t="s">
        <v>1116</v>
      </c>
      <c r="Y939" s="25"/>
      <c r="Z939" s="25"/>
    </row>
    <row r="940" spans="1:26" ht="15" customHeight="1">
      <c r="A940" s="24">
        <v>45580</v>
      </c>
      <c r="B940" s="25" t="s">
        <v>41</v>
      </c>
      <c r="C940" s="25">
        <v>7728169</v>
      </c>
      <c r="D940" s="28" t="s">
        <v>192</v>
      </c>
      <c r="E940" s="25"/>
      <c r="F940" s="28"/>
      <c r="G940" s="28"/>
      <c r="H940" s="25"/>
      <c r="I940" s="25" t="s">
        <v>53</v>
      </c>
      <c r="J940" s="28" t="s">
        <v>1117</v>
      </c>
      <c r="K940" s="25" t="s">
        <v>45</v>
      </c>
      <c r="L940" s="28" t="s">
        <v>280</v>
      </c>
      <c r="M940" s="26">
        <v>335</v>
      </c>
      <c r="N940" s="27">
        <v>1</v>
      </c>
      <c r="O940" s="25" t="s">
        <v>47</v>
      </c>
      <c r="P940" s="24">
        <v>45583</v>
      </c>
      <c r="Q940" s="26">
        <f>Table2[[#This Row],[QTY]]*Table2[[#This Row],[CostPerUnit]]</f>
        <v>335</v>
      </c>
      <c r="R940" s="27"/>
      <c r="S940" s="13" t="s">
        <v>55</v>
      </c>
      <c r="T940" s="24" t="s">
        <v>34</v>
      </c>
      <c r="U940" s="24" t="s">
        <v>59</v>
      </c>
      <c r="V940" s="25" t="s">
        <v>60</v>
      </c>
      <c r="W940" s="25"/>
      <c r="X940"/>
      <c r="Y940" s="25"/>
      <c r="Z940" s="25"/>
    </row>
    <row r="941" spans="1:26" ht="15" customHeight="1">
      <c r="A941" s="24">
        <v>45576</v>
      </c>
      <c r="B941" s="25" t="s">
        <v>41</v>
      </c>
      <c r="C941" s="25">
        <v>7728241</v>
      </c>
      <c r="D941" s="28">
        <v>102501</v>
      </c>
      <c r="E941" s="25"/>
      <c r="F941" s="28"/>
      <c r="G941" s="28"/>
      <c r="H941" s="25"/>
      <c r="I941" s="25" t="s">
        <v>77</v>
      </c>
      <c r="J941" s="28" t="s">
        <v>877</v>
      </c>
      <c r="K941" s="25" t="s">
        <v>45</v>
      </c>
      <c r="L941" s="28" t="s">
        <v>280</v>
      </c>
      <c r="M941" s="26">
        <v>389</v>
      </c>
      <c r="N941" s="27">
        <v>1</v>
      </c>
      <c r="O941" s="25" t="s">
        <v>47</v>
      </c>
      <c r="P941" s="24">
        <v>45596</v>
      </c>
      <c r="Q941" s="26">
        <f>Table2[[#This Row],[QTY]]*Table2[[#This Row],[CostPerUnit]]</f>
        <v>389</v>
      </c>
      <c r="R941" s="27"/>
      <c r="S941" s="13" t="s">
        <v>67</v>
      </c>
      <c r="T941" s="24" t="s">
        <v>34</v>
      </c>
      <c r="U941" s="24" t="s">
        <v>59</v>
      </c>
      <c r="V941" s="25" t="s">
        <v>60</v>
      </c>
      <c r="W941" s="25"/>
      <c r="X941" s="28"/>
      <c r="Y941" s="25"/>
      <c r="Z941" s="25"/>
    </row>
    <row r="942" spans="1:26" ht="15" customHeight="1">
      <c r="A942" s="24">
        <v>45576</v>
      </c>
      <c r="B942" s="25" t="s">
        <v>41</v>
      </c>
      <c r="C942" s="25">
        <v>7728290</v>
      </c>
      <c r="D942" s="28" t="s">
        <v>1118</v>
      </c>
      <c r="E942" s="25"/>
      <c r="F942" s="28"/>
      <c r="G942" s="28"/>
      <c r="H942" s="25"/>
      <c r="I942" s="25" t="s">
        <v>77</v>
      </c>
      <c r="J942" s="28" t="s">
        <v>1119</v>
      </c>
      <c r="K942" s="25" t="s">
        <v>45</v>
      </c>
      <c r="L942" s="28" t="s">
        <v>327</v>
      </c>
      <c r="M942" s="26">
        <v>79.95</v>
      </c>
      <c r="N942" s="27">
        <v>1</v>
      </c>
      <c r="O942" s="25" t="s">
        <v>161</v>
      </c>
      <c r="P942" s="24">
        <v>45607</v>
      </c>
      <c r="Q942" s="26">
        <f>Table2[[#This Row],[QTY]]*Table2[[#This Row],[CostPerUnit]]</f>
        <v>79.95</v>
      </c>
      <c r="R942" s="27">
        <v>60826203</v>
      </c>
      <c r="S942" s="13" t="s">
        <v>55</v>
      </c>
      <c r="T942" s="24" t="s">
        <v>161</v>
      </c>
      <c r="U942" s="24"/>
      <c r="V942" s="25"/>
      <c r="W942" s="25"/>
      <c r="X942" s="28" t="s">
        <v>1120</v>
      </c>
      <c r="Y942" s="25"/>
      <c r="Z942" s="25"/>
    </row>
    <row r="943" spans="1:26" ht="15" customHeight="1">
      <c r="A943" s="92">
        <v>45579</v>
      </c>
      <c r="B943" s="74" t="s">
        <v>41</v>
      </c>
      <c r="C943" s="74">
        <v>7728304</v>
      </c>
      <c r="D943" s="60" t="s">
        <v>1121</v>
      </c>
      <c r="E943" s="74"/>
      <c r="F943" s="60"/>
      <c r="G943" s="60"/>
      <c r="H943" s="74"/>
      <c r="I943" s="74" t="s">
        <v>53</v>
      </c>
      <c r="J943" s="60" t="s">
        <v>1122</v>
      </c>
      <c r="K943" s="96" t="s">
        <v>45</v>
      </c>
      <c r="L943" s="60" t="s">
        <v>51</v>
      </c>
      <c r="M943" s="90">
        <v>0</v>
      </c>
      <c r="N943" s="117">
        <v>2</v>
      </c>
      <c r="O943" s="74" t="s">
        <v>164</v>
      </c>
      <c r="P943" s="92"/>
      <c r="Q943" s="26">
        <f>Table2[[#This Row],[QTY]]*Table2[[#This Row],[CostPerUnit]]</f>
        <v>0</v>
      </c>
      <c r="R943" s="117"/>
      <c r="S943" s="104" t="s">
        <v>64</v>
      </c>
      <c r="T943" s="24"/>
      <c r="U943" s="24"/>
      <c r="V943" s="25"/>
      <c r="W943" s="74"/>
      <c r="X943" s="60"/>
      <c r="Y943" s="74"/>
      <c r="Z943" s="74" t="s">
        <v>954</v>
      </c>
    </row>
    <row r="944" spans="1:26" ht="15" customHeight="1">
      <c r="A944" s="24">
        <v>45579</v>
      </c>
      <c r="B944" s="74" t="s">
        <v>41</v>
      </c>
      <c r="C944" s="25">
        <v>7728518</v>
      </c>
      <c r="D944" s="28" t="s">
        <v>1123</v>
      </c>
      <c r="E944" s="25"/>
      <c r="F944" s="28"/>
      <c r="G944" s="28"/>
      <c r="H944" s="25"/>
      <c r="I944" s="74" t="s">
        <v>53</v>
      </c>
      <c r="J944" s="28" t="s">
        <v>1124</v>
      </c>
      <c r="K944" s="74" t="s">
        <v>45</v>
      </c>
      <c r="L944" s="60" t="s">
        <v>707</v>
      </c>
      <c r="M944" s="26">
        <v>105</v>
      </c>
      <c r="N944" s="27">
        <v>3</v>
      </c>
      <c r="O944" s="74" t="s">
        <v>47</v>
      </c>
      <c r="P944" s="24">
        <v>45645</v>
      </c>
      <c r="Q944" s="26">
        <f>Table2[[#This Row],[QTY]]*Table2[[#This Row],[CostPerUnit]]</f>
        <v>315</v>
      </c>
      <c r="R944" s="27"/>
      <c r="S944" s="13" t="s">
        <v>48</v>
      </c>
      <c r="T944" s="24" t="s">
        <v>49</v>
      </c>
      <c r="U944" s="24"/>
      <c r="V944" s="25"/>
      <c r="W944" s="25"/>
      <c r="X944" s="28"/>
      <c r="Y944" s="25"/>
      <c r="Z944" s="74"/>
    </row>
    <row r="945" spans="1:26" ht="15" customHeight="1">
      <c r="A945" s="24">
        <v>45579</v>
      </c>
      <c r="B945" s="74" t="s">
        <v>41</v>
      </c>
      <c r="C945" s="25">
        <v>7728672</v>
      </c>
      <c r="D945" s="28" t="s">
        <v>1125</v>
      </c>
      <c r="E945" s="25"/>
      <c r="F945" s="28"/>
      <c r="G945" s="28"/>
      <c r="H945" s="25"/>
      <c r="I945" s="74" t="s">
        <v>65</v>
      </c>
      <c r="J945" s="28" t="s">
        <v>1091</v>
      </c>
      <c r="K945" s="74" t="s">
        <v>45</v>
      </c>
      <c r="L945" s="60" t="s">
        <v>261</v>
      </c>
      <c r="M945" s="26">
        <v>202</v>
      </c>
      <c r="N945" s="27">
        <v>1</v>
      </c>
      <c r="O945" s="74" t="s">
        <v>47</v>
      </c>
      <c r="P945" s="24">
        <v>45589</v>
      </c>
      <c r="Q945" s="26">
        <f>Table2[[#This Row],[QTY]]*Table2[[#This Row],[CostPerUnit]]</f>
        <v>202</v>
      </c>
      <c r="R945" s="27"/>
      <c r="S945" s="13" t="s">
        <v>64</v>
      </c>
      <c r="T945" s="92" t="s">
        <v>49</v>
      </c>
      <c r="U945" s="24"/>
      <c r="V945" s="25"/>
      <c r="W945" s="25"/>
      <c r="X945" s="28"/>
      <c r="Y945" s="25"/>
      <c r="Z945" s="25"/>
    </row>
    <row r="946" spans="1:26" ht="15" customHeight="1">
      <c r="A946" s="24">
        <v>45579</v>
      </c>
      <c r="B946" s="74" t="s">
        <v>41</v>
      </c>
      <c r="C946" s="25">
        <v>7728672</v>
      </c>
      <c r="D946" s="28" t="s">
        <v>1125</v>
      </c>
      <c r="E946" s="25"/>
      <c r="F946" s="28"/>
      <c r="G946" s="28"/>
      <c r="H946" s="25"/>
      <c r="I946" s="74" t="s">
        <v>65</v>
      </c>
      <c r="J946" s="28" t="s">
        <v>1091</v>
      </c>
      <c r="K946" s="74" t="s">
        <v>45</v>
      </c>
      <c r="L946" s="60" t="s">
        <v>1126</v>
      </c>
      <c r="M946" s="26">
        <v>19.95</v>
      </c>
      <c r="N946" s="27">
        <v>1</v>
      </c>
      <c r="O946" s="74" t="s">
        <v>47</v>
      </c>
      <c r="P946" s="24">
        <v>45589</v>
      </c>
      <c r="Q946" s="26">
        <f>Table2[[#This Row],[QTY]]*Table2[[#This Row],[CostPerUnit]]</f>
        <v>19.95</v>
      </c>
      <c r="R946" s="27"/>
      <c r="S946" s="13" t="s">
        <v>64</v>
      </c>
      <c r="T946" s="92" t="s">
        <v>49</v>
      </c>
      <c r="U946" s="24"/>
      <c r="V946" s="25"/>
      <c r="W946" s="25"/>
      <c r="X946" s="28"/>
      <c r="Y946" s="25"/>
      <c r="Z946" s="25"/>
    </row>
    <row r="947" spans="1:26" ht="15" customHeight="1">
      <c r="A947" s="24">
        <v>45579</v>
      </c>
      <c r="B947" s="74" t="s">
        <v>41</v>
      </c>
      <c r="C947" s="25">
        <v>7728675</v>
      </c>
      <c r="D947" s="28" t="s">
        <v>341</v>
      </c>
      <c r="E947" s="25"/>
      <c r="F947" s="28" t="s">
        <v>730</v>
      </c>
      <c r="G947" s="28" t="s">
        <v>1127</v>
      </c>
      <c r="H947" s="25"/>
      <c r="I947" s="74" t="s">
        <v>69</v>
      </c>
      <c r="J947" s="28" t="s">
        <v>1128</v>
      </c>
      <c r="K947" s="74" t="s">
        <v>243</v>
      </c>
      <c r="L947" s="60" t="s">
        <v>283</v>
      </c>
      <c r="M947" s="26">
        <v>555.20000000000005</v>
      </c>
      <c r="N947" s="27">
        <v>1</v>
      </c>
      <c r="O947" s="74" t="s">
        <v>47</v>
      </c>
      <c r="P947" s="24">
        <v>45617</v>
      </c>
      <c r="Q947" s="26">
        <f>Table2[[#This Row],[QTY]]*Table2[[#This Row],[CostPerUnit]]</f>
        <v>555.20000000000005</v>
      </c>
      <c r="R947" s="27">
        <v>41081906</v>
      </c>
      <c r="S947" s="110" t="s">
        <v>55</v>
      </c>
      <c r="T947" s="92" t="s">
        <v>49</v>
      </c>
      <c r="U947" s="24"/>
      <c r="V947" s="25"/>
      <c r="W947" s="25"/>
      <c r="X947" s="28" t="s">
        <v>1129</v>
      </c>
      <c r="Y947" s="25"/>
      <c r="Z947" s="25"/>
    </row>
    <row r="948" spans="1:26" ht="15" customHeight="1">
      <c r="A948" s="24">
        <v>45579</v>
      </c>
      <c r="B948" s="74" t="s">
        <v>41</v>
      </c>
      <c r="C948" s="25">
        <v>7729305</v>
      </c>
      <c r="D948" s="28" t="s">
        <v>1130</v>
      </c>
      <c r="E948" s="25"/>
      <c r="F948" s="28"/>
      <c r="G948" s="28"/>
      <c r="H948" s="25"/>
      <c r="I948" s="74" t="s">
        <v>65</v>
      </c>
      <c r="J948" s="28" t="s">
        <v>1131</v>
      </c>
      <c r="K948" s="74" t="s">
        <v>45</v>
      </c>
      <c r="L948" s="60" t="s">
        <v>46</v>
      </c>
      <c r="M948" s="26">
        <v>195</v>
      </c>
      <c r="N948" s="27">
        <v>1</v>
      </c>
      <c r="O948" s="74" t="s">
        <v>47</v>
      </c>
      <c r="P948" s="24">
        <v>45680</v>
      </c>
      <c r="Q948" s="26">
        <f>Table2[[#This Row],[QTY]]*Table2[[#This Row],[CostPerUnit]]</f>
        <v>195</v>
      </c>
      <c r="R948" s="27"/>
      <c r="S948" s="13" t="s">
        <v>55</v>
      </c>
      <c r="T948" s="92" t="s">
        <v>34</v>
      </c>
      <c r="U948" s="24" t="s">
        <v>59</v>
      </c>
      <c r="V948" s="25" t="s">
        <v>60</v>
      </c>
      <c r="W948" s="25"/>
      <c r="X948" s="28" t="s">
        <v>1132</v>
      </c>
      <c r="Y948" s="25"/>
      <c r="Z948" s="25"/>
    </row>
    <row r="949" spans="1:26" ht="15" customHeight="1">
      <c r="A949" s="24">
        <v>45579</v>
      </c>
      <c r="B949" s="74" t="s">
        <v>41</v>
      </c>
      <c r="C949" s="25">
        <v>7729305</v>
      </c>
      <c r="D949" s="28" t="s">
        <v>1130</v>
      </c>
      <c r="E949" s="25"/>
      <c r="F949" s="28"/>
      <c r="G949" s="28"/>
      <c r="H949" s="25"/>
      <c r="I949" s="25" t="s">
        <v>65</v>
      </c>
      <c r="J949" s="28" t="s">
        <v>1131</v>
      </c>
      <c r="K949" s="74" t="s">
        <v>45</v>
      </c>
      <c r="L949" s="60" t="s">
        <v>51</v>
      </c>
      <c r="M949" s="26">
        <v>66</v>
      </c>
      <c r="N949" s="27">
        <v>1</v>
      </c>
      <c r="O949" s="74" t="s">
        <v>47</v>
      </c>
      <c r="P949" s="24">
        <v>45680</v>
      </c>
      <c r="Q949" s="26">
        <f>Table2[[#This Row],[QTY]]*Table2[[#This Row],[CostPerUnit]]</f>
        <v>66</v>
      </c>
      <c r="R949" s="27"/>
      <c r="S949" s="110" t="s">
        <v>55</v>
      </c>
      <c r="T949" s="24" t="s">
        <v>61</v>
      </c>
      <c r="U949" s="24"/>
      <c r="V949" s="25"/>
      <c r="W949" s="25"/>
      <c r="X949" s="28" t="s">
        <v>1133</v>
      </c>
      <c r="Y949" s="25"/>
      <c r="Z949" s="25" t="s">
        <v>954</v>
      </c>
    </row>
    <row r="950" spans="1:26" ht="15" customHeight="1">
      <c r="A950" s="24">
        <v>45579</v>
      </c>
      <c r="B950" s="74" t="s">
        <v>41</v>
      </c>
      <c r="C950" s="25">
        <v>7729305</v>
      </c>
      <c r="D950" s="28" t="s">
        <v>1130</v>
      </c>
      <c r="E950" s="25"/>
      <c r="F950" s="28"/>
      <c r="G950" s="28"/>
      <c r="H950" s="25"/>
      <c r="I950" s="25" t="s">
        <v>65</v>
      </c>
      <c r="J950" s="28" t="s">
        <v>1131</v>
      </c>
      <c r="K950" s="74" t="s">
        <v>45</v>
      </c>
      <c r="L950" s="60" t="s">
        <v>50</v>
      </c>
      <c r="M950" s="26">
        <v>11</v>
      </c>
      <c r="N950" s="27">
        <v>1</v>
      </c>
      <c r="O950" s="74" t="s">
        <v>47</v>
      </c>
      <c r="P950" s="24">
        <v>45680</v>
      </c>
      <c r="Q950" s="26">
        <f>Table2[[#This Row],[QTY]]*Table2[[#This Row],[CostPerUnit]]</f>
        <v>11</v>
      </c>
      <c r="R950" s="27"/>
      <c r="S950" s="110" t="s">
        <v>55</v>
      </c>
      <c r="T950" s="24" t="s">
        <v>34</v>
      </c>
      <c r="U950" s="24" t="s">
        <v>59</v>
      </c>
      <c r="V950" s="25" t="s">
        <v>60</v>
      </c>
      <c r="W950" s="25"/>
      <c r="X950" s="28" t="s">
        <v>1133</v>
      </c>
      <c r="Y950" s="25"/>
      <c r="Z950" s="25"/>
    </row>
    <row r="951" spans="1:26" ht="15" customHeight="1">
      <c r="A951" s="24">
        <v>45580</v>
      </c>
      <c r="B951" s="74" t="s">
        <v>41</v>
      </c>
      <c r="C951" s="25">
        <v>7729432</v>
      </c>
      <c r="D951" s="28" t="s">
        <v>1118</v>
      </c>
      <c r="E951" s="25"/>
      <c r="F951" s="28"/>
      <c r="G951" s="28"/>
      <c r="H951" s="25"/>
      <c r="I951" s="25" t="s">
        <v>43</v>
      </c>
      <c r="J951" s="28" t="s">
        <v>1119</v>
      </c>
      <c r="K951" s="74" t="s">
        <v>45</v>
      </c>
      <c r="L951" s="60" t="s">
        <v>1134</v>
      </c>
      <c r="M951" s="26">
        <v>75</v>
      </c>
      <c r="N951" s="27">
        <v>1</v>
      </c>
      <c r="O951" s="74" t="s">
        <v>47</v>
      </c>
      <c r="P951" s="24">
        <v>45594</v>
      </c>
      <c r="Q951" s="26">
        <f>Table2[[#This Row],[QTY]]*Table2[[#This Row],[CostPerUnit]]</f>
        <v>75</v>
      </c>
      <c r="R951" s="27">
        <v>60824155</v>
      </c>
      <c r="S951" s="110" t="s">
        <v>67</v>
      </c>
      <c r="T951" s="24" t="s">
        <v>49</v>
      </c>
      <c r="U951" s="24"/>
      <c r="V951" s="25"/>
      <c r="W951" s="25"/>
      <c r="X951" s="28"/>
      <c r="Y951" s="25"/>
      <c r="Z951" s="25"/>
    </row>
    <row r="952" spans="1:26" ht="15" customHeight="1">
      <c r="A952" s="24">
        <v>45579</v>
      </c>
      <c r="B952" s="25" t="s">
        <v>41</v>
      </c>
      <c r="C952" s="25">
        <v>7729451</v>
      </c>
      <c r="D952" s="28" t="s">
        <v>1130</v>
      </c>
      <c r="E952" s="25"/>
      <c r="F952" s="28"/>
      <c r="G952" s="28"/>
      <c r="H952" s="25"/>
      <c r="I952" s="74" t="s">
        <v>65</v>
      </c>
      <c r="J952" s="28" t="s">
        <v>1135</v>
      </c>
      <c r="K952" s="74" t="s">
        <v>45</v>
      </c>
      <c r="L952" s="60" t="s">
        <v>46</v>
      </c>
      <c r="M952" s="26">
        <v>195</v>
      </c>
      <c r="N952" s="27">
        <v>1</v>
      </c>
      <c r="O952" s="25" t="s">
        <v>161</v>
      </c>
      <c r="P952" s="24">
        <v>45727</v>
      </c>
      <c r="Q952" s="26">
        <f>Table2[[#This Row],[QTY]]*Table2[[#This Row],[CostPerUnit]]</f>
        <v>195</v>
      </c>
      <c r="R952" s="27" t="s">
        <v>225</v>
      </c>
      <c r="S952" s="13" t="s">
        <v>55</v>
      </c>
      <c r="T952" s="24"/>
      <c r="U952" s="24"/>
      <c r="V952" s="25"/>
      <c r="W952" s="25"/>
      <c r="X952" s="28" t="s">
        <v>1136</v>
      </c>
      <c r="Y952" s="25"/>
      <c r="Z952" s="25"/>
    </row>
    <row r="953" spans="1:26" ht="15" customHeight="1">
      <c r="A953" s="24">
        <v>45579</v>
      </c>
      <c r="B953" s="25" t="s">
        <v>41</v>
      </c>
      <c r="C953" s="25">
        <v>7729451</v>
      </c>
      <c r="D953" s="28" t="s">
        <v>1130</v>
      </c>
      <c r="E953" s="25"/>
      <c r="F953" s="28"/>
      <c r="G953" s="28"/>
      <c r="H953" s="25"/>
      <c r="I953" s="74" t="s">
        <v>65</v>
      </c>
      <c r="J953" s="28" t="s">
        <v>1135</v>
      </c>
      <c r="K953" s="74" t="s">
        <v>45</v>
      </c>
      <c r="L953" s="60" t="s">
        <v>51</v>
      </c>
      <c r="M953" s="26">
        <v>0</v>
      </c>
      <c r="N953" s="27">
        <v>1</v>
      </c>
      <c r="O953" s="74" t="s">
        <v>161</v>
      </c>
      <c r="P953" s="24">
        <v>45727</v>
      </c>
      <c r="Q953" s="26">
        <f>Table2[[#This Row],[QTY]]*Table2[[#This Row],[CostPerUnit]]</f>
        <v>0</v>
      </c>
      <c r="R953" s="27" t="s">
        <v>225</v>
      </c>
      <c r="S953" s="110" t="s">
        <v>55</v>
      </c>
      <c r="T953" s="24"/>
      <c r="U953" s="24"/>
      <c r="V953" s="25"/>
      <c r="W953" s="25"/>
      <c r="X953" s="28" t="s">
        <v>1136</v>
      </c>
      <c r="Y953" s="25"/>
      <c r="Z953" s="25" t="s">
        <v>954</v>
      </c>
    </row>
    <row r="954" spans="1:26" ht="15" customHeight="1">
      <c r="A954" s="24">
        <v>45580</v>
      </c>
      <c r="B954" s="80" t="s">
        <v>41</v>
      </c>
      <c r="C954" s="25">
        <v>7729454</v>
      </c>
      <c r="D954" s="28" t="s">
        <v>203</v>
      </c>
      <c r="E954" s="25"/>
      <c r="F954" s="28"/>
      <c r="G954" s="28"/>
      <c r="H954" s="25"/>
      <c r="I954" s="25" t="s">
        <v>53</v>
      </c>
      <c r="J954" s="28" t="s">
        <v>1137</v>
      </c>
      <c r="K954" s="96" t="s">
        <v>45</v>
      </c>
      <c r="L954" s="141" t="s">
        <v>261</v>
      </c>
      <c r="M954" s="26">
        <v>202</v>
      </c>
      <c r="N954" s="27">
        <v>43</v>
      </c>
      <c r="O954" s="96" t="s">
        <v>49</v>
      </c>
      <c r="P954" s="24"/>
      <c r="Q954" s="26">
        <f>Table2[[#This Row],[QTY]]*Table2[[#This Row],[CostPerUnit]]</f>
        <v>8686</v>
      </c>
      <c r="R954" s="27">
        <v>60829783</v>
      </c>
      <c r="S954" s="104" t="s">
        <v>55</v>
      </c>
      <c r="T954" s="24" t="s">
        <v>49</v>
      </c>
      <c r="U954" s="24"/>
      <c r="V954" s="25"/>
      <c r="W954" s="25"/>
      <c r="X954" s="28" t="s">
        <v>1138</v>
      </c>
      <c r="Y954" s="25"/>
      <c r="Z954" s="25"/>
    </row>
    <row r="955" spans="1:26" ht="15" customHeight="1">
      <c r="A955" s="24">
        <v>45580</v>
      </c>
      <c r="B955" s="25" t="s">
        <v>41</v>
      </c>
      <c r="C955" s="25">
        <v>7729454</v>
      </c>
      <c r="D955" s="28" t="s">
        <v>203</v>
      </c>
      <c r="E955" s="25"/>
      <c r="F955" s="28"/>
      <c r="G955" s="28"/>
      <c r="H955" s="25"/>
      <c r="I955" s="74" t="s">
        <v>53</v>
      </c>
      <c r="J955" s="28" t="s">
        <v>1139</v>
      </c>
      <c r="K955" s="96" t="s">
        <v>45</v>
      </c>
      <c r="L955" s="60" t="s">
        <v>261</v>
      </c>
      <c r="M955" s="26">
        <v>202</v>
      </c>
      <c r="N955" s="27">
        <v>43</v>
      </c>
      <c r="O955" s="74" t="s">
        <v>161</v>
      </c>
      <c r="P955" s="24"/>
      <c r="Q955" s="26">
        <f>Table2[[#This Row],[QTY]]*Table2[[#This Row],[CostPerUnit]]</f>
        <v>8686</v>
      </c>
      <c r="R955" s="27" t="s">
        <v>1140</v>
      </c>
      <c r="S955" s="104" t="s">
        <v>55</v>
      </c>
      <c r="T955" s="24" t="s">
        <v>161</v>
      </c>
      <c r="U955" s="24"/>
      <c r="V955" s="25"/>
      <c r="W955" s="25"/>
      <c r="X955" s="28" t="s">
        <v>1141</v>
      </c>
      <c r="Y955" s="25"/>
      <c r="Z955" s="25"/>
    </row>
    <row r="956" spans="1:26" ht="15" customHeight="1">
      <c r="A956" s="24">
        <v>45580</v>
      </c>
      <c r="B956" s="25" t="s">
        <v>41</v>
      </c>
      <c r="C956" s="25">
        <v>7729630</v>
      </c>
      <c r="D956" s="28">
        <v>102711</v>
      </c>
      <c r="E956" s="25"/>
      <c r="F956" s="28"/>
      <c r="G956" s="28"/>
      <c r="H956" s="25"/>
      <c r="I956" s="74" t="s">
        <v>77</v>
      </c>
      <c r="J956" s="28" t="s">
        <v>1142</v>
      </c>
      <c r="K956" s="74" t="s">
        <v>45</v>
      </c>
      <c r="L956" s="60" t="s">
        <v>51</v>
      </c>
      <c r="M956" s="26">
        <v>0</v>
      </c>
      <c r="N956" s="27">
        <v>1</v>
      </c>
      <c r="O956" s="74" t="s">
        <v>161</v>
      </c>
      <c r="P956" s="24">
        <v>45686</v>
      </c>
      <c r="Q956" s="26">
        <f>Table2[[#This Row],[QTY]]*Table2[[#This Row],[CostPerUnit]]</f>
        <v>0</v>
      </c>
      <c r="R956" s="27"/>
      <c r="S956" s="110" t="s">
        <v>55</v>
      </c>
      <c r="T956" s="24"/>
      <c r="U956" s="24"/>
      <c r="V956" s="25"/>
      <c r="W956" s="25"/>
      <c r="X956" s="28" t="s">
        <v>1143</v>
      </c>
      <c r="Y956" s="25"/>
      <c r="Z956" s="25" t="s">
        <v>954</v>
      </c>
    </row>
    <row r="957" spans="1:26" ht="15" customHeight="1">
      <c r="A957" s="24">
        <v>45580</v>
      </c>
      <c r="B957" s="25" t="s">
        <v>41</v>
      </c>
      <c r="C957" s="25">
        <v>7729730</v>
      </c>
      <c r="D957" s="28">
        <v>182725</v>
      </c>
      <c r="E957" s="25"/>
      <c r="F957" s="28"/>
      <c r="G957" s="28"/>
      <c r="H957" s="25"/>
      <c r="I957" s="74" t="s">
        <v>65</v>
      </c>
      <c r="J957" s="28" t="s">
        <v>113</v>
      </c>
      <c r="K957" s="74" t="s">
        <v>45</v>
      </c>
      <c r="L957" s="88" t="s">
        <v>1144</v>
      </c>
      <c r="M957" s="26">
        <v>39.950000000000003</v>
      </c>
      <c r="N957" s="27">
        <v>1</v>
      </c>
      <c r="O957" s="74" t="s">
        <v>47</v>
      </c>
      <c r="P957" s="24">
        <v>45596</v>
      </c>
      <c r="Q957" s="26">
        <f>Table2[[#This Row],[QTY]]*Table2[[#This Row],[CostPerUnit]]</f>
        <v>39.950000000000003</v>
      </c>
      <c r="R957" s="27"/>
      <c r="S957" s="110" t="s">
        <v>67</v>
      </c>
      <c r="T957" s="24" t="s">
        <v>49</v>
      </c>
      <c r="U957" s="24"/>
      <c r="V957" s="25"/>
      <c r="W957" s="25"/>
      <c r="X957" s="28"/>
      <c r="Y957" s="25"/>
      <c r="Z957" s="25"/>
    </row>
    <row r="958" spans="1:26" ht="15" customHeight="1">
      <c r="A958" s="24">
        <v>45581</v>
      </c>
      <c r="B958" s="25" t="s">
        <v>41</v>
      </c>
      <c r="C958" s="25">
        <v>7729893</v>
      </c>
      <c r="D958" s="28">
        <v>182060</v>
      </c>
      <c r="E958" s="25"/>
      <c r="F958" s="28"/>
      <c r="G958" s="28"/>
      <c r="H958" s="25"/>
      <c r="I958" s="74" t="s">
        <v>65</v>
      </c>
      <c r="J958" s="28" t="s">
        <v>1145</v>
      </c>
      <c r="K958" s="74" t="s">
        <v>45</v>
      </c>
      <c r="L958" s="60" t="s">
        <v>261</v>
      </c>
      <c r="M958" s="26">
        <v>202</v>
      </c>
      <c r="N958" s="27">
        <v>2</v>
      </c>
      <c r="O958" s="74" t="s">
        <v>47</v>
      </c>
      <c r="P958" s="24">
        <v>45589</v>
      </c>
      <c r="Q958" s="26">
        <f>Table2[[#This Row],[QTY]]*Table2[[#This Row],[CostPerUnit]]</f>
        <v>404</v>
      </c>
      <c r="R958" s="27">
        <v>60823112</v>
      </c>
      <c r="S958" s="110" t="s">
        <v>67</v>
      </c>
      <c r="T958" s="24" t="s">
        <v>354</v>
      </c>
      <c r="U958" s="24"/>
      <c r="V958" s="25"/>
      <c r="W958" s="25"/>
      <c r="X958" s="28"/>
      <c r="Y958" s="25"/>
      <c r="Z958" s="25"/>
    </row>
    <row r="959" spans="1:26" ht="15" customHeight="1">
      <c r="A959" s="24">
        <v>45581</v>
      </c>
      <c r="B959" s="25" t="s">
        <v>41</v>
      </c>
      <c r="C959" s="25">
        <v>7729893</v>
      </c>
      <c r="D959" s="28">
        <v>182060</v>
      </c>
      <c r="E959" s="25"/>
      <c r="F959" s="28"/>
      <c r="G959" s="28"/>
      <c r="H959" s="25"/>
      <c r="I959" s="74" t="s">
        <v>65</v>
      </c>
      <c r="J959" s="28" t="s">
        <v>1145</v>
      </c>
      <c r="K959" s="74" t="s">
        <v>45</v>
      </c>
      <c r="L959" s="60" t="s">
        <v>228</v>
      </c>
      <c r="M959" s="26">
        <v>569</v>
      </c>
      <c r="N959" s="27">
        <v>1</v>
      </c>
      <c r="O959" s="74" t="s">
        <v>47</v>
      </c>
      <c r="P959" s="24">
        <v>45589</v>
      </c>
      <c r="Q959" s="26">
        <f>Table2[[#This Row],[QTY]]*Table2[[#This Row],[CostPerUnit]]</f>
        <v>569</v>
      </c>
      <c r="R959" s="27">
        <v>60823116</v>
      </c>
      <c r="S959" s="110" t="s">
        <v>67</v>
      </c>
      <c r="T959" s="24" t="s">
        <v>49</v>
      </c>
      <c r="U959" s="24"/>
      <c r="V959" s="25"/>
      <c r="W959" s="25"/>
      <c r="X959" s="28"/>
      <c r="Y959" s="25"/>
      <c r="Z959" s="25"/>
    </row>
    <row r="960" spans="1:26" ht="15" customHeight="1">
      <c r="A960" s="24">
        <v>45581</v>
      </c>
      <c r="B960" s="25" t="s">
        <v>41</v>
      </c>
      <c r="C960" s="25">
        <v>7729895</v>
      </c>
      <c r="D960" s="28" t="s">
        <v>1146</v>
      </c>
      <c r="E960" s="25"/>
      <c r="F960" s="28"/>
      <c r="G960" s="28"/>
      <c r="H960" s="25"/>
      <c r="I960" s="25" t="s">
        <v>69</v>
      </c>
      <c r="J960" s="28" t="s">
        <v>89</v>
      </c>
      <c r="K960" s="96" t="s">
        <v>45</v>
      </c>
      <c r="L960" s="28" t="s">
        <v>51</v>
      </c>
      <c r="M960" s="26">
        <v>0</v>
      </c>
      <c r="N960" s="27">
        <v>1</v>
      </c>
      <c r="O960" s="25" t="s">
        <v>47</v>
      </c>
      <c r="P960" s="24">
        <v>45631</v>
      </c>
      <c r="Q960" s="26">
        <f>Table2[[#This Row],[QTY]]*Table2[[#This Row],[CostPerUnit]]</f>
        <v>0</v>
      </c>
      <c r="R960" s="27"/>
      <c r="S960" s="104" t="s">
        <v>64</v>
      </c>
      <c r="T960" s="24" t="s">
        <v>61</v>
      </c>
      <c r="U960" s="24"/>
      <c r="V960" s="25"/>
      <c r="W960" s="25"/>
      <c r="X960" s="28" t="s">
        <v>1147</v>
      </c>
      <c r="Y960" s="25"/>
      <c r="Z960" s="25" t="s">
        <v>954</v>
      </c>
    </row>
    <row r="961" spans="1:26" ht="15" customHeight="1">
      <c r="A961" s="34">
        <v>45582</v>
      </c>
      <c r="B961" s="25" t="s">
        <v>41</v>
      </c>
      <c r="C961" s="13">
        <v>7729930</v>
      </c>
      <c r="D961" s="13" t="s">
        <v>356</v>
      </c>
      <c r="F961" s="13"/>
      <c r="G961" s="13"/>
      <c r="I961" s="25" t="s">
        <v>53</v>
      </c>
      <c r="J961" s="13" t="s">
        <v>1148</v>
      </c>
      <c r="K961" s="110"/>
      <c r="L961" s="28" t="s">
        <v>46</v>
      </c>
      <c r="M961" s="26">
        <v>195</v>
      </c>
      <c r="N961" s="27">
        <v>1</v>
      </c>
      <c r="O961" s="25" t="s">
        <v>47</v>
      </c>
      <c r="P961" s="34">
        <v>45665</v>
      </c>
      <c r="Q961" s="26">
        <f>Table2[[#This Row],[QTY]]*Table2[[#This Row],[CostPerUnit]]</f>
        <v>195</v>
      </c>
      <c r="R961" s="13"/>
      <c r="S961" s="110" t="s">
        <v>55</v>
      </c>
      <c r="T961" s="24" t="s">
        <v>61</v>
      </c>
      <c r="V961" s="13"/>
      <c r="W961" s="13"/>
      <c r="X961" s="13" t="s">
        <v>1149</v>
      </c>
    </row>
    <row r="962" spans="1:26" ht="15" customHeight="1">
      <c r="A962" s="34">
        <v>45582</v>
      </c>
      <c r="B962" s="25" t="s">
        <v>41</v>
      </c>
      <c r="C962" s="13">
        <v>7729930</v>
      </c>
      <c r="D962" s="13" t="s">
        <v>356</v>
      </c>
      <c r="F962" s="13"/>
      <c r="G962" s="13"/>
      <c r="I962" s="25" t="s">
        <v>53</v>
      </c>
      <c r="J962" s="13" t="s">
        <v>1150</v>
      </c>
      <c r="K962" s="110"/>
      <c r="L962" s="28" t="s">
        <v>46</v>
      </c>
      <c r="M962" s="26">
        <v>195</v>
      </c>
      <c r="N962" s="27">
        <v>1</v>
      </c>
      <c r="O962" s="25" t="s">
        <v>161</v>
      </c>
      <c r="P962" s="34">
        <v>45727</v>
      </c>
      <c r="Q962" s="26">
        <f>Table2[[#This Row],[QTY]]*Table2[[#This Row],[CostPerUnit]]</f>
        <v>195</v>
      </c>
      <c r="R962" s="13"/>
      <c r="S962" s="110" t="s">
        <v>55</v>
      </c>
      <c r="T962" s="25"/>
      <c r="U962" s="24"/>
      <c r="V962" s="25"/>
      <c r="W962" s="25"/>
      <c r="X962" s="28"/>
      <c r="Y962" s="25"/>
      <c r="Z962" s="25"/>
    </row>
    <row r="963" spans="1:26" ht="15" customHeight="1">
      <c r="A963" s="34">
        <v>45582</v>
      </c>
      <c r="B963" s="25" t="s">
        <v>41</v>
      </c>
      <c r="C963" s="13">
        <v>7729930</v>
      </c>
      <c r="D963" s="13" t="s">
        <v>356</v>
      </c>
      <c r="F963" s="13"/>
      <c r="G963" s="13"/>
      <c r="I963" s="25" t="s">
        <v>53</v>
      </c>
      <c r="J963" s="13" t="s">
        <v>1151</v>
      </c>
      <c r="K963" s="110"/>
      <c r="L963" s="28" t="s">
        <v>51</v>
      </c>
      <c r="M963" s="102">
        <v>66</v>
      </c>
      <c r="N963" s="27">
        <v>1</v>
      </c>
      <c r="O963" s="25" t="s">
        <v>47</v>
      </c>
      <c r="P963" s="34">
        <v>45665</v>
      </c>
      <c r="Q963" s="26">
        <f>Table2[[#This Row],[QTY]]*Table2[[#This Row],[CostPerUnit]]</f>
        <v>66</v>
      </c>
      <c r="R963" s="13"/>
      <c r="S963" s="110" t="s">
        <v>55</v>
      </c>
      <c r="T963" s="13" t="s">
        <v>61</v>
      </c>
      <c r="V963" s="13"/>
      <c r="W963" s="13"/>
      <c r="X963" s="13" t="s">
        <v>1152</v>
      </c>
      <c r="Z963" s="25" t="s">
        <v>954</v>
      </c>
    </row>
    <row r="964" spans="1:26" ht="15" customHeight="1">
      <c r="A964" s="34">
        <v>45582</v>
      </c>
      <c r="B964" s="25" t="s">
        <v>41</v>
      </c>
      <c r="C964" s="13">
        <v>7729930</v>
      </c>
      <c r="D964" s="13" t="s">
        <v>356</v>
      </c>
      <c r="F964" s="13"/>
      <c r="G964" s="13"/>
      <c r="I964" s="25" t="s">
        <v>53</v>
      </c>
      <c r="J964" s="13" t="s">
        <v>1150</v>
      </c>
      <c r="K964" s="110"/>
      <c r="L964" s="28" t="s">
        <v>51</v>
      </c>
      <c r="M964" s="102">
        <v>0</v>
      </c>
      <c r="N964" s="27">
        <v>1</v>
      </c>
      <c r="O964" s="25" t="s">
        <v>161</v>
      </c>
      <c r="P964" s="34">
        <v>45727</v>
      </c>
      <c r="Q964" s="26">
        <f>Table2[[#This Row],[QTY]]*Table2[[#This Row],[CostPerUnit]]</f>
        <v>0</v>
      </c>
      <c r="R964" s="13"/>
      <c r="S964" s="110" t="s">
        <v>55</v>
      </c>
      <c r="T964" s="13"/>
      <c r="U964" s="24"/>
      <c r="V964" s="25"/>
      <c r="W964" s="25"/>
      <c r="X964" s="28"/>
      <c r="Y964" s="25"/>
      <c r="Z964" s="25" t="s">
        <v>954</v>
      </c>
    </row>
    <row r="965" spans="1:26" ht="15" customHeight="1">
      <c r="A965" s="34">
        <v>45582</v>
      </c>
      <c r="B965" s="25" t="s">
        <v>41</v>
      </c>
      <c r="C965" s="13">
        <v>7729930</v>
      </c>
      <c r="D965" s="13" t="s">
        <v>356</v>
      </c>
      <c r="F965" s="13"/>
      <c r="G965" s="13"/>
      <c r="I965" s="25" t="s">
        <v>53</v>
      </c>
      <c r="J965" s="13" t="s">
        <v>1148</v>
      </c>
      <c r="K965" s="110"/>
      <c r="L965" s="28" t="s">
        <v>50</v>
      </c>
      <c r="M965" s="26">
        <v>11</v>
      </c>
      <c r="N965" s="27">
        <v>1</v>
      </c>
      <c r="O965" s="25" t="s">
        <v>47</v>
      </c>
      <c r="P965" s="34">
        <v>45665</v>
      </c>
      <c r="Q965" s="26">
        <f>Table2[[#This Row],[QTY]]*Table2[[#This Row],[CostPerUnit]]</f>
        <v>11</v>
      </c>
      <c r="R965" s="13"/>
      <c r="S965" s="110" t="s">
        <v>55</v>
      </c>
      <c r="T965" s="24" t="s">
        <v>61</v>
      </c>
      <c r="V965" s="13"/>
      <c r="W965" s="13"/>
      <c r="X965" s="13" t="s">
        <v>1152</v>
      </c>
    </row>
    <row r="966" spans="1:26" ht="15" customHeight="1">
      <c r="A966" s="34">
        <v>45582</v>
      </c>
      <c r="B966" s="25" t="s">
        <v>41</v>
      </c>
      <c r="C966" s="13">
        <v>7729930</v>
      </c>
      <c r="D966" s="13" t="s">
        <v>356</v>
      </c>
      <c r="F966" s="13"/>
      <c r="G966" s="13"/>
      <c r="I966" s="25" t="s">
        <v>53</v>
      </c>
      <c r="J966" s="13" t="s">
        <v>1150</v>
      </c>
      <c r="K966" s="110"/>
      <c r="L966" s="28" t="s">
        <v>50</v>
      </c>
      <c r="M966" s="26">
        <v>11</v>
      </c>
      <c r="N966" s="27">
        <v>1</v>
      </c>
      <c r="O966" s="25" t="s">
        <v>161</v>
      </c>
      <c r="P966" s="34">
        <v>45727</v>
      </c>
      <c r="Q966" s="26">
        <f>Table2[[#This Row],[QTY]]*Table2[[#This Row],[CostPerUnit]]</f>
        <v>11</v>
      </c>
      <c r="R966" s="13"/>
      <c r="S966" s="110" t="s">
        <v>55</v>
      </c>
      <c r="T966" s="25" t="s">
        <v>161</v>
      </c>
      <c r="U966" s="24"/>
      <c r="V966" s="25"/>
      <c r="W966" s="25"/>
      <c r="X966" s="28"/>
      <c r="Y966" s="25"/>
      <c r="Z966" s="25"/>
    </row>
    <row r="967" spans="1:26" ht="15" customHeight="1">
      <c r="A967" s="24">
        <v>45583</v>
      </c>
      <c r="B967" s="25" t="s">
        <v>41</v>
      </c>
      <c r="C967" s="25">
        <v>7730003</v>
      </c>
      <c r="D967" s="28">
        <v>182178</v>
      </c>
      <c r="E967" s="25"/>
      <c r="F967" s="28"/>
      <c r="G967" s="28"/>
      <c r="H967" s="25"/>
      <c r="I967" s="25" t="s">
        <v>65</v>
      </c>
      <c r="J967" s="28" t="s">
        <v>236</v>
      </c>
      <c r="K967" s="96" t="s">
        <v>45</v>
      </c>
      <c r="L967" s="28" t="s">
        <v>46</v>
      </c>
      <c r="M967" s="26">
        <v>195</v>
      </c>
      <c r="N967" s="27">
        <v>1</v>
      </c>
      <c r="O967" s="25" t="s">
        <v>47</v>
      </c>
      <c r="P967" s="24">
        <v>45666</v>
      </c>
      <c r="Q967" s="26">
        <f>Table2[[#This Row],[QTY]]*Table2[[#This Row],[CostPerUnit]]</f>
        <v>195</v>
      </c>
      <c r="R967" s="27"/>
      <c r="S967" s="104" t="s">
        <v>64</v>
      </c>
      <c r="T967" s="24" t="s">
        <v>34</v>
      </c>
      <c r="U967" s="24" t="s">
        <v>59</v>
      </c>
      <c r="V967" s="25" t="s">
        <v>60</v>
      </c>
      <c r="W967" s="25"/>
      <c r="X967" s="28"/>
      <c r="Y967" s="25"/>
      <c r="Z967" s="25"/>
    </row>
    <row r="968" spans="1:26" ht="15" customHeight="1">
      <c r="A968" s="24">
        <v>45583</v>
      </c>
      <c r="B968" s="25" t="s">
        <v>41</v>
      </c>
      <c r="C968" s="25">
        <v>7730003</v>
      </c>
      <c r="D968" s="28">
        <v>182178</v>
      </c>
      <c r="E968" s="25"/>
      <c r="F968" s="28"/>
      <c r="G968" s="28"/>
      <c r="H968" s="25"/>
      <c r="I968" s="25" t="s">
        <v>65</v>
      </c>
      <c r="J968" s="28" t="s">
        <v>236</v>
      </c>
      <c r="K968" s="96" t="s">
        <v>45</v>
      </c>
      <c r="L968" s="28" t="s">
        <v>51</v>
      </c>
      <c r="M968" s="26">
        <v>0</v>
      </c>
      <c r="N968" s="27">
        <v>1</v>
      </c>
      <c r="O968" s="25" t="s">
        <v>47</v>
      </c>
      <c r="P968" s="24">
        <v>45666</v>
      </c>
      <c r="Q968" s="26">
        <f>Table2[[#This Row],[QTY]]*Table2[[#This Row],[CostPerUnit]]</f>
        <v>0</v>
      </c>
      <c r="R968" s="27"/>
      <c r="S968" s="104" t="s">
        <v>64</v>
      </c>
      <c r="T968" s="24" t="s">
        <v>61</v>
      </c>
      <c r="U968" s="24"/>
      <c r="V968" s="25"/>
      <c r="W968" s="25"/>
      <c r="X968" s="28"/>
      <c r="Y968" s="25"/>
      <c r="Z968" s="25" t="s">
        <v>954</v>
      </c>
    </row>
    <row r="969" spans="1:26" ht="15" customHeight="1">
      <c r="A969" s="24">
        <v>45583</v>
      </c>
      <c r="B969" s="25" t="s">
        <v>41</v>
      </c>
      <c r="C969" s="25">
        <v>7730003</v>
      </c>
      <c r="D969" s="28">
        <v>182178</v>
      </c>
      <c r="E969" s="25"/>
      <c r="F969" s="28"/>
      <c r="G969" s="28"/>
      <c r="H969" s="25"/>
      <c r="I969" s="25" t="s">
        <v>65</v>
      </c>
      <c r="J969" s="28" t="s">
        <v>236</v>
      </c>
      <c r="K969" s="96" t="s">
        <v>45</v>
      </c>
      <c r="L969" s="28" t="s">
        <v>50</v>
      </c>
      <c r="M969" s="26">
        <v>11</v>
      </c>
      <c r="N969" s="27">
        <v>1</v>
      </c>
      <c r="O969" s="25" t="s">
        <v>47</v>
      </c>
      <c r="P969" s="24">
        <v>45666</v>
      </c>
      <c r="Q969" s="26">
        <f>Table2[[#This Row],[QTY]]*Table2[[#This Row],[CostPerUnit]]</f>
        <v>11</v>
      </c>
      <c r="R969" s="27"/>
      <c r="S969" s="104" t="s">
        <v>64</v>
      </c>
      <c r="T969" s="24" t="s">
        <v>34</v>
      </c>
      <c r="U969" s="24" t="s">
        <v>59</v>
      </c>
      <c r="V969" s="25" t="s">
        <v>60</v>
      </c>
      <c r="W969" s="25"/>
      <c r="X969" s="28"/>
      <c r="Y969" s="25"/>
      <c r="Z969" s="25"/>
    </row>
    <row r="970" spans="1:26" ht="15" customHeight="1">
      <c r="A970" s="24">
        <v>45583</v>
      </c>
      <c r="B970" s="25" t="s">
        <v>41</v>
      </c>
      <c r="C970" s="25">
        <v>7730063</v>
      </c>
      <c r="D970" s="28" t="s">
        <v>1153</v>
      </c>
      <c r="E970" s="25"/>
      <c r="F970" s="28"/>
      <c r="G970" s="28"/>
      <c r="H970" s="25"/>
      <c r="I970" s="25" t="s">
        <v>65</v>
      </c>
      <c r="J970" s="28" t="s">
        <v>236</v>
      </c>
      <c r="K970" s="96" t="s">
        <v>45</v>
      </c>
      <c r="L970" s="28" t="s">
        <v>46</v>
      </c>
      <c r="M970" s="26">
        <v>195</v>
      </c>
      <c r="N970" s="27">
        <v>1</v>
      </c>
      <c r="O970" s="25" t="s">
        <v>47</v>
      </c>
      <c r="P970" s="24">
        <v>45666</v>
      </c>
      <c r="Q970" s="26">
        <f>Table2[[#This Row],[QTY]]*Table2[[#This Row],[CostPerUnit]]</f>
        <v>195</v>
      </c>
      <c r="R970" s="27"/>
      <c r="S970" s="104" t="s">
        <v>64</v>
      </c>
      <c r="T970" s="24" t="s">
        <v>34</v>
      </c>
      <c r="U970" s="24" t="s">
        <v>59</v>
      </c>
      <c r="V970" s="25" t="s">
        <v>60</v>
      </c>
      <c r="W970" s="25"/>
      <c r="X970" s="28"/>
      <c r="Y970" s="25"/>
      <c r="Z970" s="25"/>
    </row>
    <row r="971" spans="1:26" ht="15" customHeight="1">
      <c r="A971" s="24">
        <v>45583</v>
      </c>
      <c r="B971" s="25" t="s">
        <v>41</v>
      </c>
      <c r="C971" s="25">
        <v>7730063</v>
      </c>
      <c r="D971" s="28" t="s">
        <v>1153</v>
      </c>
      <c r="E971" s="25"/>
      <c r="F971" s="28"/>
      <c r="G971" s="28"/>
      <c r="H971" s="25"/>
      <c r="I971" s="25" t="s">
        <v>65</v>
      </c>
      <c r="J971" s="28" t="s">
        <v>236</v>
      </c>
      <c r="K971" s="96" t="s">
        <v>45</v>
      </c>
      <c r="L971" s="28" t="s">
        <v>51</v>
      </c>
      <c r="M971" s="26">
        <v>79.2</v>
      </c>
      <c r="N971" s="27">
        <v>1</v>
      </c>
      <c r="O971" s="25" t="s">
        <v>47</v>
      </c>
      <c r="P971" s="24">
        <v>45666</v>
      </c>
      <c r="Q971" s="26">
        <f>Table2[[#This Row],[QTY]]*Table2[[#This Row],[CostPerUnit]]</f>
        <v>79.2</v>
      </c>
      <c r="R971" s="27"/>
      <c r="S971" s="104" t="s">
        <v>64</v>
      </c>
      <c r="T971" s="24" t="s">
        <v>61</v>
      </c>
      <c r="U971" s="24"/>
      <c r="V971" s="25"/>
      <c r="W971" s="25"/>
      <c r="X971" s="28"/>
      <c r="Y971" s="25"/>
      <c r="Z971" s="25" t="s">
        <v>954</v>
      </c>
    </row>
    <row r="972" spans="1:26" ht="15" customHeight="1">
      <c r="A972" s="24">
        <v>45583</v>
      </c>
      <c r="B972" s="25" t="s">
        <v>41</v>
      </c>
      <c r="C972" s="25">
        <v>7730063</v>
      </c>
      <c r="D972" s="28" t="s">
        <v>1153</v>
      </c>
      <c r="E972" s="25"/>
      <c r="F972" s="28"/>
      <c r="G972" s="28"/>
      <c r="H972" s="25"/>
      <c r="I972" s="25" t="s">
        <v>65</v>
      </c>
      <c r="J972" s="28" t="s">
        <v>236</v>
      </c>
      <c r="K972" s="96" t="s">
        <v>45</v>
      </c>
      <c r="L972" s="28" t="s">
        <v>50</v>
      </c>
      <c r="M972" s="26">
        <v>11</v>
      </c>
      <c r="N972" s="27">
        <v>1</v>
      </c>
      <c r="O972" s="25" t="s">
        <v>47</v>
      </c>
      <c r="P972" s="24">
        <v>45666</v>
      </c>
      <c r="Q972" s="26">
        <f>Table2[[#This Row],[QTY]]*Table2[[#This Row],[CostPerUnit]]</f>
        <v>11</v>
      </c>
      <c r="R972" s="27"/>
      <c r="S972" s="104" t="s">
        <v>64</v>
      </c>
      <c r="T972" s="24" t="s">
        <v>34</v>
      </c>
      <c r="U972" s="24" t="s">
        <v>59</v>
      </c>
      <c r="V972" s="25" t="s">
        <v>60</v>
      </c>
      <c r="W972" s="25"/>
      <c r="X972" s="28"/>
      <c r="Y972" s="25"/>
      <c r="Z972" s="25"/>
    </row>
    <row r="973" spans="1:26" ht="15" customHeight="1">
      <c r="A973" s="24">
        <v>45583</v>
      </c>
      <c r="B973" s="25" t="s">
        <v>41</v>
      </c>
      <c r="C973" s="25">
        <v>7730079</v>
      </c>
      <c r="D973" s="28" t="s">
        <v>1153</v>
      </c>
      <c r="E973" s="25"/>
      <c r="F973" s="28"/>
      <c r="G973" s="28"/>
      <c r="H973" s="25"/>
      <c r="I973" s="25" t="s">
        <v>65</v>
      </c>
      <c r="J973" s="28" t="s">
        <v>236</v>
      </c>
      <c r="K973" s="96" t="s">
        <v>45</v>
      </c>
      <c r="L973" s="28" t="s">
        <v>46</v>
      </c>
      <c r="M973" s="26">
        <v>195</v>
      </c>
      <c r="N973" s="27">
        <v>1</v>
      </c>
      <c r="O973" s="25" t="s">
        <v>47</v>
      </c>
      <c r="P973" s="24">
        <v>45666</v>
      </c>
      <c r="Q973" s="26">
        <f>Table2[[#This Row],[QTY]]*Table2[[#This Row],[CostPerUnit]]</f>
        <v>195</v>
      </c>
      <c r="R973" s="27"/>
      <c r="S973" s="104" t="s">
        <v>64</v>
      </c>
      <c r="T973" s="24" t="s">
        <v>34</v>
      </c>
      <c r="U973" s="24" t="s">
        <v>59</v>
      </c>
      <c r="V973" s="25" t="s">
        <v>60</v>
      </c>
      <c r="W973" s="25"/>
      <c r="X973" s="28"/>
      <c r="Y973" s="25"/>
      <c r="Z973" s="25"/>
    </row>
    <row r="974" spans="1:26" ht="15" customHeight="1">
      <c r="A974" s="24">
        <v>45583</v>
      </c>
      <c r="B974" s="25" t="s">
        <v>41</v>
      </c>
      <c r="C974" s="25">
        <v>7730079</v>
      </c>
      <c r="D974" s="28" t="s">
        <v>1153</v>
      </c>
      <c r="E974" s="25"/>
      <c r="F974" s="28"/>
      <c r="G974" s="28"/>
      <c r="H974" s="25"/>
      <c r="I974" s="25" t="s">
        <v>65</v>
      </c>
      <c r="J974" s="28" t="s">
        <v>236</v>
      </c>
      <c r="K974" s="96" t="s">
        <v>45</v>
      </c>
      <c r="L974" s="28" t="s">
        <v>51</v>
      </c>
      <c r="M974" s="26">
        <v>79.2</v>
      </c>
      <c r="N974" s="27">
        <v>1</v>
      </c>
      <c r="O974" s="25" t="s">
        <v>47</v>
      </c>
      <c r="P974" s="24">
        <v>45666</v>
      </c>
      <c r="Q974" s="26">
        <f>Table2[[#This Row],[QTY]]*Table2[[#This Row],[CostPerUnit]]</f>
        <v>79.2</v>
      </c>
      <c r="R974" s="27"/>
      <c r="S974" s="104" t="s">
        <v>64</v>
      </c>
      <c r="T974" s="24" t="s">
        <v>61</v>
      </c>
      <c r="U974" s="24"/>
      <c r="V974" s="25"/>
      <c r="W974" s="25"/>
      <c r="X974" s="28"/>
      <c r="Y974" s="25"/>
      <c r="Z974" s="25" t="s">
        <v>954</v>
      </c>
    </row>
    <row r="975" spans="1:26" ht="15" customHeight="1">
      <c r="A975" s="24">
        <v>45583</v>
      </c>
      <c r="B975" s="25" t="s">
        <v>41</v>
      </c>
      <c r="C975" s="25">
        <v>7730079</v>
      </c>
      <c r="D975" s="28" t="s">
        <v>1153</v>
      </c>
      <c r="E975" s="25"/>
      <c r="F975" s="28"/>
      <c r="G975" s="28"/>
      <c r="H975" s="25"/>
      <c r="I975" s="25" t="s">
        <v>65</v>
      </c>
      <c r="J975" s="28" t="s">
        <v>236</v>
      </c>
      <c r="K975" s="96" t="s">
        <v>45</v>
      </c>
      <c r="L975" s="28" t="s">
        <v>50</v>
      </c>
      <c r="M975" s="26">
        <v>11</v>
      </c>
      <c r="N975" s="27">
        <v>1</v>
      </c>
      <c r="O975" s="25" t="s">
        <v>47</v>
      </c>
      <c r="P975" s="24">
        <v>45666</v>
      </c>
      <c r="Q975" s="26">
        <f>Table2[[#This Row],[QTY]]*Table2[[#This Row],[CostPerUnit]]</f>
        <v>11</v>
      </c>
      <c r="R975" s="27"/>
      <c r="S975" s="104" t="s">
        <v>64</v>
      </c>
      <c r="T975" s="24" t="s">
        <v>34</v>
      </c>
      <c r="U975" s="24" t="s">
        <v>59</v>
      </c>
      <c r="V975" s="25" t="s">
        <v>60</v>
      </c>
      <c r="W975" s="25"/>
      <c r="X975" s="28"/>
      <c r="Y975" s="25"/>
      <c r="Z975" s="25"/>
    </row>
    <row r="976" spans="1:26" ht="15" customHeight="1">
      <c r="A976" s="24">
        <v>45583</v>
      </c>
      <c r="B976" s="25" t="s">
        <v>41</v>
      </c>
      <c r="C976" s="25">
        <v>7730084</v>
      </c>
      <c r="D976" s="28" t="s">
        <v>752</v>
      </c>
      <c r="E976" s="25"/>
      <c r="F976" s="28"/>
      <c r="G976" s="28"/>
      <c r="H976" s="25"/>
      <c r="I976" s="25" t="s">
        <v>65</v>
      </c>
      <c r="J976" s="28" t="s">
        <v>753</v>
      </c>
      <c r="K976" s="74" t="s">
        <v>45</v>
      </c>
      <c r="L976" s="28" t="s">
        <v>261</v>
      </c>
      <c r="M976" s="26">
        <v>202</v>
      </c>
      <c r="N976" s="27">
        <v>2</v>
      </c>
      <c r="O976" s="25" t="s">
        <v>47</v>
      </c>
      <c r="P976" s="24">
        <v>45589</v>
      </c>
      <c r="Q976" s="26">
        <f>Table2[[#This Row],[QTY]]*Table2[[#This Row],[CostPerUnit]]</f>
        <v>404</v>
      </c>
      <c r="R976" s="27"/>
      <c r="S976" s="110" t="s">
        <v>64</v>
      </c>
      <c r="T976" s="24" t="s">
        <v>49</v>
      </c>
      <c r="U976" s="24"/>
      <c r="V976" s="25"/>
      <c r="W976" s="25"/>
      <c r="X976" s="28"/>
      <c r="Y976" s="25"/>
      <c r="Z976" s="25"/>
    </row>
    <row r="977" spans="1:26" ht="15" customHeight="1">
      <c r="A977" s="24">
        <v>45583</v>
      </c>
      <c r="B977" s="25" t="s">
        <v>41</v>
      </c>
      <c r="C977" s="25">
        <v>7730380</v>
      </c>
      <c r="D977" s="28">
        <v>182178</v>
      </c>
      <c r="E977" s="25"/>
      <c r="F977" s="28"/>
      <c r="G977" s="28"/>
      <c r="H977" s="25"/>
      <c r="I977" s="25" t="s">
        <v>65</v>
      </c>
      <c r="J977" s="28" t="s">
        <v>236</v>
      </c>
      <c r="K977" s="96" t="s">
        <v>45</v>
      </c>
      <c r="L977" s="28" t="s">
        <v>46</v>
      </c>
      <c r="M977" s="26">
        <v>195</v>
      </c>
      <c r="N977" s="27">
        <v>1</v>
      </c>
      <c r="O977" s="25" t="s">
        <v>47</v>
      </c>
      <c r="P977" s="24">
        <v>45666</v>
      </c>
      <c r="Q977" s="26">
        <f>Table2[[#This Row],[QTY]]*Table2[[#This Row],[CostPerUnit]]</f>
        <v>195</v>
      </c>
      <c r="R977" s="27"/>
      <c r="S977" s="104" t="s">
        <v>64</v>
      </c>
      <c r="T977" s="24" t="s">
        <v>34</v>
      </c>
      <c r="U977" s="24" t="s">
        <v>59</v>
      </c>
      <c r="V977" s="25" t="s">
        <v>60</v>
      </c>
      <c r="W977" s="25"/>
      <c r="X977" s="28"/>
      <c r="Y977" s="25"/>
      <c r="Z977" s="25"/>
    </row>
    <row r="978" spans="1:26" ht="15" customHeight="1">
      <c r="A978" s="24">
        <v>45583</v>
      </c>
      <c r="B978" s="25" t="s">
        <v>41</v>
      </c>
      <c r="C978" s="25">
        <v>7730380</v>
      </c>
      <c r="D978" s="28">
        <v>182178</v>
      </c>
      <c r="E978" s="25"/>
      <c r="F978" s="28"/>
      <c r="G978" s="28"/>
      <c r="H978" s="25"/>
      <c r="I978" s="25" t="s">
        <v>65</v>
      </c>
      <c r="J978" s="28" t="s">
        <v>236</v>
      </c>
      <c r="K978" s="96" t="s">
        <v>45</v>
      </c>
      <c r="L978" s="28" t="s">
        <v>51</v>
      </c>
      <c r="M978" s="26">
        <v>79.2</v>
      </c>
      <c r="N978" s="27">
        <v>1</v>
      </c>
      <c r="O978" s="25" t="s">
        <v>47</v>
      </c>
      <c r="P978" s="24">
        <v>45666</v>
      </c>
      <c r="Q978" s="26">
        <f>Table2[[#This Row],[QTY]]*Table2[[#This Row],[CostPerUnit]]</f>
        <v>79.2</v>
      </c>
      <c r="R978" s="27"/>
      <c r="S978" s="104" t="s">
        <v>64</v>
      </c>
      <c r="T978" s="24" t="s">
        <v>61</v>
      </c>
      <c r="U978" s="24"/>
      <c r="V978" s="25"/>
      <c r="W978" s="25"/>
      <c r="X978" s="28"/>
      <c r="Y978" s="25"/>
      <c r="Z978" s="25" t="s">
        <v>954</v>
      </c>
    </row>
    <row r="979" spans="1:26" ht="15" customHeight="1">
      <c r="A979" s="24">
        <v>45583</v>
      </c>
      <c r="B979" s="25" t="s">
        <v>41</v>
      </c>
      <c r="C979" s="25">
        <v>7730380</v>
      </c>
      <c r="D979" s="28">
        <v>182178</v>
      </c>
      <c r="E979" s="25"/>
      <c r="F979" s="28"/>
      <c r="G979" s="28"/>
      <c r="H979" s="25"/>
      <c r="I979" s="25" t="s">
        <v>65</v>
      </c>
      <c r="J979" s="28" t="s">
        <v>236</v>
      </c>
      <c r="K979" s="96" t="s">
        <v>45</v>
      </c>
      <c r="L979" s="28" t="s">
        <v>50</v>
      </c>
      <c r="M979" s="26">
        <v>11</v>
      </c>
      <c r="N979" s="27">
        <v>1</v>
      </c>
      <c r="O979" s="25" t="s">
        <v>47</v>
      </c>
      <c r="P979" s="24">
        <v>45666</v>
      </c>
      <c r="Q979" s="26">
        <f>Table2[[#This Row],[QTY]]*Table2[[#This Row],[CostPerUnit]]</f>
        <v>11</v>
      </c>
      <c r="R979" s="27"/>
      <c r="S979" s="104" t="s">
        <v>64</v>
      </c>
      <c r="T979" s="24" t="s">
        <v>34</v>
      </c>
      <c r="U979" s="24" t="s">
        <v>59</v>
      </c>
      <c r="V979" s="25" t="s">
        <v>60</v>
      </c>
      <c r="W979" s="25"/>
      <c r="X979" s="28"/>
      <c r="Y979" s="25"/>
      <c r="Z979" s="25"/>
    </row>
    <row r="980" spans="1:26" ht="15" customHeight="1">
      <c r="A980" s="24">
        <v>45583</v>
      </c>
      <c r="B980" s="25" t="s">
        <v>41</v>
      </c>
      <c r="C980" s="25">
        <v>7730666</v>
      </c>
      <c r="D980" s="28">
        <v>102331</v>
      </c>
      <c r="E980" s="25"/>
      <c r="F980" s="28"/>
      <c r="G980" s="28"/>
      <c r="H980" s="25"/>
      <c r="I980" s="25" t="s">
        <v>77</v>
      </c>
      <c r="J980" s="28" t="s">
        <v>796</v>
      </c>
      <c r="K980" s="96" t="s">
        <v>45</v>
      </c>
      <c r="L980" s="28" t="s">
        <v>46</v>
      </c>
      <c r="M980" s="26">
        <v>195</v>
      </c>
      <c r="N980" s="27">
        <v>1</v>
      </c>
      <c r="O980" s="25" t="s">
        <v>49</v>
      </c>
      <c r="P980" s="24">
        <v>45660</v>
      </c>
      <c r="Q980" s="26">
        <f>Table2[[#This Row],[QTY]]*Table2[[#This Row],[CostPerUnit]]</f>
        <v>195</v>
      </c>
      <c r="R980" s="27">
        <v>60823080</v>
      </c>
      <c r="S980" s="110" t="s">
        <v>67</v>
      </c>
      <c r="T980" s="24"/>
      <c r="U980" s="24"/>
      <c r="V980" s="25"/>
      <c r="W980" s="25"/>
      <c r="X980" s="28"/>
      <c r="Y980" s="25"/>
      <c r="Z980" s="25"/>
    </row>
    <row r="981" spans="1:26" ht="15" customHeight="1">
      <c r="A981" s="24">
        <v>45582</v>
      </c>
      <c r="B981" s="25" t="s">
        <v>41</v>
      </c>
      <c r="C981" s="25">
        <v>7730840</v>
      </c>
      <c r="D981" s="28" t="s">
        <v>356</v>
      </c>
      <c r="E981" s="25"/>
      <c r="F981" s="28"/>
      <c r="G981" s="28"/>
      <c r="H981" s="25"/>
      <c r="I981" s="25" t="s">
        <v>53</v>
      </c>
      <c r="J981" s="28" t="s">
        <v>1154</v>
      </c>
      <c r="K981" s="74" t="s">
        <v>45</v>
      </c>
      <c r="L981" s="28" t="s">
        <v>261</v>
      </c>
      <c r="M981" s="26">
        <v>202</v>
      </c>
      <c r="N981" s="27">
        <v>6</v>
      </c>
      <c r="O981" s="25" t="s">
        <v>47</v>
      </c>
      <c r="P981" s="24">
        <v>45665</v>
      </c>
      <c r="Q981" s="26">
        <f>Table2[[#This Row],[QTY]]*Table2[[#This Row],[CostPerUnit]]</f>
        <v>1212</v>
      </c>
      <c r="R981" s="27">
        <v>60824279</v>
      </c>
      <c r="S981" s="110" t="s">
        <v>55</v>
      </c>
      <c r="T981" s="24" t="s">
        <v>49</v>
      </c>
      <c r="U981" s="24"/>
      <c r="V981" s="25"/>
      <c r="W981" s="25"/>
      <c r="X981" s="28"/>
      <c r="Y981" s="25"/>
      <c r="Z981" s="25"/>
    </row>
    <row r="982" spans="1:26" ht="15" customHeight="1">
      <c r="A982" s="24">
        <v>45583</v>
      </c>
      <c r="B982" s="25" t="s">
        <v>41</v>
      </c>
      <c r="C982" s="25">
        <v>7731023</v>
      </c>
      <c r="D982" s="28">
        <v>102331</v>
      </c>
      <c r="E982" s="25"/>
      <c r="F982" s="28"/>
      <c r="G982" s="28"/>
      <c r="H982" s="25"/>
      <c r="I982" s="25" t="s">
        <v>77</v>
      </c>
      <c r="J982" s="28" t="s">
        <v>796</v>
      </c>
      <c r="K982" s="74" t="s">
        <v>45</v>
      </c>
      <c r="L982" s="28" t="s">
        <v>51</v>
      </c>
      <c r="M982" s="26">
        <v>119.28</v>
      </c>
      <c r="N982" s="27">
        <v>6</v>
      </c>
      <c r="O982" s="25" t="s">
        <v>47</v>
      </c>
      <c r="P982" s="24">
        <v>45847</v>
      </c>
      <c r="Q982" s="26">
        <f>Table2[[#This Row],[QTY]]*Table2[[#This Row],[CostPerUnit]]</f>
        <v>715.68000000000006</v>
      </c>
      <c r="R982" s="27"/>
      <c r="S982" s="110" t="s">
        <v>55</v>
      </c>
      <c r="T982" s="24" t="s">
        <v>61</v>
      </c>
      <c r="U982" s="24"/>
      <c r="V982" s="25"/>
      <c r="W982" s="25"/>
      <c r="X982" s="28" t="s">
        <v>1155</v>
      </c>
      <c r="Y982" s="25"/>
      <c r="Z982" s="25" t="s">
        <v>954</v>
      </c>
    </row>
    <row r="983" spans="1:26" ht="15" customHeight="1">
      <c r="A983" s="24">
        <v>45582</v>
      </c>
      <c r="B983" s="25" t="s">
        <v>41</v>
      </c>
      <c r="C983" s="25">
        <v>7731217</v>
      </c>
      <c r="D983" s="28" t="s">
        <v>208</v>
      </c>
      <c r="E983" s="25"/>
      <c r="F983" s="28"/>
      <c r="G983" s="28"/>
      <c r="H983" s="25"/>
      <c r="I983" s="25" t="s">
        <v>65</v>
      </c>
      <c r="J983" s="28" t="s">
        <v>824</v>
      </c>
      <c r="K983" s="74" t="s">
        <v>45</v>
      </c>
      <c r="L983" s="28" t="s">
        <v>261</v>
      </c>
      <c r="M983" s="26">
        <v>202</v>
      </c>
      <c r="N983" s="27">
        <v>10</v>
      </c>
      <c r="O983" s="25" t="s">
        <v>47</v>
      </c>
      <c r="P983" s="24">
        <v>45596</v>
      </c>
      <c r="Q983" s="26">
        <f>Table2[[#This Row],[QTY]]*Table2[[#This Row],[CostPerUnit]]</f>
        <v>2020</v>
      </c>
      <c r="R983" s="27">
        <v>60823361</v>
      </c>
      <c r="S983" s="110" t="s">
        <v>67</v>
      </c>
      <c r="T983" s="24"/>
      <c r="U983" s="24"/>
      <c r="V983" s="25"/>
      <c r="W983" s="25"/>
      <c r="X983" s="28"/>
      <c r="Y983" s="25"/>
      <c r="Z983" s="25"/>
    </row>
    <row r="984" spans="1:26" ht="15" customHeight="1">
      <c r="A984" s="24">
        <v>45582</v>
      </c>
      <c r="B984" s="25" t="s">
        <v>41</v>
      </c>
      <c r="C984" s="25">
        <v>7731217</v>
      </c>
      <c r="D984" s="28" t="s">
        <v>208</v>
      </c>
      <c r="E984" s="25"/>
      <c r="F984" s="28"/>
      <c r="G984" s="28"/>
      <c r="H984" s="25"/>
      <c r="I984" s="25" t="s">
        <v>65</v>
      </c>
      <c r="J984" s="28" t="s">
        <v>824</v>
      </c>
      <c r="K984" s="74" t="s">
        <v>45</v>
      </c>
      <c r="L984" s="28" t="s">
        <v>1156</v>
      </c>
      <c r="M984" s="26">
        <v>15.95</v>
      </c>
      <c r="N984" s="27">
        <v>5</v>
      </c>
      <c r="O984" s="25" t="s">
        <v>47</v>
      </c>
      <c r="P984" s="24">
        <v>45596</v>
      </c>
      <c r="Q984" s="26">
        <f>Table2[[#This Row],[QTY]]*Table2[[#This Row],[CostPerUnit]]</f>
        <v>79.75</v>
      </c>
      <c r="R984" s="27">
        <v>60823361</v>
      </c>
      <c r="S984" s="110" t="s">
        <v>67</v>
      </c>
      <c r="T984" s="24"/>
      <c r="U984" s="24"/>
      <c r="V984" s="25"/>
      <c r="W984" s="25"/>
      <c r="X984" s="28"/>
      <c r="Y984" s="25"/>
      <c r="Z984" s="25"/>
    </row>
    <row r="985" spans="1:26" ht="15" customHeight="1">
      <c r="A985" s="24">
        <v>45582</v>
      </c>
      <c r="B985" s="25" t="s">
        <v>41</v>
      </c>
      <c r="C985" s="25">
        <v>7731217</v>
      </c>
      <c r="D985" s="28" t="s">
        <v>208</v>
      </c>
      <c r="E985" s="25"/>
      <c r="F985" s="28"/>
      <c r="G985" s="28"/>
      <c r="H985" s="25"/>
      <c r="I985" s="25" t="s">
        <v>65</v>
      </c>
      <c r="J985" s="28" t="s">
        <v>824</v>
      </c>
      <c r="K985" s="74" t="s">
        <v>45</v>
      </c>
      <c r="L985" s="28" t="s">
        <v>1157</v>
      </c>
      <c r="M985" s="26">
        <v>15.95</v>
      </c>
      <c r="N985" s="27">
        <v>5</v>
      </c>
      <c r="O985" s="25" t="s">
        <v>47</v>
      </c>
      <c r="P985" s="24">
        <v>45596</v>
      </c>
      <c r="Q985" s="26">
        <f>Table2[[#This Row],[QTY]]*Table2[[#This Row],[CostPerUnit]]</f>
        <v>79.75</v>
      </c>
      <c r="R985" s="27">
        <v>60823361</v>
      </c>
      <c r="S985" s="110" t="s">
        <v>67</v>
      </c>
      <c r="T985" s="24"/>
      <c r="U985" s="24"/>
      <c r="V985" s="25"/>
      <c r="W985" s="25"/>
      <c r="X985" s="28"/>
      <c r="Y985" s="25"/>
      <c r="Z985" s="25"/>
    </row>
    <row r="986" spans="1:26" ht="15" customHeight="1">
      <c r="A986" s="24">
        <v>45582</v>
      </c>
      <c r="B986" s="25" t="s">
        <v>41</v>
      </c>
      <c r="C986" s="25">
        <v>7731217</v>
      </c>
      <c r="D986" s="28" t="s">
        <v>208</v>
      </c>
      <c r="E986" s="25"/>
      <c r="F986" s="28"/>
      <c r="G986" s="28"/>
      <c r="H986" s="25"/>
      <c r="I986" s="25" t="s">
        <v>65</v>
      </c>
      <c r="J986" s="28" t="s">
        <v>824</v>
      </c>
      <c r="K986" s="74" t="s">
        <v>45</v>
      </c>
      <c r="L986" s="28" t="s">
        <v>1158</v>
      </c>
      <c r="M986" s="26">
        <v>39.950000000000003</v>
      </c>
      <c r="N986" s="27">
        <v>4</v>
      </c>
      <c r="O986" s="25" t="s">
        <v>47</v>
      </c>
      <c r="P986" s="24">
        <v>45596</v>
      </c>
      <c r="Q986" s="26">
        <f>Table2[[#This Row],[QTY]]*Table2[[#This Row],[CostPerUnit]]</f>
        <v>159.80000000000001</v>
      </c>
      <c r="R986" s="27">
        <v>60823361</v>
      </c>
      <c r="S986" s="110" t="s">
        <v>67</v>
      </c>
      <c r="T986" s="24"/>
      <c r="U986" s="24"/>
      <c r="V986" s="25"/>
      <c r="W986" s="25"/>
      <c r="X986" s="28"/>
      <c r="Y986" s="25"/>
      <c r="Z986" s="25"/>
    </row>
    <row r="987" spans="1:26" ht="15" customHeight="1">
      <c r="A987" s="24">
        <v>45582</v>
      </c>
      <c r="B987" s="25" t="s">
        <v>41</v>
      </c>
      <c r="C987" s="25">
        <v>7731218</v>
      </c>
      <c r="D987" s="28" t="s">
        <v>192</v>
      </c>
      <c r="E987" s="25"/>
      <c r="F987" s="28"/>
      <c r="G987" s="28"/>
      <c r="H987" s="25"/>
      <c r="I987" s="25" t="s">
        <v>53</v>
      </c>
      <c r="J987" s="28" t="s">
        <v>1117</v>
      </c>
      <c r="K987" s="74" t="s">
        <v>45</v>
      </c>
      <c r="L987" s="28" t="s">
        <v>280</v>
      </c>
      <c r="M987" s="26">
        <v>335</v>
      </c>
      <c r="N987" s="27">
        <v>1</v>
      </c>
      <c r="O987" s="25" t="s">
        <v>177</v>
      </c>
      <c r="P987" s="24"/>
      <c r="Q987" s="26">
        <f>Table2[[#This Row],[QTY]]*Table2[[#This Row],[CostPerUnit]]</f>
        <v>335</v>
      </c>
      <c r="R987" s="27"/>
      <c r="S987" s="110" t="s">
        <v>55</v>
      </c>
      <c r="T987" s="24" t="s">
        <v>34</v>
      </c>
      <c r="U987" s="24" t="s">
        <v>59</v>
      </c>
      <c r="V987" s="25" t="s">
        <v>60</v>
      </c>
      <c r="W987" s="25"/>
      <c r="X987" s="28" t="s">
        <v>1159</v>
      </c>
      <c r="Y987" s="25"/>
      <c r="Z987" s="25"/>
    </row>
    <row r="988" spans="1:26" ht="15" customHeight="1">
      <c r="A988" s="24">
        <v>45582</v>
      </c>
      <c r="B988" s="25" t="s">
        <v>41</v>
      </c>
      <c r="C988" s="25">
        <v>7731218</v>
      </c>
      <c r="D988" s="28" t="s">
        <v>192</v>
      </c>
      <c r="E988" s="25"/>
      <c r="F988" s="28"/>
      <c r="G988" s="28"/>
      <c r="H988" s="25"/>
      <c r="I988" s="25" t="s">
        <v>53</v>
      </c>
      <c r="J988" s="28" t="s">
        <v>1117</v>
      </c>
      <c r="K988" s="74" t="s">
        <v>45</v>
      </c>
      <c r="L988" s="28" t="s">
        <v>923</v>
      </c>
      <c r="M988" s="26">
        <v>15</v>
      </c>
      <c r="N988" s="27">
        <v>1</v>
      </c>
      <c r="O988" s="25" t="s">
        <v>177</v>
      </c>
      <c r="P988" s="24"/>
      <c r="Q988" s="26">
        <f>Table2[[#This Row],[QTY]]*Table2[[#This Row],[CostPerUnit]]</f>
        <v>15</v>
      </c>
      <c r="R988" s="27"/>
      <c r="S988" s="110" t="s">
        <v>55</v>
      </c>
      <c r="T988" s="24" t="s">
        <v>34</v>
      </c>
      <c r="U988" s="24" t="s">
        <v>59</v>
      </c>
      <c r="V988" s="25" t="s">
        <v>60</v>
      </c>
      <c r="W988" s="25"/>
      <c r="X988" s="28" t="s">
        <v>1159</v>
      </c>
      <c r="Y988" s="25"/>
      <c r="Z988" s="25"/>
    </row>
    <row r="989" spans="1:26" ht="15" customHeight="1">
      <c r="A989" s="24">
        <v>45582</v>
      </c>
      <c r="B989" s="25" t="s">
        <v>41</v>
      </c>
      <c r="C989" s="25">
        <v>7731390</v>
      </c>
      <c r="D989" s="28" t="s">
        <v>413</v>
      </c>
      <c r="E989" s="25"/>
      <c r="F989" s="28"/>
      <c r="G989" s="28"/>
      <c r="H989" s="25"/>
      <c r="I989" s="25" t="s">
        <v>53</v>
      </c>
      <c r="J989" s="28" t="s">
        <v>414</v>
      </c>
      <c r="K989" s="74" t="s">
        <v>45</v>
      </c>
      <c r="L989" s="28" t="s">
        <v>261</v>
      </c>
      <c r="M989" s="26">
        <v>202</v>
      </c>
      <c r="N989" s="27">
        <v>3</v>
      </c>
      <c r="O989" s="25" t="s">
        <v>161</v>
      </c>
      <c r="P989" s="24">
        <v>45610</v>
      </c>
      <c r="Q989" s="26">
        <f>Table2[[#This Row],[QTY]]*Table2[[#This Row],[CostPerUnit]]</f>
        <v>606</v>
      </c>
      <c r="R989" s="27"/>
      <c r="S989" s="13" t="s">
        <v>67</v>
      </c>
      <c r="T989" s="24" t="s">
        <v>49</v>
      </c>
      <c r="U989" s="24"/>
      <c r="V989" s="25"/>
      <c r="W989" s="25"/>
      <c r="X989" s="28"/>
      <c r="Y989" s="25"/>
      <c r="Z989" s="25"/>
    </row>
    <row r="990" spans="1:26" ht="15" customHeight="1">
      <c r="A990" s="24">
        <v>45583</v>
      </c>
      <c r="B990" s="25" t="s">
        <v>41</v>
      </c>
      <c r="C990" s="25">
        <v>7731459</v>
      </c>
      <c r="D990" s="28">
        <v>182169</v>
      </c>
      <c r="E990" s="25"/>
      <c r="F990" s="28"/>
      <c r="G990" s="28"/>
      <c r="H990" s="25"/>
      <c r="I990" s="25" t="s">
        <v>65</v>
      </c>
      <c r="J990" s="28" t="s">
        <v>236</v>
      </c>
      <c r="K990" s="74" t="s">
        <v>45</v>
      </c>
      <c r="L990" s="28" t="s">
        <v>261</v>
      </c>
      <c r="M990" s="26">
        <v>202</v>
      </c>
      <c r="N990" s="27">
        <v>4</v>
      </c>
      <c r="O990" s="25" t="s">
        <v>47</v>
      </c>
      <c r="P990" s="24">
        <v>45589</v>
      </c>
      <c r="Q990" s="26">
        <f>Table2[[#This Row],[QTY]]*Table2[[#This Row],[CostPerUnit]]</f>
        <v>808</v>
      </c>
      <c r="R990" s="27"/>
      <c r="S990" s="13" t="s">
        <v>64</v>
      </c>
      <c r="T990" s="24" t="s">
        <v>49</v>
      </c>
      <c r="U990" s="24"/>
      <c r="V990" s="25"/>
      <c r="W990" s="25"/>
      <c r="X990" s="28"/>
      <c r="Y990" s="25"/>
      <c r="Z990" s="25"/>
    </row>
    <row r="991" spans="1:26" ht="15" customHeight="1">
      <c r="A991" s="24">
        <v>45583</v>
      </c>
      <c r="B991" s="25" t="s">
        <v>41</v>
      </c>
      <c r="C991" s="25">
        <v>7731481</v>
      </c>
      <c r="D991" s="28">
        <v>182175</v>
      </c>
      <c r="E991" s="25"/>
      <c r="F991" s="28"/>
      <c r="G991" s="28"/>
      <c r="H991" s="25"/>
      <c r="I991" s="25" t="s">
        <v>65</v>
      </c>
      <c r="J991" s="28" t="s">
        <v>236</v>
      </c>
      <c r="K991" s="74" t="s">
        <v>45</v>
      </c>
      <c r="L991" s="88" t="s">
        <v>261</v>
      </c>
      <c r="M991" s="26">
        <v>202</v>
      </c>
      <c r="N991" s="27">
        <v>3</v>
      </c>
      <c r="O991" s="25" t="s">
        <v>47</v>
      </c>
      <c r="P991" s="24">
        <v>45589</v>
      </c>
      <c r="Q991" s="26">
        <f>Table2[[#This Row],[QTY]]*Table2[[#This Row],[CostPerUnit]]</f>
        <v>606</v>
      </c>
      <c r="R991" s="27"/>
      <c r="S991" s="13" t="s">
        <v>64</v>
      </c>
      <c r="T991" s="24" t="s">
        <v>49</v>
      </c>
      <c r="U991" s="24"/>
      <c r="V991" s="25"/>
      <c r="W991" s="25"/>
      <c r="X991" s="28"/>
      <c r="Y991" s="25"/>
      <c r="Z991" s="25"/>
    </row>
    <row r="992" spans="1:26" ht="15" customHeight="1">
      <c r="A992" s="24">
        <v>45583</v>
      </c>
      <c r="B992" s="25" t="s">
        <v>41</v>
      </c>
      <c r="C992" s="25">
        <v>7731493</v>
      </c>
      <c r="D992" s="28" t="s">
        <v>1153</v>
      </c>
      <c r="E992" s="25"/>
      <c r="F992" s="28"/>
      <c r="G992" s="28"/>
      <c r="H992" s="25"/>
      <c r="I992" s="25" t="s">
        <v>65</v>
      </c>
      <c r="J992" s="28" t="s">
        <v>236</v>
      </c>
      <c r="K992" s="74" t="s">
        <v>45</v>
      </c>
      <c r="L992" s="28" t="s">
        <v>616</v>
      </c>
      <c r="M992" s="26">
        <v>159.94999999999999</v>
      </c>
      <c r="N992" s="27">
        <v>2</v>
      </c>
      <c r="O992" s="25" t="s">
        <v>47</v>
      </c>
      <c r="P992" s="24">
        <v>45596</v>
      </c>
      <c r="Q992" s="26">
        <f>Table2[[#This Row],[QTY]]*Table2[[#This Row],[CostPerUnit]]</f>
        <v>319.89999999999998</v>
      </c>
      <c r="R992" s="27"/>
      <c r="S992" s="13" t="s">
        <v>64</v>
      </c>
      <c r="T992" s="24" t="s">
        <v>49</v>
      </c>
      <c r="U992" s="24"/>
      <c r="V992" s="25"/>
      <c r="W992" s="25"/>
      <c r="X992" s="28"/>
      <c r="Y992" s="25"/>
      <c r="Z992" s="25"/>
    </row>
    <row r="993" spans="1:26" ht="15" customHeight="1">
      <c r="A993" s="24">
        <v>45583</v>
      </c>
      <c r="B993" s="25" t="s">
        <v>41</v>
      </c>
      <c r="C993" s="25">
        <v>7731527</v>
      </c>
      <c r="D993" s="28">
        <v>182695</v>
      </c>
      <c r="E993" s="25"/>
      <c r="F993" s="28"/>
      <c r="G993" s="28"/>
      <c r="H993" s="25"/>
      <c r="I993" s="80" t="s">
        <v>65</v>
      </c>
      <c r="J993" s="28" t="s">
        <v>1160</v>
      </c>
      <c r="K993" s="96" t="s">
        <v>45</v>
      </c>
      <c r="L993" s="87" t="s">
        <v>1144</v>
      </c>
      <c r="M993" s="26">
        <v>39.950000000000003</v>
      </c>
      <c r="N993" s="27">
        <v>1</v>
      </c>
      <c r="O993" s="25" t="s">
        <v>47</v>
      </c>
      <c r="P993" s="24">
        <v>45604</v>
      </c>
      <c r="Q993" s="26">
        <f>Table2[[#This Row],[QTY]]*Table2[[#This Row],[CostPerUnit]]</f>
        <v>39.950000000000003</v>
      </c>
      <c r="R993" s="27">
        <v>41079394</v>
      </c>
      <c r="S993" s="110" t="s">
        <v>67</v>
      </c>
      <c r="T993" s="24" t="s">
        <v>49</v>
      </c>
      <c r="U993" s="24"/>
      <c r="V993" s="25"/>
      <c r="W993" s="25"/>
      <c r="X993" s="28"/>
      <c r="Y993" s="25"/>
      <c r="Z993" s="25"/>
    </row>
    <row r="994" spans="1:26" ht="15" customHeight="1">
      <c r="A994" s="24">
        <v>45583</v>
      </c>
      <c r="B994" s="25" t="s">
        <v>41</v>
      </c>
      <c r="C994" s="25">
        <v>7731532</v>
      </c>
      <c r="D994" s="28" t="s">
        <v>675</v>
      </c>
      <c r="E994" s="25"/>
      <c r="F994" s="28"/>
      <c r="G994" s="28"/>
      <c r="H994" s="25"/>
      <c r="I994" s="25" t="s">
        <v>77</v>
      </c>
      <c r="J994" s="28" t="s">
        <v>676</v>
      </c>
      <c r="K994" s="74" t="s">
        <v>45</v>
      </c>
      <c r="L994" s="28" t="s">
        <v>51</v>
      </c>
      <c r="M994" s="26">
        <v>0</v>
      </c>
      <c r="N994" s="27">
        <v>1</v>
      </c>
      <c r="O994" s="25" t="s">
        <v>189</v>
      </c>
      <c r="P994" s="24">
        <v>45650</v>
      </c>
      <c r="Q994" s="26">
        <f>Table2[[#This Row],[QTY]]*Table2[[#This Row],[CostPerUnit]]</f>
        <v>0</v>
      </c>
      <c r="R994" s="27"/>
      <c r="S994" s="110" t="s">
        <v>67</v>
      </c>
      <c r="T994" s="24"/>
      <c r="U994" s="24"/>
      <c r="V994" s="25"/>
      <c r="W994" s="25"/>
      <c r="X994" s="28"/>
      <c r="Y994" s="25"/>
      <c r="Z994" s="25" t="s">
        <v>954</v>
      </c>
    </row>
    <row r="995" spans="1:26" ht="15" customHeight="1">
      <c r="A995" s="24">
        <v>45583</v>
      </c>
      <c r="B995" s="25" t="s">
        <v>41</v>
      </c>
      <c r="C995" s="25">
        <v>7731532</v>
      </c>
      <c r="D995" s="28" t="s">
        <v>675</v>
      </c>
      <c r="E995" s="25"/>
      <c r="F995" s="28"/>
      <c r="G995" s="28"/>
      <c r="H995" s="25"/>
      <c r="I995" s="25" t="s">
        <v>77</v>
      </c>
      <c r="J995" s="28" t="s">
        <v>676</v>
      </c>
      <c r="K995" s="74" t="s">
        <v>45</v>
      </c>
      <c r="L995" s="28" t="s">
        <v>46</v>
      </c>
      <c r="M995" s="26">
        <v>195</v>
      </c>
      <c r="N995" s="27">
        <v>1</v>
      </c>
      <c r="O995" s="25" t="s">
        <v>189</v>
      </c>
      <c r="P995" s="24">
        <v>45650</v>
      </c>
      <c r="Q995" s="26">
        <f>Table2[[#This Row],[QTY]]*Table2[[#This Row],[CostPerUnit]]</f>
        <v>195</v>
      </c>
      <c r="R995" s="27"/>
      <c r="S995" s="13" t="s">
        <v>67</v>
      </c>
      <c r="T995" s="24"/>
      <c r="U995" s="24"/>
      <c r="V995" s="25"/>
      <c r="W995" s="25"/>
      <c r="X995" s="28"/>
      <c r="Y995" s="25"/>
      <c r="Z995" s="25"/>
    </row>
    <row r="996" spans="1:26" ht="15" customHeight="1">
      <c r="A996" s="24">
        <v>45583</v>
      </c>
      <c r="B996" s="25" t="s">
        <v>41</v>
      </c>
      <c r="C996" s="25">
        <v>7731650</v>
      </c>
      <c r="D996" s="28" t="s">
        <v>467</v>
      </c>
      <c r="E996" s="25"/>
      <c r="F996" s="28"/>
      <c r="G996" s="28"/>
      <c r="H996" s="25"/>
      <c r="I996" s="25" t="s">
        <v>69</v>
      </c>
      <c r="J996" s="28" t="s">
        <v>1161</v>
      </c>
      <c r="K996" s="74" t="s">
        <v>45</v>
      </c>
      <c r="L996" s="28" t="s">
        <v>261</v>
      </c>
      <c r="M996" s="26">
        <v>202</v>
      </c>
      <c r="N996" s="27">
        <v>2</v>
      </c>
      <c r="O996" s="25" t="s">
        <v>47</v>
      </c>
      <c r="P996" s="24">
        <v>45589</v>
      </c>
      <c r="Q996" s="26">
        <f>Table2[[#This Row],[QTY]]*Table2[[#This Row],[CostPerUnit]]</f>
        <v>404</v>
      </c>
      <c r="R996" s="27"/>
      <c r="S996" s="13" t="s">
        <v>64</v>
      </c>
      <c r="T996" s="24" t="s">
        <v>49</v>
      </c>
      <c r="U996" s="24"/>
      <c r="V996" s="25"/>
      <c r="W996" s="25"/>
      <c r="X996" s="28"/>
      <c r="Y996" s="25"/>
      <c r="Z996" s="25"/>
    </row>
    <row r="997" spans="1:26" ht="15" customHeight="1">
      <c r="A997" s="24">
        <v>45217</v>
      </c>
      <c r="B997" s="25" t="s">
        <v>41</v>
      </c>
      <c r="C997" s="25">
        <v>7731657</v>
      </c>
      <c r="D997" s="28" t="s">
        <v>1162</v>
      </c>
      <c r="E997" s="25"/>
      <c r="F997" s="28"/>
      <c r="G997" s="28"/>
      <c r="H997" s="25"/>
      <c r="I997" s="25" t="s">
        <v>65</v>
      </c>
      <c r="J997" s="28" t="s">
        <v>907</v>
      </c>
      <c r="K997" s="74" t="s">
        <v>45</v>
      </c>
      <c r="L997" s="28" t="s">
        <v>280</v>
      </c>
      <c r="M997" s="26">
        <v>335</v>
      </c>
      <c r="N997" s="27">
        <v>1</v>
      </c>
      <c r="O997" s="25" t="s">
        <v>47</v>
      </c>
      <c r="P997" s="24">
        <v>45596</v>
      </c>
      <c r="Q997" s="26">
        <f>Table2[[#This Row],[QTY]]*Table2[[#This Row],[CostPerUnit]]</f>
        <v>335</v>
      </c>
      <c r="R997" s="27">
        <v>41076234</v>
      </c>
      <c r="S997" s="13" t="s">
        <v>55</v>
      </c>
      <c r="T997" s="24"/>
      <c r="U997" s="24"/>
      <c r="V997" s="25"/>
      <c r="W997" s="25"/>
      <c r="X997" s="28" t="s">
        <v>1163</v>
      </c>
      <c r="Y997" s="25"/>
      <c r="Z997" s="25"/>
    </row>
    <row r="998" spans="1:26" ht="15" customHeight="1">
      <c r="A998" s="24">
        <v>45586</v>
      </c>
      <c r="B998" s="80" t="s">
        <v>41</v>
      </c>
      <c r="C998" s="25">
        <v>7731661</v>
      </c>
      <c r="D998" s="28" t="s">
        <v>389</v>
      </c>
      <c r="E998" s="25"/>
      <c r="F998" s="28"/>
      <c r="G998" s="28"/>
      <c r="H998" s="25"/>
      <c r="I998" s="25" t="s">
        <v>65</v>
      </c>
      <c r="J998" s="28" t="s">
        <v>1164</v>
      </c>
      <c r="K998" s="74" t="s">
        <v>243</v>
      </c>
      <c r="L998" s="28" t="s">
        <v>1165</v>
      </c>
      <c r="M998" s="26">
        <v>1286.7</v>
      </c>
      <c r="N998" s="27">
        <v>1</v>
      </c>
      <c r="O998" s="25" t="s">
        <v>47</v>
      </c>
      <c r="P998" s="24">
        <v>45783</v>
      </c>
      <c r="Q998" s="26">
        <f>Table2[[#This Row],[QTY]]*Table2[[#This Row],[CostPerUnit]]</f>
        <v>1286.7</v>
      </c>
      <c r="R998" s="27">
        <v>60840654</v>
      </c>
      <c r="S998" s="13" t="s">
        <v>67</v>
      </c>
      <c r="T998" s="24" t="s">
        <v>49</v>
      </c>
      <c r="U998" s="24"/>
      <c r="V998" s="25"/>
      <c r="W998" s="25"/>
      <c r="X998" s="28"/>
      <c r="Y998" s="25"/>
      <c r="Z998" s="25"/>
    </row>
    <row r="999" spans="1:26" ht="15" customHeight="1">
      <c r="A999" s="24">
        <v>45583</v>
      </c>
      <c r="B999" s="25" t="s">
        <v>41</v>
      </c>
      <c r="C999" s="25">
        <v>7731672</v>
      </c>
      <c r="D999" s="28" t="s">
        <v>1166</v>
      </c>
      <c r="E999" s="25"/>
      <c r="F999" s="28"/>
      <c r="G999" s="28"/>
      <c r="H999" s="25"/>
      <c r="I999" s="25" t="s">
        <v>53</v>
      </c>
      <c r="J999" s="28" t="s">
        <v>1167</v>
      </c>
      <c r="K999" s="96" t="s">
        <v>45</v>
      </c>
      <c r="L999" s="28" t="s">
        <v>261</v>
      </c>
      <c r="M999" s="26">
        <v>202</v>
      </c>
      <c r="N999" s="27">
        <v>1</v>
      </c>
      <c r="O999" s="25" t="s">
        <v>47</v>
      </c>
      <c r="P999" s="24">
        <v>45630</v>
      </c>
      <c r="Q999" s="26">
        <f>Table2[[#This Row],[QTY]]*Table2[[#This Row],[CostPerUnit]]</f>
        <v>202</v>
      </c>
      <c r="R999" s="27">
        <v>60824047</v>
      </c>
      <c r="S999" s="110" t="s">
        <v>67</v>
      </c>
      <c r="T999" s="24" t="s">
        <v>354</v>
      </c>
      <c r="U999" s="24"/>
      <c r="V999" s="25"/>
      <c r="W999" s="25"/>
      <c r="X999" s="28"/>
      <c r="Y999" s="25"/>
      <c r="Z999" s="25"/>
    </row>
    <row r="1000" spans="1:26" ht="15" customHeight="1">
      <c r="A1000" s="24">
        <v>45583</v>
      </c>
      <c r="B1000" s="25" t="s">
        <v>41</v>
      </c>
      <c r="C1000" s="25">
        <v>7731672</v>
      </c>
      <c r="D1000" s="28" t="s">
        <v>1166</v>
      </c>
      <c r="E1000" s="25"/>
      <c r="F1000" s="28"/>
      <c r="G1000" s="28"/>
      <c r="H1000" s="25"/>
      <c r="I1000" s="25" t="s">
        <v>53</v>
      </c>
      <c r="J1000" s="28" t="s">
        <v>1167</v>
      </c>
      <c r="K1000" s="96" t="s">
        <v>45</v>
      </c>
      <c r="L1000" s="28" t="s">
        <v>234</v>
      </c>
      <c r="M1000" s="26">
        <v>7</v>
      </c>
      <c r="N1000" s="27">
        <v>1</v>
      </c>
      <c r="O1000" s="25" t="s">
        <v>47</v>
      </c>
      <c r="P1000" s="24">
        <v>45630</v>
      </c>
      <c r="Q1000" s="26">
        <f>Table2[[#This Row],[QTY]]*Table2[[#This Row],[CostPerUnit]]</f>
        <v>7</v>
      </c>
      <c r="R1000" s="27"/>
      <c r="S1000" s="13" t="s">
        <v>67</v>
      </c>
      <c r="T1000" s="24" t="s">
        <v>34</v>
      </c>
      <c r="U1000" s="24" t="s">
        <v>59</v>
      </c>
      <c r="V1000" s="25" t="s">
        <v>60</v>
      </c>
      <c r="W1000" s="25"/>
      <c r="X1000" s="28"/>
      <c r="Y1000" s="25"/>
      <c r="Z1000" s="25"/>
    </row>
    <row r="1001" spans="1:26" ht="15" customHeight="1">
      <c r="A1001" s="24">
        <v>45586</v>
      </c>
      <c r="B1001" s="25" t="s">
        <v>41</v>
      </c>
      <c r="C1001" s="25">
        <v>7731769</v>
      </c>
      <c r="D1001" s="28" t="s">
        <v>168</v>
      </c>
      <c r="E1001" s="25"/>
      <c r="F1001" s="28"/>
      <c r="G1001" s="28"/>
      <c r="H1001" s="25"/>
      <c r="I1001" s="25" t="s">
        <v>77</v>
      </c>
      <c r="J1001" s="28" t="s">
        <v>169</v>
      </c>
      <c r="K1001" s="74" t="s">
        <v>45</v>
      </c>
      <c r="L1001" s="28" t="s">
        <v>46</v>
      </c>
      <c r="M1001" s="26">
        <v>195</v>
      </c>
      <c r="N1001" s="27">
        <v>1</v>
      </c>
      <c r="O1001" s="24" t="s">
        <v>49</v>
      </c>
      <c r="P1001" s="24"/>
      <c r="Q1001" s="26">
        <f>Table2[[#This Row],[QTY]]*Table2[[#This Row],[CostPerUnit]]</f>
        <v>195</v>
      </c>
      <c r="R1001" s="27"/>
      <c r="S1001" s="110" t="s">
        <v>55</v>
      </c>
      <c r="T1001" s="24" t="s">
        <v>61</v>
      </c>
      <c r="U1001" s="24"/>
      <c r="V1001" s="25"/>
      <c r="W1001" s="25"/>
      <c r="X1001" s="28" t="s">
        <v>1168</v>
      </c>
      <c r="Y1001" s="25"/>
      <c r="Z1001" s="25"/>
    </row>
    <row r="1002" spans="1:26" ht="15" customHeight="1">
      <c r="A1002" s="24">
        <v>45586</v>
      </c>
      <c r="B1002" s="25" t="s">
        <v>41</v>
      </c>
      <c r="C1002" s="25">
        <v>7731771</v>
      </c>
      <c r="D1002" s="28" t="s">
        <v>1169</v>
      </c>
      <c r="E1002" s="25"/>
      <c r="F1002" s="28"/>
      <c r="G1002" s="28"/>
      <c r="H1002" s="25"/>
      <c r="I1002" s="25" t="s">
        <v>53</v>
      </c>
      <c r="J1002" s="28" t="s">
        <v>1170</v>
      </c>
      <c r="K1002" s="74" t="s">
        <v>45</v>
      </c>
      <c r="L1002" s="28" t="s">
        <v>786</v>
      </c>
      <c r="M1002" s="26">
        <v>39.950000000000003</v>
      </c>
      <c r="N1002" s="27">
        <v>1</v>
      </c>
      <c r="O1002" s="25" t="s">
        <v>47</v>
      </c>
      <c r="P1002" s="24">
        <v>45624</v>
      </c>
      <c r="Q1002" s="26">
        <f>Table2[[#This Row],[QTY]]*Table2[[#This Row],[CostPerUnit]]</f>
        <v>39.950000000000003</v>
      </c>
      <c r="R1002" s="27">
        <v>60824209</v>
      </c>
      <c r="S1002" s="110" t="s">
        <v>55</v>
      </c>
      <c r="T1002" s="24" t="s">
        <v>49</v>
      </c>
      <c r="U1002" s="24"/>
      <c r="V1002" s="25"/>
      <c r="W1002" s="25"/>
      <c r="X1002" s="28"/>
      <c r="Y1002" s="25"/>
      <c r="Z1002" s="25"/>
    </row>
    <row r="1003" spans="1:26" ht="15" customHeight="1">
      <c r="A1003" s="24">
        <v>45220</v>
      </c>
      <c r="B1003" s="25" t="s">
        <v>41</v>
      </c>
      <c r="C1003" s="25">
        <v>7731860</v>
      </c>
      <c r="D1003" s="28">
        <v>182070</v>
      </c>
      <c r="E1003" s="25"/>
      <c r="F1003" s="28"/>
      <c r="G1003" s="28"/>
      <c r="H1003" s="25"/>
      <c r="I1003" s="25" t="s">
        <v>65</v>
      </c>
      <c r="J1003" s="28" t="s">
        <v>1103</v>
      </c>
      <c r="K1003" s="74" t="s">
        <v>45</v>
      </c>
      <c r="L1003" s="28" t="s">
        <v>280</v>
      </c>
      <c r="M1003" s="26">
        <v>335</v>
      </c>
      <c r="N1003" s="27">
        <v>1</v>
      </c>
      <c r="O1003" s="25" t="s">
        <v>47</v>
      </c>
      <c r="P1003" s="24">
        <v>45596</v>
      </c>
      <c r="Q1003" s="26">
        <f>Table2[[#This Row],[QTY]]*Table2[[#This Row],[CostPerUnit]]</f>
        <v>335</v>
      </c>
      <c r="R1003" s="27">
        <v>41075653</v>
      </c>
      <c r="S1003" s="13" t="s">
        <v>55</v>
      </c>
      <c r="T1003" s="24"/>
      <c r="U1003" s="24"/>
      <c r="V1003" s="25"/>
      <c r="W1003" s="25"/>
      <c r="X1003" s="28" t="s">
        <v>1163</v>
      </c>
      <c r="Y1003" s="25"/>
      <c r="Z1003" s="25"/>
    </row>
    <row r="1004" spans="1:26" ht="15" customHeight="1">
      <c r="A1004" s="24">
        <v>45586</v>
      </c>
      <c r="B1004" s="25" t="s">
        <v>41</v>
      </c>
      <c r="C1004" s="25">
        <v>7731860</v>
      </c>
      <c r="D1004" s="28">
        <v>182070</v>
      </c>
      <c r="E1004" s="25"/>
      <c r="F1004" s="28"/>
      <c r="G1004" s="28"/>
      <c r="H1004" s="25"/>
      <c r="I1004" s="25" t="s">
        <v>65</v>
      </c>
      <c r="J1004" s="28" t="s">
        <v>1103</v>
      </c>
      <c r="K1004" s="74" t="s">
        <v>45</v>
      </c>
      <c r="L1004" s="28" t="s">
        <v>280</v>
      </c>
      <c r="M1004" s="26">
        <v>335</v>
      </c>
      <c r="N1004" s="27">
        <v>1</v>
      </c>
      <c r="O1004" s="25" t="s">
        <v>49</v>
      </c>
      <c r="P1004" s="24"/>
      <c r="Q1004" s="26">
        <f>Table2[[#This Row],[QTY]]*Table2[[#This Row],[CostPerUnit]]</f>
        <v>335</v>
      </c>
      <c r="R1004" s="27">
        <v>60824339</v>
      </c>
      <c r="S1004" s="110" t="s">
        <v>55</v>
      </c>
      <c r="T1004" s="24" t="s">
        <v>49</v>
      </c>
      <c r="U1004" s="24"/>
      <c r="V1004" s="25"/>
      <c r="W1004" s="25"/>
      <c r="X1004" s="28"/>
      <c r="Y1004" s="25"/>
      <c r="Z1004" s="25"/>
    </row>
    <row r="1005" spans="1:26" ht="15" customHeight="1">
      <c r="A1005" s="24">
        <v>45587</v>
      </c>
      <c r="B1005" s="25" t="s">
        <v>41</v>
      </c>
      <c r="C1005" s="25">
        <v>7731911</v>
      </c>
      <c r="D1005" s="28" t="s">
        <v>1171</v>
      </c>
      <c r="E1005" s="25"/>
      <c r="F1005" s="28"/>
      <c r="G1005" s="28"/>
      <c r="H1005" s="25"/>
      <c r="I1005" s="25" t="s">
        <v>53</v>
      </c>
      <c r="J1005" s="28" t="s">
        <v>1172</v>
      </c>
      <c r="K1005" s="74" t="s">
        <v>45</v>
      </c>
      <c r="L1005" s="28" t="s">
        <v>51</v>
      </c>
      <c r="M1005" s="26">
        <v>0</v>
      </c>
      <c r="N1005" s="27">
        <v>0</v>
      </c>
      <c r="O1005" s="74" t="s">
        <v>164</v>
      </c>
      <c r="P1005" s="24"/>
      <c r="Q1005" s="26">
        <f>Table2[[#This Row],[QTY]]*Table2[[#This Row],[CostPerUnit]]</f>
        <v>0</v>
      </c>
      <c r="R1005" s="27"/>
      <c r="S1005" s="13" t="s">
        <v>67</v>
      </c>
      <c r="T1005" s="24"/>
      <c r="U1005" s="24"/>
      <c r="V1005" s="25"/>
      <c r="W1005" s="25"/>
      <c r="X1005" s="28"/>
      <c r="Y1005" s="25"/>
      <c r="Z1005" s="25" t="s">
        <v>954</v>
      </c>
    </row>
    <row r="1006" spans="1:26" ht="15" customHeight="1">
      <c r="A1006" s="24">
        <v>45587</v>
      </c>
      <c r="B1006" s="25" t="s">
        <v>41</v>
      </c>
      <c r="C1006" s="25">
        <v>7731964</v>
      </c>
      <c r="D1006" s="28">
        <v>104201</v>
      </c>
      <c r="E1006" s="25"/>
      <c r="F1006" s="28"/>
      <c r="G1006" s="28"/>
      <c r="H1006" s="25"/>
      <c r="I1006" s="25" t="s">
        <v>77</v>
      </c>
      <c r="J1006" s="28" t="s">
        <v>1173</v>
      </c>
      <c r="K1006" s="74" t="s">
        <v>45</v>
      </c>
      <c r="L1006" s="28" t="s">
        <v>46</v>
      </c>
      <c r="M1006" s="26">
        <v>195</v>
      </c>
      <c r="N1006" s="27">
        <v>5</v>
      </c>
      <c r="O1006" s="74" t="s">
        <v>161</v>
      </c>
      <c r="P1006" s="24">
        <v>45687</v>
      </c>
      <c r="Q1006" s="26">
        <f>Table2[[#This Row],[QTY]]*Table2[[#This Row],[CostPerUnit]]</f>
        <v>975</v>
      </c>
      <c r="R1006" s="27"/>
      <c r="S1006" s="13" t="s">
        <v>55</v>
      </c>
      <c r="T1006" s="25" t="s">
        <v>161</v>
      </c>
      <c r="U1006" s="24"/>
      <c r="V1006" s="25"/>
      <c r="W1006" s="25"/>
      <c r="X1006" s="28"/>
      <c r="Y1006" s="25"/>
      <c r="Z1006" s="25"/>
    </row>
    <row r="1007" spans="1:26" ht="15" customHeight="1">
      <c r="A1007" s="24">
        <v>45587</v>
      </c>
      <c r="B1007" s="25" t="s">
        <v>41</v>
      </c>
      <c r="C1007" s="25">
        <v>7731964</v>
      </c>
      <c r="D1007" s="28">
        <v>104201</v>
      </c>
      <c r="E1007" s="25"/>
      <c r="F1007" s="28"/>
      <c r="G1007" s="28"/>
      <c r="H1007" s="25"/>
      <c r="I1007" s="25" t="s">
        <v>77</v>
      </c>
      <c r="J1007" s="28" t="s">
        <v>1173</v>
      </c>
      <c r="K1007" s="74" t="s">
        <v>45</v>
      </c>
      <c r="L1007" s="28" t="s">
        <v>51</v>
      </c>
      <c r="M1007" s="26">
        <v>792</v>
      </c>
      <c r="N1007" s="27">
        <v>5</v>
      </c>
      <c r="O1007" s="25" t="s">
        <v>161</v>
      </c>
      <c r="P1007" s="24">
        <v>45687</v>
      </c>
      <c r="Q1007" s="26">
        <f>Table2[[#This Row],[QTY]]*Table2[[#This Row],[CostPerUnit]]</f>
        <v>3960</v>
      </c>
      <c r="R1007" s="27"/>
      <c r="S1007" s="13" t="s">
        <v>55</v>
      </c>
      <c r="T1007" s="25" t="s">
        <v>161</v>
      </c>
      <c r="U1007" s="24"/>
      <c r="V1007" s="25"/>
      <c r="W1007" s="25"/>
      <c r="X1007" s="28"/>
      <c r="Y1007" s="25"/>
      <c r="Z1007" s="25" t="s">
        <v>954</v>
      </c>
    </row>
    <row r="1008" spans="1:26" ht="15" customHeight="1">
      <c r="A1008" s="24">
        <v>45587</v>
      </c>
      <c r="B1008" s="25" t="s">
        <v>41</v>
      </c>
      <c r="C1008" s="25">
        <v>7732014</v>
      </c>
      <c r="D1008" s="28" t="s">
        <v>352</v>
      </c>
      <c r="E1008" s="25"/>
      <c r="F1008" s="28"/>
      <c r="G1008" s="28"/>
      <c r="H1008" s="25"/>
      <c r="I1008" s="25" t="s">
        <v>69</v>
      </c>
      <c r="J1008" s="28" t="s">
        <v>353</v>
      </c>
      <c r="K1008" s="74" t="s">
        <v>45</v>
      </c>
      <c r="L1008" s="28" t="s">
        <v>279</v>
      </c>
      <c r="M1008" s="26">
        <v>529</v>
      </c>
      <c r="N1008" s="27">
        <v>1</v>
      </c>
      <c r="O1008" s="74" t="s">
        <v>47</v>
      </c>
      <c r="P1008" s="24">
        <v>45596</v>
      </c>
      <c r="Q1008" s="26">
        <f>Table2[[#This Row],[QTY]]*Table2[[#This Row],[CostPerUnit]]</f>
        <v>529</v>
      </c>
      <c r="R1008" s="27">
        <v>60824057</v>
      </c>
      <c r="S1008" s="110" t="s">
        <v>67</v>
      </c>
      <c r="T1008" s="24" t="s">
        <v>354</v>
      </c>
      <c r="U1008" s="24"/>
      <c r="V1008" s="25"/>
      <c r="W1008" s="25"/>
      <c r="X1008" s="28"/>
      <c r="Y1008" s="25"/>
      <c r="Z1008" s="25"/>
    </row>
    <row r="1009" spans="1:26" ht="15" customHeight="1">
      <c r="A1009" s="24">
        <v>45589</v>
      </c>
      <c r="B1009" s="25" t="s">
        <v>41</v>
      </c>
      <c r="C1009" s="25">
        <v>7732149</v>
      </c>
      <c r="D1009" s="28" t="s">
        <v>507</v>
      </c>
      <c r="E1009" s="25"/>
      <c r="F1009" s="28"/>
      <c r="G1009" s="28"/>
      <c r="H1009" s="25"/>
      <c r="I1009" s="25" t="s">
        <v>53</v>
      </c>
      <c r="J1009" s="28" t="s">
        <v>506</v>
      </c>
      <c r="K1009" s="74" t="s">
        <v>45</v>
      </c>
      <c r="L1009" s="28" t="s">
        <v>51</v>
      </c>
      <c r="M1009" s="26">
        <v>0</v>
      </c>
      <c r="N1009" s="27">
        <v>1</v>
      </c>
      <c r="O1009" s="74" t="s">
        <v>164</v>
      </c>
      <c r="P1009" s="24"/>
      <c r="Q1009" s="26">
        <f>Table2[[#This Row],[QTY]]*Table2[[#This Row],[CostPerUnit]]</f>
        <v>0</v>
      </c>
      <c r="R1009" s="27"/>
      <c r="S1009" s="110" t="s">
        <v>67</v>
      </c>
      <c r="T1009" s="24"/>
      <c r="U1009" s="24"/>
      <c r="V1009" s="25"/>
      <c r="W1009" s="25"/>
      <c r="X1009" s="28"/>
      <c r="Y1009" s="25"/>
      <c r="Z1009" s="25" t="s">
        <v>954</v>
      </c>
    </row>
    <row r="1010" spans="1:26" ht="15" customHeight="1">
      <c r="A1010" s="24">
        <v>45589</v>
      </c>
      <c r="B1010" s="25" t="s">
        <v>41</v>
      </c>
      <c r="C1010" s="25">
        <v>7732179</v>
      </c>
      <c r="D1010" s="28">
        <v>182825</v>
      </c>
      <c r="E1010" s="25"/>
      <c r="F1010" s="28"/>
      <c r="G1010" s="28"/>
      <c r="H1010" s="25"/>
      <c r="I1010" s="25" t="s">
        <v>65</v>
      </c>
      <c r="J1010" s="28" t="s">
        <v>1174</v>
      </c>
      <c r="K1010" s="96" t="s">
        <v>45</v>
      </c>
      <c r="L1010" s="28" t="s">
        <v>46</v>
      </c>
      <c r="M1010" s="26">
        <v>195</v>
      </c>
      <c r="N1010" s="27">
        <v>1</v>
      </c>
      <c r="O1010" s="74" t="s">
        <v>164</v>
      </c>
      <c r="P1010" s="24"/>
      <c r="Q1010" s="26">
        <f>Table2[[#This Row],[QTY]]*Table2[[#This Row],[CostPerUnit]]</f>
        <v>195</v>
      </c>
      <c r="R1010" s="27"/>
      <c r="S1010" s="104" t="s">
        <v>64</v>
      </c>
      <c r="T1010" s="24"/>
      <c r="U1010" s="24"/>
      <c r="V1010" s="25"/>
      <c r="W1010" s="25"/>
      <c r="X1010" s="28"/>
      <c r="Y1010" s="25"/>
      <c r="Z1010" s="25"/>
    </row>
    <row r="1011" spans="1:26" ht="15" customHeight="1">
      <c r="A1011" s="24">
        <v>45589</v>
      </c>
      <c r="B1011" s="25" t="s">
        <v>41</v>
      </c>
      <c r="C1011" s="25">
        <v>7732179</v>
      </c>
      <c r="D1011" s="28">
        <v>182825</v>
      </c>
      <c r="E1011" s="25"/>
      <c r="F1011" s="28"/>
      <c r="G1011" s="28"/>
      <c r="H1011" s="25"/>
      <c r="I1011" s="25" t="s">
        <v>65</v>
      </c>
      <c r="J1011" s="28" t="s">
        <v>1174</v>
      </c>
      <c r="K1011" s="96" t="s">
        <v>45</v>
      </c>
      <c r="L1011" s="28" t="s">
        <v>51</v>
      </c>
      <c r="M1011" s="26">
        <v>79.2</v>
      </c>
      <c r="N1011" s="27">
        <v>1</v>
      </c>
      <c r="O1011" s="74" t="s">
        <v>164</v>
      </c>
      <c r="P1011" s="24"/>
      <c r="Q1011" s="26">
        <f>Table2[[#This Row],[QTY]]*Table2[[#This Row],[CostPerUnit]]</f>
        <v>79.2</v>
      </c>
      <c r="R1011" s="27"/>
      <c r="S1011" s="104" t="s">
        <v>64</v>
      </c>
      <c r="T1011" s="24"/>
      <c r="U1011" s="24"/>
      <c r="V1011" s="25"/>
      <c r="W1011" s="25"/>
      <c r="X1011" s="28"/>
      <c r="Y1011" s="25"/>
      <c r="Z1011" s="25" t="s">
        <v>954</v>
      </c>
    </row>
    <row r="1012" spans="1:26" ht="15" customHeight="1">
      <c r="A1012" s="24">
        <v>45589</v>
      </c>
      <c r="B1012" s="25" t="s">
        <v>41</v>
      </c>
      <c r="C1012" s="25">
        <v>7732179</v>
      </c>
      <c r="D1012" s="28">
        <v>182825</v>
      </c>
      <c r="E1012" s="25"/>
      <c r="F1012" s="28"/>
      <c r="G1012" s="28"/>
      <c r="H1012" s="25"/>
      <c r="I1012" s="25" t="s">
        <v>65</v>
      </c>
      <c r="J1012" s="28" t="s">
        <v>1174</v>
      </c>
      <c r="K1012" s="96" t="s">
        <v>45</v>
      </c>
      <c r="L1012" s="28" t="s">
        <v>50</v>
      </c>
      <c r="M1012" s="26">
        <v>11</v>
      </c>
      <c r="N1012" s="27">
        <v>1</v>
      </c>
      <c r="O1012" s="74" t="s">
        <v>164</v>
      </c>
      <c r="P1012" s="24"/>
      <c r="Q1012" s="26">
        <f>Table2[[#This Row],[QTY]]*Table2[[#This Row],[CostPerUnit]]</f>
        <v>11</v>
      </c>
      <c r="R1012" s="27"/>
      <c r="S1012" s="104" t="s">
        <v>64</v>
      </c>
      <c r="T1012" s="24"/>
      <c r="U1012" s="24"/>
      <c r="V1012" s="25"/>
      <c r="W1012" s="25"/>
      <c r="X1012" s="28"/>
      <c r="Y1012" s="25"/>
      <c r="Z1012" s="25"/>
    </row>
    <row r="1013" spans="1:26" ht="15" customHeight="1">
      <c r="A1013" s="24">
        <v>45587</v>
      </c>
      <c r="B1013" s="25" t="s">
        <v>41</v>
      </c>
      <c r="C1013" s="25">
        <v>7732259</v>
      </c>
      <c r="D1013" s="28" t="s">
        <v>463</v>
      </c>
      <c r="E1013" s="25"/>
      <c r="F1013" s="28" t="s">
        <v>403</v>
      </c>
      <c r="G1013" s="28" t="s">
        <v>403</v>
      </c>
      <c r="H1013" s="25"/>
      <c r="I1013" s="25" t="s">
        <v>65</v>
      </c>
      <c r="J1013" s="28" t="s">
        <v>236</v>
      </c>
      <c r="K1013" s="74" t="s">
        <v>243</v>
      </c>
      <c r="L1013" s="28" t="s">
        <v>284</v>
      </c>
      <c r="M1013" s="26">
        <v>343.5</v>
      </c>
      <c r="N1013" s="27">
        <v>3</v>
      </c>
      <c r="O1013" s="74" t="s">
        <v>47</v>
      </c>
      <c r="P1013" s="24">
        <v>45841</v>
      </c>
      <c r="Q1013" s="26">
        <f>Table2[[#This Row],[QTY]]*Table2[[#This Row],[CostPerUnit]]</f>
        <v>1030.5</v>
      </c>
      <c r="R1013" s="27"/>
      <c r="S1013" s="13" t="s">
        <v>48</v>
      </c>
      <c r="T1013" s="24" t="s">
        <v>61</v>
      </c>
      <c r="U1013" s="24"/>
      <c r="V1013" s="25"/>
      <c r="W1013" s="25"/>
      <c r="X1013" s="28" t="s">
        <v>1175</v>
      </c>
      <c r="Y1013" s="25"/>
      <c r="Z1013" s="25"/>
    </row>
    <row r="1014" spans="1:26" ht="15" customHeight="1">
      <c r="A1014" s="24">
        <v>45587</v>
      </c>
      <c r="B1014" s="25" t="s">
        <v>41</v>
      </c>
      <c r="C1014" s="25">
        <v>7732259</v>
      </c>
      <c r="D1014" s="28" t="s">
        <v>463</v>
      </c>
      <c r="E1014" s="25"/>
      <c r="F1014" s="28" t="s">
        <v>403</v>
      </c>
      <c r="G1014" s="28" t="s">
        <v>403</v>
      </c>
      <c r="H1014" s="25"/>
      <c r="I1014" s="25" t="s">
        <v>65</v>
      </c>
      <c r="J1014" s="28" t="s">
        <v>236</v>
      </c>
      <c r="K1014" s="74" t="s">
        <v>243</v>
      </c>
      <c r="L1014" s="28" t="s">
        <v>282</v>
      </c>
      <c r="M1014" s="26">
        <v>383</v>
      </c>
      <c r="N1014" s="27">
        <v>3</v>
      </c>
      <c r="O1014" s="74" t="s">
        <v>47</v>
      </c>
      <c r="P1014" s="24">
        <v>45841</v>
      </c>
      <c r="Q1014" s="26">
        <f>Table2[[#This Row],[QTY]]*Table2[[#This Row],[CostPerUnit]]</f>
        <v>1149</v>
      </c>
      <c r="R1014" s="27"/>
      <c r="S1014" s="13" t="s">
        <v>48</v>
      </c>
      <c r="T1014" s="24" t="s">
        <v>49</v>
      </c>
      <c r="U1014" s="24"/>
      <c r="V1014" s="25"/>
      <c r="W1014" s="25"/>
      <c r="X1014" s="28"/>
      <c r="Y1014" s="25"/>
      <c r="Z1014" s="25"/>
    </row>
    <row r="1015" spans="1:26" ht="15" customHeight="1">
      <c r="A1015" s="24">
        <v>45588</v>
      </c>
      <c r="B1015" s="25" t="s">
        <v>41</v>
      </c>
      <c r="C1015" s="25">
        <v>7732629</v>
      </c>
      <c r="D1015" s="28" t="s">
        <v>1176</v>
      </c>
      <c r="E1015" s="25"/>
      <c r="F1015" s="28"/>
      <c r="G1015" s="28"/>
      <c r="H1015" s="25"/>
      <c r="I1015" s="25" t="s">
        <v>53</v>
      </c>
      <c r="J1015" s="28" t="s">
        <v>749</v>
      </c>
      <c r="K1015" s="74" t="s">
        <v>45</v>
      </c>
      <c r="L1015" s="28" t="s">
        <v>327</v>
      </c>
      <c r="M1015" s="26">
        <v>109</v>
      </c>
      <c r="N1015" s="27">
        <v>1</v>
      </c>
      <c r="O1015" s="74" t="s">
        <v>47</v>
      </c>
      <c r="P1015" s="24">
        <v>45596</v>
      </c>
      <c r="Q1015" s="26">
        <f>Table2[[#This Row],[QTY]]*Table2[[#This Row],[CostPerUnit]]</f>
        <v>109</v>
      </c>
      <c r="R1015" s="27"/>
      <c r="S1015" s="13" t="s">
        <v>64</v>
      </c>
      <c r="T1015" s="24" t="s">
        <v>49</v>
      </c>
      <c r="U1015" s="24"/>
      <c r="V1015" s="25"/>
      <c r="W1015" s="25"/>
      <c r="X1015" s="28"/>
      <c r="Y1015" s="25"/>
      <c r="Z1015" s="25"/>
    </row>
    <row r="1016" spans="1:26" ht="15" customHeight="1">
      <c r="A1016" s="24">
        <v>45589</v>
      </c>
      <c r="B1016" s="25" t="s">
        <v>41</v>
      </c>
      <c r="C1016" s="25">
        <v>7732661</v>
      </c>
      <c r="D1016" s="28" t="s">
        <v>154</v>
      </c>
      <c r="E1016" s="25"/>
      <c r="F1016" s="28"/>
      <c r="G1016" s="28"/>
      <c r="H1016" s="25"/>
      <c r="I1016" s="25" t="s">
        <v>53</v>
      </c>
      <c r="J1016" s="28" t="s">
        <v>1177</v>
      </c>
      <c r="K1016" s="74" t="s">
        <v>45</v>
      </c>
      <c r="L1016" s="28" t="s">
        <v>46</v>
      </c>
      <c r="M1016" s="26">
        <v>195</v>
      </c>
      <c r="N1016" s="27">
        <v>1</v>
      </c>
      <c r="O1016" s="25" t="s">
        <v>164</v>
      </c>
      <c r="P1016" s="24"/>
      <c r="Q1016" s="26">
        <f>Table2[[#This Row],[QTY]]*Table2[[#This Row],[CostPerUnit]]</f>
        <v>195</v>
      </c>
      <c r="R1016" s="27"/>
      <c r="S1016" s="110" t="s">
        <v>67</v>
      </c>
      <c r="T1016" s="24"/>
      <c r="U1016" s="24"/>
      <c r="V1016" s="25"/>
      <c r="W1016" s="25"/>
      <c r="X1016" s="28"/>
      <c r="Y1016" s="25"/>
      <c r="Z1016" s="25"/>
    </row>
    <row r="1017" spans="1:26" ht="15" customHeight="1">
      <c r="A1017" s="24">
        <v>45589</v>
      </c>
      <c r="B1017" s="25" t="s">
        <v>41</v>
      </c>
      <c r="C1017" s="25">
        <v>7732661</v>
      </c>
      <c r="D1017" s="28" t="s">
        <v>154</v>
      </c>
      <c r="E1017" s="25"/>
      <c r="F1017" s="28"/>
      <c r="G1017" s="28"/>
      <c r="H1017" s="25"/>
      <c r="I1017" s="25" t="s">
        <v>53</v>
      </c>
      <c r="J1017" s="28" t="s">
        <v>1177</v>
      </c>
      <c r="K1017" s="74" t="s">
        <v>45</v>
      </c>
      <c r="L1017" s="28" t="s">
        <v>51</v>
      </c>
      <c r="M1017" s="26">
        <v>0</v>
      </c>
      <c r="N1017" s="27">
        <v>1</v>
      </c>
      <c r="O1017" s="25" t="s">
        <v>164</v>
      </c>
      <c r="P1017" s="24"/>
      <c r="Q1017" s="26">
        <f>Table2[[#This Row],[QTY]]*Table2[[#This Row],[CostPerUnit]]</f>
        <v>0</v>
      </c>
      <c r="R1017" s="27"/>
      <c r="S1017" s="13" t="s">
        <v>67</v>
      </c>
      <c r="T1017" s="24"/>
      <c r="U1017" s="24"/>
      <c r="V1017" s="25"/>
      <c r="W1017" s="25"/>
      <c r="X1017" s="28"/>
      <c r="Y1017" s="25"/>
      <c r="Z1017" s="25" t="s">
        <v>954</v>
      </c>
    </row>
    <row r="1018" spans="1:26" ht="15" customHeight="1">
      <c r="A1018" s="24">
        <v>45588</v>
      </c>
      <c r="B1018" s="25" t="s">
        <v>41</v>
      </c>
      <c r="C1018" s="25">
        <v>7732674</v>
      </c>
      <c r="D1018" s="28" t="s">
        <v>1166</v>
      </c>
      <c r="E1018" s="25"/>
      <c r="F1018" s="28"/>
      <c r="G1018" s="28"/>
      <c r="H1018" s="25"/>
      <c r="I1018" s="25" t="s">
        <v>53</v>
      </c>
      <c r="J1018" s="28" t="s">
        <v>845</v>
      </c>
      <c r="K1018" s="74" t="s">
        <v>45</v>
      </c>
      <c r="L1018" s="28" t="s">
        <v>977</v>
      </c>
      <c r="M1018" s="26">
        <v>249.9</v>
      </c>
      <c r="N1018" s="27">
        <v>10</v>
      </c>
      <c r="O1018" s="25" t="s">
        <v>47</v>
      </c>
      <c r="P1018" s="24">
        <v>45594</v>
      </c>
      <c r="Q1018" s="26">
        <f>Table2[[#This Row],[QTY]]*Table2[[#This Row],[CostPerUnit]]</f>
        <v>2499</v>
      </c>
      <c r="R1018" s="27"/>
      <c r="S1018" s="110" t="s">
        <v>64</v>
      </c>
      <c r="T1018" s="24" t="s">
        <v>49</v>
      </c>
      <c r="U1018" s="24"/>
      <c r="V1018" s="25"/>
      <c r="W1018" s="25"/>
      <c r="X1018" s="28"/>
      <c r="Y1018" s="25"/>
      <c r="Z1018" s="25"/>
    </row>
    <row r="1019" spans="1:26" ht="15" customHeight="1">
      <c r="A1019" s="24">
        <v>45590</v>
      </c>
      <c r="B1019" s="25" t="s">
        <v>41</v>
      </c>
      <c r="C1019" s="25">
        <v>7733133</v>
      </c>
      <c r="D1019" s="28" t="s">
        <v>1178</v>
      </c>
      <c r="E1019" s="25"/>
      <c r="F1019" s="28"/>
      <c r="G1019" s="28"/>
      <c r="H1019" s="25"/>
      <c r="I1019" s="25" t="s">
        <v>43</v>
      </c>
      <c r="J1019" s="28" t="s">
        <v>447</v>
      </c>
      <c r="K1019" s="96" t="s">
        <v>45</v>
      </c>
      <c r="L1019" s="28" t="s">
        <v>46</v>
      </c>
      <c r="M1019" s="26">
        <v>195</v>
      </c>
      <c r="N1019" s="27">
        <v>1</v>
      </c>
      <c r="O1019" s="25" t="s">
        <v>47</v>
      </c>
      <c r="P1019" s="24">
        <v>45673</v>
      </c>
      <c r="Q1019" s="26">
        <f>Table2[[#This Row],[QTY]]*Table2[[#This Row],[CostPerUnit]]</f>
        <v>195</v>
      </c>
      <c r="R1019" s="27"/>
      <c r="S1019" s="105" t="s">
        <v>64</v>
      </c>
      <c r="T1019" s="24" t="s">
        <v>34</v>
      </c>
      <c r="U1019" s="24" t="s">
        <v>59</v>
      </c>
      <c r="V1019" s="25" t="s">
        <v>60</v>
      </c>
      <c r="W1019" s="25"/>
      <c r="X1019" s="28"/>
      <c r="Y1019" s="25"/>
      <c r="Z1019" s="25"/>
    </row>
    <row r="1020" spans="1:26" ht="15" customHeight="1">
      <c r="A1020" s="24">
        <v>45590</v>
      </c>
      <c r="B1020" s="25" t="s">
        <v>41</v>
      </c>
      <c r="C1020" s="25">
        <v>7733133</v>
      </c>
      <c r="D1020" s="28" t="s">
        <v>1178</v>
      </c>
      <c r="E1020" s="25"/>
      <c r="F1020" s="28"/>
      <c r="G1020" s="28"/>
      <c r="H1020" s="25"/>
      <c r="I1020" s="25" t="s">
        <v>43</v>
      </c>
      <c r="J1020" s="28" t="s">
        <v>447</v>
      </c>
      <c r="K1020" s="96" t="s">
        <v>45</v>
      </c>
      <c r="L1020" s="28" t="s">
        <v>51</v>
      </c>
      <c r="M1020" s="26">
        <v>79.2</v>
      </c>
      <c r="N1020" s="27">
        <v>1</v>
      </c>
      <c r="O1020" s="25" t="s">
        <v>47</v>
      </c>
      <c r="P1020" s="24">
        <v>45673</v>
      </c>
      <c r="Q1020" s="26">
        <v>66</v>
      </c>
      <c r="R1020" s="27"/>
      <c r="S1020" s="105" t="s">
        <v>64</v>
      </c>
      <c r="T1020" s="24" t="s">
        <v>61</v>
      </c>
      <c r="U1020" s="24"/>
      <c r="V1020" s="25"/>
      <c r="W1020" s="25"/>
      <c r="X1020" s="28"/>
      <c r="Y1020" s="25"/>
      <c r="Z1020" s="25" t="s">
        <v>954</v>
      </c>
    </row>
    <row r="1021" spans="1:26" ht="15" customHeight="1">
      <c r="A1021" s="24">
        <v>45590</v>
      </c>
      <c r="B1021" s="25" t="s">
        <v>41</v>
      </c>
      <c r="C1021" s="25">
        <v>7733133</v>
      </c>
      <c r="D1021" s="28" t="s">
        <v>1178</v>
      </c>
      <c r="E1021" s="25"/>
      <c r="F1021" s="28"/>
      <c r="G1021" s="28"/>
      <c r="H1021" s="25"/>
      <c r="I1021" s="25" t="s">
        <v>43</v>
      </c>
      <c r="J1021" s="28" t="s">
        <v>447</v>
      </c>
      <c r="K1021" s="96" t="s">
        <v>45</v>
      </c>
      <c r="L1021" s="28" t="s">
        <v>50</v>
      </c>
      <c r="M1021" s="26">
        <v>11</v>
      </c>
      <c r="N1021" s="27">
        <v>1</v>
      </c>
      <c r="O1021" s="25" t="s">
        <v>47</v>
      </c>
      <c r="P1021" s="24">
        <v>45673</v>
      </c>
      <c r="Q1021" s="26">
        <f>Table2[[#This Row],[QTY]]*Table2[[#This Row],[CostPerUnit]]</f>
        <v>11</v>
      </c>
      <c r="R1021" s="27"/>
      <c r="S1021" s="105" t="s">
        <v>64</v>
      </c>
      <c r="T1021" s="24" t="s">
        <v>34</v>
      </c>
      <c r="U1021" s="24" t="s">
        <v>59</v>
      </c>
      <c r="V1021" s="25" t="s">
        <v>60</v>
      </c>
      <c r="W1021" s="25"/>
      <c r="X1021" s="28"/>
      <c r="Y1021" s="25"/>
      <c r="Z1021" s="25"/>
    </row>
    <row r="1022" spans="1:26" ht="15" customHeight="1">
      <c r="A1022" s="24">
        <v>45588</v>
      </c>
      <c r="B1022" s="25" t="s">
        <v>41</v>
      </c>
      <c r="C1022" s="25">
        <v>7733141</v>
      </c>
      <c r="D1022" s="28">
        <v>182710</v>
      </c>
      <c r="E1022" s="25"/>
      <c r="F1022" s="28"/>
      <c r="G1022" s="28"/>
      <c r="H1022" s="25"/>
      <c r="I1022" s="25" t="s">
        <v>65</v>
      </c>
      <c r="J1022" s="28" t="s">
        <v>113</v>
      </c>
      <c r="K1022" s="74" t="s">
        <v>45</v>
      </c>
      <c r="L1022" s="28" t="s">
        <v>280</v>
      </c>
      <c r="M1022" s="26">
        <v>335</v>
      </c>
      <c r="N1022" s="27">
        <v>2</v>
      </c>
      <c r="O1022" s="25" t="s">
        <v>47</v>
      </c>
      <c r="P1022" s="24">
        <v>45596</v>
      </c>
      <c r="Q1022" s="26">
        <f>Table2[[#This Row],[QTY]]*Table2[[#This Row],[CostPerUnit]]</f>
        <v>670</v>
      </c>
      <c r="R1022" s="27">
        <v>60824549</v>
      </c>
      <c r="S1022" s="110" t="s">
        <v>67</v>
      </c>
      <c r="T1022" s="24"/>
      <c r="U1022" s="24"/>
      <c r="V1022" s="25"/>
      <c r="W1022" s="25"/>
      <c r="X1022" s="28"/>
      <c r="Y1022" s="25"/>
      <c r="Z1022" s="25"/>
    </row>
    <row r="1023" spans="1:26" ht="15" customHeight="1">
      <c r="A1023" s="24">
        <v>45588</v>
      </c>
      <c r="B1023" s="25" t="s">
        <v>41</v>
      </c>
      <c r="C1023" s="25">
        <v>7733192</v>
      </c>
      <c r="D1023" s="28">
        <v>182610</v>
      </c>
      <c r="E1023" s="25"/>
      <c r="F1023" s="28"/>
      <c r="G1023" s="28"/>
      <c r="H1023" s="25"/>
      <c r="I1023" s="25" t="s">
        <v>65</v>
      </c>
      <c r="J1023" s="28" t="s">
        <v>1028</v>
      </c>
      <c r="K1023" s="74" t="s">
        <v>45</v>
      </c>
      <c r="L1023" s="28" t="s">
        <v>1179</v>
      </c>
      <c r="M1023" s="26">
        <v>11.5</v>
      </c>
      <c r="N1023" s="27">
        <v>1</v>
      </c>
      <c r="O1023" s="74" t="s">
        <v>47</v>
      </c>
      <c r="P1023" s="24">
        <v>45603</v>
      </c>
      <c r="Q1023" s="26">
        <f>Table2[[#This Row],[QTY]]*Table2[[#This Row],[CostPerUnit]]</f>
        <v>11.5</v>
      </c>
      <c r="R1023" s="27"/>
      <c r="S1023" s="110" t="s">
        <v>64</v>
      </c>
      <c r="T1023" s="24" t="s">
        <v>49</v>
      </c>
      <c r="U1023" s="24"/>
      <c r="V1023" s="25"/>
      <c r="W1023" s="25"/>
      <c r="X1023" s="28"/>
      <c r="Y1023" s="25"/>
      <c r="Z1023" s="25"/>
    </row>
    <row r="1024" spans="1:26" ht="15" customHeight="1">
      <c r="A1024" s="24">
        <v>45588</v>
      </c>
      <c r="B1024" s="25" t="s">
        <v>41</v>
      </c>
      <c r="C1024" s="25">
        <v>7733192</v>
      </c>
      <c r="D1024" s="28">
        <v>182610</v>
      </c>
      <c r="E1024" s="25"/>
      <c r="F1024" s="28"/>
      <c r="G1024" s="28"/>
      <c r="H1024" s="25"/>
      <c r="I1024" s="25" t="s">
        <v>65</v>
      </c>
      <c r="J1024" s="28" t="s">
        <v>1028</v>
      </c>
      <c r="K1024" s="74" t="s">
        <v>45</v>
      </c>
      <c r="L1024" s="28" t="s">
        <v>1180</v>
      </c>
      <c r="M1024" s="26">
        <v>10.5</v>
      </c>
      <c r="N1024" s="27">
        <v>2</v>
      </c>
      <c r="O1024" s="74" t="s">
        <v>47</v>
      </c>
      <c r="P1024" s="24">
        <v>45603</v>
      </c>
      <c r="Q1024" s="26">
        <f>Table2[[#This Row],[QTY]]*Table2[[#This Row],[CostPerUnit]]</f>
        <v>21</v>
      </c>
      <c r="R1024" s="27"/>
      <c r="S1024" s="13" t="s">
        <v>64</v>
      </c>
      <c r="T1024" s="24" t="s">
        <v>49</v>
      </c>
      <c r="U1024" s="24"/>
      <c r="V1024" s="25"/>
      <c r="W1024" s="25"/>
      <c r="X1024" s="28"/>
      <c r="Y1024" s="25"/>
      <c r="Z1024" s="25"/>
    </row>
    <row r="1025" spans="1:26" ht="15" customHeight="1">
      <c r="A1025" s="24">
        <v>45588</v>
      </c>
      <c r="B1025" s="25" t="s">
        <v>41</v>
      </c>
      <c r="C1025" s="25">
        <v>7733192</v>
      </c>
      <c r="D1025" s="28">
        <v>182610</v>
      </c>
      <c r="E1025" s="25"/>
      <c r="F1025" s="28"/>
      <c r="G1025" s="28"/>
      <c r="H1025" s="25"/>
      <c r="I1025" s="74" t="s">
        <v>65</v>
      </c>
      <c r="J1025" s="28" t="s">
        <v>1028</v>
      </c>
      <c r="K1025" s="25" t="s">
        <v>45</v>
      </c>
      <c r="L1025" s="28" t="s">
        <v>1181</v>
      </c>
      <c r="M1025" s="26">
        <v>13.95</v>
      </c>
      <c r="N1025" s="27">
        <v>4</v>
      </c>
      <c r="O1025" s="74" t="s">
        <v>47</v>
      </c>
      <c r="P1025" s="24">
        <v>45603</v>
      </c>
      <c r="Q1025" s="26">
        <f>Table2[[#This Row],[QTY]]*Table2[[#This Row],[CostPerUnit]]</f>
        <v>55.8</v>
      </c>
      <c r="R1025" s="27"/>
      <c r="S1025" s="110" t="s">
        <v>64</v>
      </c>
      <c r="T1025" s="24" t="s">
        <v>49</v>
      </c>
      <c r="U1025" s="24"/>
      <c r="V1025" s="25"/>
      <c r="W1025" s="25"/>
      <c r="X1025" s="28"/>
      <c r="Y1025" s="25"/>
      <c r="Z1025" s="25"/>
    </row>
    <row r="1026" spans="1:26" ht="15" customHeight="1">
      <c r="A1026" s="24">
        <v>45593</v>
      </c>
      <c r="B1026" s="80" t="s">
        <v>41</v>
      </c>
      <c r="C1026" s="25">
        <v>7733808</v>
      </c>
      <c r="D1026" s="28" t="s">
        <v>116</v>
      </c>
      <c r="E1026" s="25"/>
      <c r="F1026" s="28"/>
      <c r="G1026" s="28"/>
      <c r="H1026" s="25"/>
      <c r="I1026" s="25" t="s">
        <v>43</v>
      </c>
      <c r="J1026" s="28" t="s">
        <v>769</v>
      </c>
      <c r="K1026" s="96" t="s">
        <v>45</v>
      </c>
      <c r="L1026" t="s">
        <v>58</v>
      </c>
      <c r="M1026" s="26">
        <v>660</v>
      </c>
      <c r="N1026" s="27">
        <v>9</v>
      </c>
      <c r="O1026" s="25" t="s">
        <v>47</v>
      </c>
      <c r="P1026" s="24">
        <v>45834</v>
      </c>
      <c r="Q1026" s="26">
        <f>Table2[[#This Row],[QTY]]*Table2[[#This Row],[CostPerUnit]]</f>
        <v>5940</v>
      </c>
      <c r="R1026" s="27">
        <v>60844951</v>
      </c>
      <c r="S1026" s="13" t="s">
        <v>55</v>
      </c>
      <c r="T1026" s="24" t="s">
        <v>49</v>
      </c>
      <c r="U1026" s="24"/>
      <c r="V1026" s="25"/>
      <c r="W1026" s="25"/>
      <c r="X1026" s="28" t="s">
        <v>1182</v>
      </c>
      <c r="Y1026" s="25"/>
      <c r="Z1026" s="25"/>
    </row>
    <row r="1027" spans="1:26" ht="15" customHeight="1">
      <c r="A1027" s="24">
        <v>45589</v>
      </c>
      <c r="B1027" s="25" t="s">
        <v>41</v>
      </c>
      <c r="C1027" s="25">
        <v>7733836</v>
      </c>
      <c r="D1027" s="28" t="s">
        <v>1183</v>
      </c>
      <c r="E1027" s="25"/>
      <c r="F1027" s="28"/>
      <c r="G1027" s="28"/>
      <c r="H1027" s="25"/>
      <c r="I1027" s="25" t="s">
        <v>69</v>
      </c>
      <c r="J1027" s="28" t="s">
        <v>1184</v>
      </c>
      <c r="K1027" s="25" t="s">
        <v>45</v>
      </c>
      <c r="L1027" s="28" t="s">
        <v>579</v>
      </c>
      <c r="M1027" s="26">
        <v>9</v>
      </c>
      <c r="N1027" s="27">
        <v>1</v>
      </c>
      <c r="O1027" s="74" t="s">
        <v>47</v>
      </c>
      <c r="P1027" s="24">
        <v>45624</v>
      </c>
      <c r="Q1027" s="26">
        <f>Table2[[#This Row],[QTY]]*Table2[[#This Row],[CostPerUnit]]</f>
        <v>9</v>
      </c>
      <c r="R1027" s="27"/>
      <c r="S1027" s="110" t="s">
        <v>55</v>
      </c>
      <c r="T1027" s="24" t="s">
        <v>61</v>
      </c>
      <c r="U1027" s="24"/>
      <c r="V1027" s="25"/>
      <c r="W1027" s="25"/>
      <c r="X1027" s="52" t="s">
        <v>1185</v>
      </c>
      <c r="Y1027" s="25"/>
      <c r="Z1027" s="25"/>
    </row>
    <row r="1028" spans="1:26" ht="15" customHeight="1">
      <c r="A1028" s="24">
        <v>45589</v>
      </c>
      <c r="B1028" s="25" t="s">
        <v>41</v>
      </c>
      <c r="C1028" s="25">
        <v>7733891</v>
      </c>
      <c r="D1028" s="28" t="s">
        <v>1186</v>
      </c>
      <c r="E1028" s="25"/>
      <c r="F1028" s="28"/>
      <c r="G1028" s="28"/>
      <c r="H1028" s="25"/>
      <c r="I1028" s="25" t="s">
        <v>53</v>
      </c>
      <c r="J1028" s="28" t="s">
        <v>1187</v>
      </c>
      <c r="K1028" s="25" t="s">
        <v>45</v>
      </c>
      <c r="L1028" s="28" t="s">
        <v>279</v>
      </c>
      <c r="M1028" s="26">
        <v>529</v>
      </c>
      <c r="N1028" s="27">
        <v>1</v>
      </c>
      <c r="O1028" s="74" t="s">
        <v>49</v>
      </c>
      <c r="P1028" s="24"/>
      <c r="Q1028" s="26">
        <f>Table2[[#This Row],[QTY]]*Table2[[#This Row],[CostPerUnit]]</f>
        <v>529</v>
      </c>
      <c r="R1028" s="27">
        <v>60824351</v>
      </c>
      <c r="S1028" s="118" t="s">
        <v>67</v>
      </c>
      <c r="T1028" s="24"/>
      <c r="U1028" s="24"/>
      <c r="V1028" s="25"/>
      <c r="W1028" s="25"/>
      <c r="X1028" s="28"/>
      <c r="Y1028" s="25"/>
      <c r="Z1028" s="25"/>
    </row>
    <row r="1029" spans="1:26" ht="15" customHeight="1">
      <c r="A1029" s="24">
        <v>45589</v>
      </c>
      <c r="B1029" s="25" t="s">
        <v>41</v>
      </c>
      <c r="C1029" s="25">
        <v>7733903</v>
      </c>
      <c r="D1029" s="28" t="s">
        <v>752</v>
      </c>
      <c r="E1029" s="25"/>
      <c r="F1029" s="28"/>
      <c r="G1029" s="28"/>
      <c r="H1029" s="25"/>
      <c r="I1029" s="25" t="s">
        <v>65</v>
      </c>
      <c r="J1029" s="28" t="s">
        <v>66</v>
      </c>
      <c r="K1029" s="25" t="s">
        <v>45</v>
      </c>
      <c r="L1029" s="28" t="s">
        <v>261</v>
      </c>
      <c r="M1029" s="26">
        <v>202</v>
      </c>
      <c r="N1029" s="27">
        <v>2</v>
      </c>
      <c r="O1029" s="74" t="s">
        <v>47</v>
      </c>
      <c r="P1029" s="24">
        <v>45596</v>
      </c>
      <c r="Q1029" s="26">
        <f>Table2[[#This Row],[QTY]]*Table2[[#This Row],[CostPerUnit]]</f>
        <v>404</v>
      </c>
      <c r="R1029" s="27"/>
      <c r="S1029" s="118" t="s">
        <v>64</v>
      </c>
      <c r="T1029" s="24" t="s">
        <v>49</v>
      </c>
      <c r="U1029" s="24"/>
      <c r="V1029" s="25"/>
      <c r="W1029" s="25"/>
      <c r="X1029" s="28"/>
      <c r="Y1029" s="25"/>
      <c r="Z1029" s="25"/>
    </row>
    <row r="1030" spans="1:26" ht="15" customHeight="1">
      <c r="A1030" s="24">
        <v>45594</v>
      </c>
      <c r="B1030" s="25" t="s">
        <v>41</v>
      </c>
      <c r="C1030" s="25">
        <v>7734189</v>
      </c>
      <c r="D1030" s="28" t="s">
        <v>74</v>
      </c>
      <c r="E1030" s="25"/>
      <c r="F1030" s="28"/>
      <c r="G1030" s="28"/>
      <c r="H1030" s="25"/>
      <c r="I1030" s="25" t="s">
        <v>75</v>
      </c>
      <c r="J1030" s="28" t="s">
        <v>790</v>
      </c>
      <c r="K1030" s="80" t="s">
        <v>45</v>
      </c>
      <c r="L1030" s="28" t="s">
        <v>46</v>
      </c>
      <c r="M1030" s="26">
        <v>195</v>
      </c>
      <c r="N1030" s="27">
        <v>1</v>
      </c>
      <c r="O1030" s="25" t="s">
        <v>47</v>
      </c>
      <c r="P1030" s="24">
        <v>45311</v>
      </c>
      <c r="Q1030" s="26">
        <f>Table2[[#This Row],[QTY]]*Table2[[#This Row],[CostPerUnit]]</f>
        <v>195</v>
      </c>
      <c r="R1030" s="27"/>
      <c r="S1030" s="13" t="s">
        <v>48</v>
      </c>
      <c r="T1030" s="24" t="s">
        <v>49</v>
      </c>
      <c r="U1030" s="24"/>
      <c r="V1030" s="25"/>
      <c r="W1030" s="25"/>
      <c r="X1030" s="28"/>
      <c r="Y1030" s="25"/>
      <c r="Z1030" s="25"/>
    </row>
    <row r="1031" spans="1:26" ht="15" customHeight="1">
      <c r="A1031" s="24">
        <v>45594</v>
      </c>
      <c r="B1031" s="25" t="s">
        <v>41</v>
      </c>
      <c r="C1031" s="25">
        <v>7734189</v>
      </c>
      <c r="D1031" s="28" t="s">
        <v>74</v>
      </c>
      <c r="E1031" s="25"/>
      <c r="F1031" s="28"/>
      <c r="G1031" s="28"/>
      <c r="H1031" s="25"/>
      <c r="I1031" s="25" t="s">
        <v>75</v>
      </c>
      <c r="J1031" s="28" t="s">
        <v>790</v>
      </c>
      <c r="K1031" s="80" t="s">
        <v>45</v>
      </c>
      <c r="L1031" s="28" t="s">
        <v>50</v>
      </c>
      <c r="M1031" s="26">
        <v>11</v>
      </c>
      <c r="N1031" s="27">
        <v>1</v>
      </c>
      <c r="O1031" s="25" t="s">
        <v>47</v>
      </c>
      <c r="P1031" s="24">
        <v>45311</v>
      </c>
      <c r="Q1031" s="26">
        <v>11</v>
      </c>
      <c r="R1031" s="27"/>
      <c r="S1031" s="118" t="s">
        <v>48</v>
      </c>
      <c r="T1031" s="24" t="s">
        <v>34</v>
      </c>
      <c r="U1031" s="24" t="s">
        <v>59</v>
      </c>
      <c r="V1031" s="25" t="s">
        <v>60</v>
      </c>
      <c r="W1031" s="25"/>
      <c r="X1031" s="28"/>
      <c r="Y1031" s="25"/>
      <c r="Z1031" s="25"/>
    </row>
    <row r="1032" spans="1:26" ht="15" customHeight="1">
      <c r="A1032" s="24">
        <v>45590</v>
      </c>
      <c r="B1032" s="80" t="s">
        <v>41</v>
      </c>
      <c r="C1032" s="25">
        <v>7734277</v>
      </c>
      <c r="D1032" s="28" t="s">
        <v>467</v>
      </c>
      <c r="E1032" s="25"/>
      <c r="F1032" s="28"/>
      <c r="G1032" s="28"/>
      <c r="H1032" s="25"/>
      <c r="I1032" s="80" t="s">
        <v>69</v>
      </c>
      <c r="J1032" s="28" t="s">
        <v>1161</v>
      </c>
      <c r="K1032" s="80" t="s">
        <v>45</v>
      </c>
      <c r="L1032" s="87" t="s">
        <v>261</v>
      </c>
      <c r="M1032" s="26">
        <v>202</v>
      </c>
      <c r="N1032" s="27">
        <v>2</v>
      </c>
      <c r="O1032" s="80" t="s">
        <v>47</v>
      </c>
      <c r="P1032" s="24">
        <v>45604</v>
      </c>
      <c r="Q1032" s="26">
        <f>Table2[[#This Row],[QTY]]*Table2[[#This Row],[CostPerUnit]]</f>
        <v>404</v>
      </c>
      <c r="R1032" s="27"/>
      <c r="S1032" s="118" t="s">
        <v>67</v>
      </c>
      <c r="T1032" s="24" t="s">
        <v>49</v>
      </c>
      <c r="U1032" s="24"/>
      <c r="V1032" s="25"/>
      <c r="W1032" s="25"/>
      <c r="X1032" s="28"/>
      <c r="Y1032" s="25"/>
      <c r="Z1032" s="25"/>
    </row>
    <row r="1033" spans="1:26" ht="15" customHeight="1">
      <c r="A1033" s="24">
        <v>45593</v>
      </c>
      <c r="B1033" s="25" t="s">
        <v>41</v>
      </c>
      <c r="C1033" s="25">
        <v>7734682</v>
      </c>
      <c r="D1033" s="28" t="s">
        <v>168</v>
      </c>
      <c r="E1033" s="25"/>
      <c r="F1033" s="28"/>
      <c r="G1033" s="28"/>
      <c r="H1033" s="25"/>
      <c r="I1033" s="80" t="s">
        <v>77</v>
      </c>
      <c r="J1033" s="28" t="s">
        <v>1188</v>
      </c>
      <c r="K1033" s="80" t="s">
        <v>45</v>
      </c>
      <c r="L1033" s="28" t="s">
        <v>684</v>
      </c>
      <c r="M1033" s="26">
        <v>79.41</v>
      </c>
      <c r="N1033" s="27">
        <v>1</v>
      </c>
      <c r="O1033" s="80" t="s">
        <v>47</v>
      </c>
      <c r="P1033" s="24">
        <v>45728</v>
      </c>
      <c r="Q1033" s="26"/>
      <c r="R1033" s="27"/>
      <c r="S1033" s="105" t="s">
        <v>55</v>
      </c>
      <c r="T1033" s="24"/>
      <c r="U1033" s="24"/>
      <c r="V1033" s="25"/>
      <c r="W1033" s="25"/>
      <c r="X1033" s="28" t="s">
        <v>1189</v>
      </c>
      <c r="Y1033" s="25"/>
      <c r="Z1033" s="25"/>
    </row>
    <row r="1034" spans="1:26" ht="15" customHeight="1">
      <c r="A1034" s="24">
        <v>45593</v>
      </c>
      <c r="B1034" s="25" t="s">
        <v>41</v>
      </c>
      <c r="C1034" s="25">
        <v>7734931</v>
      </c>
      <c r="D1034" s="28" t="s">
        <v>463</v>
      </c>
      <c r="E1034" s="25"/>
      <c r="F1034" s="28"/>
      <c r="G1034" s="28" t="s">
        <v>403</v>
      </c>
      <c r="H1034" s="25"/>
      <c r="I1034" s="80" t="s">
        <v>65</v>
      </c>
      <c r="J1034" s="28" t="s">
        <v>1190</v>
      </c>
      <c r="K1034" s="80" t="s">
        <v>243</v>
      </c>
      <c r="L1034" s="87" t="s">
        <v>283</v>
      </c>
      <c r="M1034" s="26">
        <v>555.20000000000005</v>
      </c>
      <c r="N1034" s="27">
        <v>8</v>
      </c>
      <c r="O1034" s="80" t="s">
        <v>47</v>
      </c>
      <c r="P1034" s="24">
        <v>45610</v>
      </c>
      <c r="Q1034" s="26">
        <f>Table2[[#This Row],[QTY]]*Table2[[#This Row],[CostPerUnit]]</f>
        <v>4441.6000000000004</v>
      </c>
      <c r="R1034" s="27"/>
      <c r="S1034" s="105" t="s">
        <v>64</v>
      </c>
      <c r="T1034" s="24" t="s">
        <v>49</v>
      </c>
      <c r="U1034" s="24"/>
      <c r="V1034" s="25"/>
      <c r="W1034" s="25"/>
      <c r="X1034" s="28"/>
      <c r="Y1034" s="25"/>
      <c r="Z1034" s="25"/>
    </row>
    <row r="1035" spans="1:26" ht="15" customHeight="1">
      <c r="A1035" s="24">
        <v>45593</v>
      </c>
      <c r="B1035" s="25" t="s">
        <v>41</v>
      </c>
      <c r="C1035" s="25">
        <v>7734932</v>
      </c>
      <c r="D1035" s="28" t="s">
        <v>1191</v>
      </c>
      <c r="E1035" s="25"/>
      <c r="F1035" s="28"/>
      <c r="G1035" s="28"/>
      <c r="H1035" s="25"/>
      <c r="I1035" s="25" t="s">
        <v>43</v>
      </c>
      <c r="J1035" s="28" t="s">
        <v>822</v>
      </c>
      <c r="K1035" s="25" t="s">
        <v>45</v>
      </c>
      <c r="L1035" s="28" t="s">
        <v>674</v>
      </c>
      <c r="M1035" s="26">
        <v>0</v>
      </c>
      <c r="N1035" s="27">
        <v>5</v>
      </c>
      <c r="O1035" s="25" t="s">
        <v>161</v>
      </c>
      <c r="P1035" s="24"/>
      <c r="Q1035" s="26"/>
      <c r="R1035" s="27"/>
      <c r="S1035" s="13" t="s">
        <v>48</v>
      </c>
      <c r="T1035" s="24" t="s">
        <v>161</v>
      </c>
      <c r="U1035" s="24"/>
      <c r="V1035" s="25"/>
      <c r="W1035" s="25"/>
      <c r="X1035" s="28"/>
      <c r="Y1035" s="25"/>
      <c r="Z1035" s="25"/>
    </row>
    <row r="1036" spans="1:26" ht="15" customHeight="1">
      <c r="A1036" s="24">
        <v>45593</v>
      </c>
      <c r="B1036" s="25" t="s">
        <v>41</v>
      </c>
      <c r="C1036" s="25">
        <v>7734932</v>
      </c>
      <c r="D1036" s="28" t="s">
        <v>1191</v>
      </c>
      <c r="E1036" s="25"/>
      <c r="F1036" s="28"/>
      <c r="G1036" s="28"/>
      <c r="H1036" s="25"/>
      <c r="I1036" s="25" t="s">
        <v>43</v>
      </c>
      <c r="J1036" s="28" t="s">
        <v>822</v>
      </c>
      <c r="K1036" s="25" t="s">
        <v>45</v>
      </c>
      <c r="L1036" s="28" t="s">
        <v>579</v>
      </c>
      <c r="M1036" s="26">
        <v>0</v>
      </c>
      <c r="N1036" s="27">
        <v>5</v>
      </c>
      <c r="O1036" s="74" t="s">
        <v>161</v>
      </c>
      <c r="P1036" s="24"/>
      <c r="Q1036" s="26"/>
      <c r="R1036" s="27"/>
      <c r="S1036" s="110" t="s">
        <v>48</v>
      </c>
      <c r="T1036" s="24" t="s">
        <v>161</v>
      </c>
      <c r="U1036" s="24"/>
      <c r="V1036" s="25"/>
      <c r="W1036" s="25"/>
      <c r="X1036" s="28"/>
      <c r="Y1036" s="25"/>
      <c r="Z1036" s="25"/>
    </row>
    <row r="1037" spans="1:26" ht="15" customHeight="1">
      <c r="A1037" s="24">
        <v>45595</v>
      </c>
      <c r="B1037" s="25" t="s">
        <v>41</v>
      </c>
      <c r="C1037" s="25">
        <v>7734935</v>
      </c>
      <c r="D1037" s="28">
        <v>182826</v>
      </c>
      <c r="E1037" s="25"/>
      <c r="F1037" s="28"/>
      <c r="G1037" s="28"/>
      <c r="H1037" s="25"/>
      <c r="I1037" s="25" t="s">
        <v>53</v>
      </c>
      <c r="J1037" s="28" t="s">
        <v>1192</v>
      </c>
      <c r="K1037" s="25" t="s">
        <v>45</v>
      </c>
      <c r="L1037" s="28" t="s">
        <v>46</v>
      </c>
      <c r="M1037" s="26">
        <v>195</v>
      </c>
      <c r="N1037" s="27">
        <v>1</v>
      </c>
      <c r="O1037" s="25" t="s">
        <v>47</v>
      </c>
      <c r="P1037" s="24">
        <v>45764</v>
      </c>
      <c r="Q1037" s="26">
        <f>Table2[[#This Row],[QTY]]*Table2[[#This Row],[CostPerUnit]]</f>
        <v>195</v>
      </c>
      <c r="R1037" s="27"/>
      <c r="S1037" s="110" t="s">
        <v>55</v>
      </c>
      <c r="T1037" s="24" t="s">
        <v>34</v>
      </c>
      <c r="U1037" s="24" t="s">
        <v>59</v>
      </c>
      <c r="V1037" s="25" t="s">
        <v>60</v>
      </c>
      <c r="W1037" s="25"/>
      <c r="X1037" s="28" t="s">
        <v>1193</v>
      </c>
      <c r="Y1037" s="25"/>
      <c r="Z1037" s="25"/>
    </row>
    <row r="1038" spans="1:26" ht="15" customHeight="1">
      <c r="A1038" s="24">
        <v>45595</v>
      </c>
      <c r="B1038" s="25" t="s">
        <v>41</v>
      </c>
      <c r="C1038" s="25">
        <v>7734935</v>
      </c>
      <c r="D1038" s="28">
        <v>182826</v>
      </c>
      <c r="E1038" s="25"/>
      <c r="F1038" s="28"/>
      <c r="G1038" s="28"/>
      <c r="H1038" s="25"/>
      <c r="I1038" s="25" t="s">
        <v>53</v>
      </c>
      <c r="J1038" s="28" t="s">
        <v>1192</v>
      </c>
      <c r="K1038" s="25" t="s">
        <v>45</v>
      </c>
      <c r="L1038" s="28" t="s">
        <v>51</v>
      </c>
      <c r="M1038" s="26">
        <v>66</v>
      </c>
      <c r="N1038" s="27">
        <v>1</v>
      </c>
      <c r="O1038" s="25" t="s">
        <v>47</v>
      </c>
      <c r="P1038" s="24">
        <v>45764</v>
      </c>
      <c r="Q1038" s="26">
        <f>Table2[[#This Row],[QTY]]*Table2[[#This Row],[CostPerUnit]]</f>
        <v>66</v>
      </c>
      <c r="R1038" s="27"/>
      <c r="S1038" s="110" t="s">
        <v>55</v>
      </c>
      <c r="T1038" s="24" t="s">
        <v>61</v>
      </c>
      <c r="U1038" s="24"/>
      <c r="V1038" s="25"/>
      <c r="W1038" s="25"/>
      <c r="X1038" s="28" t="s">
        <v>1194</v>
      </c>
      <c r="Y1038" s="25"/>
      <c r="Z1038" s="25" t="s">
        <v>954</v>
      </c>
    </row>
    <row r="1039" spans="1:26" ht="15" customHeight="1">
      <c r="A1039" s="24">
        <v>45595</v>
      </c>
      <c r="B1039" s="25" t="s">
        <v>41</v>
      </c>
      <c r="C1039" s="25">
        <v>7734935</v>
      </c>
      <c r="D1039" s="28">
        <v>182826</v>
      </c>
      <c r="E1039" s="25"/>
      <c r="F1039" s="28"/>
      <c r="G1039" s="28"/>
      <c r="H1039" s="25"/>
      <c r="I1039" s="25" t="s">
        <v>53</v>
      </c>
      <c r="J1039" s="28" t="s">
        <v>1192</v>
      </c>
      <c r="K1039" s="25" t="s">
        <v>45</v>
      </c>
      <c r="L1039" s="28" t="s">
        <v>50</v>
      </c>
      <c r="M1039" s="26">
        <v>11</v>
      </c>
      <c r="N1039" s="27">
        <v>1</v>
      </c>
      <c r="O1039" s="74" t="s">
        <v>47</v>
      </c>
      <c r="P1039" s="24">
        <v>45764</v>
      </c>
      <c r="Q1039" s="26">
        <f>Table2[[#This Row],[QTY]]*Table2[[#This Row],[CostPerUnit]]</f>
        <v>11</v>
      </c>
      <c r="R1039" s="27"/>
      <c r="S1039" s="118" t="s">
        <v>55</v>
      </c>
      <c r="T1039" s="24" t="s">
        <v>34</v>
      </c>
      <c r="U1039" s="24" t="s">
        <v>59</v>
      </c>
      <c r="V1039" s="25" t="s">
        <v>60</v>
      </c>
      <c r="W1039" s="25"/>
      <c r="X1039" s="28" t="s">
        <v>1194</v>
      </c>
      <c r="Y1039" s="25"/>
      <c r="Z1039" s="25"/>
    </row>
    <row r="1040" spans="1:26" ht="15" customHeight="1">
      <c r="A1040" s="24">
        <v>45593</v>
      </c>
      <c r="B1040" s="80" t="s">
        <v>41</v>
      </c>
      <c r="C1040" s="25">
        <v>7734956</v>
      </c>
      <c r="D1040" s="28" t="s">
        <v>389</v>
      </c>
      <c r="E1040" s="25"/>
      <c r="F1040" s="28"/>
      <c r="G1040" s="28"/>
      <c r="H1040" s="25"/>
      <c r="I1040" s="25" t="s">
        <v>53</v>
      </c>
      <c r="J1040" s="28" t="s">
        <v>1195</v>
      </c>
      <c r="K1040" s="80" t="s">
        <v>243</v>
      </c>
      <c r="L1040" s="6" t="s">
        <v>283</v>
      </c>
      <c r="M1040" s="26">
        <v>518</v>
      </c>
      <c r="N1040" s="27">
        <v>1</v>
      </c>
      <c r="O1040" s="74" t="s">
        <v>47</v>
      </c>
      <c r="P1040" s="24">
        <v>45693</v>
      </c>
      <c r="Q1040" s="26">
        <f>Table2[[#This Row],[QTY]]*Table2[[#This Row],[CostPerUnit]]</f>
        <v>518</v>
      </c>
      <c r="R1040" s="27">
        <v>41093826</v>
      </c>
      <c r="S1040" s="110" t="s">
        <v>67</v>
      </c>
      <c r="T1040" s="24" t="s">
        <v>1196</v>
      </c>
      <c r="U1040" s="24"/>
      <c r="V1040" s="25"/>
      <c r="W1040" s="25"/>
      <c r="X1040" s="28"/>
      <c r="Y1040" s="25"/>
      <c r="Z1040" s="25"/>
    </row>
    <row r="1041" spans="1:26" ht="15" customHeight="1">
      <c r="A1041" s="24">
        <v>45593</v>
      </c>
      <c r="B1041" s="25" t="s">
        <v>41</v>
      </c>
      <c r="C1041" s="25">
        <v>7735212</v>
      </c>
      <c r="D1041" s="28">
        <v>104111</v>
      </c>
      <c r="E1041" s="25"/>
      <c r="F1041" s="28"/>
      <c r="G1041" s="28"/>
      <c r="H1041" s="25"/>
      <c r="I1041" s="25" t="s">
        <v>77</v>
      </c>
      <c r="J1041" s="28" t="s">
        <v>1197</v>
      </c>
      <c r="K1041" s="25" t="s">
        <v>45</v>
      </c>
      <c r="L1041" s="28" t="s">
        <v>487</v>
      </c>
      <c r="M1041" s="26">
        <v>45</v>
      </c>
      <c r="N1041" s="27">
        <v>6</v>
      </c>
      <c r="O1041" s="74" t="s">
        <v>47</v>
      </c>
      <c r="P1041" s="24">
        <v>45596</v>
      </c>
      <c r="Q1041" s="26">
        <f>Table2[[#This Row],[QTY]]*Table2[[#This Row],[CostPerUnit]]</f>
        <v>270</v>
      </c>
      <c r="R1041" s="27"/>
      <c r="S1041" s="110" t="s">
        <v>55</v>
      </c>
      <c r="T1041" s="24" t="s">
        <v>34</v>
      </c>
      <c r="U1041" s="24" t="s">
        <v>59</v>
      </c>
      <c r="V1041" s="25" t="s">
        <v>60</v>
      </c>
      <c r="W1041" s="25"/>
      <c r="X1041" s="28"/>
      <c r="Y1041" s="25"/>
      <c r="Z1041" s="25"/>
    </row>
    <row r="1042" spans="1:26" ht="13.5" customHeight="1">
      <c r="A1042" s="24">
        <v>45593</v>
      </c>
      <c r="B1042" s="25" t="s">
        <v>41</v>
      </c>
      <c r="C1042" s="25">
        <v>7735212</v>
      </c>
      <c r="D1042" s="28">
        <v>104111</v>
      </c>
      <c r="E1042" s="25"/>
      <c r="F1042" s="28"/>
      <c r="G1042" s="28"/>
      <c r="H1042" s="25"/>
      <c r="I1042" s="25" t="s">
        <v>77</v>
      </c>
      <c r="J1042" s="28" t="s">
        <v>1197</v>
      </c>
      <c r="K1042" s="25" t="s">
        <v>45</v>
      </c>
      <c r="L1042" s="28" t="s">
        <v>579</v>
      </c>
      <c r="M1042" s="26">
        <v>8</v>
      </c>
      <c r="N1042" s="27">
        <v>6</v>
      </c>
      <c r="O1042" s="74" t="s">
        <v>47</v>
      </c>
      <c r="P1042" s="24">
        <v>45596</v>
      </c>
      <c r="Q1042" s="26">
        <f>Table2[[#This Row],[QTY]]*Table2[[#This Row],[CostPerUnit]]</f>
        <v>48</v>
      </c>
      <c r="R1042" s="27"/>
      <c r="S1042" s="110" t="s">
        <v>55</v>
      </c>
      <c r="T1042" s="24" t="s">
        <v>34</v>
      </c>
      <c r="U1042" s="24" t="s">
        <v>59</v>
      </c>
      <c r="V1042" s="25" t="s">
        <v>60</v>
      </c>
      <c r="W1042" s="25"/>
      <c r="X1042" s="28"/>
      <c r="Y1042" s="25"/>
      <c r="Z1042" s="25"/>
    </row>
    <row r="1043" spans="1:26" ht="13.5" customHeight="1">
      <c r="A1043" s="24">
        <v>45595</v>
      </c>
      <c r="B1043" s="25" t="s">
        <v>41</v>
      </c>
      <c r="C1043" s="25">
        <v>7735384</v>
      </c>
      <c r="D1043" s="28">
        <v>182826</v>
      </c>
      <c r="E1043" s="25"/>
      <c r="F1043" s="28"/>
      <c r="G1043" s="28"/>
      <c r="H1043" s="25"/>
      <c r="I1043" s="25" t="s">
        <v>53</v>
      </c>
      <c r="J1043" s="28" t="s">
        <v>1198</v>
      </c>
      <c r="K1043" s="25" t="s">
        <v>45</v>
      </c>
      <c r="L1043" s="28" t="s">
        <v>46</v>
      </c>
      <c r="M1043" s="26">
        <v>195</v>
      </c>
      <c r="N1043" s="27">
        <v>1</v>
      </c>
      <c r="O1043" s="74" t="s">
        <v>47</v>
      </c>
      <c r="P1043" s="24">
        <v>45700</v>
      </c>
      <c r="Q1043" s="26">
        <f>Table2[[#This Row],[QTY]]*Table2[[#This Row],[CostPerUnit]]</f>
        <v>195</v>
      </c>
      <c r="R1043" s="27">
        <v>60843118</v>
      </c>
      <c r="S1043" s="110" t="s">
        <v>55</v>
      </c>
      <c r="T1043" s="24"/>
      <c r="U1043" s="24"/>
      <c r="V1043" s="25"/>
      <c r="W1043" s="25"/>
      <c r="X1043" s="28"/>
      <c r="Y1043" s="25"/>
      <c r="Z1043" s="25"/>
    </row>
    <row r="1044" spans="1:26" ht="13.5" customHeight="1">
      <c r="A1044" s="24">
        <v>45594</v>
      </c>
      <c r="B1044" s="25" t="s">
        <v>41</v>
      </c>
      <c r="C1044" s="25">
        <v>7735433</v>
      </c>
      <c r="D1044" s="28" t="s">
        <v>289</v>
      </c>
      <c r="E1044" s="25"/>
      <c r="F1044" s="28"/>
      <c r="G1044" s="28"/>
      <c r="H1044" s="25"/>
      <c r="I1044" s="25" t="s">
        <v>53</v>
      </c>
      <c r="J1044" s="28" t="s">
        <v>575</v>
      </c>
      <c r="K1044" s="25" t="s">
        <v>45</v>
      </c>
      <c r="L1044" s="28" t="s">
        <v>1199</v>
      </c>
      <c r="M1044" s="26">
        <v>4.6500000000000004</v>
      </c>
      <c r="N1044" s="27">
        <v>10</v>
      </c>
      <c r="O1044" s="74" t="s">
        <v>47</v>
      </c>
      <c r="P1044" s="24">
        <v>45616</v>
      </c>
      <c r="Q1044" s="26"/>
      <c r="R1044" s="27"/>
      <c r="S1044" s="110" t="s">
        <v>48</v>
      </c>
      <c r="T1044" s="24" t="s">
        <v>49</v>
      </c>
      <c r="U1044" s="24"/>
      <c r="V1044" s="25"/>
      <c r="W1044" s="25"/>
      <c r="X1044" s="28"/>
      <c r="Y1044" s="25"/>
      <c r="Z1044" s="25"/>
    </row>
    <row r="1045" spans="1:26" ht="13.5" customHeight="1">
      <c r="A1045" s="24">
        <v>45594</v>
      </c>
      <c r="B1045" s="25" t="s">
        <v>41</v>
      </c>
      <c r="C1045" s="25">
        <v>7735436</v>
      </c>
      <c r="D1045" s="28" t="s">
        <v>1200</v>
      </c>
      <c r="E1045" s="25"/>
      <c r="F1045" s="28"/>
      <c r="G1045" s="28"/>
      <c r="H1045" s="25"/>
      <c r="I1045" s="25" t="s">
        <v>53</v>
      </c>
      <c r="J1045" s="28" t="s">
        <v>566</v>
      </c>
      <c r="K1045" s="25" t="s">
        <v>45</v>
      </c>
      <c r="L1045" s="28" t="s">
        <v>579</v>
      </c>
      <c r="M1045" s="26">
        <v>8</v>
      </c>
      <c r="N1045" s="27">
        <v>1</v>
      </c>
      <c r="O1045" s="74" t="s">
        <v>47</v>
      </c>
      <c r="P1045" s="24">
        <v>45609</v>
      </c>
      <c r="Q1045" s="26"/>
      <c r="R1045" s="27"/>
      <c r="S1045" s="110" t="s">
        <v>48</v>
      </c>
      <c r="T1045" s="24" t="s">
        <v>34</v>
      </c>
      <c r="U1045" s="24" t="s">
        <v>59</v>
      </c>
      <c r="V1045" s="25" t="s">
        <v>60</v>
      </c>
      <c r="W1045" s="25"/>
      <c r="X1045" s="28"/>
      <c r="Y1045" s="25"/>
      <c r="Z1045" s="25"/>
    </row>
    <row r="1046" spans="1:26" ht="13.5" customHeight="1">
      <c r="A1046" s="91">
        <v>45595</v>
      </c>
      <c r="B1046" s="80" t="s">
        <v>41</v>
      </c>
      <c r="C1046" s="25">
        <v>7735481</v>
      </c>
      <c r="D1046" s="28">
        <v>182826</v>
      </c>
      <c r="E1046" s="25"/>
      <c r="F1046" s="87"/>
      <c r="G1046" s="87"/>
      <c r="H1046" s="25"/>
      <c r="I1046" s="80" t="s">
        <v>53</v>
      </c>
      <c r="J1046" s="28" t="s">
        <v>1201</v>
      </c>
      <c r="K1046" s="80" t="s">
        <v>45</v>
      </c>
      <c r="L1046" s="87" t="s">
        <v>46</v>
      </c>
      <c r="M1046" s="89">
        <v>195</v>
      </c>
      <c r="N1046" s="103">
        <v>1</v>
      </c>
      <c r="O1046" s="96" t="s">
        <v>47</v>
      </c>
      <c r="P1046" s="91">
        <v>45700</v>
      </c>
      <c r="Q1046" s="26">
        <f>Table2[[#This Row],[QTY]]*Table2[[#This Row],[CostPerUnit]]</f>
        <v>195</v>
      </c>
      <c r="R1046" s="103">
        <v>60843106</v>
      </c>
      <c r="S1046" s="104" t="s">
        <v>55</v>
      </c>
      <c r="T1046" s="91"/>
      <c r="U1046" s="91"/>
      <c r="V1046" s="80"/>
      <c r="W1046" s="80"/>
      <c r="X1046" s="87"/>
      <c r="Y1046" s="80"/>
      <c r="Z1046" s="80"/>
    </row>
    <row r="1047" spans="1:26" ht="13.5" customHeight="1">
      <c r="A1047" s="24">
        <v>45594</v>
      </c>
      <c r="B1047" s="80" t="s">
        <v>41</v>
      </c>
      <c r="C1047" s="25">
        <v>7735521</v>
      </c>
      <c r="D1047" s="28" t="s">
        <v>939</v>
      </c>
      <c r="E1047" s="25"/>
      <c r="F1047" s="87"/>
      <c r="G1047" s="87"/>
      <c r="H1047" s="25"/>
      <c r="I1047" s="80" t="s">
        <v>53</v>
      </c>
      <c r="J1047" s="28" t="s">
        <v>706</v>
      </c>
      <c r="K1047" s="80" t="s">
        <v>45</v>
      </c>
      <c r="L1047" s="87" t="s">
        <v>261</v>
      </c>
      <c r="M1047" s="89">
        <v>202</v>
      </c>
      <c r="N1047" s="103">
        <v>1</v>
      </c>
      <c r="O1047" s="96" t="s">
        <v>161</v>
      </c>
      <c r="P1047" s="91"/>
      <c r="Q1047" s="26">
        <f>Table2[[#This Row],[QTY]]*Table2[[#This Row],[CostPerUnit]]</f>
        <v>202</v>
      </c>
      <c r="R1047" s="103"/>
      <c r="S1047" s="104" t="s">
        <v>55</v>
      </c>
      <c r="T1047" s="24" t="s">
        <v>161</v>
      </c>
      <c r="U1047" s="91"/>
      <c r="V1047" s="80"/>
      <c r="W1047" s="80"/>
      <c r="X1047" s="87"/>
      <c r="Y1047" s="80"/>
      <c r="Z1047" s="80"/>
    </row>
    <row r="1048" spans="1:26" ht="13.5" customHeight="1">
      <c r="A1048" s="24">
        <v>45595</v>
      </c>
      <c r="B1048" s="80" t="s">
        <v>41</v>
      </c>
      <c r="C1048" s="25">
        <v>7735623</v>
      </c>
      <c r="D1048" s="28" t="s">
        <v>729</v>
      </c>
      <c r="E1048" s="25"/>
      <c r="F1048" s="28" t="s">
        <v>403</v>
      </c>
      <c r="G1048" s="28" t="s">
        <v>862</v>
      </c>
      <c r="H1048" s="25" t="s">
        <v>344</v>
      </c>
      <c r="I1048" s="25" t="s">
        <v>43</v>
      </c>
      <c r="J1048" s="28" t="s">
        <v>404</v>
      </c>
      <c r="K1048" s="80" t="s">
        <v>45</v>
      </c>
      <c r="L1048" s="87" t="s">
        <v>301</v>
      </c>
      <c r="M1048" s="26">
        <v>938.15</v>
      </c>
      <c r="N1048" s="27">
        <v>1</v>
      </c>
      <c r="O1048" s="96" t="s">
        <v>47</v>
      </c>
      <c r="P1048" s="24">
        <v>45638</v>
      </c>
      <c r="Q1048" s="26">
        <f>Table2[[#This Row],[QTY]]*Table2[[#This Row],[CostPerUnit]]</f>
        <v>938.15</v>
      </c>
      <c r="R1048" s="27"/>
      <c r="S1048" s="104" t="s">
        <v>55</v>
      </c>
      <c r="T1048" s="24"/>
      <c r="U1048" s="24"/>
      <c r="V1048" s="25"/>
      <c r="W1048" s="25"/>
      <c r="X1048" s="28" t="s">
        <v>1202</v>
      </c>
      <c r="Y1048" s="25"/>
      <c r="Z1048" s="25"/>
    </row>
    <row r="1049" spans="1:26" ht="15" customHeight="1">
      <c r="A1049" s="24">
        <v>45596</v>
      </c>
      <c r="B1049" s="25" t="s">
        <v>41</v>
      </c>
      <c r="C1049" s="25">
        <v>7735636</v>
      </c>
      <c r="D1049" s="28" t="s">
        <v>630</v>
      </c>
      <c r="E1049" s="25"/>
      <c r="F1049" s="28"/>
      <c r="G1049" s="28" t="s">
        <v>403</v>
      </c>
      <c r="H1049" s="25"/>
      <c r="I1049" s="25" t="s">
        <v>53</v>
      </c>
      <c r="J1049" s="28" t="s">
        <v>130</v>
      </c>
      <c r="K1049" s="25" t="s">
        <v>243</v>
      </c>
      <c r="L1049" s="28" t="s">
        <v>489</v>
      </c>
      <c r="M1049" s="26">
        <v>0</v>
      </c>
      <c r="N1049" s="27">
        <v>1</v>
      </c>
      <c r="O1049" s="96" t="s">
        <v>47</v>
      </c>
      <c r="P1049" s="24">
        <v>45666</v>
      </c>
      <c r="Q1049" s="26">
        <f>Table2[[#This Row],[QTY]]*Table2[[#This Row],[CostPerUnit]]</f>
        <v>0</v>
      </c>
      <c r="R1049" s="27"/>
      <c r="S1049" s="104" t="s">
        <v>64</v>
      </c>
      <c r="T1049" s="24" t="s">
        <v>436</v>
      </c>
      <c r="U1049" s="24"/>
      <c r="V1049" s="25"/>
      <c r="W1049" s="25"/>
      <c r="X1049" s="28" t="s">
        <v>1203</v>
      </c>
      <c r="Y1049" s="25"/>
      <c r="Z1049" s="25"/>
    </row>
    <row r="1050" spans="1:26" ht="15" customHeight="1">
      <c r="A1050" s="24">
        <v>45596</v>
      </c>
      <c r="B1050" s="25" t="s">
        <v>41</v>
      </c>
      <c r="C1050" s="25">
        <v>7735636</v>
      </c>
      <c r="D1050" s="28" t="s">
        <v>630</v>
      </c>
      <c r="E1050" s="25"/>
      <c r="F1050" s="28"/>
      <c r="G1050" s="28" t="s">
        <v>403</v>
      </c>
      <c r="H1050" s="25"/>
      <c r="I1050" s="25" t="s">
        <v>53</v>
      </c>
      <c r="J1050" s="28" t="s">
        <v>130</v>
      </c>
      <c r="K1050" s="25" t="s">
        <v>243</v>
      </c>
      <c r="L1050" s="28" t="s">
        <v>488</v>
      </c>
      <c r="M1050" s="26">
        <v>0</v>
      </c>
      <c r="N1050" s="27">
        <v>1</v>
      </c>
      <c r="O1050" s="96" t="s">
        <v>47</v>
      </c>
      <c r="P1050" s="24">
        <v>45666</v>
      </c>
      <c r="Q1050" s="26">
        <f>Table2[[#This Row],[QTY]]*Table2[[#This Row],[CostPerUnit]]</f>
        <v>0</v>
      </c>
      <c r="R1050" s="27"/>
      <c r="S1050" s="104" t="s">
        <v>64</v>
      </c>
      <c r="T1050" s="24" t="s">
        <v>436</v>
      </c>
      <c r="U1050" s="24"/>
      <c r="V1050" s="25"/>
      <c r="W1050" s="25"/>
      <c r="X1050" s="28" t="s">
        <v>1203</v>
      </c>
      <c r="Y1050" s="25"/>
      <c r="Z1050" s="25"/>
    </row>
    <row r="1051" spans="1:26" ht="15" customHeight="1">
      <c r="A1051" s="24">
        <v>45596</v>
      </c>
      <c r="B1051" s="25" t="s">
        <v>41</v>
      </c>
      <c r="C1051" s="25">
        <v>7735636</v>
      </c>
      <c r="D1051" s="28" t="s">
        <v>630</v>
      </c>
      <c r="E1051" s="25"/>
      <c r="F1051" s="28"/>
      <c r="G1051" s="28" t="s">
        <v>403</v>
      </c>
      <c r="H1051" s="25"/>
      <c r="I1051" s="25" t="s">
        <v>53</v>
      </c>
      <c r="J1051" s="28" t="s">
        <v>130</v>
      </c>
      <c r="K1051" s="25" t="s">
        <v>243</v>
      </c>
      <c r="L1051" s="28" t="s">
        <v>1204</v>
      </c>
      <c r="M1051" s="26">
        <v>0</v>
      </c>
      <c r="N1051" s="27">
        <v>1</v>
      </c>
      <c r="O1051" s="96" t="s">
        <v>47</v>
      </c>
      <c r="P1051" s="24">
        <v>45666</v>
      </c>
      <c r="Q1051" s="26">
        <f>Table2[[#This Row],[QTY]]*Table2[[#This Row],[CostPerUnit]]</f>
        <v>0</v>
      </c>
      <c r="R1051" s="27"/>
      <c r="S1051" s="104" t="s">
        <v>64</v>
      </c>
      <c r="T1051" s="24" t="s">
        <v>436</v>
      </c>
      <c r="U1051" s="24"/>
      <c r="V1051" s="25"/>
      <c r="W1051" s="25"/>
      <c r="X1051" s="28" t="s">
        <v>1203</v>
      </c>
      <c r="Y1051" s="25"/>
      <c r="Z1051" s="25"/>
    </row>
    <row r="1052" spans="1:26" ht="15" customHeight="1">
      <c r="A1052" s="24">
        <v>45596</v>
      </c>
      <c r="B1052" s="25" t="s">
        <v>41</v>
      </c>
      <c r="C1052" s="25">
        <v>7735636</v>
      </c>
      <c r="D1052" s="28" t="s">
        <v>630</v>
      </c>
      <c r="E1052" s="25"/>
      <c r="F1052" s="28"/>
      <c r="G1052" s="28" t="s">
        <v>403</v>
      </c>
      <c r="H1052" s="25"/>
      <c r="I1052" s="25" t="s">
        <v>53</v>
      </c>
      <c r="J1052" s="28" t="s">
        <v>130</v>
      </c>
      <c r="K1052" s="25" t="s">
        <v>243</v>
      </c>
      <c r="L1052" s="28" t="s">
        <v>490</v>
      </c>
      <c r="M1052" s="26">
        <v>0</v>
      </c>
      <c r="N1052" s="27">
        <v>1</v>
      </c>
      <c r="O1052" s="80" t="s">
        <v>47</v>
      </c>
      <c r="P1052" s="24">
        <v>45666</v>
      </c>
      <c r="Q1052" s="26">
        <f>Table2[[#This Row],[QTY]]*Table2[[#This Row],[CostPerUnit]]</f>
        <v>0</v>
      </c>
      <c r="R1052" s="27"/>
      <c r="S1052" s="105" t="s">
        <v>64</v>
      </c>
      <c r="T1052" s="24" t="s">
        <v>436</v>
      </c>
      <c r="U1052" s="24"/>
      <c r="V1052" s="25"/>
      <c r="W1052" s="25"/>
      <c r="X1052" s="28" t="s">
        <v>1203</v>
      </c>
      <c r="Y1052" s="25"/>
      <c r="Z1052" s="25"/>
    </row>
    <row r="1053" spans="1:26" ht="15" customHeight="1">
      <c r="A1053" s="24">
        <v>45596</v>
      </c>
      <c r="B1053" s="25" t="s">
        <v>41</v>
      </c>
      <c r="C1053" s="25">
        <v>7735636</v>
      </c>
      <c r="D1053" s="28" t="s">
        <v>630</v>
      </c>
      <c r="E1053" s="25"/>
      <c r="F1053" s="28"/>
      <c r="G1053" s="28" t="s">
        <v>403</v>
      </c>
      <c r="H1053" s="25"/>
      <c r="I1053" s="25" t="s">
        <v>53</v>
      </c>
      <c r="J1053" s="28" t="s">
        <v>130</v>
      </c>
      <c r="K1053" s="25" t="s">
        <v>243</v>
      </c>
      <c r="L1053" s="28" t="s">
        <v>992</v>
      </c>
      <c r="M1053" s="26">
        <v>0</v>
      </c>
      <c r="N1053" s="27">
        <v>1</v>
      </c>
      <c r="O1053" s="80" t="s">
        <v>47</v>
      </c>
      <c r="P1053" s="24">
        <v>45666</v>
      </c>
      <c r="Q1053" s="26">
        <f>Table2[[#This Row],[QTY]]*Table2[[#This Row],[CostPerUnit]]</f>
        <v>0</v>
      </c>
      <c r="R1053" s="27"/>
      <c r="S1053" s="105" t="s">
        <v>64</v>
      </c>
      <c r="T1053" s="24" t="s">
        <v>436</v>
      </c>
      <c r="U1053" s="24"/>
      <c r="V1053" s="25"/>
      <c r="W1053" s="25"/>
      <c r="X1053" s="28" t="s">
        <v>1203</v>
      </c>
      <c r="Y1053" s="25"/>
      <c r="Z1053" s="25"/>
    </row>
    <row r="1054" spans="1:26" ht="15" customHeight="1">
      <c r="A1054" s="24">
        <v>45596</v>
      </c>
      <c r="B1054" s="25" t="s">
        <v>41</v>
      </c>
      <c r="C1054" s="25">
        <v>7735636</v>
      </c>
      <c r="D1054" s="28" t="s">
        <v>630</v>
      </c>
      <c r="E1054" s="25"/>
      <c r="F1054" s="28"/>
      <c r="G1054" s="28" t="s">
        <v>403</v>
      </c>
      <c r="H1054" s="25"/>
      <c r="I1054" s="25" t="s">
        <v>53</v>
      </c>
      <c r="J1054" s="28" t="s">
        <v>130</v>
      </c>
      <c r="K1054" s="25" t="s">
        <v>243</v>
      </c>
      <c r="L1054" s="28" t="s">
        <v>283</v>
      </c>
      <c r="M1054" s="26">
        <v>0</v>
      </c>
      <c r="N1054" s="27">
        <v>1</v>
      </c>
      <c r="O1054" s="80" t="s">
        <v>47</v>
      </c>
      <c r="P1054" s="24">
        <v>45666</v>
      </c>
      <c r="Q1054" s="26">
        <f>Table2[[#This Row],[QTY]]*Table2[[#This Row],[CostPerUnit]]</f>
        <v>0</v>
      </c>
      <c r="R1054" s="27"/>
      <c r="S1054" s="105" t="s">
        <v>64</v>
      </c>
      <c r="T1054" s="24" t="s">
        <v>436</v>
      </c>
      <c r="U1054" s="24"/>
      <c r="V1054" s="25"/>
      <c r="W1054" s="25"/>
      <c r="X1054" s="28" t="s">
        <v>1203</v>
      </c>
      <c r="Y1054" s="25"/>
      <c r="Z1054" s="25"/>
    </row>
    <row r="1055" spans="1:26" ht="15" customHeight="1">
      <c r="A1055" s="24">
        <v>45961</v>
      </c>
      <c r="B1055" s="25" t="s">
        <v>41</v>
      </c>
      <c r="C1055" s="25">
        <v>7735749</v>
      </c>
      <c r="D1055" s="28" t="s">
        <v>452</v>
      </c>
      <c r="E1055" s="25"/>
      <c r="F1055" s="28"/>
      <c r="G1055" s="28"/>
      <c r="H1055" s="25"/>
      <c r="I1055" s="25" t="s">
        <v>43</v>
      </c>
      <c r="J1055" s="28" t="s">
        <v>822</v>
      </c>
      <c r="K1055" s="25" t="s">
        <v>243</v>
      </c>
      <c r="L1055" s="28" t="s">
        <v>252</v>
      </c>
      <c r="M1055" s="26">
        <v>518.1</v>
      </c>
      <c r="N1055" s="27">
        <v>1</v>
      </c>
      <c r="O1055" s="25" t="s">
        <v>47</v>
      </c>
      <c r="P1055" s="24">
        <v>45750</v>
      </c>
      <c r="Q1055" s="26">
        <f>Table2[[#This Row],[QTY]]*Table2[[#This Row],[CostPerUnit]]</f>
        <v>518.1</v>
      </c>
      <c r="R1055" s="27">
        <v>60847923</v>
      </c>
      <c r="S1055" s="13" t="s">
        <v>67</v>
      </c>
      <c r="T1055" s="24"/>
      <c r="U1055" s="24"/>
      <c r="V1055" s="25"/>
      <c r="W1055" s="25"/>
      <c r="X1055" s="28"/>
      <c r="Y1055" s="25"/>
      <c r="Z1055" s="25"/>
    </row>
    <row r="1056" spans="1:26" ht="15" customHeight="1">
      <c r="A1056" s="24">
        <v>45961</v>
      </c>
      <c r="B1056" s="25" t="s">
        <v>41</v>
      </c>
      <c r="C1056" s="25">
        <v>7735749</v>
      </c>
      <c r="D1056" s="28" t="s">
        <v>452</v>
      </c>
      <c r="E1056" s="25"/>
      <c r="F1056" s="28"/>
      <c r="G1056" s="28"/>
      <c r="H1056" s="25"/>
      <c r="I1056" s="25" t="s">
        <v>43</v>
      </c>
      <c r="J1056" s="28" t="s">
        <v>822</v>
      </c>
      <c r="K1056" s="74" t="s">
        <v>243</v>
      </c>
      <c r="L1056" s="28" t="s">
        <v>301</v>
      </c>
      <c r="M1056" s="26">
        <v>938.15</v>
      </c>
      <c r="N1056" s="27">
        <v>1</v>
      </c>
      <c r="O1056" s="25" t="s">
        <v>47</v>
      </c>
      <c r="P1056" s="24">
        <v>45750</v>
      </c>
      <c r="Q1056" s="26">
        <f>Table2[[#This Row],[QTY]]*Table2[[#This Row],[CostPerUnit]]</f>
        <v>938.15</v>
      </c>
      <c r="R1056" s="27">
        <v>60847923</v>
      </c>
      <c r="S1056" s="13" t="s">
        <v>67</v>
      </c>
      <c r="T1056" s="24"/>
      <c r="U1056" s="24"/>
      <c r="V1056" s="25"/>
      <c r="W1056" s="25"/>
      <c r="X1056" s="28"/>
      <c r="Y1056" s="25"/>
      <c r="Z1056" s="25"/>
    </row>
    <row r="1057" spans="1:26" ht="15" customHeight="1">
      <c r="A1057" s="24">
        <v>45961</v>
      </c>
      <c r="B1057" s="25" t="s">
        <v>41</v>
      </c>
      <c r="C1057" s="25">
        <v>7735749</v>
      </c>
      <c r="D1057" s="28" t="s">
        <v>452</v>
      </c>
      <c r="E1057" s="25"/>
      <c r="F1057" s="28"/>
      <c r="G1057" s="28"/>
      <c r="H1057" s="25"/>
      <c r="I1057" s="25" t="s">
        <v>43</v>
      </c>
      <c r="J1057" s="28" t="s">
        <v>822</v>
      </c>
      <c r="K1057" s="56" t="s">
        <v>243</v>
      </c>
      <c r="L1057" s="28" t="s">
        <v>598</v>
      </c>
      <c r="M1057" s="26">
        <v>1090.5</v>
      </c>
      <c r="N1057" s="27">
        <v>2</v>
      </c>
      <c r="O1057" s="25" t="s">
        <v>47</v>
      </c>
      <c r="P1057" s="24">
        <v>45750</v>
      </c>
      <c r="Q1057" s="26">
        <f>Table2[[#This Row],[QTY]]*Table2[[#This Row],[CostPerUnit]]</f>
        <v>2181</v>
      </c>
      <c r="R1057" s="27">
        <v>60847923</v>
      </c>
      <c r="S1057" s="13" t="s">
        <v>1205</v>
      </c>
      <c r="T1057" s="24"/>
      <c r="U1057" s="24"/>
      <c r="V1057" s="25"/>
      <c r="W1057" s="25"/>
      <c r="X1057" s="28"/>
      <c r="Y1057" s="25"/>
      <c r="Z1057" s="25"/>
    </row>
    <row r="1058" spans="1:26" ht="15" customHeight="1">
      <c r="A1058" s="24">
        <v>45596</v>
      </c>
      <c r="B1058" s="80" t="s">
        <v>41</v>
      </c>
      <c r="C1058" s="25">
        <v>7736041</v>
      </c>
      <c r="D1058" s="28" t="s">
        <v>147</v>
      </c>
      <c r="E1058" s="25"/>
      <c r="F1058" s="28"/>
      <c r="G1058" s="28"/>
      <c r="H1058" s="25"/>
      <c r="I1058" s="80" t="s">
        <v>69</v>
      </c>
      <c r="J1058" s="28" t="s">
        <v>1206</v>
      </c>
      <c r="K1058" s="106" t="s">
        <v>45</v>
      </c>
      <c r="L1058" s="87" t="s">
        <v>261</v>
      </c>
      <c r="M1058" s="26">
        <v>202</v>
      </c>
      <c r="N1058" s="27">
        <v>2</v>
      </c>
      <c r="O1058" s="80" t="s">
        <v>47</v>
      </c>
      <c r="P1058" s="24">
        <v>45603</v>
      </c>
      <c r="Q1058" s="26">
        <f>Table2[[#This Row],[QTY]]*Table2[[#This Row],[CostPerUnit]]</f>
        <v>404</v>
      </c>
      <c r="R1058" s="27"/>
      <c r="S1058" s="13" t="s">
        <v>64</v>
      </c>
      <c r="T1058" s="24" t="s">
        <v>49</v>
      </c>
      <c r="U1058" s="24"/>
      <c r="V1058" s="25"/>
      <c r="W1058" s="25"/>
      <c r="X1058" s="28"/>
      <c r="Y1058" s="25"/>
      <c r="Z1058" s="25"/>
    </row>
    <row r="1059" spans="1:26" ht="15" customHeight="1">
      <c r="A1059" s="24">
        <v>45596</v>
      </c>
      <c r="B1059" s="25" t="s">
        <v>41</v>
      </c>
      <c r="C1059" s="25">
        <v>7736281</v>
      </c>
      <c r="D1059" s="28" t="s">
        <v>334</v>
      </c>
      <c r="E1059" s="25"/>
      <c r="F1059" s="28"/>
      <c r="G1059" s="28"/>
      <c r="H1059" s="25"/>
      <c r="I1059" s="25" t="s">
        <v>75</v>
      </c>
      <c r="J1059" s="28" t="s">
        <v>335</v>
      </c>
      <c r="K1059" s="25" t="s">
        <v>45</v>
      </c>
      <c r="L1059" s="28" t="s">
        <v>261</v>
      </c>
      <c r="M1059" s="26">
        <v>202</v>
      </c>
      <c r="N1059" s="27">
        <v>4</v>
      </c>
      <c r="O1059" s="25" t="s">
        <v>47</v>
      </c>
      <c r="P1059" s="24">
        <v>45622</v>
      </c>
      <c r="Q1059" s="26">
        <f>Table2[[#This Row],[QTY]]*Table2[[#This Row],[CostPerUnit]]</f>
        <v>808</v>
      </c>
      <c r="R1059" s="27"/>
      <c r="S1059" s="13" t="s">
        <v>48</v>
      </c>
      <c r="T1059" s="24" t="s">
        <v>49</v>
      </c>
      <c r="U1059" s="24"/>
      <c r="V1059" s="25"/>
      <c r="W1059" s="25"/>
      <c r="X1059" s="28"/>
      <c r="Y1059" s="25"/>
      <c r="Z1059" s="25"/>
    </row>
    <row r="1060" spans="1:26" ht="15" customHeight="1">
      <c r="A1060" s="24">
        <v>45597</v>
      </c>
      <c r="B1060" s="25" t="s">
        <v>41</v>
      </c>
      <c r="C1060" s="25">
        <v>7736541</v>
      </c>
      <c r="D1060" s="28" t="s">
        <v>630</v>
      </c>
      <c r="E1060" s="25"/>
      <c r="F1060" s="28"/>
      <c r="G1060" s="28" t="s">
        <v>403</v>
      </c>
      <c r="H1060" s="25"/>
      <c r="I1060" s="25" t="s">
        <v>65</v>
      </c>
      <c r="J1060" s="28" t="s">
        <v>905</v>
      </c>
      <c r="K1060" s="25" t="s">
        <v>243</v>
      </c>
      <c r="L1060" s="28" t="s">
        <v>282</v>
      </c>
      <c r="M1060" s="26">
        <v>286.3</v>
      </c>
      <c r="N1060" s="27">
        <v>1</v>
      </c>
      <c r="O1060" s="96" t="s">
        <v>47</v>
      </c>
      <c r="P1060" s="24">
        <v>45666</v>
      </c>
      <c r="Q1060" s="26">
        <f>Table2[[#This Row],[QTY]]*Table2[[#This Row],[CostPerUnit]]</f>
        <v>286.3</v>
      </c>
      <c r="R1060" s="27"/>
      <c r="S1060" s="104" t="s">
        <v>64</v>
      </c>
      <c r="T1060" s="24" t="s">
        <v>49</v>
      </c>
      <c r="U1060" s="24"/>
      <c r="V1060" s="25"/>
      <c r="W1060" s="25"/>
      <c r="X1060" s="28"/>
      <c r="Y1060" s="25"/>
      <c r="Z1060" s="25"/>
    </row>
    <row r="1061" spans="1:26" ht="15" customHeight="1">
      <c r="A1061" s="24">
        <v>45597</v>
      </c>
      <c r="B1061" s="25" t="s">
        <v>41</v>
      </c>
      <c r="C1061" s="25">
        <v>7736541</v>
      </c>
      <c r="D1061" s="28">
        <v>182023</v>
      </c>
      <c r="E1061" s="25"/>
      <c r="F1061" s="28"/>
      <c r="G1061" s="28"/>
      <c r="H1061" s="25"/>
      <c r="I1061" s="25" t="s">
        <v>65</v>
      </c>
      <c r="J1061" s="28" t="s">
        <v>905</v>
      </c>
      <c r="K1061" s="25" t="s">
        <v>243</v>
      </c>
      <c r="L1061" s="28" t="s">
        <v>50</v>
      </c>
      <c r="M1061" s="26">
        <v>11</v>
      </c>
      <c r="N1061" s="27">
        <v>1</v>
      </c>
      <c r="O1061" s="96" t="s">
        <v>47</v>
      </c>
      <c r="P1061" s="24">
        <v>45666</v>
      </c>
      <c r="Q1061" s="26">
        <f>Table2[[#This Row],[QTY]]*Table2[[#This Row],[CostPerUnit]]</f>
        <v>11</v>
      </c>
      <c r="R1061" s="27"/>
      <c r="S1061" s="104" t="s">
        <v>64</v>
      </c>
      <c r="T1061" s="24" t="s">
        <v>61</v>
      </c>
      <c r="U1061" s="24"/>
      <c r="V1061" s="25"/>
      <c r="W1061" s="25"/>
      <c r="X1061" s="28"/>
      <c r="Y1061" s="25"/>
      <c r="Z1061" s="25"/>
    </row>
    <row r="1062" spans="1:26" ht="15" customHeight="1">
      <c r="A1062" s="24">
        <v>45597</v>
      </c>
      <c r="B1062" s="25" t="s">
        <v>41</v>
      </c>
      <c r="C1062" s="25">
        <v>7736699</v>
      </c>
      <c r="D1062" s="28" t="s">
        <v>630</v>
      </c>
      <c r="E1062" s="25"/>
      <c r="F1062" s="28"/>
      <c r="G1062" s="28" t="s">
        <v>403</v>
      </c>
      <c r="H1062" s="25"/>
      <c r="I1062" s="25" t="s">
        <v>65</v>
      </c>
      <c r="J1062" s="28" t="s">
        <v>905</v>
      </c>
      <c r="K1062" s="25" t="s">
        <v>243</v>
      </c>
      <c r="L1062" s="28" t="s">
        <v>283</v>
      </c>
      <c r="M1062" s="26">
        <v>581.04999999999995</v>
      </c>
      <c r="N1062" s="27">
        <v>2</v>
      </c>
      <c r="O1062" s="96" t="s">
        <v>47</v>
      </c>
      <c r="P1062" s="24"/>
      <c r="Q1062" s="26">
        <f>Table2[[#This Row],[QTY]]*Table2[[#This Row],[CostPerUnit]]</f>
        <v>1162.0999999999999</v>
      </c>
      <c r="R1062" s="27"/>
      <c r="S1062" s="104" t="s">
        <v>64</v>
      </c>
      <c r="T1062" s="24"/>
      <c r="U1062" s="24"/>
      <c r="V1062" s="25"/>
      <c r="W1062" s="25"/>
      <c r="X1062" s="28" t="s">
        <v>1207</v>
      </c>
      <c r="Y1062" s="25"/>
      <c r="Z1062" s="25"/>
    </row>
    <row r="1063" spans="1:26" ht="15" customHeight="1">
      <c r="A1063" s="34">
        <v>45602</v>
      </c>
      <c r="B1063" s="13" t="s">
        <v>41</v>
      </c>
      <c r="C1063" s="13">
        <v>7736707</v>
      </c>
      <c r="D1063" s="16">
        <v>182315</v>
      </c>
      <c r="I1063" s="13" t="s">
        <v>65</v>
      </c>
      <c r="J1063" s="16" t="s">
        <v>1208</v>
      </c>
      <c r="K1063" s="106" t="s">
        <v>45</v>
      </c>
      <c r="L1063" s="16" t="s">
        <v>46</v>
      </c>
      <c r="M1063" s="31">
        <v>195</v>
      </c>
      <c r="N1063" s="15">
        <v>1</v>
      </c>
      <c r="O1063" s="13" t="s">
        <v>47</v>
      </c>
      <c r="P1063" s="34">
        <v>45672</v>
      </c>
      <c r="Q1063" s="26">
        <f>Table2[[#This Row],[QTY]]*Table2[[#This Row],[CostPerUnit]]</f>
        <v>195</v>
      </c>
      <c r="S1063" s="13" t="s">
        <v>48</v>
      </c>
      <c r="T1063" s="24" t="s">
        <v>49</v>
      </c>
    </row>
    <row r="1064" spans="1:26" ht="15" customHeight="1">
      <c r="A1064" s="34">
        <v>45602</v>
      </c>
      <c r="B1064" s="13" t="s">
        <v>41</v>
      </c>
      <c r="C1064" s="13">
        <v>7736707</v>
      </c>
      <c r="D1064" s="16">
        <v>182315</v>
      </c>
      <c r="I1064" s="13" t="s">
        <v>65</v>
      </c>
      <c r="J1064" s="16" t="s">
        <v>1208</v>
      </c>
      <c r="K1064" s="106" t="s">
        <v>45</v>
      </c>
      <c r="L1064" s="16" t="s">
        <v>51</v>
      </c>
      <c r="M1064" s="26">
        <v>66</v>
      </c>
      <c r="N1064" s="27">
        <v>1</v>
      </c>
      <c r="O1064" s="13" t="s">
        <v>47</v>
      </c>
      <c r="P1064" s="34">
        <v>45672</v>
      </c>
      <c r="Q1064" s="26">
        <f>Table2[[#This Row],[QTY]]*Table2[[#This Row],[CostPerUnit]]</f>
        <v>66</v>
      </c>
      <c r="R1064" s="27"/>
      <c r="S1064" s="13" t="s">
        <v>48</v>
      </c>
      <c r="T1064" s="24" t="s">
        <v>61</v>
      </c>
      <c r="U1064" s="24"/>
      <c r="V1064" s="25"/>
      <c r="W1064" s="25"/>
      <c r="X1064" s="28"/>
      <c r="Y1064" s="25"/>
      <c r="Z1064" s="25" t="s">
        <v>954</v>
      </c>
    </row>
    <row r="1065" spans="1:26" ht="15" customHeight="1">
      <c r="A1065" s="24">
        <v>45596</v>
      </c>
      <c r="B1065" s="25" t="s">
        <v>41</v>
      </c>
      <c r="C1065" s="25">
        <v>7737180</v>
      </c>
      <c r="D1065" s="28" t="s">
        <v>1209</v>
      </c>
      <c r="E1065" s="25"/>
      <c r="F1065" s="28"/>
      <c r="G1065" s="28"/>
      <c r="H1065" s="25"/>
      <c r="I1065" s="25" t="s">
        <v>53</v>
      </c>
      <c r="J1065" s="28" t="s">
        <v>768</v>
      </c>
      <c r="K1065" s="106" t="s">
        <v>45</v>
      </c>
      <c r="L1065" s="28" t="s">
        <v>1210</v>
      </c>
      <c r="M1065" s="26">
        <v>0</v>
      </c>
      <c r="N1065" s="27">
        <v>1</v>
      </c>
      <c r="O1065" s="25" t="s">
        <v>161</v>
      </c>
      <c r="P1065" s="24" t="s">
        <v>1211</v>
      </c>
      <c r="Q1065" s="26">
        <f>Table2[[#This Row],[QTY]]*Table2[[#This Row],[CostPerUnit]]</f>
        <v>0</v>
      </c>
      <c r="R1065" s="27"/>
      <c r="S1065" s="118" t="s">
        <v>67</v>
      </c>
      <c r="T1065" s="24"/>
      <c r="U1065" s="24"/>
      <c r="V1065" s="25"/>
      <c r="W1065" s="25"/>
      <c r="X1065" s="28"/>
      <c r="Y1065" s="25"/>
      <c r="Z1065" s="25"/>
    </row>
    <row r="1066" spans="1:26" ht="15" customHeight="1">
      <c r="A1066" s="24">
        <v>45597</v>
      </c>
      <c r="B1066" s="25" t="s">
        <v>41</v>
      </c>
      <c r="C1066" s="25">
        <v>7737261</v>
      </c>
      <c r="D1066" s="28" t="s">
        <v>74</v>
      </c>
      <c r="E1066" s="25"/>
      <c r="F1066" s="28"/>
      <c r="G1066" s="28"/>
      <c r="H1066" s="25"/>
      <c r="I1066" s="25" t="s">
        <v>75</v>
      </c>
      <c r="J1066" s="28" t="s">
        <v>105</v>
      </c>
      <c r="K1066" s="106" t="s">
        <v>45</v>
      </c>
      <c r="L1066" s="88" t="s">
        <v>261</v>
      </c>
      <c r="M1066" s="26">
        <v>202</v>
      </c>
      <c r="N1066" s="27">
        <v>5</v>
      </c>
      <c r="O1066" s="25" t="s">
        <v>47</v>
      </c>
      <c r="P1066" s="24">
        <v>45617</v>
      </c>
      <c r="Q1066" s="26">
        <f>Table2[[#This Row],[QTY]]*Table2[[#This Row],[CostPerUnit]]</f>
        <v>1010</v>
      </c>
      <c r="R1066" s="27"/>
      <c r="S1066" s="118" t="s">
        <v>67</v>
      </c>
      <c r="T1066" s="24"/>
      <c r="U1066" s="24"/>
      <c r="V1066" s="25"/>
      <c r="W1066" s="25"/>
      <c r="X1066" s="28"/>
      <c r="Y1066" s="25"/>
      <c r="Z1066" s="25"/>
    </row>
    <row r="1067" spans="1:26" ht="15" customHeight="1">
      <c r="A1067" s="24">
        <v>45597</v>
      </c>
      <c r="B1067" s="25" t="s">
        <v>41</v>
      </c>
      <c r="C1067" s="25">
        <v>7737268</v>
      </c>
      <c r="D1067" s="28">
        <v>182016</v>
      </c>
      <c r="E1067" s="25"/>
      <c r="F1067" s="28"/>
      <c r="G1067" s="28"/>
      <c r="H1067" s="25"/>
      <c r="I1067" s="13" t="s">
        <v>65</v>
      </c>
      <c r="J1067" s="28" t="s">
        <v>905</v>
      </c>
      <c r="K1067" s="80" t="s">
        <v>45</v>
      </c>
      <c r="L1067" s="28" t="s">
        <v>261</v>
      </c>
      <c r="M1067" s="26">
        <v>202</v>
      </c>
      <c r="N1067" s="27">
        <v>2</v>
      </c>
      <c r="O1067" s="25" t="s">
        <v>47</v>
      </c>
      <c r="P1067" s="24">
        <v>45617</v>
      </c>
      <c r="Q1067" s="26">
        <f>Table2[[#This Row],[QTY]]*Table2[[#This Row],[CostPerUnit]]</f>
        <v>404</v>
      </c>
      <c r="R1067" s="27">
        <v>60826523</v>
      </c>
      <c r="S1067" s="118" t="s">
        <v>67</v>
      </c>
      <c r="T1067" s="24" t="s">
        <v>49</v>
      </c>
      <c r="U1067" s="24"/>
      <c r="V1067" s="25"/>
      <c r="W1067" s="25"/>
      <c r="X1067" s="28"/>
      <c r="Y1067" s="25"/>
      <c r="Z1067" s="25"/>
    </row>
    <row r="1068" spans="1:26" ht="15" customHeight="1">
      <c r="A1068" s="24">
        <v>45600</v>
      </c>
      <c r="B1068" s="25" t="s">
        <v>41</v>
      </c>
      <c r="C1068" s="25">
        <v>7737437</v>
      </c>
      <c r="D1068" s="28" t="s">
        <v>452</v>
      </c>
      <c r="E1068" s="25"/>
      <c r="F1068" s="28"/>
      <c r="G1068" s="28" t="s">
        <v>403</v>
      </c>
      <c r="H1068" s="25" t="s">
        <v>344</v>
      </c>
      <c r="I1068" s="25" t="s">
        <v>143</v>
      </c>
      <c r="J1068" s="28" t="s">
        <v>863</v>
      </c>
      <c r="K1068" s="80" t="s">
        <v>243</v>
      </c>
      <c r="L1068" s="28" t="s">
        <v>252</v>
      </c>
      <c r="M1068" s="26">
        <v>551</v>
      </c>
      <c r="N1068" s="27">
        <v>4</v>
      </c>
      <c r="O1068" s="25" t="s">
        <v>47</v>
      </c>
      <c r="P1068" s="24">
        <v>45686</v>
      </c>
      <c r="Q1068" s="26">
        <f>Table2[[#This Row],[QTY]]*Table2[[#This Row],[CostPerUnit]]</f>
        <v>2204</v>
      </c>
      <c r="R1068" s="27"/>
      <c r="S1068" s="13" t="s">
        <v>67</v>
      </c>
      <c r="T1068" s="24"/>
      <c r="U1068" s="24"/>
      <c r="V1068" s="25"/>
      <c r="W1068" s="25"/>
      <c r="X1068" s="28"/>
      <c r="Y1068" s="25"/>
      <c r="Z1068" s="25"/>
    </row>
    <row r="1069" spans="1:26" ht="15" customHeight="1">
      <c r="A1069" s="24">
        <v>45597</v>
      </c>
      <c r="B1069" s="80" t="s">
        <v>41</v>
      </c>
      <c r="C1069" s="25">
        <v>7737467</v>
      </c>
      <c r="D1069" s="28" t="s">
        <v>289</v>
      </c>
      <c r="E1069" s="25"/>
      <c r="F1069" s="28"/>
      <c r="G1069" s="28"/>
      <c r="H1069" s="25"/>
      <c r="I1069" s="25" t="s">
        <v>53</v>
      </c>
      <c r="J1069" s="28" t="s">
        <v>1212</v>
      </c>
      <c r="K1069" s="80" t="s">
        <v>45</v>
      </c>
      <c r="L1069" s="87" t="s">
        <v>1213</v>
      </c>
      <c r="M1069" s="26">
        <v>235</v>
      </c>
      <c r="N1069" s="27">
        <v>1</v>
      </c>
      <c r="O1069" s="80" t="s">
        <v>47</v>
      </c>
      <c r="P1069" s="24">
        <v>45639</v>
      </c>
      <c r="Q1069" s="26">
        <f>Table2[[#This Row],[QTY]]*Table2[[#This Row],[CostPerUnit]]</f>
        <v>235</v>
      </c>
      <c r="R1069" s="27"/>
      <c r="S1069" s="105" t="s">
        <v>55</v>
      </c>
      <c r="T1069" s="24" t="s">
        <v>49</v>
      </c>
      <c r="U1069" s="24"/>
      <c r="V1069" s="25"/>
      <c r="W1069" s="25"/>
      <c r="X1069" s="28"/>
      <c r="Y1069" s="25"/>
      <c r="Z1069" s="25"/>
    </row>
    <row r="1070" spans="1:26" ht="15" customHeight="1">
      <c r="A1070" s="24">
        <v>45600</v>
      </c>
      <c r="B1070" s="25" t="s">
        <v>41</v>
      </c>
      <c r="C1070" s="25">
        <v>7737661</v>
      </c>
      <c r="D1070" s="28" t="s">
        <v>1214</v>
      </c>
      <c r="E1070" s="25"/>
      <c r="F1070" s="28"/>
      <c r="G1070" s="28"/>
      <c r="H1070" s="25"/>
      <c r="I1070" s="80" t="s">
        <v>43</v>
      </c>
      <c r="J1070" s="28" t="s">
        <v>344</v>
      </c>
      <c r="K1070" s="80" t="s">
        <v>45</v>
      </c>
      <c r="L1070" s="87" t="s">
        <v>1215</v>
      </c>
      <c r="M1070" s="26">
        <v>9.9499999999999993</v>
      </c>
      <c r="N1070" s="27">
        <v>1</v>
      </c>
      <c r="O1070" s="80" t="s">
        <v>47</v>
      </c>
      <c r="P1070" s="24">
        <v>45618</v>
      </c>
      <c r="Q1070" s="26">
        <f>Table2[[#This Row],[QTY]]*Table2[[#This Row],[CostPerUnit]]</f>
        <v>9.9499999999999993</v>
      </c>
      <c r="R1070" s="27"/>
      <c r="S1070" s="105" t="s">
        <v>64</v>
      </c>
      <c r="T1070" s="24" t="s">
        <v>49</v>
      </c>
      <c r="U1070" s="24"/>
      <c r="V1070" s="25"/>
      <c r="W1070" s="25"/>
      <c r="X1070" s="28" t="s">
        <v>1216</v>
      </c>
      <c r="Y1070" s="25"/>
      <c r="Z1070" s="25"/>
    </row>
    <row r="1071" spans="1:26" ht="15" customHeight="1">
      <c r="A1071" s="24">
        <v>45600</v>
      </c>
      <c r="B1071" s="80" t="s">
        <v>41</v>
      </c>
      <c r="C1071" s="25">
        <v>7737668</v>
      </c>
      <c r="D1071" s="28" t="s">
        <v>1217</v>
      </c>
      <c r="E1071" s="25"/>
      <c r="F1071" s="28" t="s">
        <v>1218</v>
      </c>
      <c r="G1071" s="28" t="s">
        <v>1219</v>
      </c>
      <c r="H1071" s="25"/>
      <c r="I1071" s="25" t="s">
        <v>53</v>
      </c>
      <c r="J1071" s="28" t="s">
        <v>1220</v>
      </c>
      <c r="K1071" s="80" t="s">
        <v>243</v>
      </c>
      <c r="L1071" s="28" t="s">
        <v>283</v>
      </c>
      <c r="M1071" s="26">
        <v>555.70000000000005</v>
      </c>
      <c r="N1071" s="27">
        <v>2</v>
      </c>
      <c r="O1071" s="80" t="s">
        <v>47</v>
      </c>
      <c r="P1071" s="24">
        <v>45700</v>
      </c>
      <c r="Q1071" s="26">
        <f>Table2[[#This Row],[QTY]]*Table2[[#This Row],[CostPerUnit]]</f>
        <v>1111.4000000000001</v>
      </c>
      <c r="R1071" s="27"/>
      <c r="S1071" s="13" t="s">
        <v>64</v>
      </c>
      <c r="T1071" s="24" t="s">
        <v>49</v>
      </c>
      <c r="U1071" s="24"/>
      <c r="V1071" s="25"/>
      <c r="W1071" s="25"/>
      <c r="X1071" s="28"/>
      <c r="Y1071" s="25"/>
      <c r="Z1071" s="25"/>
    </row>
    <row r="1072" spans="1:26" ht="15" customHeight="1">
      <c r="A1072" s="24">
        <v>45601</v>
      </c>
      <c r="B1072" s="25" t="s">
        <v>41</v>
      </c>
      <c r="C1072" s="25">
        <v>7737701</v>
      </c>
      <c r="D1072" s="28">
        <v>182060</v>
      </c>
      <c r="E1072" s="25"/>
      <c r="F1072" s="28"/>
      <c r="G1072" s="28"/>
      <c r="H1072" s="25"/>
      <c r="I1072" s="13" t="s">
        <v>65</v>
      </c>
      <c r="J1072" s="28" t="s">
        <v>1145</v>
      </c>
      <c r="K1072" s="80" t="s">
        <v>45</v>
      </c>
      <c r="L1072" s="28" t="s">
        <v>261</v>
      </c>
      <c r="M1072" s="26">
        <v>202</v>
      </c>
      <c r="N1072" s="27">
        <v>2</v>
      </c>
      <c r="O1072" s="25" t="s">
        <v>47</v>
      </c>
      <c r="P1072" s="24">
        <v>45617</v>
      </c>
      <c r="Q1072" s="26">
        <f>Table2[[#This Row],[QTY]]*Table2[[#This Row],[CostPerUnit]]</f>
        <v>404</v>
      </c>
      <c r="R1072" s="27"/>
      <c r="S1072" s="139" t="s">
        <v>64</v>
      </c>
      <c r="T1072" s="24" t="s">
        <v>49</v>
      </c>
      <c r="U1072" s="24"/>
      <c r="V1072" s="25"/>
      <c r="W1072" s="25"/>
      <c r="X1072" s="28"/>
      <c r="Y1072" s="25"/>
      <c r="Z1072" s="25"/>
    </row>
    <row r="1073" spans="1:26" ht="15" customHeight="1">
      <c r="A1073" s="24">
        <v>45601</v>
      </c>
      <c r="B1073" s="80" t="s">
        <v>41</v>
      </c>
      <c r="C1073" s="25">
        <v>7737704</v>
      </c>
      <c r="D1073" s="28" t="s">
        <v>168</v>
      </c>
      <c r="E1073" s="25"/>
      <c r="F1073" s="28"/>
      <c r="G1073" s="28"/>
      <c r="H1073" s="25"/>
      <c r="I1073" s="80" t="s">
        <v>77</v>
      </c>
      <c r="J1073" s="28" t="s">
        <v>169</v>
      </c>
      <c r="K1073" s="80" t="s">
        <v>45</v>
      </c>
      <c r="L1073" s="87" t="s">
        <v>672</v>
      </c>
      <c r="M1073" s="26">
        <v>155</v>
      </c>
      <c r="N1073" s="27">
        <v>4</v>
      </c>
      <c r="O1073" s="80" t="s">
        <v>47</v>
      </c>
      <c r="P1073" s="24">
        <v>45610</v>
      </c>
      <c r="Q1073" s="26">
        <f>Table2[[#This Row],[QTY]]*Table2[[#This Row],[CostPerUnit]]</f>
        <v>620</v>
      </c>
      <c r="R1073" s="27">
        <v>60826476</v>
      </c>
      <c r="S1073" s="105" t="s">
        <v>55</v>
      </c>
      <c r="T1073" s="24" t="s">
        <v>49</v>
      </c>
      <c r="U1073" s="24"/>
      <c r="V1073" s="25"/>
      <c r="W1073" s="25"/>
      <c r="X1073" s="28"/>
      <c r="Y1073" s="25"/>
      <c r="Z1073" s="25"/>
    </row>
    <row r="1074" spans="1:26" ht="15" customHeight="1">
      <c r="A1074" s="24">
        <v>45601</v>
      </c>
      <c r="B1074" s="25" t="s">
        <v>41</v>
      </c>
      <c r="C1074" s="25">
        <v>7737737</v>
      </c>
      <c r="D1074" s="28" t="s">
        <v>389</v>
      </c>
      <c r="E1074" s="25"/>
      <c r="F1074" s="28"/>
      <c r="G1074" s="28"/>
      <c r="H1074" s="25"/>
      <c r="I1074" s="25" t="s">
        <v>75</v>
      </c>
      <c r="J1074" s="28" t="s">
        <v>105</v>
      </c>
      <c r="K1074" s="80" t="s">
        <v>243</v>
      </c>
      <c r="L1074" s="28" t="s">
        <v>284</v>
      </c>
      <c r="M1074" s="26">
        <v>445</v>
      </c>
      <c r="N1074" s="27">
        <v>1</v>
      </c>
      <c r="O1074" s="25" t="s">
        <v>164</v>
      </c>
      <c r="P1074" s="24"/>
      <c r="Q1074" s="26">
        <f>Table2[[#This Row],[QTY]]*Table2[[#This Row],[CostPerUnit]]</f>
        <v>445</v>
      </c>
      <c r="R1074" s="27"/>
      <c r="S1074" s="13" t="s">
        <v>67</v>
      </c>
      <c r="T1074" s="24"/>
      <c r="U1074" s="24"/>
      <c r="V1074" s="25"/>
      <c r="W1074" s="25"/>
      <c r="X1074" s="28"/>
      <c r="Y1074" s="25"/>
      <c r="Z1074" s="25"/>
    </row>
    <row r="1075" spans="1:26" ht="15" customHeight="1">
      <c r="A1075" s="24">
        <v>45601</v>
      </c>
      <c r="B1075" s="80" t="s">
        <v>41</v>
      </c>
      <c r="C1075" s="25">
        <v>7737737</v>
      </c>
      <c r="D1075" s="28" t="s">
        <v>389</v>
      </c>
      <c r="E1075" s="25"/>
      <c r="F1075" s="28"/>
      <c r="G1075" s="28"/>
      <c r="H1075" s="25"/>
      <c r="I1075" s="25" t="s">
        <v>65</v>
      </c>
      <c r="J1075" s="25" t="s">
        <v>105</v>
      </c>
      <c r="K1075" s="80" t="s">
        <v>243</v>
      </c>
      <c r="L1075" s="28" t="s">
        <v>283</v>
      </c>
      <c r="M1075" s="26">
        <v>534</v>
      </c>
      <c r="N1075" s="27">
        <v>1</v>
      </c>
      <c r="O1075" s="25" t="s">
        <v>47</v>
      </c>
      <c r="P1075" s="24">
        <v>45694</v>
      </c>
      <c r="Q1075" s="26">
        <f>Table2[[#This Row],[QTY]]*Table2[[#This Row],[CostPerUnit]]</f>
        <v>534</v>
      </c>
      <c r="R1075" s="27"/>
      <c r="S1075" s="13" t="s">
        <v>67</v>
      </c>
      <c r="T1075" s="24" t="s">
        <v>49</v>
      </c>
      <c r="U1075" s="24"/>
      <c r="V1075" s="25"/>
      <c r="W1075" s="25"/>
      <c r="X1075" s="28"/>
      <c r="Y1075" s="25"/>
      <c r="Z1075" s="25"/>
    </row>
    <row r="1076" spans="1:26" ht="15" customHeight="1">
      <c r="A1076" s="24">
        <v>45604</v>
      </c>
      <c r="B1076" s="25" t="s">
        <v>41</v>
      </c>
      <c r="C1076" s="25">
        <v>7738017</v>
      </c>
      <c r="D1076" s="28" t="s">
        <v>995</v>
      </c>
      <c r="E1076" s="25"/>
      <c r="F1076" s="28"/>
      <c r="G1076" s="28"/>
      <c r="H1076" s="25"/>
      <c r="I1076" s="25" t="s">
        <v>77</v>
      </c>
      <c r="J1076" s="28" t="s">
        <v>996</v>
      </c>
      <c r="K1076" s="80" t="s">
        <v>45</v>
      </c>
      <c r="L1076" s="28" t="s">
        <v>58</v>
      </c>
      <c r="M1076" s="26">
        <v>0</v>
      </c>
      <c r="N1076" s="27">
        <v>1</v>
      </c>
      <c r="O1076" s="25" t="s">
        <v>47</v>
      </c>
      <c r="P1076" s="24">
        <v>45691</v>
      </c>
      <c r="Q1076" s="26">
        <f>Table2[[#This Row],[QTY]]*Table2[[#This Row],[CostPerUnit]]</f>
        <v>0</v>
      </c>
      <c r="R1076" s="27"/>
      <c r="S1076" s="13" t="s">
        <v>67</v>
      </c>
      <c r="T1076" s="24"/>
      <c r="U1076" s="24"/>
      <c r="V1076" s="25"/>
      <c r="W1076" s="25"/>
      <c r="X1076" s="28"/>
      <c r="Y1076" s="25"/>
      <c r="Z1076" s="25"/>
    </row>
    <row r="1077" spans="1:26" ht="15" customHeight="1">
      <c r="A1077" s="24">
        <v>45604</v>
      </c>
      <c r="B1077" s="25" t="s">
        <v>41</v>
      </c>
      <c r="C1077" s="25">
        <v>7738017</v>
      </c>
      <c r="D1077" s="28" t="s">
        <v>995</v>
      </c>
      <c r="E1077" s="25"/>
      <c r="F1077" s="28"/>
      <c r="G1077" s="28"/>
      <c r="H1077" s="25"/>
      <c r="I1077" s="25" t="s">
        <v>77</v>
      </c>
      <c r="J1077" s="28" t="s">
        <v>996</v>
      </c>
      <c r="K1077" s="80" t="s">
        <v>45</v>
      </c>
      <c r="L1077" s="28" t="s">
        <v>51</v>
      </c>
      <c r="M1077" s="26">
        <v>5.5</v>
      </c>
      <c r="N1077" s="27">
        <v>1</v>
      </c>
      <c r="O1077" s="25" t="s">
        <v>47</v>
      </c>
      <c r="P1077" s="24">
        <v>45691</v>
      </c>
      <c r="Q1077" s="26">
        <f>Table2[[#This Row],[QTY]]*Table2[[#This Row],[CostPerUnit]]</f>
        <v>5.5</v>
      </c>
      <c r="R1077" s="27"/>
      <c r="S1077" s="13" t="s">
        <v>67</v>
      </c>
      <c r="T1077" s="24"/>
      <c r="U1077" s="24"/>
      <c r="V1077" s="25"/>
      <c r="W1077" s="25"/>
      <c r="X1077" s="28"/>
      <c r="Y1077" s="25"/>
      <c r="Z1077" s="25" t="s">
        <v>954</v>
      </c>
    </row>
    <row r="1078" spans="1:26" ht="15" customHeight="1">
      <c r="A1078" s="24">
        <v>45968</v>
      </c>
      <c r="B1078" s="25" t="s">
        <v>41</v>
      </c>
      <c r="C1078" s="25">
        <v>7738250</v>
      </c>
      <c r="D1078" s="28" t="s">
        <v>389</v>
      </c>
      <c r="E1078" s="25"/>
      <c r="F1078" s="28"/>
      <c r="G1078" s="28"/>
      <c r="H1078" s="25"/>
      <c r="I1078" s="25" t="s">
        <v>65</v>
      </c>
      <c r="J1078" s="28" t="s">
        <v>236</v>
      </c>
      <c r="K1078" s="25" t="s">
        <v>243</v>
      </c>
      <c r="L1078" s="28" t="s">
        <v>283</v>
      </c>
      <c r="M1078" s="26">
        <v>666.84</v>
      </c>
      <c r="N1078" s="27">
        <v>4</v>
      </c>
      <c r="O1078" s="25" t="s">
        <v>47</v>
      </c>
      <c r="P1078" s="24">
        <v>45792</v>
      </c>
      <c r="Q1078" s="26">
        <f>Table2[[#This Row],[QTY]]*Table2[[#This Row],[CostPerUnit]]</f>
        <v>2667.36</v>
      </c>
      <c r="R1078" s="27"/>
      <c r="S1078" s="13" t="s">
        <v>67</v>
      </c>
      <c r="T1078" s="24"/>
      <c r="U1078" s="24"/>
      <c r="V1078" s="25"/>
      <c r="W1078" s="25"/>
      <c r="X1078" s="28"/>
      <c r="Y1078" s="25"/>
      <c r="Z1078" s="25"/>
    </row>
    <row r="1079" spans="1:26" ht="15" customHeight="1">
      <c r="A1079" s="24">
        <v>45968</v>
      </c>
      <c r="B1079" s="25" t="s">
        <v>41</v>
      </c>
      <c r="C1079" s="25">
        <v>7738250</v>
      </c>
      <c r="D1079" s="28" t="s">
        <v>389</v>
      </c>
      <c r="E1079" s="25"/>
      <c r="F1079" s="28"/>
      <c r="G1079" s="28"/>
      <c r="H1079" s="25"/>
      <c r="I1079" s="25" t="s">
        <v>65</v>
      </c>
      <c r="J1079" s="28" t="s">
        <v>236</v>
      </c>
      <c r="K1079" s="25" t="s">
        <v>243</v>
      </c>
      <c r="L1079" s="28" t="s">
        <v>282</v>
      </c>
      <c r="M1079" s="26">
        <v>520</v>
      </c>
      <c r="N1079" s="27">
        <v>2</v>
      </c>
      <c r="O1079" s="25" t="s">
        <v>47</v>
      </c>
      <c r="P1079" s="24">
        <v>45792</v>
      </c>
      <c r="Q1079" s="26">
        <f>Table2[[#This Row],[QTY]]*Table2[[#This Row],[CostPerUnit]]</f>
        <v>1040</v>
      </c>
      <c r="R1079" s="27"/>
      <c r="S1079" s="13" t="s">
        <v>67</v>
      </c>
      <c r="T1079" s="24"/>
      <c r="U1079" s="24"/>
      <c r="V1079" s="25"/>
      <c r="W1079" s="25"/>
      <c r="X1079" s="28"/>
      <c r="Y1079" s="25"/>
      <c r="Z1079" s="25"/>
    </row>
    <row r="1080" spans="1:26" ht="15" customHeight="1">
      <c r="A1080" s="24">
        <v>45968</v>
      </c>
      <c r="B1080" s="25" t="s">
        <v>41</v>
      </c>
      <c r="C1080" s="25">
        <v>7738250</v>
      </c>
      <c r="D1080" s="28">
        <v>182175</v>
      </c>
      <c r="E1080" s="25"/>
      <c r="F1080" s="28"/>
      <c r="G1080" s="28"/>
      <c r="H1080" s="25"/>
      <c r="I1080" s="25" t="s">
        <v>65</v>
      </c>
      <c r="J1080" s="28" t="s">
        <v>236</v>
      </c>
      <c r="K1080" s="25" t="s">
        <v>243</v>
      </c>
      <c r="L1080" s="28" t="s">
        <v>50</v>
      </c>
      <c r="M1080" s="26">
        <v>11</v>
      </c>
      <c r="N1080" s="27">
        <v>2</v>
      </c>
      <c r="O1080" s="25" t="s">
        <v>47</v>
      </c>
      <c r="P1080" s="24">
        <v>45792</v>
      </c>
      <c r="Q1080" s="26">
        <f>Table2[[#This Row],[QTY]]*Table2[[#This Row],[CostPerUnit]]</f>
        <v>22</v>
      </c>
      <c r="R1080" s="27"/>
      <c r="S1080" s="13" t="s">
        <v>67</v>
      </c>
      <c r="T1080" s="24"/>
      <c r="U1080" s="24"/>
      <c r="V1080" s="25"/>
      <c r="W1080" s="25"/>
      <c r="X1080" s="28"/>
      <c r="Y1080" s="25"/>
      <c r="Z1080" s="25"/>
    </row>
    <row r="1081" spans="1:26" ht="15" customHeight="1">
      <c r="A1081" s="24">
        <v>45602</v>
      </c>
      <c r="B1081" s="25" t="s">
        <v>41</v>
      </c>
      <c r="C1081" s="25">
        <v>7738485</v>
      </c>
      <c r="D1081" s="28" t="s">
        <v>168</v>
      </c>
      <c r="E1081" s="25"/>
      <c r="F1081" s="28"/>
      <c r="G1081" s="28"/>
      <c r="H1081" s="25"/>
      <c r="I1081" s="25" t="s">
        <v>77</v>
      </c>
      <c r="J1081" s="28" t="s">
        <v>169</v>
      </c>
      <c r="K1081" s="80" t="s">
        <v>45</v>
      </c>
      <c r="L1081" s="28" t="s">
        <v>1221</v>
      </c>
      <c r="M1081" s="26">
        <v>8.5</v>
      </c>
      <c r="N1081" s="27">
        <v>1</v>
      </c>
      <c r="O1081" s="80" t="s">
        <v>47</v>
      </c>
      <c r="P1081" s="24">
        <v>45638</v>
      </c>
      <c r="Q1081" s="26">
        <f>Table2[[#This Row],[QTY]]*Table2[[#This Row],[CostPerUnit]]</f>
        <v>8.5</v>
      </c>
      <c r="R1081" s="27"/>
      <c r="S1081" s="13" t="s">
        <v>48</v>
      </c>
      <c r="T1081" s="24" t="s">
        <v>49</v>
      </c>
      <c r="U1081" s="24"/>
      <c r="V1081" s="25"/>
      <c r="W1081" s="25"/>
      <c r="X1081" s="28"/>
      <c r="Y1081" s="25"/>
      <c r="Z1081" s="25"/>
    </row>
    <row r="1082" spans="1:26" ht="15" customHeight="1">
      <c r="A1082" s="24">
        <v>45602</v>
      </c>
      <c r="B1082" s="25" t="s">
        <v>41</v>
      </c>
      <c r="C1082" s="25">
        <v>7738485</v>
      </c>
      <c r="D1082" s="28" t="s">
        <v>168</v>
      </c>
      <c r="E1082" s="25"/>
      <c r="F1082" s="28"/>
      <c r="G1082" s="28"/>
      <c r="H1082" s="25"/>
      <c r="I1082" s="25" t="s">
        <v>77</v>
      </c>
      <c r="J1082" s="28" t="s">
        <v>169</v>
      </c>
      <c r="K1082" s="80" t="s">
        <v>45</v>
      </c>
      <c r="L1082" s="28" t="s">
        <v>1048</v>
      </c>
      <c r="M1082" s="26">
        <v>6.5</v>
      </c>
      <c r="N1082" s="27">
        <v>1</v>
      </c>
      <c r="O1082" s="80" t="s">
        <v>47</v>
      </c>
      <c r="P1082" s="24">
        <v>45638</v>
      </c>
      <c r="Q1082" s="26">
        <f>Table2[[#This Row],[QTY]]*Table2[[#This Row],[CostPerUnit]]</f>
        <v>6.5</v>
      </c>
      <c r="R1082" s="27"/>
      <c r="S1082" s="13" t="s">
        <v>48</v>
      </c>
      <c r="T1082" s="24" t="s">
        <v>49</v>
      </c>
      <c r="U1082" s="24"/>
      <c r="V1082" s="25"/>
      <c r="W1082" s="25"/>
      <c r="X1082" s="28"/>
      <c r="Y1082" s="25"/>
      <c r="Z1082" s="25"/>
    </row>
    <row r="1083" spans="1:26" ht="15" customHeight="1">
      <c r="A1083" s="24">
        <v>45607</v>
      </c>
      <c r="B1083" s="25" t="s">
        <v>41</v>
      </c>
      <c r="C1083" s="25">
        <v>7738504</v>
      </c>
      <c r="D1083" s="28" t="s">
        <v>1222</v>
      </c>
      <c r="E1083" s="25"/>
      <c r="F1083" s="28"/>
      <c r="G1083" s="28"/>
      <c r="H1083" s="25"/>
      <c r="I1083" s="25" t="s">
        <v>77</v>
      </c>
      <c r="J1083" s="28" t="s">
        <v>1223</v>
      </c>
      <c r="K1083" s="80" t="s">
        <v>45</v>
      </c>
      <c r="L1083" s="16" t="s">
        <v>51</v>
      </c>
      <c r="M1083" s="26">
        <v>0</v>
      </c>
      <c r="N1083" s="27">
        <v>1</v>
      </c>
      <c r="O1083" s="80" t="s">
        <v>161</v>
      </c>
      <c r="P1083" s="24"/>
      <c r="Q1083" s="26">
        <f>Table2[[#This Row],[QTY]]*Table2[[#This Row],[CostPerUnit]]</f>
        <v>0</v>
      </c>
      <c r="R1083" s="27"/>
      <c r="S1083" s="13" t="s">
        <v>48</v>
      </c>
      <c r="T1083" s="24"/>
      <c r="U1083" s="24"/>
      <c r="V1083" s="25"/>
      <c r="W1083" s="25"/>
      <c r="X1083" s="28"/>
      <c r="Y1083" s="25"/>
      <c r="Z1083" s="25" t="s">
        <v>954</v>
      </c>
    </row>
    <row r="1084" spans="1:26" ht="15" customHeight="1">
      <c r="A1084" s="24">
        <v>45602</v>
      </c>
      <c r="B1084" s="25" t="s">
        <v>41</v>
      </c>
      <c r="C1084" s="25">
        <v>7738829</v>
      </c>
      <c r="D1084" s="28" t="s">
        <v>1224</v>
      </c>
      <c r="E1084" s="25"/>
      <c r="F1084" s="28"/>
      <c r="G1084" s="28"/>
      <c r="H1084" s="25"/>
      <c r="I1084" s="13" t="s">
        <v>53</v>
      </c>
      <c r="J1084" s="28" t="s">
        <v>1063</v>
      </c>
      <c r="K1084" s="80" t="s">
        <v>45</v>
      </c>
      <c r="L1084" s="28" t="s">
        <v>786</v>
      </c>
      <c r="M1084" s="26">
        <v>39.950000000000003</v>
      </c>
      <c r="N1084" s="27">
        <v>2</v>
      </c>
      <c r="O1084" s="25" t="s">
        <v>47</v>
      </c>
      <c r="P1084" s="24">
        <v>45616</v>
      </c>
      <c r="Q1084" s="26">
        <f>Table2[[#This Row],[QTY]]*Table2[[#This Row],[CostPerUnit]]</f>
        <v>79.900000000000006</v>
      </c>
      <c r="R1084" s="27" t="s">
        <v>1225</v>
      </c>
      <c r="S1084" s="13" t="s">
        <v>1205</v>
      </c>
      <c r="T1084" s="24" t="s">
        <v>34</v>
      </c>
      <c r="U1084" s="24" t="s">
        <v>59</v>
      </c>
      <c r="V1084" s="25" t="s">
        <v>60</v>
      </c>
      <c r="W1084" s="25"/>
      <c r="X1084" s="28"/>
      <c r="Y1084" s="25"/>
      <c r="Z1084" s="25"/>
    </row>
    <row r="1085" spans="1:26" ht="15" customHeight="1">
      <c r="A1085" s="24">
        <v>45603</v>
      </c>
      <c r="B1085" s="25" t="s">
        <v>41</v>
      </c>
      <c r="C1085" s="25">
        <v>7738949</v>
      </c>
      <c r="D1085" s="28" t="s">
        <v>289</v>
      </c>
      <c r="E1085" s="25"/>
      <c r="F1085" s="28"/>
      <c r="G1085" s="28"/>
      <c r="H1085" s="25"/>
      <c r="I1085" s="80" t="s">
        <v>65</v>
      </c>
      <c r="J1085" s="28" t="s">
        <v>614</v>
      </c>
      <c r="K1085" s="80" t="s">
        <v>45</v>
      </c>
      <c r="L1085" s="87" t="s">
        <v>1226</v>
      </c>
      <c r="M1085" s="26">
        <v>110</v>
      </c>
      <c r="N1085" s="27">
        <v>1</v>
      </c>
      <c r="O1085" s="80" t="s">
        <v>47</v>
      </c>
      <c r="P1085" s="24">
        <v>45638</v>
      </c>
      <c r="Q1085" s="26" t="s">
        <v>1227</v>
      </c>
      <c r="R1085" s="27">
        <v>60827372</v>
      </c>
      <c r="S1085" s="139" t="s">
        <v>55</v>
      </c>
      <c r="T1085" s="24" t="s">
        <v>49</v>
      </c>
      <c r="U1085" s="24"/>
      <c r="V1085" s="25"/>
      <c r="W1085" s="25"/>
      <c r="X1085" s="28" t="s">
        <v>1228</v>
      </c>
      <c r="Y1085" s="25"/>
      <c r="Z1085" s="25"/>
    </row>
    <row r="1086" spans="1:26" ht="15" customHeight="1">
      <c r="A1086" s="24">
        <v>45624</v>
      </c>
      <c r="B1086" s="25" t="s">
        <v>41</v>
      </c>
      <c r="C1086" s="25">
        <v>7738997</v>
      </c>
      <c r="D1086" s="28" t="s">
        <v>1171</v>
      </c>
      <c r="E1086" s="25"/>
      <c r="F1086" s="28"/>
      <c r="G1086" s="28"/>
      <c r="H1086" s="25"/>
      <c r="I1086" s="25" t="s">
        <v>53</v>
      </c>
      <c r="J1086" s="28" t="s">
        <v>1229</v>
      </c>
      <c r="K1086" s="80" t="s">
        <v>45</v>
      </c>
      <c r="L1086" s="28" t="s">
        <v>944</v>
      </c>
      <c r="M1086" s="26">
        <v>24.95</v>
      </c>
      <c r="N1086" s="27">
        <v>1</v>
      </c>
      <c r="O1086" s="25" t="s">
        <v>47</v>
      </c>
      <c r="P1086" s="24">
        <v>45723</v>
      </c>
      <c r="Q1086" s="26">
        <f>Table2[[#This Row],[QTY]]*Table2[[#This Row],[CostPerUnit]]</f>
        <v>24.95</v>
      </c>
      <c r="R1086" s="27"/>
      <c r="S1086" s="139" t="s">
        <v>55</v>
      </c>
      <c r="T1086" s="24" t="s">
        <v>49</v>
      </c>
      <c r="U1086" s="24"/>
      <c r="V1086" s="25"/>
      <c r="W1086" s="25"/>
      <c r="X1086" s="28"/>
      <c r="Y1086" s="25"/>
      <c r="Z1086" s="25"/>
    </row>
    <row r="1087" spans="1:26" ht="15" customHeight="1">
      <c r="A1087" s="24">
        <v>45624</v>
      </c>
      <c r="B1087" s="25" t="s">
        <v>41</v>
      </c>
      <c r="C1087" s="25">
        <v>7738997</v>
      </c>
      <c r="D1087" s="28" t="s">
        <v>1171</v>
      </c>
      <c r="E1087" s="25"/>
      <c r="F1087" s="28"/>
      <c r="G1087" s="28"/>
      <c r="H1087" s="25"/>
      <c r="I1087" s="25" t="s">
        <v>53</v>
      </c>
      <c r="J1087" s="28" t="s">
        <v>1229</v>
      </c>
      <c r="K1087" s="80" t="s">
        <v>45</v>
      </c>
      <c r="L1087" s="28" t="s">
        <v>247</v>
      </c>
      <c r="M1087" s="26">
        <v>29.95</v>
      </c>
      <c r="N1087" s="27">
        <v>1</v>
      </c>
      <c r="O1087" s="25" t="s">
        <v>47</v>
      </c>
      <c r="P1087" s="24">
        <v>45723</v>
      </c>
      <c r="Q1087" s="26">
        <f>Table2[[#This Row],[QTY]]*Table2[[#This Row],[CostPerUnit]]</f>
        <v>29.95</v>
      </c>
      <c r="R1087" s="27"/>
      <c r="S1087" s="139" t="s">
        <v>55</v>
      </c>
      <c r="T1087" s="24" t="s">
        <v>49</v>
      </c>
      <c r="U1087" s="24"/>
      <c r="V1087" s="25"/>
      <c r="W1087" s="25"/>
      <c r="X1087" s="28"/>
      <c r="Y1087" s="25"/>
      <c r="Z1087" s="25"/>
    </row>
    <row r="1088" spans="1:26" ht="15" customHeight="1">
      <c r="A1088" s="24">
        <v>45603</v>
      </c>
      <c r="B1088" s="25" t="s">
        <v>41</v>
      </c>
      <c r="C1088" s="25">
        <v>7739059</v>
      </c>
      <c r="D1088" s="28" t="s">
        <v>154</v>
      </c>
      <c r="E1088" s="25"/>
      <c r="F1088" s="28"/>
      <c r="G1088" s="28"/>
      <c r="H1088" s="25"/>
      <c r="I1088" s="25" t="s">
        <v>77</v>
      </c>
      <c r="J1088" s="28" t="s">
        <v>155</v>
      </c>
      <c r="K1088" s="25" t="s">
        <v>45</v>
      </c>
      <c r="L1088" s="28" t="s">
        <v>1158</v>
      </c>
      <c r="M1088" s="26">
        <v>46.95</v>
      </c>
      <c r="N1088" s="27">
        <v>1</v>
      </c>
      <c r="O1088" s="25" t="s">
        <v>47</v>
      </c>
      <c r="P1088" s="24">
        <v>45622</v>
      </c>
      <c r="Q1088" s="26">
        <f>Table2[[#This Row],[QTY]]*Table2[[#This Row],[CostPerUnit]]</f>
        <v>46.95</v>
      </c>
      <c r="R1088" s="27"/>
      <c r="S1088" s="105" t="s">
        <v>64</v>
      </c>
      <c r="T1088" s="24" t="s">
        <v>49</v>
      </c>
      <c r="U1088" s="24"/>
      <c r="V1088" s="25"/>
      <c r="W1088" s="25"/>
      <c r="X1088" s="28"/>
      <c r="Y1088" s="25"/>
      <c r="Z1088" s="25"/>
    </row>
    <row r="1089" spans="1:26" ht="15" customHeight="1">
      <c r="A1089" s="24">
        <v>45603</v>
      </c>
      <c r="B1089" s="25" t="s">
        <v>41</v>
      </c>
      <c r="C1089" s="25">
        <v>7739089</v>
      </c>
      <c r="D1089" s="28">
        <v>102117</v>
      </c>
      <c r="E1089" s="25"/>
      <c r="F1089" s="28"/>
      <c r="G1089" s="28"/>
      <c r="H1089" s="25"/>
      <c r="I1089" s="80" t="s">
        <v>77</v>
      </c>
      <c r="J1089" s="28" t="s">
        <v>1033</v>
      </c>
      <c r="K1089" s="80" t="s">
        <v>45</v>
      </c>
      <c r="L1089" s="87" t="s">
        <v>1230</v>
      </c>
      <c r="M1089" s="26">
        <v>0</v>
      </c>
      <c r="N1089" s="27">
        <v>1</v>
      </c>
      <c r="O1089" s="80" t="s">
        <v>47</v>
      </c>
      <c r="P1089" s="24">
        <v>45638</v>
      </c>
      <c r="Q1089" s="26">
        <f>Table2[[#This Row],[QTY]]*Table2[[#This Row],[CostPerUnit]]</f>
        <v>0</v>
      </c>
      <c r="R1089" s="27"/>
      <c r="S1089" s="105" t="s">
        <v>55</v>
      </c>
      <c r="T1089" s="24" t="s">
        <v>436</v>
      </c>
      <c r="U1089" s="24"/>
      <c r="V1089" s="25"/>
      <c r="W1089" s="25"/>
      <c r="X1089" s="28" t="s">
        <v>1231</v>
      </c>
      <c r="Y1089" s="25"/>
      <c r="Z1089" s="25"/>
    </row>
    <row r="1090" spans="1:26" ht="15" customHeight="1">
      <c r="A1090" s="24">
        <v>45608</v>
      </c>
      <c r="B1090" s="80" t="s">
        <v>41</v>
      </c>
      <c r="C1090" s="25">
        <v>7739258</v>
      </c>
      <c r="D1090" s="28" t="s">
        <v>1232</v>
      </c>
      <c r="E1090" s="25"/>
      <c r="F1090" s="28"/>
      <c r="G1090" s="28"/>
      <c r="H1090" s="25"/>
      <c r="I1090" s="25" t="s">
        <v>43</v>
      </c>
      <c r="J1090" s="28" t="s">
        <v>447</v>
      </c>
      <c r="K1090" s="80" t="s">
        <v>45</v>
      </c>
      <c r="L1090" t="s">
        <v>46</v>
      </c>
      <c r="M1090" s="26">
        <v>195</v>
      </c>
      <c r="N1090" s="27">
        <v>1</v>
      </c>
      <c r="O1090" s="25" t="s">
        <v>47</v>
      </c>
      <c r="P1090" s="24">
        <v>45692</v>
      </c>
      <c r="Q1090" s="26">
        <f>Table2[[#This Row],[QTY]]*Table2[[#This Row],[CostPerUnit]]</f>
        <v>195</v>
      </c>
      <c r="R1090" s="27">
        <v>41112960</v>
      </c>
      <c r="S1090" s="13" t="s">
        <v>67</v>
      </c>
      <c r="T1090" s="24" t="s">
        <v>49</v>
      </c>
      <c r="U1090" s="24"/>
      <c r="V1090" s="25"/>
      <c r="W1090" s="25"/>
      <c r="X1090" s="28"/>
      <c r="Y1090" s="25"/>
      <c r="Z1090" s="25"/>
    </row>
    <row r="1091" spans="1:26" ht="15" customHeight="1">
      <c r="A1091" s="24">
        <v>45608</v>
      </c>
      <c r="B1091" s="80" t="s">
        <v>41</v>
      </c>
      <c r="C1091" s="25">
        <v>7739258</v>
      </c>
      <c r="D1091" s="28" t="s">
        <v>1232</v>
      </c>
      <c r="E1091" s="25"/>
      <c r="F1091" s="28"/>
      <c r="G1091" s="28"/>
      <c r="H1091" s="25"/>
      <c r="I1091" s="25" t="s">
        <v>43</v>
      </c>
      <c r="J1091" s="28" t="s">
        <v>447</v>
      </c>
      <c r="K1091" s="80" t="s">
        <v>45</v>
      </c>
      <c r="L1091" s="28" t="s">
        <v>51</v>
      </c>
      <c r="M1091" s="26">
        <v>5.5</v>
      </c>
      <c r="N1091" s="27">
        <v>1</v>
      </c>
      <c r="O1091" s="25" t="s">
        <v>47</v>
      </c>
      <c r="P1091" s="24">
        <v>45692</v>
      </c>
      <c r="Q1091" s="26">
        <f>Table2[[#This Row],[QTY]]*Table2[[#This Row],[CostPerUnit]]</f>
        <v>5.5</v>
      </c>
      <c r="R1091" s="27"/>
      <c r="S1091" s="13" t="s">
        <v>67</v>
      </c>
      <c r="T1091" s="24" t="s">
        <v>49</v>
      </c>
      <c r="U1091" s="24"/>
      <c r="V1091" s="25"/>
      <c r="W1091" s="25"/>
      <c r="X1091" s="28"/>
      <c r="Y1091" s="25"/>
      <c r="Z1091" s="25"/>
    </row>
    <row r="1092" spans="1:26" ht="15" customHeight="1">
      <c r="A1092" s="24">
        <v>45608</v>
      </c>
      <c r="B1092" s="80" t="s">
        <v>41</v>
      </c>
      <c r="C1092" s="25">
        <v>7739258</v>
      </c>
      <c r="D1092" s="28" t="s">
        <v>1232</v>
      </c>
      <c r="E1092" s="25"/>
      <c r="F1092" s="28"/>
      <c r="G1092" s="28"/>
      <c r="H1092" s="25"/>
      <c r="I1092" s="25" t="s">
        <v>43</v>
      </c>
      <c r="J1092" s="28" t="s">
        <v>447</v>
      </c>
      <c r="K1092" s="80" t="s">
        <v>45</v>
      </c>
      <c r="L1092" s="28" t="s">
        <v>50</v>
      </c>
      <c r="M1092" s="26">
        <v>11</v>
      </c>
      <c r="N1092" s="27">
        <v>1</v>
      </c>
      <c r="O1092" s="25" t="s">
        <v>47</v>
      </c>
      <c r="P1092" s="24">
        <v>45692</v>
      </c>
      <c r="Q1092" s="26">
        <f>Table2[[#This Row],[QTY]]*Table2[[#This Row],[CostPerUnit]]</f>
        <v>11</v>
      </c>
      <c r="R1092" s="27"/>
      <c r="S1092" s="13" t="s">
        <v>67</v>
      </c>
      <c r="T1092" s="24" t="s">
        <v>49</v>
      </c>
      <c r="U1092" s="24"/>
      <c r="V1092" s="25"/>
      <c r="W1092" s="25"/>
      <c r="X1092" s="28"/>
      <c r="Y1092" s="25"/>
      <c r="Z1092" s="25"/>
    </row>
    <row r="1093" spans="1:26" ht="15" customHeight="1">
      <c r="A1093" s="24">
        <v>45603</v>
      </c>
      <c r="B1093" s="13" t="s">
        <v>41</v>
      </c>
      <c r="C1093" s="25">
        <v>7739272</v>
      </c>
      <c r="D1093" s="28" t="s">
        <v>1162</v>
      </c>
      <c r="E1093" s="25"/>
      <c r="F1093" s="28"/>
      <c r="G1093" s="28"/>
      <c r="H1093" s="25"/>
      <c r="I1093" s="13" t="s">
        <v>65</v>
      </c>
      <c r="J1093" s="28" t="s">
        <v>625</v>
      </c>
      <c r="K1093" s="80" t="s">
        <v>45</v>
      </c>
      <c r="L1093" s="16" t="s">
        <v>911</v>
      </c>
      <c r="M1093" s="26">
        <v>529</v>
      </c>
      <c r="N1093" s="27">
        <v>1</v>
      </c>
      <c r="O1093" s="25" t="s">
        <v>47</v>
      </c>
      <c r="P1093" s="24">
        <v>45617</v>
      </c>
      <c r="Q1093" s="26">
        <f>Table2[[#This Row],[QTY]]*Table2[[#This Row],[CostPerUnit]]</f>
        <v>529</v>
      </c>
      <c r="R1093" s="27"/>
      <c r="S1093" s="13" t="s">
        <v>48</v>
      </c>
      <c r="T1093" s="24" t="s">
        <v>49</v>
      </c>
      <c r="U1093" s="24"/>
      <c r="V1093" s="25"/>
      <c r="W1093" s="25"/>
      <c r="X1093" s="28"/>
      <c r="Y1093" s="25"/>
      <c r="Z1093" s="25"/>
    </row>
    <row r="1094" spans="1:26" ht="15" customHeight="1">
      <c r="A1094" s="24">
        <v>45608</v>
      </c>
      <c r="B1094" s="25" t="s">
        <v>41</v>
      </c>
      <c r="C1094" s="25">
        <v>7739306</v>
      </c>
      <c r="D1094" s="28" t="s">
        <v>1130</v>
      </c>
      <c r="E1094" s="25"/>
      <c r="F1094" s="28"/>
      <c r="G1094" s="28"/>
      <c r="H1094" s="25"/>
      <c r="I1094" s="13" t="s">
        <v>65</v>
      </c>
      <c r="J1094" s="28" t="s">
        <v>1233</v>
      </c>
      <c r="K1094" s="80" t="s">
        <v>45</v>
      </c>
      <c r="L1094" s="16" t="s">
        <v>46</v>
      </c>
      <c r="M1094" s="26">
        <v>195</v>
      </c>
      <c r="N1094" s="27">
        <v>1</v>
      </c>
      <c r="O1094" s="80" t="s">
        <v>47</v>
      </c>
      <c r="P1094" s="24">
        <v>45694</v>
      </c>
      <c r="Q1094" s="26">
        <f>Table2[[#This Row],[QTY]]*Table2[[#This Row],[CostPerUnit]]</f>
        <v>195</v>
      </c>
      <c r="R1094" s="27"/>
      <c r="S1094" s="105" t="s">
        <v>55</v>
      </c>
      <c r="T1094" s="24" t="s">
        <v>34</v>
      </c>
      <c r="U1094" s="24" t="s">
        <v>59</v>
      </c>
      <c r="V1094" s="25" t="s">
        <v>60</v>
      </c>
      <c r="W1094" s="25"/>
      <c r="X1094" s="28" t="s">
        <v>1234</v>
      </c>
      <c r="Y1094" s="25"/>
      <c r="Z1094" s="25"/>
    </row>
    <row r="1095" spans="1:26" ht="15" customHeight="1">
      <c r="A1095" s="24">
        <v>45608</v>
      </c>
      <c r="B1095" s="25" t="s">
        <v>41</v>
      </c>
      <c r="C1095" s="25">
        <v>7739306</v>
      </c>
      <c r="D1095" s="28" t="s">
        <v>1130</v>
      </c>
      <c r="E1095" s="25"/>
      <c r="F1095" s="28"/>
      <c r="G1095" s="28"/>
      <c r="H1095" s="25"/>
      <c r="I1095" s="13" t="s">
        <v>65</v>
      </c>
      <c r="J1095" s="28" t="s">
        <v>1233</v>
      </c>
      <c r="K1095" s="80" t="s">
        <v>45</v>
      </c>
      <c r="L1095" s="28" t="s">
        <v>51</v>
      </c>
      <c r="M1095" s="26">
        <v>66</v>
      </c>
      <c r="N1095" s="27">
        <v>1</v>
      </c>
      <c r="O1095" s="80" t="s">
        <v>47</v>
      </c>
      <c r="P1095" s="24">
        <v>45694</v>
      </c>
      <c r="Q1095" s="26">
        <f>Table2[[#This Row],[QTY]]*Table2[[#This Row],[CostPerUnit]]</f>
        <v>66</v>
      </c>
      <c r="R1095" s="27"/>
      <c r="S1095" s="105" t="s">
        <v>55</v>
      </c>
      <c r="T1095" s="24" t="s">
        <v>61</v>
      </c>
      <c r="U1095" s="24"/>
      <c r="V1095" s="25"/>
      <c r="W1095" s="25"/>
      <c r="X1095" s="28" t="s">
        <v>1235</v>
      </c>
      <c r="Y1095" s="25"/>
      <c r="Z1095" s="25" t="s">
        <v>954</v>
      </c>
    </row>
    <row r="1096" spans="1:26" ht="15" customHeight="1">
      <c r="A1096" s="24">
        <v>45608</v>
      </c>
      <c r="B1096" s="25" t="s">
        <v>41</v>
      </c>
      <c r="C1096" s="25">
        <v>7739306</v>
      </c>
      <c r="D1096" s="28" t="s">
        <v>1130</v>
      </c>
      <c r="E1096" s="25"/>
      <c r="F1096" s="28"/>
      <c r="G1096" s="28"/>
      <c r="H1096" s="25"/>
      <c r="I1096" s="13" t="s">
        <v>65</v>
      </c>
      <c r="J1096" s="28" t="s">
        <v>1233</v>
      </c>
      <c r="K1096" s="80" t="s">
        <v>45</v>
      </c>
      <c r="L1096" s="28" t="s">
        <v>50</v>
      </c>
      <c r="M1096" s="26">
        <v>11</v>
      </c>
      <c r="N1096" s="27">
        <v>1</v>
      </c>
      <c r="O1096" s="80" t="s">
        <v>47</v>
      </c>
      <c r="P1096" s="24">
        <v>45694</v>
      </c>
      <c r="Q1096" s="26">
        <f>Table2[[#This Row],[QTY]]*Table2[[#This Row],[CostPerUnit]]</f>
        <v>11</v>
      </c>
      <c r="R1096" s="27"/>
      <c r="S1096" s="105" t="s">
        <v>55</v>
      </c>
      <c r="T1096" s="24" t="s">
        <v>34</v>
      </c>
      <c r="U1096" s="24" t="s">
        <v>59</v>
      </c>
      <c r="V1096" s="25" t="s">
        <v>60</v>
      </c>
      <c r="W1096" s="25"/>
      <c r="X1096" s="28" t="s">
        <v>1235</v>
      </c>
      <c r="Y1096" s="25"/>
      <c r="Z1096" s="25" t="s">
        <v>954</v>
      </c>
    </row>
    <row r="1097" spans="1:26" ht="15" customHeight="1">
      <c r="A1097" s="24">
        <v>45603</v>
      </c>
      <c r="B1097" s="25" t="s">
        <v>41</v>
      </c>
      <c r="C1097" s="25">
        <v>7739372</v>
      </c>
      <c r="D1097" s="28" t="s">
        <v>906</v>
      </c>
      <c r="E1097" s="25"/>
      <c r="F1097" s="28"/>
      <c r="G1097" s="28"/>
      <c r="H1097" s="25"/>
      <c r="I1097" s="25" t="s">
        <v>65</v>
      </c>
      <c r="J1097" s="28" t="s">
        <v>625</v>
      </c>
      <c r="K1097" s="80" t="s">
        <v>45</v>
      </c>
      <c r="L1097" s="28" t="s">
        <v>279</v>
      </c>
      <c r="M1097" s="26">
        <v>529</v>
      </c>
      <c r="N1097" s="27">
        <v>1</v>
      </c>
      <c r="O1097" s="25" t="s">
        <v>47</v>
      </c>
      <c r="P1097" s="24">
        <v>45666</v>
      </c>
      <c r="Q1097" s="26">
        <f>Table2[[#This Row],[QTY]]*Table2[[#This Row],[CostPerUnit]]</f>
        <v>529</v>
      </c>
      <c r="R1097" s="27"/>
      <c r="S1097" s="13" t="s">
        <v>48</v>
      </c>
      <c r="T1097" s="24" t="s">
        <v>49</v>
      </c>
      <c r="U1097" s="24"/>
      <c r="V1097" s="25"/>
      <c r="W1097" s="25"/>
      <c r="X1097" s="28"/>
      <c r="Y1097" s="25"/>
      <c r="Z1097" s="25"/>
    </row>
    <row r="1098" spans="1:26" ht="15" customHeight="1">
      <c r="A1098" s="24">
        <v>45604</v>
      </c>
      <c r="B1098" s="25" t="s">
        <v>41</v>
      </c>
      <c r="C1098" s="25">
        <v>7739903</v>
      </c>
      <c r="D1098" s="28" t="s">
        <v>289</v>
      </c>
      <c r="E1098" s="25"/>
      <c r="F1098" s="28"/>
      <c r="G1098" s="28"/>
      <c r="H1098" s="25"/>
      <c r="I1098" s="25" t="s">
        <v>53</v>
      </c>
      <c r="J1098" s="28" t="s">
        <v>398</v>
      </c>
      <c r="K1098" s="25" t="s">
        <v>45</v>
      </c>
      <c r="L1098" s="28" t="s">
        <v>606</v>
      </c>
      <c r="M1098" s="26">
        <v>5.95</v>
      </c>
      <c r="N1098" s="27">
        <v>50</v>
      </c>
      <c r="O1098" s="80" t="s">
        <v>49</v>
      </c>
      <c r="P1098" s="24">
        <v>45623</v>
      </c>
      <c r="Q1098" s="26">
        <f>Table2[[#This Row],[QTY]]*Table2[[#This Row],[CostPerUnit]]</f>
        <v>297.5</v>
      </c>
      <c r="R1098" s="27">
        <v>60827322</v>
      </c>
      <c r="S1098" s="105" t="s">
        <v>55</v>
      </c>
      <c r="T1098" s="24" t="s">
        <v>49</v>
      </c>
      <c r="U1098" s="24"/>
      <c r="V1098" s="25"/>
      <c r="W1098" s="25"/>
      <c r="X1098" s="28"/>
      <c r="Y1098" s="25"/>
      <c r="Z1098" s="25"/>
    </row>
    <row r="1099" spans="1:26" ht="15" customHeight="1">
      <c r="A1099" s="24">
        <v>45972</v>
      </c>
      <c r="B1099" s="80" t="s">
        <v>41</v>
      </c>
      <c r="C1099" s="25">
        <v>7740133</v>
      </c>
      <c r="D1099" s="28" t="s">
        <v>109</v>
      </c>
      <c r="E1099" s="25"/>
      <c r="F1099" s="28"/>
      <c r="G1099" s="28"/>
      <c r="H1099" s="25"/>
      <c r="I1099" s="25" t="s">
        <v>65</v>
      </c>
      <c r="J1099" s="28" t="s">
        <v>233</v>
      </c>
      <c r="K1099" s="25" t="s">
        <v>45</v>
      </c>
      <c r="L1099" s="28" t="s">
        <v>670</v>
      </c>
      <c r="M1099" s="26">
        <v>245</v>
      </c>
      <c r="N1099" s="27">
        <v>12</v>
      </c>
      <c r="O1099" s="25" t="s">
        <v>47</v>
      </c>
      <c r="P1099" s="24">
        <v>45709</v>
      </c>
      <c r="Q1099" s="26">
        <f>Table2[[#This Row],[QTY]]*Table2[[#This Row],[CostPerUnit]]</f>
        <v>2940</v>
      </c>
      <c r="R1099" s="27">
        <v>60830173</v>
      </c>
      <c r="S1099" s="13" t="s">
        <v>67</v>
      </c>
      <c r="T1099" s="24" t="s">
        <v>354</v>
      </c>
      <c r="U1099" s="24"/>
      <c r="V1099" s="25"/>
      <c r="W1099" s="25"/>
      <c r="X1099" s="28"/>
      <c r="Y1099" s="25"/>
      <c r="Z1099" s="25"/>
    </row>
    <row r="1100" spans="1:26" ht="15" customHeight="1">
      <c r="A1100" s="24">
        <v>45608</v>
      </c>
      <c r="B1100" s="80" t="s">
        <v>41</v>
      </c>
      <c r="C1100" s="25">
        <v>7740524</v>
      </c>
      <c r="D1100" s="28" t="s">
        <v>1236</v>
      </c>
      <c r="E1100" s="25"/>
      <c r="F1100" s="28"/>
      <c r="G1100" s="28"/>
      <c r="H1100" s="25"/>
      <c r="I1100" s="25" t="s">
        <v>43</v>
      </c>
      <c r="J1100" s="28" t="s">
        <v>257</v>
      </c>
      <c r="K1100" s="80" t="s">
        <v>45</v>
      </c>
      <c r="L1100" t="s">
        <v>361</v>
      </c>
      <c r="M1100" s="26">
        <v>47.53</v>
      </c>
      <c r="N1100" s="27">
        <v>1</v>
      </c>
      <c r="O1100" s="25" t="s">
        <v>161</v>
      </c>
      <c r="P1100" s="24">
        <v>45740</v>
      </c>
      <c r="Q1100" s="26">
        <f>Table2[[#This Row],[QTY]]*Table2[[#This Row],[CostPerUnit]]</f>
        <v>47.53</v>
      </c>
      <c r="R1100" s="27"/>
      <c r="S1100" s="13" t="s">
        <v>48</v>
      </c>
      <c r="T1100" s="24" t="s">
        <v>161</v>
      </c>
      <c r="U1100" s="24"/>
      <c r="V1100" s="25"/>
      <c r="W1100" s="25"/>
      <c r="X1100" s="28"/>
      <c r="Y1100" s="25"/>
      <c r="Z1100" s="25"/>
    </row>
    <row r="1101" spans="1:26" ht="15" customHeight="1">
      <c r="A1101" s="24">
        <v>45608</v>
      </c>
      <c r="B1101" s="25" t="s">
        <v>41</v>
      </c>
      <c r="C1101" s="25">
        <v>7740570</v>
      </c>
      <c r="D1101" s="28" t="s">
        <v>1237</v>
      </c>
      <c r="E1101" s="25"/>
      <c r="F1101" s="28"/>
      <c r="G1101" s="28"/>
      <c r="H1101" s="25"/>
      <c r="I1101" s="25" t="s">
        <v>53</v>
      </c>
      <c r="J1101" s="28" t="s">
        <v>1238</v>
      </c>
      <c r="K1101" s="80" t="s">
        <v>45</v>
      </c>
      <c r="L1101" s="28" t="s">
        <v>926</v>
      </c>
      <c r="M1101" s="26">
        <v>120.55</v>
      </c>
      <c r="N1101" s="27">
        <v>1</v>
      </c>
      <c r="O1101" s="25" t="s">
        <v>47</v>
      </c>
      <c r="P1101" s="24"/>
      <c r="Q1101" s="26">
        <f>Table2[[#This Row],[QTY]]*Table2[[#This Row],[CostPerUnit]]</f>
        <v>120.55</v>
      </c>
      <c r="R1101" s="27"/>
      <c r="S1101" s="13" t="s">
        <v>64</v>
      </c>
      <c r="T1101" s="24" t="s">
        <v>49</v>
      </c>
      <c r="U1101" s="24"/>
      <c r="V1101" s="25"/>
      <c r="W1101" s="25"/>
      <c r="X1101" s="28"/>
      <c r="Y1101" s="25"/>
      <c r="Z1101" s="25"/>
    </row>
    <row r="1102" spans="1:26" ht="15" customHeight="1">
      <c r="A1102" s="24">
        <v>45608</v>
      </c>
      <c r="B1102" s="25" t="s">
        <v>41</v>
      </c>
      <c r="C1102" s="25">
        <v>7740570</v>
      </c>
      <c r="D1102" s="28" t="s">
        <v>1237</v>
      </c>
      <c r="E1102" s="25"/>
      <c r="F1102" s="28"/>
      <c r="G1102" s="28"/>
      <c r="H1102" s="25"/>
      <c r="I1102" s="25" t="s">
        <v>53</v>
      </c>
      <c r="J1102" s="28" t="s">
        <v>1238</v>
      </c>
      <c r="K1102" s="80" t="s">
        <v>45</v>
      </c>
      <c r="L1102" s="28" t="s">
        <v>1239</v>
      </c>
      <c r="M1102" s="26">
        <v>20</v>
      </c>
      <c r="N1102" s="27">
        <v>1</v>
      </c>
      <c r="O1102" s="25" t="s">
        <v>47</v>
      </c>
      <c r="P1102" s="24"/>
      <c r="Q1102" s="26">
        <f>Table2[[#This Row],[QTY]]*Table2[[#This Row],[CostPerUnit]]</f>
        <v>20</v>
      </c>
      <c r="R1102" s="27"/>
      <c r="S1102" s="13" t="s">
        <v>64</v>
      </c>
      <c r="T1102" s="24" t="s">
        <v>34</v>
      </c>
      <c r="U1102" s="24" t="s">
        <v>59</v>
      </c>
      <c r="V1102" s="25" t="s">
        <v>60</v>
      </c>
      <c r="W1102" s="25"/>
      <c r="X1102" s="28"/>
      <c r="Y1102" s="25"/>
      <c r="Z1102" s="25"/>
    </row>
    <row r="1103" spans="1:26" ht="15" customHeight="1">
      <c r="A1103" s="24">
        <v>45608</v>
      </c>
      <c r="B1103" s="25" t="s">
        <v>41</v>
      </c>
      <c r="C1103" s="25">
        <v>7741086</v>
      </c>
      <c r="D1103" s="28" t="s">
        <v>1240</v>
      </c>
      <c r="E1103" s="25"/>
      <c r="F1103" s="28"/>
      <c r="G1103" s="28"/>
      <c r="H1103" s="25"/>
      <c r="I1103" s="25" t="s">
        <v>53</v>
      </c>
      <c r="J1103" s="28" t="s">
        <v>1241</v>
      </c>
      <c r="K1103" s="80" t="s">
        <v>45</v>
      </c>
      <c r="L1103" s="28" t="s">
        <v>228</v>
      </c>
      <c r="M1103" s="26">
        <v>569</v>
      </c>
      <c r="N1103" s="27">
        <v>1</v>
      </c>
      <c r="O1103" s="25" t="s">
        <v>47</v>
      </c>
      <c r="P1103" s="24"/>
      <c r="Q1103" s="26">
        <f>Table2[[#This Row],[QTY]]*Table2[[#This Row],[CostPerUnit]]</f>
        <v>569</v>
      </c>
      <c r="R1103" s="27">
        <v>41088495</v>
      </c>
      <c r="S1103" s="105" t="s">
        <v>55</v>
      </c>
      <c r="T1103" s="24" t="s">
        <v>49</v>
      </c>
      <c r="U1103" s="24"/>
      <c r="V1103" s="25"/>
      <c r="W1103" s="25"/>
      <c r="X1103" s="28" t="s">
        <v>1242</v>
      </c>
      <c r="Y1103" s="25"/>
      <c r="Z1103" s="25"/>
    </row>
    <row r="1104" spans="1:26" ht="15" customHeight="1">
      <c r="A1104" s="24">
        <v>45609</v>
      </c>
      <c r="B1104" s="25" t="s">
        <v>41</v>
      </c>
      <c r="C1104" s="25">
        <v>7741272</v>
      </c>
      <c r="D1104" s="28" t="s">
        <v>1112</v>
      </c>
      <c r="E1104" s="25"/>
      <c r="F1104" s="28"/>
      <c r="G1104" s="28"/>
      <c r="H1104" s="25"/>
      <c r="I1104" s="25" t="s">
        <v>53</v>
      </c>
      <c r="J1104" s="28" t="s">
        <v>1113</v>
      </c>
      <c r="K1104" s="80" t="s">
        <v>45</v>
      </c>
      <c r="L1104" s="28" t="s">
        <v>707</v>
      </c>
      <c r="M1104" s="26">
        <v>159.94999999999999</v>
      </c>
      <c r="N1104" s="27">
        <v>1</v>
      </c>
      <c r="O1104" s="13" t="s">
        <v>47</v>
      </c>
      <c r="P1104" s="24">
        <v>45614</v>
      </c>
      <c r="Q1104" s="26">
        <f>Table2[[#This Row],[QTY]]*Table2[[#This Row],[CostPerUnit]]</f>
        <v>159.94999999999999</v>
      </c>
      <c r="R1104" s="27"/>
      <c r="S1104" s="105" t="s">
        <v>64</v>
      </c>
      <c r="T1104" s="24" t="s">
        <v>49</v>
      </c>
      <c r="U1104" s="24"/>
      <c r="V1104" s="25"/>
      <c r="W1104" s="25"/>
      <c r="X1104" s="28" t="s">
        <v>1243</v>
      </c>
      <c r="Y1104" s="25"/>
      <c r="Z1104" s="25"/>
    </row>
    <row r="1105" spans="1:26" ht="15" customHeight="1">
      <c r="A1105" s="24">
        <v>45609</v>
      </c>
      <c r="B1105" s="25" t="s">
        <v>41</v>
      </c>
      <c r="C1105" s="25">
        <v>7741272</v>
      </c>
      <c r="D1105" s="28" t="s">
        <v>1112</v>
      </c>
      <c r="E1105" s="25"/>
      <c r="F1105" s="28"/>
      <c r="G1105" s="28"/>
      <c r="H1105" s="25"/>
      <c r="I1105" s="25" t="s">
        <v>53</v>
      </c>
      <c r="J1105" s="28" t="s">
        <v>1113</v>
      </c>
      <c r="K1105" s="80" t="s">
        <v>45</v>
      </c>
      <c r="L1105" s="28" t="s">
        <v>1158</v>
      </c>
      <c r="M1105" s="26">
        <v>39.950000000000003</v>
      </c>
      <c r="N1105" s="27">
        <v>1</v>
      </c>
      <c r="O1105" s="13" t="s">
        <v>47</v>
      </c>
      <c r="P1105" s="24">
        <v>45614</v>
      </c>
      <c r="Q1105" s="26">
        <f>Table2[[#This Row],[QTY]]*Table2[[#This Row],[CostPerUnit]]</f>
        <v>39.950000000000003</v>
      </c>
      <c r="R1105" s="27"/>
      <c r="S1105" s="105" t="s">
        <v>64</v>
      </c>
      <c r="T1105" s="24" t="s">
        <v>49</v>
      </c>
      <c r="U1105" s="24"/>
      <c r="V1105" s="25"/>
      <c r="W1105" s="25"/>
      <c r="X1105" s="28" t="s">
        <v>1243</v>
      </c>
      <c r="Y1105" s="25"/>
      <c r="Z1105" s="25"/>
    </row>
    <row r="1106" spans="1:26" ht="15" customHeight="1">
      <c r="A1106" s="24">
        <v>45608</v>
      </c>
      <c r="B1106" s="25" t="s">
        <v>41</v>
      </c>
      <c r="C1106" s="25">
        <v>7741371</v>
      </c>
      <c r="D1106" s="28" t="s">
        <v>341</v>
      </c>
      <c r="E1106" s="25"/>
      <c r="F1106" s="28" t="s">
        <v>342</v>
      </c>
      <c r="G1106" s="28" t="s">
        <v>1244</v>
      </c>
      <c r="H1106" s="25" t="s">
        <v>344</v>
      </c>
      <c r="I1106" s="25" t="s">
        <v>77</v>
      </c>
      <c r="J1106" s="28" t="s">
        <v>1245</v>
      </c>
      <c r="K1106" s="80" t="s">
        <v>243</v>
      </c>
      <c r="L1106" s="28" t="s">
        <v>252</v>
      </c>
      <c r="M1106" s="26">
        <v>555.70000000000005</v>
      </c>
      <c r="N1106" s="27">
        <v>6</v>
      </c>
      <c r="O1106" s="80" t="s">
        <v>47</v>
      </c>
      <c r="P1106" s="24">
        <v>45673</v>
      </c>
      <c r="Q1106" s="26"/>
      <c r="R1106" s="27"/>
      <c r="S1106" s="13" t="s">
        <v>48</v>
      </c>
      <c r="T1106" s="24" t="s">
        <v>49</v>
      </c>
      <c r="U1106" s="24"/>
      <c r="V1106" s="25"/>
      <c r="W1106" s="25"/>
      <c r="X1106" s="28"/>
      <c r="Y1106" s="25"/>
      <c r="Z1106" s="25"/>
    </row>
    <row r="1107" spans="1:26" ht="15" customHeight="1">
      <c r="A1107" s="24">
        <v>45608</v>
      </c>
      <c r="B1107" s="25" t="s">
        <v>41</v>
      </c>
      <c r="C1107" s="25">
        <v>7741371</v>
      </c>
      <c r="D1107" s="28" t="s">
        <v>341</v>
      </c>
      <c r="E1107" s="25"/>
      <c r="F1107" s="28" t="s">
        <v>342</v>
      </c>
      <c r="G1107" s="28" t="s">
        <v>1244</v>
      </c>
      <c r="H1107" s="25" t="s">
        <v>344</v>
      </c>
      <c r="I1107" s="25" t="s">
        <v>77</v>
      </c>
      <c r="J1107" s="28" t="s">
        <v>1245</v>
      </c>
      <c r="K1107" s="80" t="s">
        <v>243</v>
      </c>
      <c r="L1107" s="28" t="s">
        <v>283</v>
      </c>
      <c r="M1107" s="26">
        <v>518.1</v>
      </c>
      <c r="N1107" s="27">
        <v>6</v>
      </c>
      <c r="O1107" s="80" t="s">
        <v>47</v>
      </c>
      <c r="P1107" s="24">
        <v>45673</v>
      </c>
      <c r="Q1107" s="26"/>
      <c r="R1107" s="27"/>
      <c r="S1107" s="13" t="s">
        <v>48</v>
      </c>
      <c r="T1107" s="24" t="s">
        <v>49</v>
      </c>
      <c r="U1107" s="24"/>
      <c r="V1107" s="25"/>
      <c r="W1107" s="25"/>
      <c r="X1107" s="28"/>
      <c r="Y1107" s="25"/>
      <c r="Z1107" s="25"/>
    </row>
    <row r="1108" spans="1:26" ht="15" customHeight="1">
      <c r="A1108" s="24">
        <v>45973</v>
      </c>
      <c r="B1108" s="80" t="s">
        <v>41</v>
      </c>
      <c r="C1108" s="25">
        <v>7741375</v>
      </c>
      <c r="D1108" s="28" t="s">
        <v>987</v>
      </c>
      <c r="E1108" s="25"/>
      <c r="F1108" s="28" t="s">
        <v>403</v>
      </c>
      <c r="G1108" s="28" t="s">
        <v>596</v>
      </c>
      <c r="H1108" s="25"/>
      <c r="I1108" s="25" t="s">
        <v>53</v>
      </c>
      <c r="J1108" s="28" t="s">
        <v>706</v>
      </c>
      <c r="K1108" s="25" t="s">
        <v>243</v>
      </c>
      <c r="L1108" s="28" t="s">
        <v>1246</v>
      </c>
      <c r="M1108" s="26">
        <v>280</v>
      </c>
      <c r="N1108" s="27">
        <v>2</v>
      </c>
      <c r="O1108" s="25" t="s">
        <v>218</v>
      </c>
      <c r="P1108" s="24"/>
      <c r="Q1108" s="26">
        <f>Table2[[#This Row],[QTY]]*Table2[[#This Row],[CostPerUnit]]</f>
        <v>560</v>
      </c>
      <c r="R1108" s="27"/>
      <c r="S1108" s="13" t="s">
        <v>64</v>
      </c>
      <c r="T1108" s="24" t="s">
        <v>49</v>
      </c>
      <c r="U1108" s="24"/>
      <c r="V1108" s="25"/>
      <c r="W1108" s="25"/>
      <c r="X1108" s="28"/>
      <c r="Y1108" s="25"/>
      <c r="Z1108" s="25"/>
    </row>
    <row r="1109" spans="1:26" ht="15" customHeight="1">
      <c r="A1109" s="24">
        <v>45973</v>
      </c>
      <c r="B1109" s="80" t="s">
        <v>41</v>
      </c>
      <c r="C1109" s="25">
        <v>7741375</v>
      </c>
      <c r="D1109" s="28" t="s">
        <v>987</v>
      </c>
      <c r="E1109" s="25"/>
      <c r="F1109" s="28" t="s">
        <v>403</v>
      </c>
      <c r="G1109" s="28" t="s">
        <v>596</v>
      </c>
      <c r="H1109" s="25"/>
      <c r="I1109" s="25" t="s">
        <v>53</v>
      </c>
      <c r="J1109" s="28" t="s">
        <v>706</v>
      </c>
      <c r="K1109" s="25" t="s">
        <v>243</v>
      </c>
      <c r="L1109" s="28" t="s">
        <v>301</v>
      </c>
      <c r="M1109" s="26">
        <v>880</v>
      </c>
      <c r="N1109" s="27">
        <v>1</v>
      </c>
      <c r="O1109" s="25" t="s">
        <v>218</v>
      </c>
      <c r="P1109" s="24"/>
      <c r="Q1109" s="26">
        <f>Table2[[#This Row],[QTY]]*Table2[[#This Row],[CostPerUnit]]</f>
        <v>880</v>
      </c>
      <c r="R1109" s="27"/>
      <c r="S1109" s="13" t="s">
        <v>64</v>
      </c>
      <c r="T1109" s="24" t="s">
        <v>49</v>
      </c>
      <c r="U1109" s="24"/>
      <c r="V1109" s="25"/>
      <c r="W1109" s="25"/>
      <c r="X1109" s="28"/>
      <c r="Y1109" s="25"/>
      <c r="Z1109" s="25"/>
    </row>
    <row r="1110" spans="1:26" ht="15" customHeight="1">
      <c r="A1110" s="24">
        <v>45609</v>
      </c>
      <c r="B1110" s="25" t="s">
        <v>41</v>
      </c>
      <c r="C1110" s="25">
        <v>7741489</v>
      </c>
      <c r="D1110" s="28" t="s">
        <v>1247</v>
      </c>
      <c r="E1110" s="25"/>
      <c r="F1110" s="28"/>
      <c r="G1110" s="28"/>
      <c r="H1110" s="25"/>
      <c r="I1110" s="25" t="s">
        <v>53</v>
      </c>
      <c r="J1110" s="28" t="s">
        <v>1187</v>
      </c>
      <c r="K1110" s="80" t="s">
        <v>45</v>
      </c>
      <c r="L1110" s="28" t="s">
        <v>261</v>
      </c>
      <c r="M1110" s="26">
        <v>202</v>
      </c>
      <c r="N1110" s="27">
        <v>4</v>
      </c>
      <c r="O1110" s="13" t="s">
        <v>49</v>
      </c>
      <c r="P1110" s="24"/>
      <c r="Q1110" s="26">
        <f>Table2[[#This Row],[QTY]]*Table2[[#This Row],[CostPerUnit]]</f>
        <v>808</v>
      </c>
      <c r="R1110" s="27">
        <v>60829202</v>
      </c>
      <c r="S1110" s="13" t="s">
        <v>67</v>
      </c>
      <c r="T1110" s="24"/>
      <c r="U1110" s="24"/>
      <c r="V1110" s="25"/>
      <c r="W1110" s="25"/>
      <c r="X1110" s="28"/>
      <c r="Y1110" s="25"/>
      <c r="Z1110" s="25"/>
    </row>
    <row r="1111" spans="1:26" ht="15" customHeight="1">
      <c r="A1111" s="24">
        <v>45609</v>
      </c>
      <c r="B1111" s="25" t="s">
        <v>41</v>
      </c>
      <c r="C1111" s="25">
        <v>7741900</v>
      </c>
      <c r="D1111" s="28">
        <v>102123</v>
      </c>
      <c r="E1111" s="25"/>
      <c r="F1111" s="28"/>
      <c r="G1111" s="28"/>
      <c r="H1111" s="25"/>
      <c r="I1111" s="25" t="s">
        <v>77</v>
      </c>
      <c r="J1111" s="28" t="s">
        <v>1248</v>
      </c>
      <c r="K1111" s="25" t="s">
        <v>45</v>
      </c>
      <c r="L1111" s="28" t="s">
        <v>261</v>
      </c>
      <c r="M1111" s="26">
        <v>202</v>
      </c>
      <c r="N1111" s="27">
        <v>2</v>
      </c>
      <c r="O1111" s="80" t="s">
        <v>47</v>
      </c>
      <c r="P1111" s="24" t="s">
        <v>1249</v>
      </c>
      <c r="Q1111" s="26">
        <f>Table2[[#This Row],[QTY]]*Table2[[#This Row],[CostPerUnit]]</f>
        <v>404</v>
      </c>
      <c r="R1111" s="27"/>
      <c r="S1111" s="105" t="s">
        <v>64</v>
      </c>
      <c r="T1111" s="24" t="s">
        <v>49</v>
      </c>
      <c r="U1111" s="24"/>
      <c r="V1111" s="25"/>
      <c r="W1111" s="25"/>
      <c r="X1111" s="28"/>
      <c r="Y1111" s="25"/>
      <c r="Z1111" s="25"/>
    </row>
    <row r="1112" spans="1:26" ht="15" customHeight="1">
      <c r="A1112" s="24">
        <v>45586</v>
      </c>
      <c r="B1112" s="25" t="s">
        <v>41</v>
      </c>
      <c r="C1112" s="25">
        <v>7741900</v>
      </c>
      <c r="D1112" s="28" t="s">
        <v>1250</v>
      </c>
      <c r="E1112" s="25"/>
      <c r="F1112" s="28"/>
      <c r="G1112" s="28"/>
      <c r="H1112" s="25"/>
      <c r="I1112" s="25" t="s">
        <v>53</v>
      </c>
      <c r="J1112" s="28" t="s">
        <v>745</v>
      </c>
      <c r="K1112" s="25" t="s">
        <v>45</v>
      </c>
      <c r="L1112" s="28" t="s">
        <v>46</v>
      </c>
      <c r="M1112" s="26">
        <v>195</v>
      </c>
      <c r="N1112" s="27">
        <v>1</v>
      </c>
      <c r="O1112" s="25" t="s">
        <v>47</v>
      </c>
      <c r="P1112" s="24">
        <v>45622</v>
      </c>
      <c r="Q1112" s="26">
        <f>Table2[[#This Row],[QTY]]*Table2[[#This Row],[CostPerUnit]]</f>
        <v>195</v>
      </c>
      <c r="R1112" s="27"/>
      <c r="S1112" s="105" t="s">
        <v>64</v>
      </c>
      <c r="T1112" s="24" t="s">
        <v>49</v>
      </c>
      <c r="U1112" s="24"/>
      <c r="V1112" s="25"/>
      <c r="W1112" s="25"/>
      <c r="X1112" s="28"/>
      <c r="Y1112" s="25"/>
      <c r="Z1112" s="25"/>
    </row>
    <row r="1113" spans="1:26" ht="15" customHeight="1">
      <c r="A1113" s="24">
        <v>45611</v>
      </c>
      <c r="B1113" s="25" t="s">
        <v>41</v>
      </c>
      <c r="C1113" s="25">
        <v>7742007</v>
      </c>
      <c r="D1113" s="28" t="s">
        <v>840</v>
      </c>
      <c r="E1113" s="25"/>
      <c r="F1113" s="28"/>
      <c r="G1113" s="28"/>
      <c r="H1113" s="25"/>
      <c r="I1113" s="25" t="s">
        <v>69</v>
      </c>
      <c r="J1113" s="28" t="s">
        <v>841</v>
      </c>
      <c r="K1113" s="80" t="s">
        <v>45</v>
      </c>
      <c r="L1113" s="28" t="s">
        <v>51</v>
      </c>
      <c r="M1113" s="26">
        <v>66</v>
      </c>
      <c r="N1113" s="27">
        <v>1</v>
      </c>
      <c r="O1113" s="25" t="s">
        <v>47</v>
      </c>
      <c r="P1113" s="24">
        <v>45687</v>
      </c>
      <c r="Q1113" s="26">
        <f>Table2[[#This Row],[QTY]]*Table2[[#This Row],[CostPerUnit]]</f>
        <v>66</v>
      </c>
      <c r="R1113" s="27"/>
      <c r="S1113" s="13" t="s">
        <v>48</v>
      </c>
      <c r="T1113" s="24" t="s">
        <v>61</v>
      </c>
      <c r="U1113" s="24"/>
      <c r="V1113" s="25"/>
      <c r="W1113" s="25"/>
      <c r="X1113" s="28"/>
      <c r="Y1113" s="25"/>
      <c r="Z1113" s="25" t="s">
        <v>954</v>
      </c>
    </row>
    <row r="1114" spans="1:26" ht="15" customHeight="1">
      <c r="A1114" s="24">
        <v>45610</v>
      </c>
      <c r="B1114" s="25" t="s">
        <v>41</v>
      </c>
      <c r="C1114" s="25">
        <v>7742163</v>
      </c>
      <c r="D1114" s="28">
        <v>102123</v>
      </c>
      <c r="E1114" s="25"/>
      <c r="F1114" s="28"/>
      <c r="G1114" s="28"/>
      <c r="H1114" s="25"/>
      <c r="I1114" s="25" t="s">
        <v>77</v>
      </c>
      <c r="J1114" s="28" t="s">
        <v>1251</v>
      </c>
      <c r="K1114" s="80" t="s">
        <v>45</v>
      </c>
      <c r="L1114" s="16" t="s">
        <v>280</v>
      </c>
      <c r="M1114" s="26">
        <v>335</v>
      </c>
      <c r="N1114" s="27">
        <v>1</v>
      </c>
      <c r="O1114" s="80" t="s">
        <v>47</v>
      </c>
      <c r="P1114" s="24">
        <v>45617</v>
      </c>
      <c r="Q1114" s="26">
        <f>Table2[[#This Row],[QTY]]*Table2[[#This Row],[CostPerUnit]]</f>
        <v>335</v>
      </c>
      <c r="R1114" s="27">
        <v>60829354</v>
      </c>
      <c r="S1114" s="105" t="s">
        <v>55</v>
      </c>
      <c r="T1114" s="24" t="s">
        <v>49</v>
      </c>
      <c r="U1114" s="24"/>
      <c r="V1114" s="25"/>
      <c r="W1114" s="25"/>
      <c r="X1114" s="28" t="s">
        <v>1252</v>
      </c>
      <c r="Y1114" s="25"/>
      <c r="Z1114" s="25"/>
    </row>
    <row r="1115" spans="1:26" ht="15" customHeight="1">
      <c r="A1115" s="24">
        <v>45610</v>
      </c>
      <c r="B1115" s="25" t="s">
        <v>41</v>
      </c>
      <c r="C1115" s="25">
        <v>7742315</v>
      </c>
      <c r="D1115" s="28">
        <v>102123</v>
      </c>
      <c r="E1115" s="25"/>
      <c r="F1115" s="28"/>
      <c r="G1115" s="28"/>
      <c r="H1115" s="25"/>
      <c r="I1115" s="25" t="s">
        <v>77</v>
      </c>
      <c r="J1115" s="28" t="s">
        <v>1251</v>
      </c>
      <c r="K1115" s="80" t="s">
        <v>45</v>
      </c>
      <c r="L1115" s="16" t="s">
        <v>487</v>
      </c>
      <c r="M1115" s="26">
        <v>44</v>
      </c>
      <c r="N1115" s="27">
        <v>4</v>
      </c>
      <c r="O1115" s="80" t="s">
        <v>47</v>
      </c>
      <c r="P1115" s="24">
        <v>45617</v>
      </c>
      <c r="Q1115" s="26">
        <f>Table2[[#This Row],[QTY]]*Table2[[#This Row],[CostPerUnit]]</f>
        <v>176</v>
      </c>
      <c r="R1115" s="27">
        <v>60829706</v>
      </c>
      <c r="S1115" s="105" t="s">
        <v>55</v>
      </c>
      <c r="T1115" s="24"/>
      <c r="U1115" s="24"/>
      <c r="V1115" s="25"/>
      <c r="W1115" s="25"/>
      <c r="X1115" s="28" t="s">
        <v>1253</v>
      </c>
      <c r="Y1115" s="25"/>
      <c r="Z1115" s="25"/>
    </row>
    <row r="1116" spans="1:26" ht="15" customHeight="1">
      <c r="A1116" s="24">
        <v>45611</v>
      </c>
      <c r="B1116" s="25" t="s">
        <v>41</v>
      </c>
      <c r="C1116" s="25">
        <v>7742735</v>
      </c>
      <c r="D1116" s="28">
        <v>182680</v>
      </c>
      <c r="E1116" s="25"/>
      <c r="F1116" s="28"/>
      <c r="G1116" s="28"/>
      <c r="H1116" s="25"/>
      <c r="I1116" s="25" t="s">
        <v>65</v>
      </c>
      <c r="J1116" s="28" t="s">
        <v>66</v>
      </c>
      <c r="K1116" s="80" t="s">
        <v>45</v>
      </c>
      <c r="L1116" s="28" t="s">
        <v>786</v>
      </c>
      <c r="M1116" s="26">
        <v>39.950000000000003</v>
      </c>
      <c r="N1116" s="27">
        <v>1</v>
      </c>
      <c r="O1116" s="25" t="s">
        <v>47</v>
      </c>
      <c r="P1116" s="24">
        <v>45645</v>
      </c>
      <c r="Q1116" s="26">
        <f>Table2[[#This Row],[QTY]]*Table2[[#This Row],[CostPerUnit]]</f>
        <v>39.950000000000003</v>
      </c>
      <c r="R1116" s="27"/>
      <c r="S1116" s="13" t="s">
        <v>48</v>
      </c>
      <c r="T1116" s="24" t="s">
        <v>49</v>
      </c>
      <c r="U1116" s="24"/>
      <c r="V1116" s="25"/>
      <c r="W1116" s="25"/>
      <c r="X1116" s="28"/>
      <c r="Y1116" s="25"/>
      <c r="Z1116" s="25"/>
    </row>
    <row r="1117" spans="1:26" ht="15" customHeight="1">
      <c r="A1117" s="24">
        <v>45615</v>
      </c>
      <c r="B1117" s="25" t="s">
        <v>41</v>
      </c>
      <c r="C1117" s="25">
        <v>7742874</v>
      </c>
      <c r="D1117" s="28" t="s">
        <v>482</v>
      </c>
      <c r="E1117" s="25"/>
      <c r="F1117" s="28"/>
      <c r="G1117" s="28" t="s">
        <v>403</v>
      </c>
      <c r="H1117" s="25" t="s">
        <v>344</v>
      </c>
      <c r="I1117" s="13" t="s">
        <v>53</v>
      </c>
      <c r="J1117" s="28" t="s">
        <v>863</v>
      </c>
      <c r="K1117" s="25" t="s">
        <v>243</v>
      </c>
      <c r="L1117" s="28" t="s">
        <v>252</v>
      </c>
      <c r="M1117" s="26">
        <v>518.1</v>
      </c>
      <c r="N1117" s="27">
        <v>4</v>
      </c>
      <c r="O1117" s="80" t="s">
        <v>47</v>
      </c>
      <c r="P1117" s="24">
        <v>45635</v>
      </c>
      <c r="Q1117" s="26">
        <f>Table2[[#This Row],[QTY]]*Table2[[#This Row],[CostPerUnit]]</f>
        <v>2072.4</v>
      </c>
      <c r="R1117" s="27"/>
      <c r="S1117" s="105" t="s">
        <v>55</v>
      </c>
      <c r="T1117" s="24"/>
      <c r="U1117" s="24"/>
      <c r="V1117" s="25"/>
      <c r="W1117" s="25"/>
      <c r="X1117" s="28" t="s">
        <v>1254</v>
      </c>
      <c r="Y1117" s="25"/>
      <c r="Z1117" s="25"/>
    </row>
    <row r="1118" spans="1:26" ht="15" customHeight="1">
      <c r="A1118" s="24">
        <v>45611</v>
      </c>
      <c r="B1118" s="56" t="s">
        <v>41</v>
      </c>
      <c r="C1118" s="25">
        <v>7742883</v>
      </c>
      <c r="D1118" s="28" t="s">
        <v>1255</v>
      </c>
      <c r="E1118" s="25"/>
      <c r="F1118" s="28"/>
      <c r="G1118" s="28"/>
      <c r="H1118" s="25"/>
      <c r="I1118" s="13" t="s">
        <v>69</v>
      </c>
      <c r="J1118" s="28" t="s">
        <v>1052</v>
      </c>
      <c r="K1118" s="80" t="s">
        <v>45</v>
      </c>
      <c r="L1118" s="28" t="s">
        <v>261</v>
      </c>
      <c r="M1118" s="26">
        <v>202</v>
      </c>
      <c r="N1118" s="27">
        <v>1</v>
      </c>
      <c r="O1118" s="25" t="s">
        <v>47</v>
      </c>
      <c r="P1118" s="24"/>
      <c r="Q1118" s="26">
        <f>Table2[[#This Row],[QTY]]*Table2[[#This Row],[CostPerUnit]]</f>
        <v>202</v>
      </c>
      <c r="R1118" s="27"/>
      <c r="S1118" s="13" t="s">
        <v>48</v>
      </c>
      <c r="T1118" s="24" t="s">
        <v>34</v>
      </c>
      <c r="U1118" s="24">
        <v>45804</v>
      </c>
      <c r="V1118" s="25" t="s">
        <v>60</v>
      </c>
      <c r="W1118" s="25"/>
      <c r="X1118" s="28"/>
      <c r="Y1118" s="25"/>
      <c r="Z1118" s="25"/>
    </row>
    <row r="1119" spans="1:26" ht="15" customHeight="1">
      <c r="A1119" s="24">
        <v>45611</v>
      </c>
      <c r="B1119" s="74" t="s">
        <v>41</v>
      </c>
      <c r="C1119" s="25">
        <v>7742903</v>
      </c>
      <c r="D1119" s="28">
        <v>182610</v>
      </c>
      <c r="E1119" s="25"/>
      <c r="F1119" s="28"/>
      <c r="G1119" s="28"/>
      <c r="H1119" s="25"/>
      <c r="I1119" s="13" t="s">
        <v>65</v>
      </c>
      <c r="J1119" s="28" t="s">
        <v>1028</v>
      </c>
      <c r="K1119" s="80" t="s">
        <v>45</v>
      </c>
      <c r="L1119" s="28" t="s">
        <v>261</v>
      </c>
      <c r="M1119" s="26">
        <v>202</v>
      </c>
      <c r="N1119" s="27">
        <v>2</v>
      </c>
      <c r="O1119" s="25" t="s">
        <v>47</v>
      </c>
      <c r="P1119" s="24">
        <v>45617</v>
      </c>
      <c r="Q1119" s="26">
        <v>202</v>
      </c>
      <c r="R1119" s="27">
        <v>60829687</v>
      </c>
      <c r="S1119" s="105" t="s">
        <v>55</v>
      </c>
      <c r="T1119" s="25" t="s">
        <v>49</v>
      </c>
      <c r="U1119" s="24"/>
      <c r="V1119" s="25"/>
      <c r="W1119" s="25"/>
      <c r="X1119" s="28" t="s">
        <v>1256</v>
      </c>
      <c r="Y1119" s="25"/>
      <c r="Z1119" s="25"/>
    </row>
    <row r="1120" spans="1:26" ht="15" customHeight="1">
      <c r="A1120" s="24">
        <v>45611</v>
      </c>
      <c r="B1120" s="80" t="s">
        <v>41</v>
      </c>
      <c r="C1120" s="25">
        <v>7742910</v>
      </c>
      <c r="D1120" s="28" t="s">
        <v>1257</v>
      </c>
      <c r="E1120" s="25"/>
      <c r="F1120" s="28"/>
      <c r="G1120" s="28"/>
      <c r="H1120" s="25"/>
      <c r="I1120" s="25" t="s">
        <v>77</v>
      </c>
      <c r="J1120" s="28" t="s">
        <v>1188</v>
      </c>
      <c r="K1120" s="80" t="s">
        <v>45</v>
      </c>
      <c r="L1120" s="28" t="s">
        <v>1258</v>
      </c>
      <c r="M1120" s="26">
        <v>0</v>
      </c>
      <c r="N1120" s="27">
        <v>1</v>
      </c>
      <c r="O1120" s="25" t="s">
        <v>164</v>
      </c>
      <c r="P1120" s="24"/>
      <c r="Q1120" s="26">
        <f>Table2[[#This Row],[QTY]]*Table2[[#This Row],[CostPerUnit]]</f>
        <v>0</v>
      </c>
      <c r="R1120" s="27"/>
      <c r="S1120" s="13" t="s">
        <v>64</v>
      </c>
      <c r="T1120" s="24"/>
      <c r="U1120" s="24"/>
      <c r="V1120" s="25"/>
      <c r="W1120" s="25"/>
      <c r="X1120" s="28" t="s">
        <v>685</v>
      </c>
      <c r="Y1120" s="25"/>
      <c r="Z1120" s="25"/>
    </row>
    <row r="1121" spans="1:26" ht="15" customHeight="1">
      <c r="A1121" s="24">
        <v>45976</v>
      </c>
      <c r="B1121" s="25" t="s">
        <v>41</v>
      </c>
      <c r="C1121" s="25">
        <v>7742941</v>
      </c>
      <c r="D1121" s="28" t="s">
        <v>1259</v>
      </c>
      <c r="E1121" s="25"/>
      <c r="F1121" s="28"/>
      <c r="G1121" s="28"/>
      <c r="H1121" s="25"/>
      <c r="I1121" s="25" t="s">
        <v>69</v>
      </c>
      <c r="J1121" s="28" t="s">
        <v>1260</v>
      </c>
      <c r="K1121" s="25" t="s">
        <v>45</v>
      </c>
      <c r="L1121" s="28" t="s">
        <v>490</v>
      </c>
      <c r="M1121" s="26">
        <v>59.95</v>
      </c>
      <c r="N1121" s="27">
        <v>9</v>
      </c>
      <c r="O1121" s="25" t="s">
        <v>47</v>
      </c>
      <c r="P1121" s="24">
        <v>45806</v>
      </c>
      <c r="Q1121" s="26">
        <f>Table2[[#This Row],[QTY]]*Table2[[#This Row],[CostPerUnit]]</f>
        <v>539.55000000000007</v>
      </c>
      <c r="R1121" s="27">
        <v>41089207</v>
      </c>
      <c r="S1121" s="13" t="s">
        <v>67</v>
      </c>
      <c r="T1121" s="24" t="s">
        <v>49</v>
      </c>
      <c r="U1121" s="24"/>
      <c r="V1121" s="25"/>
      <c r="W1121" s="25"/>
      <c r="X1121" s="28"/>
      <c r="Y1121" s="25"/>
      <c r="Z1121" s="25"/>
    </row>
    <row r="1122" spans="1:26" ht="15" customHeight="1">
      <c r="A1122" s="24">
        <v>45976</v>
      </c>
      <c r="B1122" s="25" t="s">
        <v>41</v>
      </c>
      <c r="C1122" s="25">
        <v>7742941</v>
      </c>
      <c r="D1122" s="28" t="s">
        <v>1259</v>
      </c>
      <c r="E1122" s="25"/>
      <c r="F1122" s="28"/>
      <c r="G1122" s="28"/>
      <c r="H1122" s="25"/>
      <c r="I1122" s="25" t="s">
        <v>69</v>
      </c>
      <c r="J1122" s="28" t="s">
        <v>1260</v>
      </c>
      <c r="K1122" s="25" t="s">
        <v>45</v>
      </c>
      <c r="L1122" s="28" t="s">
        <v>489</v>
      </c>
      <c r="M1122" s="26">
        <v>130</v>
      </c>
      <c r="N1122" s="27">
        <v>9</v>
      </c>
      <c r="O1122" s="25" t="s">
        <v>47</v>
      </c>
      <c r="P1122" s="24">
        <v>45806</v>
      </c>
      <c r="Q1122" s="26">
        <f>Table2[[#This Row],[QTY]]*Table2[[#This Row],[CostPerUnit]]</f>
        <v>1170</v>
      </c>
      <c r="R1122" s="27">
        <v>41089207</v>
      </c>
      <c r="S1122" s="13" t="s">
        <v>67</v>
      </c>
      <c r="T1122" s="24" t="s">
        <v>49</v>
      </c>
      <c r="U1122" s="24"/>
      <c r="V1122" s="25"/>
      <c r="W1122" s="25"/>
      <c r="X1122" s="28"/>
      <c r="Y1122" s="25"/>
      <c r="Z1122" s="25"/>
    </row>
    <row r="1123" spans="1:26" ht="15" customHeight="1">
      <c r="A1123" s="24">
        <v>45614</v>
      </c>
      <c r="B1123" s="25" t="s">
        <v>41</v>
      </c>
      <c r="C1123" s="25">
        <v>7743970</v>
      </c>
      <c r="D1123" s="28" t="s">
        <v>482</v>
      </c>
      <c r="E1123" s="25"/>
      <c r="F1123" s="28"/>
      <c r="G1123" s="28" t="s">
        <v>403</v>
      </c>
      <c r="H1123" s="25" t="s">
        <v>344</v>
      </c>
      <c r="I1123" s="80" t="s">
        <v>53</v>
      </c>
      <c r="J1123" s="28" t="s">
        <v>1261</v>
      </c>
      <c r="K1123" s="25" t="s">
        <v>243</v>
      </c>
      <c r="L1123" s="28" t="s">
        <v>252</v>
      </c>
      <c r="M1123" s="26">
        <v>518.1</v>
      </c>
      <c r="N1123" s="27">
        <v>1</v>
      </c>
      <c r="O1123" s="80" t="s">
        <v>47</v>
      </c>
      <c r="P1123" s="24">
        <v>45629</v>
      </c>
      <c r="Q1123" s="26">
        <f>Table2[[#This Row],[QTY]]*Table2[[#This Row],[CostPerUnit]]</f>
        <v>518.1</v>
      </c>
      <c r="R1123" s="27"/>
      <c r="S1123" s="105" t="s">
        <v>55</v>
      </c>
      <c r="T1123" s="24"/>
      <c r="U1123" s="24"/>
      <c r="V1123" s="25"/>
      <c r="W1123" s="25"/>
      <c r="X1123" s="28" t="s">
        <v>1254</v>
      </c>
      <c r="Y1123" s="25"/>
      <c r="Z1123" s="25"/>
    </row>
    <row r="1124" spans="1:26" ht="15" customHeight="1">
      <c r="A1124" s="24">
        <v>45615</v>
      </c>
      <c r="B1124" s="25" t="s">
        <v>41</v>
      </c>
      <c r="C1124" s="25">
        <v>7743977</v>
      </c>
      <c r="D1124" s="28" t="s">
        <v>482</v>
      </c>
      <c r="E1124" s="25"/>
      <c r="F1124" s="28"/>
      <c r="G1124" s="28" t="s">
        <v>403</v>
      </c>
      <c r="H1124" s="25" t="s">
        <v>344</v>
      </c>
      <c r="I1124" s="25" t="s">
        <v>53</v>
      </c>
      <c r="J1124" s="28" t="s">
        <v>863</v>
      </c>
      <c r="K1124" s="25" t="s">
        <v>243</v>
      </c>
      <c r="L1124" s="28" t="s">
        <v>252</v>
      </c>
      <c r="M1124" s="26">
        <v>518.1</v>
      </c>
      <c r="N1124" s="27">
        <v>3</v>
      </c>
      <c r="O1124" s="80" t="s">
        <v>47</v>
      </c>
      <c r="P1124" s="24">
        <v>45638</v>
      </c>
      <c r="Q1124" s="26">
        <f>Table2[[#This Row],[QTY]]*Table2[[#This Row],[CostPerUnit]]</f>
        <v>1554.3000000000002</v>
      </c>
      <c r="R1124" s="27"/>
      <c r="S1124" s="105" t="s">
        <v>55</v>
      </c>
      <c r="T1124" s="24"/>
      <c r="U1124" s="24"/>
      <c r="V1124" s="25"/>
      <c r="W1124" s="25"/>
      <c r="X1124" s="28" t="s">
        <v>1254</v>
      </c>
      <c r="Y1124" s="25"/>
      <c r="Z1124" s="25"/>
    </row>
    <row r="1125" spans="1:26" ht="15" customHeight="1">
      <c r="A1125" s="24">
        <v>45615</v>
      </c>
      <c r="B1125" s="25" t="s">
        <v>41</v>
      </c>
      <c r="C1125" s="25">
        <v>7743985</v>
      </c>
      <c r="D1125" s="28" t="s">
        <v>738</v>
      </c>
      <c r="E1125" s="25"/>
      <c r="F1125" s="28"/>
      <c r="G1125" s="28"/>
      <c r="H1125" s="25"/>
      <c r="I1125" s="13" t="s">
        <v>69</v>
      </c>
      <c r="J1125" s="28" t="s">
        <v>1161</v>
      </c>
      <c r="K1125" s="80" t="s">
        <v>45</v>
      </c>
      <c r="L1125" s="28" t="s">
        <v>261</v>
      </c>
      <c r="M1125" s="26">
        <v>202</v>
      </c>
      <c r="N1125" s="27">
        <v>1</v>
      </c>
      <c r="O1125" s="25" t="s">
        <v>47</v>
      </c>
      <c r="P1125" s="24">
        <v>45624</v>
      </c>
      <c r="Q1125" s="26">
        <f>Table2[[#This Row],[QTY]]*Table2[[#This Row],[CostPerUnit]]</f>
        <v>202</v>
      </c>
      <c r="R1125" s="27">
        <v>60829604</v>
      </c>
      <c r="S1125" s="13" t="s">
        <v>67</v>
      </c>
      <c r="T1125" s="24" t="s">
        <v>49</v>
      </c>
      <c r="U1125" s="24"/>
      <c r="V1125" s="25"/>
      <c r="W1125" s="25"/>
      <c r="X1125" s="28"/>
      <c r="Y1125" s="25"/>
      <c r="Z1125" s="25"/>
    </row>
    <row r="1126" spans="1:26" ht="15" customHeight="1">
      <c r="A1126" s="24">
        <v>45614</v>
      </c>
      <c r="B1126" s="25" t="s">
        <v>41</v>
      </c>
      <c r="C1126" s="25">
        <v>7744387</v>
      </c>
      <c r="D1126" s="28">
        <v>104601</v>
      </c>
      <c r="E1126" s="25"/>
      <c r="F1126" s="28"/>
      <c r="G1126" s="28"/>
      <c r="H1126" s="25"/>
      <c r="I1126" s="25" t="s">
        <v>77</v>
      </c>
      <c r="J1126" s="28" t="s">
        <v>1262</v>
      </c>
      <c r="K1126" s="80" t="s">
        <v>45</v>
      </c>
      <c r="L1126" s="16" t="s">
        <v>46</v>
      </c>
      <c r="M1126" s="26">
        <v>195</v>
      </c>
      <c r="N1126" s="27">
        <v>1</v>
      </c>
      <c r="O1126" s="80" t="s">
        <v>161</v>
      </c>
      <c r="P1126" s="24">
        <v>45740</v>
      </c>
      <c r="Q1126" s="26">
        <v>0</v>
      </c>
      <c r="R1126" s="27" t="s">
        <v>225</v>
      </c>
      <c r="S1126" s="105" t="s">
        <v>55</v>
      </c>
      <c r="T1126" s="24"/>
      <c r="U1126" s="24"/>
      <c r="V1126" s="25"/>
      <c r="W1126" s="25"/>
      <c r="X1126" s="28"/>
      <c r="Y1126" s="25"/>
      <c r="Z1126" s="25"/>
    </row>
    <row r="1127" spans="1:26" ht="15" customHeight="1">
      <c r="A1127" s="24">
        <v>45615</v>
      </c>
      <c r="B1127" s="25" t="s">
        <v>41</v>
      </c>
      <c r="C1127" s="25">
        <v>7744390</v>
      </c>
      <c r="D1127" s="28" t="s">
        <v>396</v>
      </c>
      <c r="E1127" s="25"/>
      <c r="F1127" s="28"/>
      <c r="G1127" s="28"/>
      <c r="H1127" s="25"/>
      <c r="I1127" s="25" t="s">
        <v>43</v>
      </c>
      <c r="J1127" s="28" t="s">
        <v>1263</v>
      </c>
      <c r="K1127" s="25" t="s">
        <v>45</v>
      </c>
      <c r="L1127" t="s">
        <v>46</v>
      </c>
      <c r="M1127" s="26">
        <v>195</v>
      </c>
      <c r="N1127" s="27">
        <v>1</v>
      </c>
      <c r="O1127" s="25" t="s">
        <v>47</v>
      </c>
      <c r="P1127" s="24">
        <v>45671</v>
      </c>
      <c r="Q1127" s="26">
        <f>Table2[[#This Row],[QTY]]*Table2[[#This Row],[CostPerUnit]]</f>
        <v>195</v>
      </c>
      <c r="R1127" s="27"/>
      <c r="S1127" s="13" t="s">
        <v>48</v>
      </c>
      <c r="T1127" s="24" t="s">
        <v>34</v>
      </c>
      <c r="U1127" s="24" t="s">
        <v>59</v>
      </c>
      <c r="V1127" s="25" t="s">
        <v>60</v>
      </c>
      <c r="W1127" s="25"/>
      <c r="X1127" s="28"/>
      <c r="Y1127" s="25"/>
      <c r="Z1127" s="25"/>
    </row>
    <row r="1128" spans="1:26" ht="15" customHeight="1">
      <c r="A1128" s="24">
        <v>45615</v>
      </c>
      <c r="B1128" s="25" t="s">
        <v>41</v>
      </c>
      <c r="C1128" s="25">
        <v>7744391</v>
      </c>
      <c r="D1128" s="28" t="s">
        <v>396</v>
      </c>
      <c r="E1128" s="25"/>
      <c r="F1128" s="28"/>
      <c r="G1128" s="28"/>
      <c r="H1128" s="25"/>
      <c r="I1128" s="25" t="s">
        <v>43</v>
      </c>
      <c r="J1128" s="28" t="s">
        <v>1263</v>
      </c>
      <c r="K1128" s="25" t="s">
        <v>45</v>
      </c>
      <c r="L1128" s="28" t="s">
        <v>46</v>
      </c>
      <c r="M1128" s="26">
        <v>195</v>
      </c>
      <c r="N1128" s="27">
        <v>1</v>
      </c>
      <c r="O1128" s="25" t="s">
        <v>161</v>
      </c>
      <c r="P1128" s="24">
        <v>45733</v>
      </c>
      <c r="Q1128" s="26">
        <v>0</v>
      </c>
      <c r="R1128" s="27"/>
      <c r="S1128" s="13" t="s">
        <v>48</v>
      </c>
      <c r="T1128" s="24" t="s">
        <v>161</v>
      </c>
      <c r="U1128" s="24"/>
      <c r="V1128" s="25"/>
      <c r="W1128" s="25"/>
      <c r="X1128" s="28"/>
      <c r="Y1128" s="25"/>
      <c r="Z1128" s="25"/>
    </row>
    <row r="1129" spans="1:26" ht="15" customHeight="1">
      <c r="A1129" s="24">
        <v>45615</v>
      </c>
      <c r="B1129" s="25" t="s">
        <v>41</v>
      </c>
      <c r="C1129" s="25">
        <v>7744391</v>
      </c>
      <c r="D1129" s="28" t="s">
        <v>396</v>
      </c>
      <c r="E1129" s="25"/>
      <c r="F1129" s="28"/>
      <c r="G1129" s="28"/>
      <c r="H1129" s="25"/>
      <c r="I1129" s="25" t="s">
        <v>43</v>
      </c>
      <c r="J1129" s="28" t="s">
        <v>1263</v>
      </c>
      <c r="K1129" s="25" t="s">
        <v>45</v>
      </c>
      <c r="L1129" s="28" t="s">
        <v>51</v>
      </c>
      <c r="M1129" s="26">
        <v>66</v>
      </c>
      <c r="N1129" s="27">
        <v>1</v>
      </c>
      <c r="O1129" s="25" t="s">
        <v>161</v>
      </c>
      <c r="P1129" s="24">
        <v>45733</v>
      </c>
      <c r="Q1129" s="26">
        <v>0</v>
      </c>
      <c r="R1129" s="27"/>
      <c r="S1129" s="13" t="s">
        <v>48</v>
      </c>
      <c r="T1129" s="24" t="s">
        <v>161</v>
      </c>
      <c r="U1129" s="24"/>
      <c r="V1129" s="25"/>
      <c r="W1129" s="25"/>
      <c r="X1129" s="28"/>
      <c r="Y1129" s="25"/>
      <c r="Z1129" s="25"/>
    </row>
    <row r="1130" spans="1:26" ht="15" customHeight="1">
      <c r="A1130" s="24">
        <v>45615</v>
      </c>
      <c r="B1130" s="25" t="s">
        <v>41</v>
      </c>
      <c r="C1130" s="25">
        <v>7744391</v>
      </c>
      <c r="D1130" s="28" t="s">
        <v>396</v>
      </c>
      <c r="E1130" s="25"/>
      <c r="F1130" s="28"/>
      <c r="G1130" s="28"/>
      <c r="H1130" s="25"/>
      <c r="I1130" s="25" t="s">
        <v>43</v>
      </c>
      <c r="J1130" s="28" t="s">
        <v>1263</v>
      </c>
      <c r="K1130" s="25" t="s">
        <v>45</v>
      </c>
      <c r="L1130" s="28" t="s">
        <v>50</v>
      </c>
      <c r="M1130" s="26">
        <v>11</v>
      </c>
      <c r="N1130" s="27">
        <v>1</v>
      </c>
      <c r="O1130" s="25" t="s">
        <v>161</v>
      </c>
      <c r="P1130" s="24">
        <v>45733</v>
      </c>
      <c r="Q1130" s="26">
        <v>0</v>
      </c>
      <c r="R1130" s="27"/>
      <c r="S1130" s="13" t="s">
        <v>48</v>
      </c>
      <c r="T1130" s="24" t="s">
        <v>161</v>
      </c>
      <c r="U1130" s="24"/>
      <c r="V1130" s="25"/>
      <c r="W1130" s="25"/>
      <c r="X1130" s="28"/>
      <c r="Y1130" s="25"/>
      <c r="Z1130" s="25"/>
    </row>
    <row r="1131" spans="1:26" ht="15" customHeight="1">
      <c r="A1131" s="24">
        <v>45616</v>
      </c>
      <c r="B1131" s="25" t="s">
        <v>41</v>
      </c>
      <c r="C1131" s="25">
        <v>7744393</v>
      </c>
      <c r="D1131" s="28">
        <v>182755</v>
      </c>
      <c r="E1131" s="25"/>
      <c r="F1131" s="28"/>
      <c r="G1131" s="28"/>
      <c r="H1131" s="25"/>
      <c r="I1131" s="13" t="s">
        <v>65</v>
      </c>
      <c r="J1131" s="28" t="s">
        <v>1264</v>
      </c>
      <c r="K1131" s="80" t="s">
        <v>45</v>
      </c>
      <c r="L1131" s="28" t="s">
        <v>51</v>
      </c>
      <c r="M1131" s="26">
        <v>66</v>
      </c>
      <c r="N1131" s="27">
        <v>1</v>
      </c>
      <c r="O1131" s="80" t="s">
        <v>47</v>
      </c>
      <c r="P1131" s="24">
        <v>45706</v>
      </c>
      <c r="Q1131" s="26">
        <f>Table2[[#This Row],[QTY]]*Table2[[#This Row],[CostPerUnit]]</f>
        <v>66</v>
      </c>
      <c r="R1131" s="27"/>
      <c r="S1131" s="105" t="s">
        <v>55</v>
      </c>
      <c r="T1131" s="24" t="s">
        <v>61</v>
      </c>
      <c r="U1131" s="24"/>
      <c r="V1131" s="25"/>
      <c r="W1131" s="25"/>
      <c r="X1131" s="28" t="s">
        <v>1265</v>
      </c>
      <c r="Y1131" s="25"/>
      <c r="Z1131" s="25" t="s">
        <v>954</v>
      </c>
    </row>
    <row r="1132" spans="1:26" ht="15" customHeight="1">
      <c r="A1132" s="24">
        <v>45615</v>
      </c>
      <c r="B1132" s="25" t="s">
        <v>41</v>
      </c>
      <c r="C1132" s="25">
        <v>7745585</v>
      </c>
      <c r="D1132" s="28" t="s">
        <v>482</v>
      </c>
      <c r="E1132" s="25"/>
      <c r="F1132" s="28"/>
      <c r="G1132" s="28" t="s">
        <v>403</v>
      </c>
      <c r="H1132" s="25" t="s">
        <v>344</v>
      </c>
      <c r="I1132" s="25" t="s">
        <v>77</v>
      </c>
      <c r="J1132" s="28" t="s">
        <v>1266</v>
      </c>
      <c r="K1132" s="25" t="s">
        <v>243</v>
      </c>
      <c r="L1132" s="28" t="s">
        <v>283</v>
      </c>
      <c r="M1132" s="26">
        <v>581.04999999999995</v>
      </c>
      <c r="N1132" s="27">
        <v>1</v>
      </c>
      <c r="O1132" s="80" t="s">
        <v>47</v>
      </c>
      <c r="P1132" s="24">
        <v>45624</v>
      </c>
      <c r="Q1132" s="26">
        <f>Table2[[#This Row],[QTY]]*Table2[[#This Row],[CostPerUnit]]</f>
        <v>581.04999999999995</v>
      </c>
      <c r="R1132" s="27"/>
      <c r="S1132" s="105" t="s">
        <v>55</v>
      </c>
      <c r="T1132" s="24"/>
      <c r="U1132" s="24"/>
      <c r="V1132" s="25"/>
      <c r="W1132" s="25"/>
      <c r="X1132" s="28" t="s">
        <v>1267</v>
      </c>
      <c r="Y1132" s="25"/>
      <c r="Z1132" s="25"/>
    </row>
    <row r="1133" spans="1:26" ht="15" customHeight="1">
      <c r="A1133" s="24">
        <v>45617</v>
      </c>
      <c r="B1133" s="25" t="s">
        <v>41</v>
      </c>
      <c r="C1133" s="25">
        <v>7745890</v>
      </c>
      <c r="D1133" s="28">
        <v>182815</v>
      </c>
      <c r="E1133" s="25"/>
      <c r="F1133" s="28"/>
      <c r="G1133" s="28"/>
      <c r="H1133" s="25"/>
      <c r="I1133" s="25" t="s">
        <v>65</v>
      </c>
      <c r="J1133" s="28" t="s">
        <v>1190</v>
      </c>
      <c r="K1133" s="25" t="s">
        <v>45</v>
      </c>
      <c r="L1133" s="28" t="s">
        <v>46</v>
      </c>
      <c r="M1133" s="26">
        <v>0</v>
      </c>
      <c r="N1133" s="27">
        <v>1</v>
      </c>
      <c r="O1133" s="80" t="s">
        <v>161</v>
      </c>
      <c r="P1133" s="24"/>
      <c r="Q1133" s="26">
        <f>Table2[[#This Row],[QTY]]*Table2[[#This Row],[CostPerUnit]]</f>
        <v>0</v>
      </c>
      <c r="R1133" s="27"/>
      <c r="S1133" s="105" t="s">
        <v>48</v>
      </c>
      <c r="T1133" s="24"/>
      <c r="U1133" s="24"/>
      <c r="V1133" s="25"/>
      <c r="W1133" s="25"/>
      <c r="X1133" s="28"/>
      <c r="Y1133" s="25"/>
      <c r="Z1133" s="25"/>
    </row>
    <row r="1134" spans="1:26" ht="15" customHeight="1">
      <c r="A1134" s="24">
        <v>45616</v>
      </c>
      <c r="B1134" s="25" t="s">
        <v>41</v>
      </c>
      <c r="C1134" s="25">
        <v>7746119</v>
      </c>
      <c r="D1134" s="28" t="s">
        <v>433</v>
      </c>
      <c r="E1134" s="25"/>
      <c r="F1134" s="28"/>
      <c r="G1134" s="28"/>
      <c r="H1134" s="25"/>
      <c r="I1134" s="25" t="s">
        <v>53</v>
      </c>
      <c r="J1134" s="28" t="s">
        <v>434</v>
      </c>
      <c r="K1134" s="80" t="s">
        <v>45</v>
      </c>
      <c r="L1134" s="28" t="s">
        <v>1268</v>
      </c>
      <c r="M1134" s="26">
        <v>10</v>
      </c>
      <c r="N1134" s="27">
        <v>4</v>
      </c>
      <c r="O1134" s="25" t="s">
        <v>47</v>
      </c>
      <c r="P1134" s="24">
        <v>45616</v>
      </c>
      <c r="Q1134" s="26">
        <f>Table2[[#This Row],[QTY]]*Table2[[#This Row],[CostPerUnit]]</f>
        <v>40</v>
      </c>
      <c r="R1134" s="27"/>
      <c r="S1134" s="105" t="s">
        <v>64</v>
      </c>
      <c r="T1134" s="24" t="s">
        <v>34</v>
      </c>
      <c r="U1134" s="24" t="s">
        <v>59</v>
      </c>
      <c r="V1134" s="25" t="s">
        <v>60</v>
      </c>
      <c r="W1134" s="25"/>
      <c r="X1134" s="28"/>
      <c r="Y1134" s="25"/>
      <c r="Z1134" s="25"/>
    </row>
    <row r="1135" spans="1:26" ht="15" customHeight="1">
      <c r="A1135" s="24">
        <v>45618</v>
      </c>
      <c r="B1135" s="25" t="s">
        <v>41</v>
      </c>
      <c r="C1135" s="25">
        <v>7746431</v>
      </c>
      <c r="D1135" s="28" t="s">
        <v>1269</v>
      </c>
      <c r="E1135" s="25"/>
      <c r="F1135" s="28"/>
      <c r="G1135" s="28"/>
      <c r="H1135" s="25"/>
      <c r="I1135" s="25" t="s">
        <v>75</v>
      </c>
      <c r="J1135" s="28" t="s">
        <v>1270</v>
      </c>
      <c r="K1135" s="80" t="s">
        <v>45</v>
      </c>
      <c r="L1135" s="28" t="s">
        <v>46</v>
      </c>
      <c r="M1135" s="26">
        <v>195</v>
      </c>
      <c r="N1135" s="27">
        <v>1</v>
      </c>
      <c r="O1135" s="25" t="s">
        <v>47</v>
      </c>
      <c r="P1135" s="24">
        <v>45632</v>
      </c>
      <c r="Q1135" s="26">
        <f>Table2[[#This Row],[QTY]]*Table2[[#This Row],[CostPerUnit]]</f>
        <v>195</v>
      </c>
      <c r="R1135" s="27">
        <v>60831429</v>
      </c>
      <c r="S1135" s="13" t="s">
        <v>67</v>
      </c>
      <c r="T1135" s="24" t="s">
        <v>49</v>
      </c>
      <c r="U1135" s="24"/>
      <c r="V1135" s="25"/>
      <c r="W1135" s="25"/>
      <c r="X1135" s="28"/>
      <c r="Y1135" s="25"/>
      <c r="Z1135" s="25"/>
    </row>
    <row r="1136" spans="1:26" ht="15" customHeight="1">
      <c r="A1136" s="24">
        <v>45618</v>
      </c>
      <c r="B1136" s="25" t="s">
        <v>41</v>
      </c>
      <c r="C1136" s="25">
        <v>7746878</v>
      </c>
      <c r="D1136" s="28" t="s">
        <v>71</v>
      </c>
      <c r="E1136" s="25"/>
      <c r="F1136" s="28"/>
      <c r="G1136" s="28"/>
      <c r="H1136" s="25"/>
      <c r="I1136" s="25" t="s">
        <v>77</v>
      </c>
      <c r="J1136" s="28" t="s">
        <v>72</v>
      </c>
      <c r="K1136" s="80" t="s">
        <v>45</v>
      </c>
      <c r="L1136" s="28" t="s">
        <v>46</v>
      </c>
      <c r="M1136" s="26">
        <v>195</v>
      </c>
      <c r="N1136" s="27">
        <v>1</v>
      </c>
      <c r="O1136" s="25" t="s">
        <v>47</v>
      </c>
      <c r="P1136" s="24">
        <v>45297</v>
      </c>
      <c r="Q1136" s="26">
        <f>Table2[[#This Row],[QTY]]*Table2[[#This Row],[CostPerUnit]]</f>
        <v>195</v>
      </c>
      <c r="R1136" s="27"/>
      <c r="S1136" s="13" t="s">
        <v>64</v>
      </c>
      <c r="T1136" s="24" t="s">
        <v>34</v>
      </c>
      <c r="U1136" s="24" t="s">
        <v>59</v>
      </c>
      <c r="V1136" s="25" t="s">
        <v>60</v>
      </c>
      <c r="W1136" s="25"/>
      <c r="X1136" s="28"/>
      <c r="Y1136" s="25"/>
      <c r="Z1136" s="25"/>
    </row>
    <row r="1137" spans="1:26" ht="15" customHeight="1">
      <c r="A1137" s="24">
        <v>45618</v>
      </c>
      <c r="B1137" s="25" t="s">
        <v>41</v>
      </c>
      <c r="C1137" s="25">
        <v>7746878</v>
      </c>
      <c r="D1137" s="28" t="s">
        <v>71</v>
      </c>
      <c r="E1137" s="25"/>
      <c r="F1137" s="28"/>
      <c r="G1137" s="28"/>
      <c r="H1137" s="25"/>
      <c r="I1137" s="25" t="s">
        <v>77</v>
      </c>
      <c r="J1137" s="28" t="s">
        <v>72</v>
      </c>
      <c r="K1137" s="80" t="s">
        <v>45</v>
      </c>
      <c r="L1137" s="28" t="s">
        <v>51</v>
      </c>
      <c r="M1137" s="26">
        <v>79.2</v>
      </c>
      <c r="N1137" s="27">
        <v>1</v>
      </c>
      <c r="O1137" s="25" t="s">
        <v>47</v>
      </c>
      <c r="P1137" s="24">
        <v>45297</v>
      </c>
      <c r="Q1137" s="26">
        <v>66</v>
      </c>
      <c r="R1137" s="27"/>
      <c r="S1137" s="13" t="s">
        <v>64</v>
      </c>
      <c r="T1137" s="24" t="s">
        <v>61</v>
      </c>
      <c r="U1137" s="24"/>
      <c r="V1137" s="25"/>
      <c r="W1137" s="25"/>
      <c r="X1137" s="28"/>
      <c r="Y1137" s="25"/>
      <c r="Z1137" s="25" t="s">
        <v>954</v>
      </c>
    </row>
    <row r="1138" spans="1:26" ht="15" customHeight="1">
      <c r="A1138" s="24">
        <v>45618</v>
      </c>
      <c r="B1138" s="25" t="s">
        <v>41</v>
      </c>
      <c r="C1138" s="25">
        <v>7746878</v>
      </c>
      <c r="D1138" s="28" t="s">
        <v>71</v>
      </c>
      <c r="E1138" s="25"/>
      <c r="F1138" s="28"/>
      <c r="G1138" s="28"/>
      <c r="H1138" s="25"/>
      <c r="I1138" s="25" t="s">
        <v>77</v>
      </c>
      <c r="J1138" s="28" t="s">
        <v>72</v>
      </c>
      <c r="K1138" s="80" t="s">
        <v>45</v>
      </c>
      <c r="L1138" s="28" t="s">
        <v>50</v>
      </c>
      <c r="M1138" s="26">
        <v>11</v>
      </c>
      <c r="N1138" s="27">
        <v>1</v>
      </c>
      <c r="O1138" s="25" t="s">
        <v>47</v>
      </c>
      <c r="P1138" s="24">
        <v>45663</v>
      </c>
      <c r="Q1138" s="26">
        <f>Table2[[#This Row],[QTY]]*Table2[[#This Row],[CostPerUnit]]</f>
        <v>11</v>
      </c>
      <c r="R1138" s="27"/>
      <c r="S1138" s="13" t="s">
        <v>64</v>
      </c>
      <c r="T1138" s="24" t="s">
        <v>34</v>
      </c>
      <c r="U1138" s="24" t="s">
        <v>59</v>
      </c>
      <c r="V1138" s="25" t="s">
        <v>60</v>
      </c>
      <c r="W1138" s="25"/>
      <c r="X1138" s="28"/>
      <c r="Y1138" s="25"/>
      <c r="Z1138" s="25"/>
    </row>
    <row r="1139" spans="1:26" ht="15" customHeight="1">
      <c r="A1139" s="24">
        <v>45618</v>
      </c>
      <c r="B1139" s="25" t="s">
        <v>41</v>
      </c>
      <c r="C1139" s="25">
        <v>7747029</v>
      </c>
      <c r="D1139" s="28" t="s">
        <v>289</v>
      </c>
      <c r="E1139" s="25"/>
      <c r="F1139" s="28"/>
      <c r="G1139" s="28"/>
      <c r="H1139" s="25"/>
      <c r="I1139" s="25" t="s">
        <v>53</v>
      </c>
      <c r="J1139" s="28" t="s">
        <v>1271</v>
      </c>
      <c r="K1139" s="25" t="s">
        <v>45</v>
      </c>
      <c r="L1139" s="28" t="s">
        <v>496</v>
      </c>
      <c r="M1139" s="26">
        <v>135</v>
      </c>
      <c r="N1139" s="27">
        <v>1</v>
      </c>
      <c r="O1139" s="80" t="s">
        <v>47</v>
      </c>
      <c r="P1139" s="24">
        <v>45649</v>
      </c>
      <c r="Q1139" s="26">
        <f>Table2[[#This Row],[QTY]]*Table2[[#This Row],[CostPerUnit]]</f>
        <v>135</v>
      </c>
      <c r="R1139" s="27"/>
      <c r="S1139" s="105" t="s">
        <v>55</v>
      </c>
      <c r="T1139" s="24" t="s">
        <v>49</v>
      </c>
      <c r="U1139" s="24"/>
      <c r="V1139" s="25"/>
      <c r="W1139" s="25"/>
      <c r="X1139" s="28"/>
      <c r="Y1139" s="25"/>
      <c r="Z1139" s="25"/>
    </row>
    <row r="1140" spans="1:26" ht="15" customHeight="1">
      <c r="A1140" s="24">
        <v>45624</v>
      </c>
      <c r="B1140" s="25" t="s">
        <v>41</v>
      </c>
      <c r="C1140" s="25">
        <v>7747331</v>
      </c>
      <c r="D1140" s="28" t="s">
        <v>729</v>
      </c>
      <c r="E1140" s="25"/>
      <c r="F1140" s="28" t="s">
        <v>403</v>
      </c>
      <c r="G1140" s="28" t="s">
        <v>403</v>
      </c>
      <c r="H1140" s="25"/>
      <c r="I1140" s="25" t="s">
        <v>53</v>
      </c>
      <c r="J1140" s="28" t="s">
        <v>1272</v>
      </c>
      <c r="K1140" s="80" t="s">
        <v>243</v>
      </c>
      <c r="L1140" s="28" t="s">
        <v>301</v>
      </c>
      <c r="M1140" s="26">
        <v>938.15</v>
      </c>
      <c r="N1140" s="27">
        <v>7</v>
      </c>
      <c r="O1140" s="25" t="s">
        <v>47</v>
      </c>
      <c r="P1140" s="24">
        <v>45706</v>
      </c>
      <c r="Q1140" s="26">
        <f>Table2[[#This Row],[QTY]]*Table2[[#This Row],[CostPerUnit]]</f>
        <v>6567.05</v>
      </c>
      <c r="R1140" s="27"/>
      <c r="S1140" s="13" t="s">
        <v>48</v>
      </c>
      <c r="T1140" s="24" t="s">
        <v>61</v>
      </c>
      <c r="U1140" s="24"/>
      <c r="V1140" s="25"/>
      <c r="W1140" s="25"/>
      <c r="X1140" s="28" t="s">
        <v>1273</v>
      </c>
      <c r="Y1140" s="25"/>
      <c r="Z1140" s="25"/>
    </row>
    <row r="1141" spans="1:26" ht="15" customHeight="1">
      <c r="A1141" s="24">
        <v>45622</v>
      </c>
      <c r="B1141" s="25" t="s">
        <v>41</v>
      </c>
      <c r="C1141" s="25">
        <v>7747413</v>
      </c>
      <c r="D1141" s="28" t="s">
        <v>1274</v>
      </c>
      <c r="E1141" s="25"/>
      <c r="F1141" s="28"/>
      <c r="G1141" s="28"/>
      <c r="H1141" s="25"/>
      <c r="I1141" s="13" t="s">
        <v>69</v>
      </c>
      <c r="J1141" s="28" t="s">
        <v>1052</v>
      </c>
      <c r="K1141" s="25" t="s">
        <v>45</v>
      </c>
      <c r="L1141" s="28" t="s">
        <v>735</v>
      </c>
      <c r="M1141" s="26">
        <v>202</v>
      </c>
      <c r="N1141" s="27">
        <v>4</v>
      </c>
      <c r="O1141" s="80" t="s">
        <v>47</v>
      </c>
      <c r="P1141" s="24">
        <v>45638</v>
      </c>
      <c r="Q1141" s="26">
        <f>Table2[[#This Row],[QTY]]*Table2[[#This Row],[CostPerUnit]]</f>
        <v>808</v>
      </c>
      <c r="R1141" s="27"/>
      <c r="S1141" s="105" t="s">
        <v>48</v>
      </c>
      <c r="T1141" s="24" t="s">
        <v>49</v>
      </c>
      <c r="U1141" s="24"/>
      <c r="V1141" s="25"/>
      <c r="W1141" s="25"/>
      <c r="X1141" s="28"/>
      <c r="Y1141" s="25"/>
      <c r="Z1141" s="25"/>
    </row>
    <row r="1142" spans="1:26" ht="15" customHeight="1">
      <c r="A1142" s="24">
        <v>45621</v>
      </c>
      <c r="B1142" s="25" t="s">
        <v>41</v>
      </c>
      <c r="C1142" s="25">
        <v>7747423</v>
      </c>
      <c r="D1142" s="28">
        <v>104510</v>
      </c>
      <c r="E1142" s="25"/>
      <c r="F1142" s="28"/>
      <c r="G1142" s="28"/>
      <c r="H1142" s="25"/>
      <c r="I1142" s="25" t="s">
        <v>77</v>
      </c>
      <c r="J1142" s="28" t="s">
        <v>1275</v>
      </c>
      <c r="K1142" s="25" t="s">
        <v>45</v>
      </c>
      <c r="L1142" s="28" t="s">
        <v>51</v>
      </c>
      <c r="M1142" s="26">
        <v>0</v>
      </c>
      <c r="N1142" s="27">
        <v>1</v>
      </c>
      <c r="O1142" s="80" t="s">
        <v>161</v>
      </c>
      <c r="P1142" s="24">
        <v>45712</v>
      </c>
      <c r="Q1142" s="26">
        <f>Table2[[#This Row],[QTY]]*Table2[[#This Row],[CostPerUnit]]</f>
        <v>0</v>
      </c>
      <c r="R1142" s="27" t="s">
        <v>225</v>
      </c>
      <c r="S1142" s="105" t="s">
        <v>55</v>
      </c>
      <c r="T1142" s="24"/>
      <c r="U1142" s="24"/>
      <c r="V1142" s="25"/>
      <c r="W1142" s="25"/>
      <c r="X1142" s="28" t="s">
        <v>1276</v>
      </c>
      <c r="Y1142" s="25"/>
      <c r="Z1142" s="25" t="s">
        <v>954</v>
      </c>
    </row>
    <row r="1143" spans="1:26" ht="15" customHeight="1">
      <c r="A1143" s="24">
        <v>45622</v>
      </c>
      <c r="B1143" s="25" t="s">
        <v>41</v>
      </c>
      <c r="C1143" s="25">
        <v>7747456</v>
      </c>
      <c r="D1143" s="28" t="s">
        <v>1277</v>
      </c>
      <c r="E1143" s="25"/>
      <c r="F1143" s="28"/>
      <c r="G1143" s="28"/>
      <c r="H1143" s="25"/>
      <c r="I1143" s="25" t="s">
        <v>43</v>
      </c>
      <c r="J1143" s="28" t="s">
        <v>1278</v>
      </c>
      <c r="K1143" s="80" t="s">
        <v>45</v>
      </c>
      <c r="L1143" s="28" t="s">
        <v>684</v>
      </c>
      <c r="M1143" s="26"/>
      <c r="N1143" s="27">
        <v>1</v>
      </c>
      <c r="O1143" s="25" t="s">
        <v>164</v>
      </c>
      <c r="P1143" s="24"/>
      <c r="Q1143" s="26">
        <f>Table2[[#This Row],[QTY]]*Table2[[#This Row],[CostPerUnit]]</f>
        <v>0</v>
      </c>
      <c r="R1143" s="27"/>
      <c r="S1143" s="105" t="s">
        <v>55</v>
      </c>
      <c r="T1143" s="24"/>
      <c r="U1143" s="24"/>
      <c r="V1143" s="25"/>
      <c r="W1143" s="25"/>
      <c r="X1143" s="28" t="s">
        <v>685</v>
      </c>
      <c r="Y1143" s="25"/>
      <c r="Z1143" s="25"/>
    </row>
    <row r="1144" spans="1:26" ht="15" customHeight="1">
      <c r="A1144" s="24">
        <v>45621</v>
      </c>
      <c r="B1144" s="25" t="s">
        <v>41</v>
      </c>
      <c r="C1144" s="25">
        <v>7747471</v>
      </c>
      <c r="D1144" s="28">
        <v>182700</v>
      </c>
      <c r="E1144" s="25"/>
      <c r="F1144" s="28"/>
      <c r="G1144" s="28"/>
      <c r="H1144" s="25"/>
      <c r="I1144" s="25" t="s">
        <v>65</v>
      </c>
      <c r="J1144" s="28" t="s">
        <v>113</v>
      </c>
      <c r="K1144" s="80" t="s">
        <v>45</v>
      </c>
      <c r="L1144" s="28" t="s">
        <v>46</v>
      </c>
      <c r="M1144" s="26">
        <v>195</v>
      </c>
      <c r="N1144" s="27">
        <v>1</v>
      </c>
      <c r="O1144" s="25" t="s">
        <v>161</v>
      </c>
      <c r="P1144" s="24">
        <v>45686</v>
      </c>
      <c r="Q1144" s="26">
        <f>Table2[[#This Row],[QTY]]*Table2[[#This Row],[CostPerUnit]]</f>
        <v>195</v>
      </c>
      <c r="R1144" s="27"/>
      <c r="S1144" s="13" t="s">
        <v>67</v>
      </c>
      <c r="T1144" s="24"/>
      <c r="U1144" s="24"/>
      <c r="V1144" s="25"/>
      <c r="W1144" s="25"/>
      <c r="X1144" s="28"/>
      <c r="Y1144" s="25"/>
      <c r="Z1144" s="25"/>
    </row>
    <row r="1145" spans="1:26" ht="15" customHeight="1">
      <c r="A1145" s="24">
        <v>45621</v>
      </c>
      <c r="B1145" s="25" t="s">
        <v>41</v>
      </c>
      <c r="C1145" s="25">
        <v>7747471</v>
      </c>
      <c r="D1145" s="28">
        <v>182700</v>
      </c>
      <c r="E1145" s="25"/>
      <c r="F1145" s="28"/>
      <c r="G1145" s="28"/>
      <c r="H1145" s="25"/>
      <c r="I1145" s="25" t="s">
        <v>65</v>
      </c>
      <c r="J1145" s="28" t="s">
        <v>113</v>
      </c>
      <c r="K1145" s="80" t="s">
        <v>45</v>
      </c>
      <c r="L1145" s="28" t="s">
        <v>51</v>
      </c>
      <c r="M1145" s="26">
        <v>5.5</v>
      </c>
      <c r="N1145" s="27">
        <v>1</v>
      </c>
      <c r="O1145" s="25" t="s">
        <v>161</v>
      </c>
      <c r="P1145" s="24">
        <v>45686</v>
      </c>
      <c r="Q1145" s="26">
        <f>Table2[[#This Row],[QTY]]*Table2[[#This Row],[CostPerUnit]]</f>
        <v>5.5</v>
      </c>
      <c r="R1145" s="27"/>
      <c r="S1145" s="13" t="s">
        <v>67</v>
      </c>
      <c r="T1145" s="24"/>
      <c r="U1145" s="24"/>
      <c r="V1145" s="25"/>
      <c r="W1145" s="25"/>
      <c r="X1145" s="28"/>
      <c r="Y1145" s="25"/>
      <c r="Z1145" s="25" t="s">
        <v>954</v>
      </c>
    </row>
    <row r="1146" spans="1:26" ht="15" customHeight="1">
      <c r="A1146" s="24">
        <v>45621</v>
      </c>
      <c r="B1146" s="25" t="s">
        <v>41</v>
      </c>
      <c r="C1146" s="25">
        <v>7747544</v>
      </c>
      <c r="D1146" s="28" t="s">
        <v>339</v>
      </c>
      <c r="E1146" s="25"/>
      <c r="F1146" s="28"/>
      <c r="G1146" s="28"/>
      <c r="H1146" s="25"/>
      <c r="I1146" s="25" t="s">
        <v>53</v>
      </c>
      <c r="J1146" s="28" t="s">
        <v>1279</v>
      </c>
      <c r="K1146" s="25" t="s">
        <v>45</v>
      </c>
      <c r="L1146" s="28" t="s">
        <v>46</v>
      </c>
      <c r="M1146" s="26">
        <v>195</v>
      </c>
      <c r="N1146" s="27">
        <v>1</v>
      </c>
      <c r="O1146" s="80" t="s">
        <v>47</v>
      </c>
      <c r="P1146" s="24">
        <v>45686</v>
      </c>
      <c r="Q1146" s="26">
        <f>Table2[[#This Row],[QTY]]*Table2[[#This Row],[CostPerUnit]]</f>
        <v>195</v>
      </c>
      <c r="R1146" s="27"/>
      <c r="S1146" s="105" t="s">
        <v>48</v>
      </c>
      <c r="T1146" s="24" t="s">
        <v>49</v>
      </c>
      <c r="U1146" s="24"/>
      <c r="V1146" s="25"/>
      <c r="W1146" s="25"/>
      <c r="X1146" s="28"/>
      <c r="Y1146" s="25"/>
      <c r="Z1146" s="25"/>
    </row>
    <row r="1147" spans="1:26" ht="15" customHeight="1">
      <c r="A1147" s="24">
        <v>45621</v>
      </c>
      <c r="B1147" s="25" t="s">
        <v>41</v>
      </c>
      <c r="C1147" s="25">
        <v>7747544</v>
      </c>
      <c r="D1147" s="28" t="s">
        <v>339</v>
      </c>
      <c r="E1147" s="25"/>
      <c r="F1147" s="28"/>
      <c r="G1147" s="28"/>
      <c r="H1147" s="25"/>
      <c r="I1147" s="25" t="s">
        <v>53</v>
      </c>
      <c r="J1147" s="28" t="s">
        <v>1279</v>
      </c>
      <c r="K1147" s="25" t="s">
        <v>45</v>
      </c>
      <c r="L1147" s="28" t="s">
        <v>50</v>
      </c>
      <c r="M1147" s="26">
        <v>11</v>
      </c>
      <c r="N1147" s="27">
        <v>1</v>
      </c>
      <c r="O1147" s="80" t="s">
        <v>47</v>
      </c>
      <c r="P1147" s="24">
        <v>45686</v>
      </c>
      <c r="Q1147" s="26">
        <f>Table2[[#This Row],[QTY]]*Table2[[#This Row],[CostPerUnit]]</f>
        <v>11</v>
      </c>
      <c r="R1147" s="27"/>
      <c r="S1147" s="105" t="s">
        <v>48</v>
      </c>
      <c r="T1147" s="24" t="s">
        <v>49</v>
      </c>
      <c r="U1147" s="24"/>
      <c r="V1147" s="25"/>
      <c r="W1147" s="25"/>
      <c r="X1147" s="28"/>
      <c r="Y1147" s="25"/>
      <c r="Z1147" s="25"/>
    </row>
    <row r="1148" spans="1:26" ht="15" customHeight="1">
      <c r="A1148" s="24">
        <v>45622</v>
      </c>
      <c r="B1148" s="25" t="s">
        <v>41</v>
      </c>
      <c r="C1148" s="25">
        <v>7748223</v>
      </c>
      <c r="D1148" s="28" t="s">
        <v>452</v>
      </c>
      <c r="E1148" s="25"/>
      <c r="F1148" s="28"/>
      <c r="G1148" s="28"/>
      <c r="H1148" s="25"/>
      <c r="I1148" s="25" t="s">
        <v>53</v>
      </c>
      <c r="J1148" s="28" t="s">
        <v>1280</v>
      </c>
      <c r="K1148" s="80" t="s">
        <v>243</v>
      </c>
      <c r="L1148" s="28" t="s">
        <v>598</v>
      </c>
      <c r="M1148" s="26"/>
      <c r="N1148" s="27">
        <v>1</v>
      </c>
      <c r="O1148" s="25" t="s">
        <v>47</v>
      </c>
      <c r="P1148" s="24">
        <v>45693</v>
      </c>
      <c r="Q1148" s="26">
        <f>Table2[[#This Row],[QTY]]*Table2[[#This Row],[CostPerUnit]]</f>
        <v>0</v>
      </c>
      <c r="R1148" s="27">
        <v>60840537</v>
      </c>
      <c r="S1148" s="13" t="s">
        <v>67</v>
      </c>
      <c r="T1148" s="24"/>
      <c r="U1148" s="24"/>
      <c r="V1148" s="25"/>
      <c r="W1148" s="25"/>
      <c r="X1148" s="28"/>
      <c r="Y1148" s="25"/>
      <c r="Z1148" s="25"/>
    </row>
    <row r="1149" spans="1:26" ht="15" customHeight="1">
      <c r="A1149" s="24">
        <v>45622</v>
      </c>
      <c r="B1149" s="80" t="s">
        <v>41</v>
      </c>
      <c r="C1149" s="25">
        <v>7748223</v>
      </c>
      <c r="D1149" s="28" t="s">
        <v>452</v>
      </c>
      <c r="E1149" s="25"/>
      <c r="F1149" s="28"/>
      <c r="G1149" s="28"/>
      <c r="H1149" s="25"/>
      <c r="I1149" s="25" t="s">
        <v>43</v>
      </c>
      <c r="J1149" s="28" t="s">
        <v>1280</v>
      </c>
      <c r="K1149" s="25" t="s">
        <v>243</v>
      </c>
      <c r="L1149" s="6" t="s">
        <v>598</v>
      </c>
      <c r="M1149" s="26">
        <v>890.38</v>
      </c>
      <c r="N1149" s="27">
        <v>1</v>
      </c>
      <c r="O1149" s="25" t="s">
        <v>47</v>
      </c>
      <c r="P1149" s="24">
        <v>45692</v>
      </c>
      <c r="Q1149" s="26">
        <f>Table2[[#This Row],[QTY]]*Table2[[#This Row],[CostPerUnit]]</f>
        <v>890.38</v>
      </c>
      <c r="R1149" s="27">
        <v>41106860</v>
      </c>
      <c r="S1149" s="13" t="s">
        <v>67</v>
      </c>
      <c r="T1149" s="24" t="s">
        <v>49</v>
      </c>
      <c r="U1149" s="24"/>
      <c r="V1149" s="25"/>
      <c r="W1149" s="25"/>
      <c r="X1149" s="28"/>
      <c r="Y1149" s="25"/>
      <c r="Z1149" s="25"/>
    </row>
    <row r="1150" spans="1:26" ht="15" customHeight="1">
      <c r="A1150" s="24">
        <v>45623</v>
      </c>
      <c r="B1150" s="25" t="s">
        <v>41</v>
      </c>
      <c r="C1150" s="25">
        <v>7748636</v>
      </c>
      <c r="D1150" s="28">
        <v>104121</v>
      </c>
      <c r="E1150" s="25"/>
      <c r="F1150" s="28"/>
      <c r="G1150" s="28"/>
      <c r="H1150" s="25"/>
      <c r="I1150" s="25" t="s">
        <v>77</v>
      </c>
      <c r="J1150" s="28" t="s">
        <v>1281</v>
      </c>
      <c r="K1150" s="80" t="s">
        <v>45</v>
      </c>
      <c r="L1150" s="28" t="s">
        <v>1230</v>
      </c>
      <c r="M1150" s="26">
        <v>0</v>
      </c>
      <c r="N1150" s="27">
        <v>1</v>
      </c>
      <c r="O1150" s="25" t="s">
        <v>47</v>
      </c>
      <c r="P1150" s="24">
        <v>45638</v>
      </c>
      <c r="Q1150" s="26">
        <f>Table2[[#This Row],[QTY]]*Table2[[#This Row],[CostPerUnit]]</f>
        <v>0</v>
      </c>
      <c r="R1150" s="27"/>
      <c r="S1150" s="13" t="s">
        <v>55</v>
      </c>
      <c r="T1150" s="24" t="s">
        <v>436</v>
      </c>
      <c r="U1150" s="24"/>
      <c r="V1150" s="25"/>
      <c r="W1150" s="25"/>
      <c r="X1150" s="28" t="s">
        <v>1282</v>
      </c>
      <c r="Y1150" s="25"/>
      <c r="Z1150" s="25"/>
    </row>
    <row r="1151" spans="1:26" ht="15" customHeight="1">
      <c r="A1151" s="24">
        <v>45629</v>
      </c>
      <c r="B1151" s="25" t="s">
        <v>41</v>
      </c>
      <c r="C1151" s="25">
        <v>7748703</v>
      </c>
      <c r="D1151" s="28" t="s">
        <v>1283</v>
      </c>
      <c r="E1151" s="25"/>
      <c r="F1151" s="28"/>
      <c r="G1151" s="28"/>
      <c r="H1151" s="25"/>
      <c r="I1151" s="25" t="s">
        <v>75</v>
      </c>
      <c r="J1151" s="28" t="s">
        <v>1284</v>
      </c>
      <c r="K1151" s="80" t="s">
        <v>45</v>
      </c>
      <c r="L1151" s="28" t="s">
        <v>51</v>
      </c>
      <c r="M1151" s="26">
        <v>79.2</v>
      </c>
      <c r="N1151" s="27">
        <v>1</v>
      </c>
      <c r="O1151" s="25" t="s">
        <v>47</v>
      </c>
      <c r="P1151" s="24">
        <v>45666</v>
      </c>
      <c r="Q1151" s="26">
        <f>Table2[[#This Row],[QTY]]*Table2[[#This Row],[CostPerUnit]]</f>
        <v>79.2</v>
      </c>
      <c r="R1151" s="27"/>
      <c r="S1151" s="13" t="s">
        <v>48</v>
      </c>
      <c r="T1151" s="24" t="s">
        <v>61</v>
      </c>
      <c r="U1151" s="24"/>
      <c r="V1151" s="25"/>
      <c r="W1151" s="25"/>
      <c r="X1151" s="28"/>
      <c r="Y1151" s="25"/>
      <c r="Z1151" s="25" t="s">
        <v>954</v>
      </c>
    </row>
    <row r="1152" spans="1:26" ht="15" customHeight="1">
      <c r="A1152" s="24">
        <v>45629</v>
      </c>
      <c r="B1152" s="25" t="s">
        <v>41</v>
      </c>
      <c r="C1152" s="25">
        <v>7748880</v>
      </c>
      <c r="D1152" s="28" t="s">
        <v>1285</v>
      </c>
      <c r="E1152" s="25"/>
      <c r="F1152" s="28"/>
      <c r="G1152" s="28"/>
      <c r="H1152" s="25"/>
      <c r="I1152" s="25" t="s">
        <v>43</v>
      </c>
      <c r="J1152" s="28" t="s">
        <v>1286</v>
      </c>
      <c r="K1152" s="80" t="s">
        <v>45</v>
      </c>
      <c r="L1152" s="28" t="s">
        <v>51</v>
      </c>
      <c r="M1152" s="26">
        <v>66</v>
      </c>
      <c r="N1152" s="27">
        <v>1</v>
      </c>
      <c r="O1152" s="25" t="s">
        <v>47</v>
      </c>
      <c r="P1152" s="24">
        <v>45708</v>
      </c>
      <c r="Q1152" s="26">
        <f>Table2[[#This Row],[QTY]]*Table2[[#This Row],[CostPerUnit]]</f>
        <v>66</v>
      </c>
      <c r="R1152" s="27"/>
      <c r="S1152" s="105" t="s">
        <v>55</v>
      </c>
      <c r="T1152" s="24" t="s">
        <v>61</v>
      </c>
      <c r="U1152" s="24"/>
      <c r="V1152" s="25"/>
      <c r="W1152" s="25"/>
      <c r="X1152" s="28" t="s">
        <v>1287</v>
      </c>
      <c r="Y1152" s="25"/>
      <c r="Z1152" s="25" t="s">
        <v>954</v>
      </c>
    </row>
    <row r="1153" spans="1:26" ht="15" customHeight="1">
      <c r="A1153" s="24">
        <v>45623</v>
      </c>
      <c r="B1153" s="25" t="s">
        <v>41</v>
      </c>
      <c r="C1153" s="25">
        <v>7749027</v>
      </c>
      <c r="D1153" s="28" t="s">
        <v>1006</v>
      </c>
      <c r="E1153" s="25"/>
      <c r="F1153" s="28"/>
      <c r="G1153" s="28"/>
      <c r="H1153" s="25"/>
      <c r="I1153" s="25" t="s">
        <v>53</v>
      </c>
      <c r="J1153" s="28" t="s">
        <v>768</v>
      </c>
      <c r="K1153" s="80" t="s">
        <v>45</v>
      </c>
      <c r="L1153" s="28" t="s">
        <v>1288</v>
      </c>
      <c r="M1153" s="26">
        <v>202</v>
      </c>
      <c r="N1153" s="27">
        <v>1</v>
      </c>
      <c r="O1153" s="25" t="s">
        <v>47</v>
      </c>
      <c r="P1153" s="24">
        <v>45628</v>
      </c>
      <c r="Q1153" s="26">
        <f>Table2[[#This Row],[QTY]]*Table2[[#This Row],[CostPerUnit]]</f>
        <v>202</v>
      </c>
      <c r="R1153" s="27">
        <v>60831478</v>
      </c>
      <c r="S1153" s="13" t="s">
        <v>67</v>
      </c>
      <c r="T1153" s="24" t="s">
        <v>49</v>
      </c>
      <c r="U1153" s="24"/>
      <c r="V1153" s="25"/>
      <c r="W1153" s="25"/>
      <c r="X1153" s="28"/>
      <c r="Y1153" s="25"/>
      <c r="Z1153" s="25"/>
    </row>
    <row r="1154" spans="1:26" ht="15" customHeight="1">
      <c r="A1154" s="24">
        <v>45623</v>
      </c>
      <c r="B1154" s="25" t="s">
        <v>41</v>
      </c>
      <c r="C1154" s="25">
        <v>7749027</v>
      </c>
      <c r="D1154" s="28" t="s">
        <v>1006</v>
      </c>
      <c r="E1154" s="25"/>
      <c r="F1154" s="28"/>
      <c r="G1154" s="28"/>
      <c r="H1154" s="25"/>
      <c r="I1154" s="25" t="s">
        <v>53</v>
      </c>
      <c r="J1154" s="28" t="s">
        <v>768</v>
      </c>
      <c r="K1154" s="80" t="s">
        <v>45</v>
      </c>
      <c r="L1154" s="28" t="s">
        <v>552</v>
      </c>
      <c r="M1154" s="26">
        <v>7.95</v>
      </c>
      <c r="N1154" s="27">
        <v>1</v>
      </c>
      <c r="O1154" s="25" t="s">
        <v>47</v>
      </c>
      <c r="P1154" s="24">
        <v>45628</v>
      </c>
      <c r="Q1154" s="26">
        <f>Table2[[#This Row],[QTY]]*Table2[[#This Row],[CostPerUnit]]</f>
        <v>7.95</v>
      </c>
      <c r="R1154" s="27">
        <v>60831478</v>
      </c>
      <c r="S1154" s="13" t="s">
        <v>67</v>
      </c>
      <c r="T1154" s="24" t="s">
        <v>49</v>
      </c>
      <c r="U1154" s="24"/>
      <c r="V1154" s="25"/>
      <c r="W1154" s="25"/>
      <c r="X1154" s="28"/>
      <c r="Y1154" s="25"/>
      <c r="Z1154" s="25"/>
    </row>
    <row r="1155" spans="1:26" ht="15" customHeight="1">
      <c r="A1155" s="24">
        <v>45623</v>
      </c>
      <c r="B1155" s="25" t="s">
        <v>41</v>
      </c>
      <c r="C1155" s="25">
        <v>7749032</v>
      </c>
      <c r="D1155" s="28" t="s">
        <v>463</v>
      </c>
      <c r="E1155" s="25"/>
      <c r="F1155" s="28" t="s">
        <v>403</v>
      </c>
      <c r="G1155" s="28" t="s">
        <v>403</v>
      </c>
      <c r="H1155" s="25"/>
      <c r="I1155" s="25" t="s">
        <v>53</v>
      </c>
      <c r="J1155" s="28" t="s">
        <v>323</v>
      </c>
      <c r="K1155" s="80" t="s">
        <v>243</v>
      </c>
      <c r="L1155" s="28" t="s">
        <v>283</v>
      </c>
      <c r="M1155" s="26">
        <v>555.70000000000005</v>
      </c>
      <c r="N1155" s="27">
        <v>3</v>
      </c>
      <c r="O1155" s="25" t="s">
        <v>47</v>
      </c>
      <c r="P1155" s="24">
        <v>45679</v>
      </c>
      <c r="Q1155" s="26">
        <f>Table2[[#This Row],[QTY]]*Table2[[#This Row],[CostPerUnit]]</f>
        <v>1667.1000000000001</v>
      </c>
      <c r="R1155" s="27"/>
      <c r="S1155" s="13" t="s">
        <v>48</v>
      </c>
      <c r="T1155" s="24" t="s">
        <v>61</v>
      </c>
      <c r="U1155" s="24"/>
      <c r="V1155" s="25"/>
      <c r="W1155" s="25"/>
      <c r="X1155" s="28"/>
      <c r="Y1155" s="25"/>
      <c r="Z1155" s="25"/>
    </row>
    <row r="1156" spans="1:26" ht="15" customHeight="1">
      <c r="A1156" s="24">
        <v>45623</v>
      </c>
      <c r="B1156" s="25" t="s">
        <v>41</v>
      </c>
      <c r="C1156" s="25">
        <v>7749112</v>
      </c>
      <c r="D1156" s="28" t="s">
        <v>1289</v>
      </c>
      <c r="E1156" s="25"/>
      <c r="F1156" s="28"/>
      <c r="G1156" s="28"/>
      <c r="H1156" s="25"/>
      <c r="I1156" s="25" t="s">
        <v>53</v>
      </c>
      <c r="J1156" s="28" t="s">
        <v>323</v>
      </c>
      <c r="K1156" s="80" t="s">
        <v>45</v>
      </c>
      <c r="L1156" s="28" t="s">
        <v>261</v>
      </c>
      <c r="M1156" s="26">
        <v>202</v>
      </c>
      <c r="N1156" s="27">
        <v>6</v>
      </c>
      <c r="O1156" s="25" t="s">
        <v>47</v>
      </c>
      <c r="P1156" s="24">
        <v>45629</v>
      </c>
      <c r="Q1156" s="26">
        <f>Table2[[#This Row],[QTY]]*Table2[[#This Row],[CostPerUnit]]</f>
        <v>1212</v>
      </c>
      <c r="R1156" s="27">
        <v>60831469</v>
      </c>
      <c r="S1156" s="13" t="s">
        <v>67</v>
      </c>
      <c r="T1156" s="24" t="s">
        <v>49</v>
      </c>
      <c r="U1156" s="24"/>
      <c r="V1156" s="25"/>
      <c r="W1156" s="25"/>
      <c r="X1156" s="28"/>
      <c r="Y1156" s="25"/>
      <c r="Z1156" s="25"/>
    </row>
    <row r="1157" spans="1:26" ht="15" customHeight="1">
      <c r="A1157" s="24">
        <v>45623</v>
      </c>
      <c r="B1157" s="25" t="s">
        <v>41</v>
      </c>
      <c r="C1157" s="25">
        <v>7749177</v>
      </c>
      <c r="D1157" s="28" t="s">
        <v>1290</v>
      </c>
      <c r="E1157" s="25"/>
      <c r="F1157" s="28"/>
      <c r="G1157" s="28"/>
      <c r="H1157" s="25"/>
      <c r="I1157" s="25" t="s">
        <v>340</v>
      </c>
      <c r="J1157" s="28" t="s">
        <v>323</v>
      </c>
      <c r="K1157" s="80" t="s">
        <v>45</v>
      </c>
      <c r="L1157" s="28" t="s">
        <v>1291</v>
      </c>
      <c r="M1157" s="26">
        <v>202</v>
      </c>
      <c r="N1157" s="27">
        <v>5</v>
      </c>
      <c r="O1157" s="25" t="s">
        <v>47</v>
      </c>
      <c r="P1157" s="24">
        <v>45630</v>
      </c>
      <c r="Q1157" s="26">
        <f>Table2[[#This Row],[QTY]]*Table2[[#This Row],[CostPerUnit]]</f>
        <v>1010</v>
      </c>
      <c r="R1157" s="27">
        <v>60831465</v>
      </c>
      <c r="S1157" s="13" t="s">
        <v>67</v>
      </c>
      <c r="T1157" s="24" t="s">
        <v>49</v>
      </c>
      <c r="U1157" s="24"/>
      <c r="V1157" s="25"/>
      <c r="W1157" s="25"/>
      <c r="X1157" s="28"/>
      <c r="Y1157" s="25"/>
      <c r="Z1157" s="25"/>
    </row>
    <row r="1158" spans="1:26" ht="15" customHeight="1">
      <c r="A1158" s="24">
        <v>45623</v>
      </c>
      <c r="B1158" s="25" t="s">
        <v>41</v>
      </c>
      <c r="C1158" s="25">
        <v>7749200</v>
      </c>
      <c r="D1158" s="28" t="s">
        <v>289</v>
      </c>
      <c r="E1158" s="25"/>
      <c r="F1158" s="28"/>
      <c r="G1158" s="28"/>
      <c r="H1158" s="25"/>
      <c r="I1158" s="25" t="s">
        <v>53</v>
      </c>
      <c r="J1158" s="28" t="s">
        <v>831</v>
      </c>
      <c r="K1158" s="80" t="s">
        <v>45</v>
      </c>
      <c r="L1158" s="28" t="s">
        <v>1292</v>
      </c>
      <c r="M1158" s="26">
        <v>32.6</v>
      </c>
      <c r="N1158" s="27">
        <v>5</v>
      </c>
      <c r="O1158" s="25" t="s">
        <v>47</v>
      </c>
      <c r="P1158" s="24">
        <v>45631</v>
      </c>
      <c r="Q1158" s="26">
        <f>Table2[[#This Row],[QTY]]*Table2[[#This Row],[CostPerUnit]]</f>
        <v>163</v>
      </c>
      <c r="R1158" s="27"/>
      <c r="S1158" s="105" t="s">
        <v>55</v>
      </c>
      <c r="T1158" s="24" t="s">
        <v>49</v>
      </c>
      <c r="U1158" s="24"/>
      <c r="V1158" s="25"/>
      <c r="W1158" s="25"/>
      <c r="X1158" s="28"/>
      <c r="Y1158" s="25"/>
      <c r="Z1158" s="25"/>
    </row>
    <row r="1159" spans="1:26" ht="15" customHeight="1">
      <c r="A1159" s="24">
        <v>45624</v>
      </c>
      <c r="B1159" s="25" t="s">
        <v>41</v>
      </c>
      <c r="C1159" s="25">
        <v>7749403</v>
      </c>
      <c r="D1159" s="28">
        <v>182610</v>
      </c>
      <c r="E1159" s="25"/>
      <c r="F1159" s="28"/>
      <c r="G1159" s="28"/>
      <c r="H1159" s="25"/>
      <c r="I1159" s="25" t="s">
        <v>65</v>
      </c>
      <c r="J1159" s="28" t="s">
        <v>1028</v>
      </c>
      <c r="K1159" s="80" t="s">
        <v>45</v>
      </c>
      <c r="L1159" s="28" t="s">
        <v>1293</v>
      </c>
      <c r="M1159" s="26">
        <v>9.9499999999999993</v>
      </c>
      <c r="N1159" s="27">
        <v>1</v>
      </c>
      <c r="O1159" s="25" t="s">
        <v>47</v>
      </c>
      <c r="P1159" s="24">
        <v>45638</v>
      </c>
      <c r="Q1159" s="26">
        <f>Table2[[#This Row],[QTY]]*Table2[[#This Row],[CostPerUnit]]</f>
        <v>9.9499999999999993</v>
      </c>
      <c r="R1159" s="27"/>
      <c r="S1159" s="13" t="s">
        <v>64</v>
      </c>
      <c r="T1159" s="24" t="s">
        <v>49</v>
      </c>
      <c r="U1159" s="24"/>
      <c r="V1159" s="25"/>
      <c r="W1159" s="25"/>
      <c r="X1159" s="28"/>
      <c r="Y1159" s="25"/>
      <c r="Z1159" s="25"/>
    </row>
    <row r="1160" spans="1:26" ht="15" customHeight="1">
      <c r="A1160" s="24">
        <v>45624</v>
      </c>
      <c r="B1160" s="25" t="s">
        <v>41</v>
      </c>
      <c r="C1160" s="25">
        <v>7749455</v>
      </c>
      <c r="D1160" s="28">
        <v>182610</v>
      </c>
      <c r="E1160" s="25"/>
      <c r="F1160" s="28"/>
      <c r="G1160" s="28"/>
      <c r="H1160" s="25"/>
      <c r="I1160" s="25" t="s">
        <v>65</v>
      </c>
      <c r="J1160" s="28" t="s">
        <v>1028</v>
      </c>
      <c r="K1160" s="80" t="s">
        <v>45</v>
      </c>
      <c r="L1160" s="28" t="s">
        <v>1294</v>
      </c>
      <c r="M1160" s="26">
        <v>36.950000000000003</v>
      </c>
      <c r="N1160" s="27">
        <v>1</v>
      </c>
      <c r="O1160" s="25" t="s">
        <v>47</v>
      </c>
      <c r="P1160" s="24">
        <v>45638</v>
      </c>
      <c r="Q1160" s="26">
        <f>Table2[[#This Row],[QTY]]*Table2[[#This Row],[CostPerUnit]]</f>
        <v>36.950000000000003</v>
      </c>
      <c r="R1160" s="27"/>
      <c r="S1160" s="13" t="s">
        <v>64</v>
      </c>
      <c r="T1160" s="24" t="s">
        <v>49</v>
      </c>
      <c r="U1160" s="24"/>
      <c r="V1160" s="25"/>
      <c r="W1160" s="25"/>
      <c r="X1160" s="28"/>
      <c r="Y1160" s="25"/>
      <c r="Z1160" s="25"/>
    </row>
    <row r="1161" spans="1:26" ht="15" customHeight="1">
      <c r="A1161" s="24">
        <v>45624</v>
      </c>
      <c r="B1161" s="25" t="s">
        <v>41</v>
      </c>
      <c r="C1161" s="25">
        <v>7749486</v>
      </c>
      <c r="D1161" s="28" t="s">
        <v>463</v>
      </c>
      <c r="E1161" s="25"/>
      <c r="F1161" s="28"/>
      <c r="G1161" s="28" t="s">
        <v>1295</v>
      </c>
      <c r="H1161" s="25"/>
      <c r="I1161" s="25" t="s">
        <v>53</v>
      </c>
      <c r="J1161" s="28" t="s">
        <v>1296</v>
      </c>
      <c r="K1161" s="80" t="s">
        <v>45</v>
      </c>
      <c r="L1161" s="28" t="s">
        <v>252</v>
      </c>
      <c r="M1161" s="26">
        <v>518.1</v>
      </c>
      <c r="N1161" s="27">
        <v>2</v>
      </c>
      <c r="O1161" s="25" t="s">
        <v>47</v>
      </c>
      <c r="P1161" s="24">
        <v>45694</v>
      </c>
      <c r="Q1161" s="26">
        <f>Table2[[#This Row],[QTY]]*Table2[[#This Row],[CostPerUnit]]</f>
        <v>1036.2</v>
      </c>
      <c r="R1161" s="27"/>
      <c r="S1161" s="13" t="s">
        <v>48</v>
      </c>
      <c r="T1161" s="24" t="s">
        <v>34</v>
      </c>
      <c r="U1161" s="24" t="s">
        <v>59</v>
      </c>
      <c r="V1161" s="25" t="s">
        <v>60</v>
      </c>
      <c r="W1161" s="25"/>
      <c r="X1161" s="28" t="s">
        <v>1297</v>
      </c>
      <c r="Y1161" s="25"/>
      <c r="Z1161" s="25"/>
    </row>
    <row r="1162" spans="1:26" ht="15" customHeight="1">
      <c r="A1162" s="24">
        <v>45624</v>
      </c>
      <c r="B1162" s="25" t="s">
        <v>41</v>
      </c>
      <c r="C1162" s="25">
        <v>7749538</v>
      </c>
      <c r="D1162" s="28" t="s">
        <v>738</v>
      </c>
      <c r="E1162" s="25"/>
      <c r="F1162" s="28"/>
      <c r="G1162" s="28"/>
      <c r="H1162" s="25"/>
      <c r="I1162" s="25" t="s">
        <v>69</v>
      </c>
      <c r="J1162" s="28" t="s">
        <v>1298</v>
      </c>
      <c r="K1162" s="80" t="s">
        <v>45</v>
      </c>
      <c r="L1162" s="28" t="s">
        <v>261</v>
      </c>
      <c r="M1162" s="26">
        <v>202</v>
      </c>
      <c r="N1162" s="27">
        <v>2</v>
      </c>
      <c r="O1162" s="25" t="s">
        <v>47</v>
      </c>
      <c r="P1162" s="24">
        <v>45645</v>
      </c>
      <c r="Q1162" s="26">
        <f>Table2[[#This Row],[QTY]]*Table2[[#This Row],[CostPerUnit]]</f>
        <v>404</v>
      </c>
      <c r="R1162" s="27">
        <v>60833361</v>
      </c>
      <c r="S1162" s="105" t="s">
        <v>55</v>
      </c>
      <c r="T1162" s="24" t="s">
        <v>49</v>
      </c>
      <c r="U1162" s="24"/>
      <c r="V1162" s="25"/>
      <c r="W1162" s="25"/>
      <c r="X1162" s="28" t="s">
        <v>1299</v>
      </c>
      <c r="Y1162" s="25"/>
      <c r="Z1162" s="25"/>
    </row>
    <row r="1163" spans="1:26" ht="15" customHeight="1">
      <c r="A1163" s="24">
        <v>45599</v>
      </c>
      <c r="B1163" s="25" t="s">
        <v>41</v>
      </c>
      <c r="C1163" s="25">
        <v>7750186</v>
      </c>
      <c r="D1163" s="28" t="s">
        <v>630</v>
      </c>
      <c r="E1163" s="25"/>
      <c r="F1163" s="28"/>
      <c r="G1163" s="28" t="s">
        <v>403</v>
      </c>
      <c r="H1163" s="25"/>
      <c r="I1163" s="25" t="s">
        <v>53</v>
      </c>
      <c r="J1163" s="28" t="s">
        <v>130</v>
      </c>
      <c r="K1163" s="25" t="s">
        <v>243</v>
      </c>
      <c r="L1163" s="28" t="s">
        <v>489</v>
      </c>
      <c r="M1163" s="26">
        <v>0</v>
      </c>
      <c r="N1163" s="27">
        <v>1</v>
      </c>
      <c r="O1163" s="80" t="s">
        <v>47</v>
      </c>
      <c r="P1163" s="24">
        <v>45666</v>
      </c>
      <c r="Q1163" s="26">
        <f>Table2[[#This Row],[QTY]]*Table2[[#This Row],[CostPerUnit]]</f>
        <v>0</v>
      </c>
      <c r="R1163" s="27"/>
      <c r="S1163" s="105" t="s">
        <v>64</v>
      </c>
      <c r="T1163" s="24" t="s">
        <v>436</v>
      </c>
      <c r="U1163" s="24"/>
      <c r="V1163" s="25"/>
      <c r="W1163" s="25"/>
      <c r="X1163" s="28" t="s">
        <v>1203</v>
      </c>
      <c r="Y1163" s="25"/>
      <c r="Z1163" s="25"/>
    </row>
    <row r="1164" spans="1:26" ht="15" customHeight="1">
      <c r="A1164" s="24">
        <v>45597</v>
      </c>
      <c r="B1164" s="25" t="s">
        <v>41</v>
      </c>
      <c r="C1164" s="25">
        <v>7750186</v>
      </c>
      <c r="D1164" s="28" t="s">
        <v>630</v>
      </c>
      <c r="E1164" s="25"/>
      <c r="F1164" s="28"/>
      <c r="G1164" s="28" t="s">
        <v>403</v>
      </c>
      <c r="H1164" s="25"/>
      <c r="I1164" s="25" t="s">
        <v>53</v>
      </c>
      <c r="J1164" s="28" t="s">
        <v>130</v>
      </c>
      <c r="K1164" s="25" t="s">
        <v>243</v>
      </c>
      <c r="L1164" s="28" t="s">
        <v>488</v>
      </c>
      <c r="M1164" s="26">
        <v>0</v>
      </c>
      <c r="N1164" s="27">
        <v>1</v>
      </c>
      <c r="O1164" s="80" t="s">
        <v>47</v>
      </c>
      <c r="P1164" s="24">
        <v>45666</v>
      </c>
      <c r="Q1164" s="26">
        <f>Table2[[#This Row],[QTY]]*Table2[[#This Row],[CostPerUnit]]</f>
        <v>0</v>
      </c>
      <c r="R1164" s="27"/>
      <c r="S1164" s="105" t="s">
        <v>64</v>
      </c>
      <c r="T1164" s="24" t="s">
        <v>436</v>
      </c>
      <c r="U1164" s="24"/>
      <c r="V1164" s="25"/>
      <c r="W1164" s="25"/>
      <c r="X1164" s="28" t="s">
        <v>1203</v>
      </c>
      <c r="Y1164" s="25"/>
      <c r="Z1164" s="25"/>
    </row>
    <row r="1165" spans="1:26" ht="15" customHeight="1">
      <c r="A1165" s="24">
        <v>45598</v>
      </c>
      <c r="B1165" s="25" t="s">
        <v>41</v>
      </c>
      <c r="C1165" s="25">
        <v>7750186</v>
      </c>
      <c r="D1165" s="28" t="s">
        <v>630</v>
      </c>
      <c r="E1165" s="25"/>
      <c r="F1165" s="28"/>
      <c r="G1165" s="28" t="s">
        <v>403</v>
      </c>
      <c r="H1165" s="25"/>
      <c r="I1165" s="25" t="s">
        <v>53</v>
      </c>
      <c r="J1165" s="28" t="s">
        <v>130</v>
      </c>
      <c r="K1165" s="25" t="s">
        <v>243</v>
      </c>
      <c r="L1165" s="28" t="s">
        <v>1204</v>
      </c>
      <c r="M1165" s="26">
        <v>0</v>
      </c>
      <c r="N1165" s="27">
        <v>1</v>
      </c>
      <c r="O1165" s="80" t="s">
        <v>47</v>
      </c>
      <c r="P1165" s="24">
        <v>45666</v>
      </c>
      <c r="Q1165" s="26">
        <f>Table2[[#This Row],[QTY]]*Table2[[#This Row],[CostPerUnit]]</f>
        <v>0</v>
      </c>
      <c r="R1165" s="27"/>
      <c r="S1165" s="105" t="s">
        <v>64</v>
      </c>
      <c r="T1165" s="24" t="s">
        <v>436</v>
      </c>
      <c r="U1165" s="24"/>
      <c r="V1165" s="25"/>
      <c r="W1165" s="25"/>
      <c r="X1165" s="28" t="s">
        <v>1203</v>
      </c>
      <c r="Y1165" s="25"/>
      <c r="Z1165" s="25"/>
    </row>
    <row r="1166" spans="1:26" ht="15" customHeight="1">
      <c r="A1166" s="24">
        <v>45600</v>
      </c>
      <c r="B1166" s="25" t="s">
        <v>41</v>
      </c>
      <c r="C1166" s="25">
        <v>7750186</v>
      </c>
      <c r="D1166" s="28" t="s">
        <v>630</v>
      </c>
      <c r="E1166" s="25"/>
      <c r="F1166" s="28"/>
      <c r="G1166" s="28" t="s">
        <v>403</v>
      </c>
      <c r="H1166" s="25"/>
      <c r="I1166" s="25" t="s">
        <v>53</v>
      </c>
      <c r="J1166" s="28" t="s">
        <v>130</v>
      </c>
      <c r="K1166" s="25" t="s">
        <v>243</v>
      </c>
      <c r="L1166" s="28" t="s">
        <v>490</v>
      </c>
      <c r="M1166" s="26">
        <v>0</v>
      </c>
      <c r="N1166" s="27">
        <v>1</v>
      </c>
      <c r="O1166" s="80" t="s">
        <v>47</v>
      </c>
      <c r="P1166" s="24">
        <v>45666</v>
      </c>
      <c r="Q1166" s="26">
        <f>Table2[[#This Row],[QTY]]*Table2[[#This Row],[CostPerUnit]]</f>
        <v>0</v>
      </c>
      <c r="R1166" s="27"/>
      <c r="S1166" s="105" t="s">
        <v>64</v>
      </c>
      <c r="T1166" s="24" t="s">
        <v>436</v>
      </c>
      <c r="U1166" s="24"/>
      <c r="V1166" s="25"/>
      <c r="W1166" s="25"/>
      <c r="X1166" s="28" t="s">
        <v>1203</v>
      </c>
      <c r="Y1166" s="25"/>
      <c r="Z1166" s="25"/>
    </row>
    <row r="1167" spans="1:26" ht="15" customHeight="1">
      <c r="A1167" s="24">
        <v>45601</v>
      </c>
      <c r="B1167" s="25" t="s">
        <v>41</v>
      </c>
      <c r="C1167" s="25">
        <v>7750186</v>
      </c>
      <c r="D1167" s="28" t="s">
        <v>630</v>
      </c>
      <c r="E1167" s="25"/>
      <c r="F1167" s="28"/>
      <c r="G1167" s="28" t="s">
        <v>403</v>
      </c>
      <c r="H1167" s="25"/>
      <c r="I1167" s="25" t="s">
        <v>53</v>
      </c>
      <c r="J1167" s="28" t="s">
        <v>130</v>
      </c>
      <c r="K1167" s="25" t="s">
        <v>243</v>
      </c>
      <c r="L1167" s="28" t="s">
        <v>992</v>
      </c>
      <c r="M1167" s="26">
        <v>0</v>
      </c>
      <c r="N1167" s="27">
        <v>1</v>
      </c>
      <c r="O1167" s="80" t="s">
        <v>47</v>
      </c>
      <c r="P1167" s="24">
        <v>45666</v>
      </c>
      <c r="Q1167" s="26">
        <f>Table2[[#This Row],[QTY]]*Table2[[#This Row],[CostPerUnit]]</f>
        <v>0</v>
      </c>
      <c r="R1167" s="27"/>
      <c r="S1167" s="105" t="s">
        <v>64</v>
      </c>
      <c r="T1167" s="24" t="s">
        <v>436</v>
      </c>
      <c r="U1167" s="24"/>
      <c r="V1167" s="25"/>
      <c r="W1167" s="25"/>
      <c r="X1167" s="28" t="s">
        <v>1203</v>
      </c>
      <c r="Y1167" s="25"/>
      <c r="Z1167" s="25"/>
    </row>
    <row r="1168" spans="1:26" ht="15" customHeight="1">
      <c r="A1168" s="24">
        <v>45602</v>
      </c>
      <c r="B1168" s="25" t="s">
        <v>41</v>
      </c>
      <c r="C1168" s="25">
        <v>7750186</v>
      </c>
      <c r="D1168" s="28" t="s">
        <v>630</v>
      </c>
      <c r="E1168" s="25"/>
      <c r="F1168" s="28"/>
      <c r="G1168" s="28" t="s">
        <v>403</v>
      </c>
      <c r="H1168" s="25"/>
      <c r="I1168" s="25" t="s">
        <v>53</v>
      </c>
      <c r="J1168" s="28" t="s">
        <v>130</v>
      </c>
      <c r="K1168" s="25" t="s">
        <v>243</v>
      </c>
      <c r="L1168" s="28" t="s">
        <v>283</v>
      </c>
      <c r="M1168" s="26">
        <v>0</v>
      </c>
      <c r="N1168" s="27">
        <v>1</v>
      </c>
      <c r="O1168" s="80" t="s">
        <v>47</v>
      </c>
      <c r="P1168" s="24">
        <v>45666</v>
      </c>
      <c r="Q1168" s="26">
        <f>Table2[[#This Row],[QTY]]*Table2[[#This Row],[CostPerUnit]]</f>
        <v>0</v>
      </c>
      <c r="R1168" s="27"/>
      <c r="S1168" s="105" t="s">
        <v>64</v>
      </c>
      <c r="T1168" s="24" t="s">
        <v>436</v>
      </c>
      <c r="U1168" s="24"/>
      <c r="V1168" s="25"/>
      <c r="W1168" s="25"/>
      <c r="X1168" s="28" t="s">
        <v>1203</v>
      </c>
      <c r="Y1168" s="25"/>
      <c r="Z1168" s="25"/>
    </row>
    <row r="1169" spans="1:26" ht="15" customHeight="1">
      <c r="A1169" s="24">
        <v>45628</v>
      </c>
      <c r="B1169" s="25" t="s">
        <v>41</v>
      </c>
      <c r="C1169" s="25">
        <v>7750215</v>
      </c>
      <c r="D1169" s="28" t="s">
        <v>1067</v>
      </c>
      <c r="E1169" s="25"/>
      <c r="F1169" s="28"/>
      <c r="G1169" s="28"/>
      <c r="H1169" s="25"/>
      <c r="I1169" s="25" t="s">
        <v>53</v>
      </c>
      <c r="J1169" s="28" t="s">
        <v>648</v>
      </c>
      <c r="K1169" s="80" t="s">
        <v>45</v>
      </c>
      <c r="L1169" s="28" t="s">
        <v>280</v>
      </c>
      <c r="M1169" s="26">
        <v>269</v>
      </c>
      <c r="N1169" s="27">
        <v>3</v>
      </c>
      <c r="O1169" s="25" t="s">
        <v>47</v>
      </c>
      <c r="P1169" s="24">
        <v>45672</v>
      </c>
      <c r="Q1169" s="26">
        <f>Table2[[#This Row],[QTY]]*Table2[[#This Row],[CostPerUnit]]</f>
        <v>807</v>
      </c>
      <c r="R1169" s="27"/>
      <c r="S1169" s="13" t="s">
        <v>64</v>
      </c>
      <c r="T1169" s="24" t="s">
        <v>49</v>
      </c>
      <c r="U1169" s="24"/>
      <c r="V1169" s="25"/>
      <c r="W1169" s="25"/>
      <c r="X1169" s="28"/>
      <c r="Y1169" s="25"/>
      <c r="Z1169" s="25"/>
    </row>
    <row r="1170" spans="1:26" ht="15" customHeight="1">
      <c r="A1170" s="24">
        <v>45628</v>
      </c>
      <c r="B1170" s="25" t="s">
        <v>41</v>
      </c>
      <c r="C1170" s="25">
        <v>7750215</v>
      </c>
      <c r="D1170" s="28" t="s">
        <v>1067</v>
      </c>
      <c r="E1170" s="25"/>
      <c r="F1170" s="28"/>
      <c r="G1170" s="28"/>
      <c r="H1170" s="25"/>
      <c r="I1170" s="25" t="s">
        <v>53</v>
      </c>
      <c r="J1170" s="28" t="s">
        <v>648</v>
      </c>
      <c r="K1170" s="80" t="s">
        <v>45</v>
      </c>
      <c r="L1170" s="28" t="s">
        <v>1300</v>
      </c>
      <c r="M1170" s="26">
        <v>65</v>
      </c>
      <c r="N1170" s="27">
        <v>3</v>
      </c>
      <c r="O1170" s="25" t="s">
        <v>47</v>
      </c>
      <c r="P1170" s="24">
        <v>45672</v>
      </c>
      <c r="Q1170" s="26">
        <f>Table2[[#This Row],[QTY]]*Table2[[#This Row],[CostPerUnit]]</f>
        <v>195</v>
      </c>
      <c r="R1170" s="27"/>
      <c r="S1170" s="13" t="s">
        <v>64</v>
      </c>
      <c r="T1170" s="24" t="s">
        <v>34</v>
      </c>
      <c r="U1170" s="24" t="s">
        <v>59</v>
      </c>
      <c r="V1170" s="25" t="s">
        <v>60</v>
      </c>
      <c r="W1170" s="25"/>
      <c r="X1170" s="28"/>
      <c r="Y1170" s="25"/>
      <c r="Z1170" s="25"/>
    </row>
    <row r="1171" spans="1:26" ht="15" customHeight="1">
      <c r="A1171" s="24">
        <v>45625</v>
      </c>
      <c r="B1171" s="25" t="s">
        <v>41</v>
      </c>
      <c r="C1171" s="25">
        <v>7750216</v>
      </c>
      <c r="D1171" s="28" t="s">
        <v>389</v>
      </c>
      <c r="E1171" s="25"/>
      <c r="F1171" s="28" t="s">
        <v>403</v>
      </c>
      <c r="G1171" s="28" t="s">
        <v>1301</v>
      </c>
      <c r="H1171" s="25" t="s">
        <v>344</v>
      </c>
      <c r="I1171" s="25" t="s">
        <v>53</v>
      </c>
      <c r="J1171" s="28" t="s">
        <v>1302</v>
      </c>
      <c r="K1171" s="80" t="s">
        <v>243</v>
      </c>
      <c r="L1171" s="28" t="s">
        <v>283</v>
      </c>
      <c r="M1171" s="26">
        <v>555.70000000000005</v>
      </c>
      <c r="N1171" s="27">
        <v>2</v>
      </c>
      <c r="O1171" s="25" t="s">
        <v>47</v>
      </c>
      <c r="P1171" s="24">
        <v>45706</v>
      </c>
      <c r="Q1171" s="26">
        <f>Table2[[#This Row],[QTY]]*Table2[[#This Row],[CostPerUnit]]</f>
        <v>1111.4000000000001</v>
      </c>
      <c r="R1171" s="27"/>
      <c r="S1171" s="13" t="s">
        <v>55</v>
      </c>
      <c r="T1171" s="24"/>
      <c r="U1171" s="24"/>
      <c r="V1171" s="25"/>
      <c r="W1171" s="25"/>
      <c r="X1171" s="28" t="s">
        <v>1303</v>
      </c>
      <c r="Y1171" s="25"/>
      <c r="Z1171" s="25"/>
    </row>
    <row r="1172" spans="1:26" ht="15" customHeight="1">
      <c r="A1172" s="24">
        <v>45628</v>
      </c>
      <c r="B1172" s="25" t="s">
        <v>41</v>
      </c>
      <c r="C1172" s="25">
        <v>7750425</v>
      </c>
      <c r="D1172" s="28" t="s">
        <v>1191</v>
      </c>
      <c r="E1172" s="25"/>
      <c r="F1172" s="28"/>
      <c r="G1172" s="28"/>
      <c r="H1172" s="25"/>
      <c r="I1172" s="25" t="s">
        <v>43</v>
      </c>
      <c r="J1172" s="28" t="s">
        <v>822</v>
      </c>
      <c r="K1172" s="80" t="s">
        <v>45</v>
      </c>
      <c r="L1172" s="28" t="s">
        <v>776</v>
      </c>
      <c r="M1172" s="26">
        <v>33.799999999999997</v>
      </c>
      <c r="N1172" s="27">
        <v>5</v>
      </c>
      <c r="O1172" s="25" t="s">
        <v>49</v>
      </c>
      <c r="P1172" s="24">
        <v>45639</v>
      </c>
      <c r="Q1172" s="26">
        <f>Table2[[#This Row],[QTY]]*Table2[[#This Row],[CostPerUnit]]</f>
        <v>169</v>
      </c>
      <c r="R1172" s="27">
        <v>60832938</v>
      </c>
      <c r="S1172" s="13" t="s">
        <v>67</v>
      </c>
      <c r="T1172" s="24" t="s">
        <v>47</v>
      </c>
      <c r="U1172" s="24"/>
      <c r="V1172" s="25"/>
      <c r="W1172" s="25"/>
      <c r="X1172" s="28"/>
      <c r="Y1172" s="25"/>
      <c r="Z1172" s="25"/>
    </row>
    <row r="1173" spans="1:26" ht="15" customHeight="1">
      <c r="A1173" s="24">
        <v>45628</v>
      </c>
      <c r="B1173" s="25" t="s">
        <v>41</v>
      </c>
      <c r="C1173" s="25">
        <v>7750425</v>
      </c>
      <c r="D1173" s="28" t="s">
        <v>1191</v>
      </c>
      <c r="E1173" s="25"/>
      <c r="F1173" s="28"/>
      <c r="G1173" s="28"/>
      <c r="H1173" s="25"/>
      <c r="I1173" s="25" t="s">
        <v>43</v>
      </c>
      <c r="J1173" s="28" t="s">
        <v>822</v>
      </c>
      <c r="K1173" s="80" t="s">
        <v>45</v>
      </c>
      <c r="L1173" s="28" t="s">
        <v>579</v>
      </c>
      <c r="M1173" s="26">
        <v>7.45</v>
      </c>
      <c r="N1173" s="27">
        <v>5</v>
      </c>
      <c r="O1173" s="25" t="s">
        <v>49</v>
      </c>
      <c r="P1173" s="24">
        <v>45639</v>
      </c>
      <c r="Q1173" s="26">
        <f>Table2[[#This Row],[QTY]]*Table2[[#This Row],[CostPerUnit]]</f>
        <v>37.25</v>
      </c>
      <c r="R1173" s="27">
        <v>60832949</v>
      </c>
      <c r="S1173" s="13" t="s">
        <v>67</v>
      </c>
      <c r="T1173" s="24" t="s">
        <v>47</v>
      </c>
      <c r="U1173" s="24"/>
      <c r="V1173" s="25"/>
      <c r="W1173" s="25"/>
      <c r="X1173" s="28"/>
      <c r="Y1173" s="25"/>
      <c r="Z1173" s="25"/>
    </row>
    <row r="1174" spans="1:26" ht="15" customHeight="1">
      <c r="A1174" s="24">
        <v>45629</v>
      </c>
      <c r="B1174" s="25" t="s">
        <v>41</v>
      </c>
      <c r="C1174" s="25">
        <v>7750453</v>
      </c>
      <c r="D1174" s="28" t="s">
        <v>413</v>
      </c>
      <c r="E1174" s="25"/>
      <c r="F1174" s="28"/>
      <c r="G1174" s="28"/>
      <c r="H1174" s="25"/>
      <c r="I1174" s="25" t="s">
        <v>53</v>
      </c>
      <c r="J1174" s="28" t="s">
        <v>1304</v>
      </c>
      <c r="K1174" s="80" t="s">
        <v>45</v>
      </c>
      <c r="L1174" s="28" t="s">
        <v>46</v>
      </c>
      <c r="M1174" s="26">
        <v>195</v>
      </c>
      <c r="N1174" s="27">
        <v>1</v>
      </c>
      <c r="O1174" s="25" t="s">
        <v>47</v>
      </c>
      <c r="P1174" s="24"/>
      <c r="Q1174" s="26">
        <f>Table2[[#This Row],[QTY]]*Table2[[#This Row],[CostPerUnit]]</f>
        <v>195</v>
      </c>
      <c r="R1174" s="27"/>
      <c r="S1174" s="13" t="s">
        <v>64</v>
      </c>
      <c r="T1174" s="24" t="s">
        <v>49</v>
      </c>
      <c r="U1174" s="24"/>
      <c r="V1174" s="25"/>
      <c r="W1174" s="25"/>
      <c r="X1174" s="28"/>
      <c r="Y1174" s="25"/>
      <c r="Z1174" s="25"/>
    </row>
    <row r="1175" spans="1:26" ht="15" customHeight="1">
      <c r="A1175" s="24">
        <v>45629</v>
      </c>
      <c r="B1175" s="25" t="s">
        <v>41</v>
      </c>
      <c r="C1175" s="25">
        <v>7750453</v>
      </c>
      <c r="D1175" s="28" t="s">
        <v>413</v>
      </c>
      <c r="E1175" s="25"/>
      <c r="F1175" s="28"/>
      <c r="G1175" s="28"/>
      <c r="H1175" s="25"/>
      <c r="I1175" s="25" t="s">
        <v>53</v>
      </c>
      <c r="J1175" s="28" t="s">
        <v>1304</v>
      </c>
      <c r="K1175" s="80" t="s">
        <v>45</v>
      </c>
      <c r="L1175" s="28" t="s">
        <v>51</v>
      </c>
      <c r="M1175" s="26">
        <v>79.2</v>
      </c>
      <c r="N1175" s="27">
        <v>1</v>
      </c>
      <c r="O1175" s="25" t="s">
        <v>47</v>
      </c>
      <c r="P1175" s="24"/>
      <c r="Q1175" s="26">
        <v>66</v>
      </c>
      <c r="R1175" s="27"/>
      <c r="S1175" s="13" t="s">
        <v>64</v>
      </c>
      <c r="T1175" s="24" t="s">
        <v>61</v>
      </c>
      <c r="U1175" s="24"/>
      <c r="V1175" s="25"/>
      <c r="W1175" s="25"/>
      <c r="X1175" s="28"/>
      <c r="Y1175" s="25"/>
      <c r="Z1175" s="25" t="s">
        <v>954</v>
      </c>
    </row>
    <row r="1176" spans="1:26" ht="15" customHeight="1">
      <c r="A1176" s="24">
        <v>45629</v>
      </c>
      <c r="B1176" s="25" t="s">
        <v>41</v>
      </c>
      <c r="C1176" s="25">
        <v>7750453</v>
      </c>
      <c r="D1176" s="28" t="s">
        <v>413</v>
      </c>
      <c r="E1176" s="25"/>
      <c r="F1176" s="28"/>
      <c r="G1176" s="28"/>
      <c r="H1176" s="25"/>
      <c r="I1176" s="25" t="s">
        <v>53</v>
      </c>
      <c r="J1176" s="28" t="s">
        <v>1304</v>
      </c>
      <c r="K1176" s="80" t="s">
        <v>45</v>
      </c>
      <c r="L1176" s="28" t="s">
        <v>50</v>
      </c>
      <c r="M1176" s="26">
        <v>11</v>
      </c>
      <c r="N1176" s="27">
        <v>1</v>
      </c>
      <c r="O1176" s="25" t="s">
        <v>47</v>
      </c>
      <c r="P1176" s="24"/>
      <c r="Q1176" s="26">
        <f>Table2[[#This Row],[QTY]]*Table2[[#This Row],[CostPerUnit]]</f>
        <v>11</v>
      </c>
      <c r="R1176" s="27"/>
      <c r="S1176" s="13" t="s">
        <v>64</v>
      </c>
      <c r="T1176" s="24" t="s">
        <v>34</v>
      </c>
      <c r="U1176" s="24" t="s">
        <v>59</v>
      </c>
      <c r="V1176" s="25" t="s">
        <v>60</v>
      </c>
      <c r="W1176" s="25"/>
      <c r="X1176" s="28"/>
      <c r="Y1176" s="25"/>
      <c r="Z1176" s="25"/>
    </row>
    <row r="1177" spans="1:26" ht="15" customHeight="1">
      <c r="A1177" s="24">
        <v>45628</v>
      </c>
      <c r="B1177" s="25" t="s">
        <v>41</v>
      </c>
      <c r="C1177" s="25">
        <v>7750594</v>
      </c>
      <c r="D1177" s="28" t="s">
        <v>463</v>
      </c>
      <c r="E1177" s="25"/>
      <c r="F1177" s="28" t="s">
        <v>403</v>
      </c>
      <c r="G1177" s="28" t="s">
        <v>403</v>
      </c>
      <c r="H1177" s="25"/>
      <c r="I1177" s="25" t="s">
        <v>77</v>
      </c>
      <c r="J1177" s="28" t="s">
        <v>558</v>
      </c>
      <c r="K1177" s="80" t="s">
        <v>243</v>
      </c>
      <c r="L1177" s="28" t="s">
        <v>252</v>
      </c>
      <c r="M1177" s="26">
        <v>518.1</v>
      </c>
      <c r="N1177" s="27">
        <v>1</v>
      </c>
      <c r="O1177" s="25" t="s">
        <v>47</v>
      </c>
      <c r="P1177" s="24">
        <v>45666</v>
      </c>
      <c r="Q1177" s="26">
        <f>Table2[[#This Row],[QTY]]*Table2[[#This Row],[CostPerUnit]]</f>
        <v>518.1</v>
      </c>
      <c r="R1177" s="27"/>
      <c r="S1177" s="13" t="s">
        <v>48</v>
      </c>
      <c r="T1177" s="24" t="s">
        <v>61</v>
      </c>
      <c r="U1177" s="24"/>
      <c r="V1177" s="25"/>
      <c r="W1177" s="25"/>
      <c r="X1177" s="28"/>
      <c r="Y1177" s="25"/>
      <c r="Z1177" s="25"/>
    </row>
    <row r="1178" spans="1:26" ht="15" customHeight="1">
      <c r="A1178" s="24">
        <v>45628</v>
      </c>
      <c r="B1178" s="25" t="s">
        <v>41</v>
      </c>
      <c r="C1178" s="25">
        <v>7750621</v>
      </c>
      <c r="D1178" s="28">
        <v>182610</v>
      </c>
      <c r="E1178" s="25"/>
      <c r="F1178" s="28"/>
      <c r="G1178" s="28"/>
      <c r="H1178" s="25"/>
      <c r="I1178" s="25" t="s">
        <v>65</v>
      </c>
      <c r="J1178" s="28" t="s">
        <v>1028</v>
      </c>
      <c r="K1178" s="80" t="s">
        <v>45</v>
      </c>
      <c r="L1178" s="28" t="s">
        <v>1305</v>
      </c>
      <c r="M1178" s="26">
        <v>32</v>
      </c>
      <c r="N1178" s="27">
        <v>2</v>
      </c>
      <c r="O1178" s="25" t="s">
        <v>47</v>
      </c>
      <c r="P1178" s="24">
        <v>45645</v>
      </c>
      <c r="Q1178" s="26">
        <f>Table2[[#This Row],[QTY]]*Table2[[#This Row],[CostPerUnit]]</f>
        <v>64</v>
      </c>
      <c r="R1178" s="27">
        <v>60833433</v>
      </c>
      <c r="S1178" s="105" t="s">
        <v>55</v>
      </c>
      <c r="T1178" s="24" t="s">
        <v>49</v>
      </c>
      <c r="U1178" s="24"/>
      <c r="V1178" s="25"/>
      <c r="W1178" s="25"/>
      <c r="X1178" s="28"/>
      <c r="Y1178" s="25"/>
      <c r="Z1178" s="25"/>
    </row>
    <row r="1179" spans="1:26" ht="15" customHeight="1">
      <c r="A1179" s="24">
        <v>45294</v>
      </c>
      <c r="B1179" s="25" t="s">
        <v>41</v>
      </c>
      <c r="C1179" s="25">
        <v>7751138</v>
      </c>
      <c r="D1179" s="28" t="s">
        <v>389</v>
      </c>
      <c r="E1179" s="25"/>
      <c r="F1179" s="28" t="s">
        <v>403</v>
      </c>
      <c r="G1179" s="28" t="s">
        <v>1306</v>
      </c>
      <c r="H1179" s="25" t="s">
        <v>344</v>
      </c>
      <c r="I1179" s="25" t="s">
        <v>53</v>
      </c>
      <c r="J1179" s="28" t="s">
        <v>806</v>
      </c>
      <c r="K1179" s="80" t="s">
        <v>243</v>
      </c>
      <c r="L1179" s="28" t="s">
        <v>283</v>
      </c>
      <c r="M1179" s="26">
        <v>555.70000000000005</v>
      </c>
      <c r="N1179" s="27">
        <v>2</v>
      </c>
      <c r="O1179" s="25" t="s">
        <v>47</v>
      </c>
      <c r="P1179" s="24">
        <v>45685</v>
      </c>
      <c r="Q1179" s="26">
        <f>Table2[[#This Row],[QTY]]*Table2[[#This Row],[CostPerUnit]]</f>
        <v>1111.4000000000001</v>
      </c>
      <c r="R1179" s="27"/>
      <c r="S1179" s="13" t="s">
        <v>55</v>
      </c>
      <c r="T1179" s="24"/>
      <c r="U1179" s="24"/>
      <c r="V1179" s="25"/>
      <c r="W1179" s="25"/>
      <c r="X1179" s="28" t="s">
        <v>1303</v>
      </c>
      <c r="Y1179" s="25"/>
      <c r="Z1179" s="25"/>
    </row>
    <row r="1180" spans="1:26" ht="15" customHeight="1">
      <c r="A1180" s="24">
        <v>45629</v>
      </c>
      <c r="B1180" s="25" t="s">
        <v>41</v>
      </c>
      <c r="C1180" s="25">
        <v>7751272</v>
      </c>
      <c r="D1180" s="28" t="s">
        <v>729</v>
      </c>
      <c r="E1180" s="25"/>
      <c r="F1180" s="28"/>
      <c r="G1180" s="28"/>
      <c r="H1180" s="25"/>
      <c r="I1180" s="25" t="s">
        <v>53</v>
      </c>
      <c r="J1180" s="28" t="s">
        <v>1307</v>
      </c>
      <c r="K1180" s="80" t="s">
        <v>243</v>
      </c>
      <c r="L1180" s="28" t="s">
        <v>252</v>
      </c>
      <c r="M1180" s="26">
        <v>518.1</v>
      </c>
      <c r="N1180" s="27">
        <v>4</v>
      </c>
      <c r="O1180" s="25" t="s">
        <v>47</v>
      </c>
      <c r="P1180" s="24">
        <v>45644</v>
      </c>
      <c r="Q1180" s="26">
        <f>Table2[[#This Row],[QTY]]*Table2[[#This Row],[CostPerUnit]]</f>
        <v>2072.4</v>
      </c>
      <c r="R1180" s="27"/>
      <c r="S1180" s="13" t="s">
        <v>55</v>
      </c>
      <c r="T1180" s="24" t="s">
        <v>49</v>
      </c>
      <c r="U1180" s="24"/>
      <c r="V1180" s="25"/>
      <c r="W1180" s="25"/>
      <c r="X1180" s="28" t="s">
        <v>1308</v>
      </c>
      <c r="Y1180" s="25"/>
      <c r="Z1180" s="25"/>
    </row>
    <row r="1181" spans="1:26" ht="15" customHeight="1">
      <c r="A1181" s="24">
        <v>45629</v>
      </c>
      <c r="B1181" s="25" t="s">
        <v>41</v>
      </c>
      <c r="C1181" s="25">
        <v>7751272</v>
      </c>
      <c r="D1181" s="28" t="s">
        <v>729</v>
      </c>
      <c r="E1181" s="25"/>
      <c r="F1181" s="28"/>
      <c r="G1181" s="28"/>
      <c r="H1181" s="25"/>
      <c r="I1181" s="25" t="s">
        <v>53</v>
      </c>
      <c r="J1181" s="28" t="s">
        <v>1307</v>
      </c>
      <c r="K1181" s="80" t="s">
        <v>243</v>
      </c>
      <c r="L1181" s="28" t="s">
        <v>301</v>
      </c>
      <c r="M1181" s="26">
        <v>938.15</v>
      </c>
      <c r="N1181" s="27">
        <v>1</v>
      </c>
      <c r="O1181" s="25" t="s">
        <v>47</v>
      </c>
      <c r="P1181" s="24">
        <v>45644</v>
      </c>
      <c r="Q1181" s="26">
        <f>Table2[[#This Row],[QTY]]*Table2[[#This Row],[CostPerUnit]]</f>
        <v>938.15</v>
      </c>
      <c r="R1181" s="27"/>
      <c r="S1181" s="13" t="s">
        <v>55</v>
      </c>
      <c r="T1181" s="24" t="s">
        <v>49</v>
      </c>
      <c r="U1181" s="24"/>
      <c r="V1181" s="25"/>
      <c r="W1181" s="25"/>
      <c r="X1181" s="28" t="s">
        <v>1308</v>
      </c>
      <c r="Y1181" s="25"/>
      <c r="Z1181" s="25"/>
    </row>
    <row r="1182" spans="1:26" ht="15" customHeight="1">
      <c r="A1182" s="24">
        <v>45630</v>
      </c>
      <c r="B1182" s="25" t="s">
        <v>41</v>
      </c>
      <c r="C1182" s="25">
        <v>7751392</v>
      </c>
      <c r="D1182" s="28">
        <v>182775</v>
      </c>
      <c r="E1182" s="25"/>
      <c r="F1182" s="28"/>
      <c r="G1182" s="28"/>
      <c r="H1182" s="25"/>
      <c r="I1182" s="25" t="s">
        <v>65</v>
      </c>
      <c r="J1182" s="28" t="s">
        <v>1309</v>
      </c>
      <c r="K1182" s="25" t="s">
        <v>45</v>
      </c>
      <c r="L1182" s="28" t="s">
        <v>1310</v>
      </c>
      <c r="M1182" s="26">
        <v>0</v>
      </c>
      <c r="N1182" s="27">
        <v>1</v>
      </c>
      <c r="O1182" s="24" t="s">
        <v>47</v>
      </c>
      <c r="P1182" s="24">
        <v>45680</v>
      </c>
      <c r="Q1182" s="26">
        <f>Table2[[#This Row],[QTY]]*Table2[[#This Row],[CostPerUnit]]</f>
        <v>0</v>
      </c>
      <c r="R1182" s="27"/>
      <c r="S1182" s="13" t="s">
        <v>55</v>
      </c>
      <c r="T1182" s="24" t="s">
        <v>436</v>
      </c>
      <c r="U1182" s="24"/>
      <c r="V1182" s="25"/>
      <c r="W1182" s="25"/>
      <c r="X1182" s="28" t="s">
        <v>1311</v>
      </c>
      <c r="Y1182" s="25"/>
      <c r="Z1182" s="25"/>
    </row>
    <row r="1183" spans="1:26" ht="15" customHeight="1">
      <c r="A1183" s="24">
        <v>45635</v>
      </c>
      <c r="B1183" s="25" t="s">
        <v>41</v>
      </c>
      <c r="C1183" s="25">
        <v>7751665</v>
      </c>
      <c r="D1183" s="28" t="s">
        <v>1312</v>
      </c>
      <c r="E1183" s="25"/>
      <c r="F1183" s="28"/>
      <c r="G1183" s="28"/>
      <c r="H1183" s="25"/>
      <c r="I1183" s="25" t="s">
        <v>53</v>
      </c>
      <c r="J1183" s="28" t="s">
        <v>1313</v>
      </c>
      <c r="K1183" s="80" t="s">
        <v>45</v>
      </c>
      <c r="L1183" s="28" t="s">
        <v>380</v>
      </c>
      <c r="M1183" s="26"/>
      <c r="N1183" s="27"/>
      <c r="O1183" s="25" t="s">
        <v>49</v>
      </c>
      <c r="P1183" s="24"/>
      <c r="Q1183" s="26">
        <f>Table2[[#This Row],[QTY]]*Table2[[#This Row],[CostPerUnit]]</f>
        <v>0</v>
      </c>
      <c r="R1183" s="27"/>
      <c r="S1183" s="13" t="s">
        <v>67</v>
      </c>
      <c r="T1183" s="24"/>
      <c r="U1183" s="24"/>
      <c r="V1183" s="25"/>
      <c r="W1183" s="25"/>
      <c r="X1183" s="28"/>
      <c r="Y1183" s="25"/>
      <c r="Z1183" s="25"/>
    </row>
    <row r="1184" spans="1:26" ht="15" customHeight="1">
      <c r="A1184" s="24">
        <v>45630</v>
      </c>
      <c r="B1184" s="25" t="s">
        <v>41</v>
      </c>
      <c r="C1184" s="25">
        <v>7751745</v>
      </c>
      <c r="D1184" s="28" t="s">
        <v>708</v>
      </c>
      <c r="E1184" s="25"/>
      <c r="F1184" s="28"/>
      <c r="G1184" s="28"/>
      <c r="H1184" s="25"/>
      <c r="I1184" s="25" t="s">
        <v>75</v>
      </c>
      <c r="J1184" s="28" t="s">
        <v>613</v>
      </c>
      <c r="K1184" s="80" t="s">
        <v>45</v>
      </c>
      <c r="L1184" s="28" t="s">
        <v>46</v>
      </c>
      <c r="M1184" s="26">
        <v>195</v>
      </c>
      <c r="N1184" s="27">
        <v>3</v>
      </c>
      <c r="O1184" s="25" t="s">
        <v>47</v>
      </c>
      <c r="P1184" s="24">
        <v>45674</v>
      </c>
      <c r="Q1184" s="26">
        <f>Table2[[#This Row],[QTY]]*Table2[[#This Row],[CostPerUnit]]</f>
        <v>585</v>
      </c>
      <c r="R1184" s="27"/>
      <c r="S1184" s="13" t="s">
        <v>48</v>
      </c>
      <c r="T1184" s="24" t="s">
        <v>49</v>
      </c>
      <c r="U1184" s="24"/>
      <c r="V1184" s="25"/>
      <c r="W1184" s="25"/>
      <c r="X1184" s="28"/>
      <c r="Y1184" s="25"/>
      <c r="Z1184" s="25"/>
    </row>
    <row r="1185" spans="1:26" ht="15" customHeight="1">
      <c r="A1185" s="24">
        <v>45630</v>
      </c>
      <c r="B1185" s="80" t="s">
        <v>41</v>
      </c>
      <c r="C1185" s="25">
        <v>7751934</v>
      </c>
      <c r="D1185" s="28" t="s">
        <v>729</v>
      </c>
      <c r="E1185" s="25"/>
      <c r="F1185" s="28" t="s">
        <v>403</v>
      </c>
      <c r="G1185" s="28" t="s">
        <v>403</v>
      </c>
      <c r="H1185" s="25"/>
      <c r="I1185" s="25" t="s">
        <v>43</v>
      </c>
      <c r="J1185" s="28" t="s">
        <v>1314</v>
      </c>
      <c r="K1185" s="80" t="s">
        <v>243</v>
      </c>
      <c r="L1185" s="28" t="s">
        <v>301</v>
      </c>
      <c r="M1185" s="26">
        <v>938.15</v>
      </c>
      <c r="N1185" s="27">
        <v>1</v>
      </c>
      <c r="O1185" s="25" t="s">
        <v>47</v>
      </c>
      <c r="P1185" s="24">
        <v>45686</v>
      </c>
      <c r="Q1185" s="26">
        <f>Table2[[#This Row],[QTY]]*Table2[[#This Row],[CostPerUnit]]</f>
        <v>938.15</v>
      </c>
      <c r="R1185" s="27"/>
      <c r="S1185" s="13" t="s">
        <v>64</v>
      </c>
      <c r="T1185" s="24" t="s">
        <v>49</v>
      </c>
      <c r="U1185" s="24"/>
      <c r="V1185" s="25"/>
      <c r="W1185" s="25"/>
      <c r="X1185" s="28"/>
      <c r="Y1185" s="25"/>
      <c r="Z1185" s="25"/>
    </row>
    <row r="1186" spans="1:26" ht="15" customHeight="1">
      <c r="A1186" s="24">
        <v>45636</v>
      </c>
      <c r="B1186" s="25" t="s">
        <v>41</v>
      </c>
      <c r="C1186" s="25">
        <v>7751966</v>
      </c>
      <c r="D1186" s="28" t="s">
        <v>1315</v>
      </c>
      <c r="E1186" s="25"/>
      <c r="F1186" s="28"/>
      <c r="G1186" s="28"/>
      <c r="H1186" s="25"/>
      <c r="I1186" s="25" t="s">
        <v>43</v>
      </c>
      <c r="J1186" s="28" t="s">
        <v>1316</v>
      </c>
      <c r="K1186" s="80" t="s">
        <v>45</v>
      </c>
      <c r="L1186" s="28" t="s">
        <v>51</v>
      </c>
      <c r="M1186" s="26">
        <v>66</v>
      </c>
      <c r="N1186" s="27">
        <v>1</v>
      </c>
      <c r="O1186" s="25" t="s">
        <v>47</v>
      </c>
      <c r="P1186" s="24">
        <v>45678</v>
      </c>
      <c r="Q1186" s="26">
        <f>Table2[[#This Row],[QTY]]*Table2[[#This Row],[CostPerUnit]]</f>
        <v>66</v>
      </c>
      <c r="R1186" s="27"/>
      <c r="S1186" s="13" t="s">
        <v>48</v>
      </c>
      <c r="T1186" s="24" t="s">
        <v>61</v>
      </c>
      <c r="U1186" s="24"/>
      <c r="V1186" s="25"/>
      <c r="W1186" s="25"/>
      <c r="X1186" s="28"/>
      <c r="Y1186" s="25"/>
      <c r="Z1186" s="25" t="s">
        <v>954</v>
      </c>
    </row>
    <row r="1187" spans="1:26" ht="15" customHeight="1">
      <c r="A1187" s="24">
        <v>45637</v>
      </c>
      <c r="B1187" s="25" t="s">
        <v>41</v>
      </c>
      <c r="C1187" s="25">
        <v>7752112</v>
      </c>
      <c r="D1187" s="28">
        <v>182730</v>
      </c>
      <c r="E1187" s="25"/>
      <c r="F1187" s="28"/>
      <c r="G1187" s="28"/>
      <c r="H1187" s="25"/>
      <c r="I1187" s="25" t="s">
        <v>65</v>
      </c>
      <c r="J1187" s="28" t="s">
        <v>1317</v>
      </c>
      <c r="K1187" s="80" t="s">
        <v>45</v>
      </c>
      <c r="L1187" s="28" t="s">
        <v>46</v>
      </c>
      <c r="M1187" s="26">
        <v>195</v>
      </c>
      <c r="N1187" s="27">
        <v>1</v>
      </c>
      <c r="O1187" s="25" t="s">
        <v>47</v>
      </c>
      <c r="P1187" s="24">
        <v>45642</v>
      </c>
      <c r="Q1187" s="26">
        <f>Table2[[#This Row],[QTY]]*Table2[[#This Row],[CostPerUnit]]</f>
        <v>195</v>
      </c>
      <c r="R1187" s="27"/>
      <c r="S1187" s="13" t="s">
        <v>55</v>
      </c>
      <c r="T1187" s="24" t="s">
        <v>34</v>
      </c>
      <c r="U1187" s="24" t="s">
        <v>59</v>
      </c>
      <c r="V1187" s="25" t="s">
        <v>60</v>
      </c>
      <c r="W1187" s="25"/>
      <c r="X1187" s="28" t="s">
        <v>1318</v>
      </c>
      <c r="Y1187" s="25"/>
      <c r="Z1187" s="25"/>
    </row>
    <row r="1188" spans="1:26" ht="15" customHeight="1">
      <c r="A1188" s="24">
        <v>45637</v>
      </c>
      <c r="B1188" s="25" t="s">
        <v>41</v>
      </c>
      <c r="C1188" s="25">
        <v>7752196</v>
      </c>
      <c r="D1188" s="28" t="s">
        <v>1319</v>
      </c>
      <c r="E1188" s="25"/>
      <c r="F1188" s="28"/>
      <c r="G1188" s="28"/>
      <c r="H1188" s="25"/>
      <c r="I1188" s="25" t="s">
        <v>53</v>
      </c>
      <c r="J1188" s="28" t="s">
        <v>1320</v>
      </c>
      <c r="K1188" s="80" t="s">
        <v>45</v>
      </c>
      <c r="L1188" s="28" t="s">
        <v>46</v>
      </c>
      <c r="M1188" s="26">
        <v>195</v>
      </c>
      <c r="N1188" s="27">
        <v>1</v>
      </c>
      <c r="O1188" s="25" t="s">
        <v>161</v>
      </c>
      <c r="P1188" s="24">
        <v>45778</v>
      </c>
      <c r="Q1188" s="26">
        <f>Table2[[#This Row],[QTY]]*Table2[[#This Row],[CostPerUnit]]</f>
        <v>195</v>
      </c>
      <c r="R1188" s="27"/>
      <c r="S1188" s="13" t="s">
        <v>48</v>
      </c>
      <c r="T1188" s="24" t="s">
        <v>161</v>
      </c>
      <c r="U1188" s="24"/>
      <c r="V1188" s="25"/>
      <c r="W1188" s="25"/>
      <c r="X1188" s="28"/>
      <c r="Y1188" s="25"/>
      <c r="Z1188" s="25"/>
    </row>
    <row r="1189" spans="1:26" ht="15" customHeight="1">
      <c r="A1189" s="24">
        <v>45637</v>
      </c>
      <c r="B1189" s="25" t="s">
        <v>41</v>
      </c>
      <c r="C1189" s="25">
        <v>7752196</v>
      </c>
      <c r="D1189" s="28" t="s">
        <v>1319</v>
      </c>
      <c r="E1189" s="25"/>
      <c r="F1189" s="28"/>
      <c r="G1189" s="28"/>
      <c r="H1189" s="25"/>
      <c r="I1189" s="25" t="s">
        <v>53</v>
      </c>
      <c r="J1189" s="28" t="s">
        <v>1320</v>
      </c>
      <c r="K1189" s="80" t="s">
        <v>45</v>
      </c>
      <c r="L1189" s="28" t="s">
        <v>51</v>
      </c>
      <c r="M1189" s="26">
        <v>0</v>
      </c>
      <c r="N1189" s="27">
        <v>1</v>
      </c>
      <c r="O1189" s="25" t="s">
        <v>161</v>
      </c>
      <c r="P1189" s="24">
        <v>45778</v>
      </c>
      <c r="Q1189" s="26">
        <f>Table2[[#This Row],[QTY]]*Table2[[#This Row],[CostPerUnit]]</f>
        <v>0</v>
      </c>
      <c r="R1189" s="27"/>
      <c r="S1189" s="13" t="s">
        <v>48</v>
      </c>
      <c r="T1189" s="24" t="s">
        <v>161</v>
      </c>
      <c r="U1189" s="24"/>
      <c r="V1189" s="25"/>
      <c r="W1189" s="25"/>
      <c r="X1189" s="28"/>
      <c r="Y1189" s="25"/>
      <c r="Z1189" s="25" t="s">
        <v>954</v>
      </c>
    </row>
    <row r="1190" spans="1:26" ht="15" customHeight="1">
      <c r="A1190" s="24">
        <v>45637</v>
      </c>
      <c r="B1190" s="25" t="s">
        <v>41</v>
      </c>
      <c r="C1190" s="25">
        <v>7752328</v>
      </c>
      <c r="D1190" s="28" t="s">
        <v>1321</v>
      </c>
      <c r="E1190" s="25"/>
      <c r="F1190" s="28"/>
      <c r="G1190" s="28"/>
      <c r="H1190" s="25"/>
      <c r="I1190" s="25" t="s">
        <v>53</v>
      </c>
      <c r="J1190" s="28" t="s">
        <v>1322</v>
      </c>
      <c r="K1190" s="80" t="s">
        <v>45</v>
      </c>
      <c r="L1190" s="28" t="s">
        <v>51</v>
      </c>
      <c r="M1190" s="26">
        <v>79.2</v>
      </c>
      <c r="N1190" s="27">
        <v>1</v>
      </c>
      <c r="O1190" s="25" t="s">
        <v>47</v>
      </c>
      <c r="P1190" s="24">
        <v>45656</v>
      </c>
      <c r="Q1190" s="26">
        <f>Table2[[#This Row],[QTY]]*Table2[[#This Row],[CostPerUnit]]</f>
        <v>79.2</v>
      </c>
      <c r="R1190" s="27"/>
      <c r="S1190" s="13" t="s">
        <v>48</v>
      </c>
      <c r="T1190" s="24" t="s">
        <v>61</v>
      </c>
      <c r="U1190" s="24"/>
      <c r="V1190" s="25"/>
      <c r="W1190" s="25"/>
      <c r="X1190" s="28"/>
      <c r="Y1190" s="25"/>
      <c r="Z1190" s="25" t="s">
        <v>954</v>
      </c>
    </row>
    <row r="1191" spans="1:26" ht="15" customHeight="1">
      <c r="A1191" s="24">
        <v>45632</v>
      </c>
      <c r="B1191" s="25" t="s">
        <v>41</v>
      </c>
      <c r="C1191" s="25">
        <v>7752892</v>
      </c>
      <c r="D1191" s="28" t="s">
        <v>1323</v>
      </c>
      <c r="E1191" s="25"/>
      <c r="F1191" s="28"/>
      <c r="G1191" s="28"/>
      <c r="H1191" s="25"/>
      <c r="I1191" s="25" t="s">
        <v>53</v>
      </c>
      <c r="J1191" s="28" t="s">
        <v>1324</v>
      </c>
      <c r="K1191" s="25" t="s">
        <v>45</v>
      </c>
      <c r="L1191" s="28" t="s">
        <v>1325</v>
      </c>
      <c r="M1191" s="26">
        <v>77.95</v>
      </c>
      <c r="N1191" s="27">
        <v>2</v>
      </c>
      <c r="O1191" s="24" t="s">
        <v>161</v>
      </c>
      <c r="P1191" s="24">
        <v>45684</v>
      </c>
      <c r="Q1191" s="26">
        <f>Table2[[#This Row],[QTY]]*Table2[[#This Row],[CostPerUnit]]</f>
        <v>155.9</v>
      </c>
      <c r="R1191" s="27">
        <v>60840685</v>
      </c>
      <c r="S1191" s="13" t="s">
        <v>55</v>
      </c>
      <c r="T1191" s="24"/>
      <c r="U1191" s="24"/>
      <c r="V1191" s="25"/>
      <c r="W1191" s="25"/>
      <c r="X1191" s="28" t="s">
        <v>1326</v>
      </c>
      <c r="Y1191" s="25"/>
      <c r="Z1191" s="25"/>
    </row>
    <row r="1192" spans="1:26" ht="15" customHeight="1">
      <c r="A1192" s="24">
        <v>45632</v>
      </c>
      <c r="B1192" s="25" t="s">
        <v>41</v>
      </c>
      <c r="C1192" s="25">
        <v>7752894</v>
      </c>
      <c r="D1192" s="28">
        <v>182320</v>
      </c>
      <c r="E1192" s="25"/>
      <c r="F1192" s="28"/>
      <c r="G1192" s="28"/>
      <c r="H1192" s="25"/>
      <c r="I1192" s="25" t="s">
        <v>65</v>
      </c>
      <c r="J1192" s="28" t="s">
        <v>1327</v>
      </c>
      <c r="K1192" s="80" t="s">
        <v>45</v>
      </c>
      <c r="L1192" s="28" t="s">
        <v>261</v>
      </c>
      <c r="M1192" s="26">
        <v>202</v>
      </c>
      <c r="N1192" s="27">
        <v>1</v>
      </c>
      <c r="O1192" s="25" t="s">
        <v>49</v>
      </c>
      <c r="P1192" s="24"/>
      <c r="Q1192" s="26">
        <f>Table2[[#This Row],[QTY]]*Table2[[#This Row],[CostPerUnit]]</f>
        <v>202</v>
      </c>
      <c r="R1192" s="27">
        <v>60836827</v>
      </c>
      <c r="S1192" s="13" t="s">
        <v>67</v>
      </c>
      <c r="T1192" s="24"/>
      <c r="U1192" s="24"/>
      <c r="V1192" s="25"/>
      <c r="W1192" s="25"/>
      <c r="X1192" s="28"/>
      <c r="Y1192" s="25"/>
      <c r="Z1192" s="25"/>
    </row>
    <row r="1193" spans="1:26" ht="15" customHeight="1">
      <c r="A1193" s="24">
        <v>45632</v>
      </c>
      <c r="B1193" s="25" t="s">
        <v>41</v>
      </c>
      <c r="C1193" s="25">
        <v>7752894</v>
      </c>
      <c r="D1193" s="28">
        <v>182320</v>
      </c>
      <c r="E1193" s="25"/>
      <c r="F1193" s="28"/>
      <c r="G1193" s="28"/>
      <c r="H1193" s="25"/>
      <c r="I1193" s="25" t="s">
        <v>65</v>
      </c>
      <c r="J1193" s="28" t="s">
        <v>1327</v>
      </c>
      <c r="K1193" s="80" t="s">
        <v>45</v>
      </c>
      <c r="L1193" s="28" t="s">
        <v>380</v>
      </c>
      <c r="M1193" s="26">
        <v>335</v>
      </c>
      <c r="N1193" s="27">
        <v>1</v>
      </c>
      <c r="O1193" s="25" t="s">
        <v>49</v>
      </c>
      <c r="P1193" s="24"/>
      <c r="Q1193" s="26">
        <f>Table2[[#This Row],[QTY]]*Table2[[#This Row],[CostPerUnit]]</f>
        <v>335</v>
      </c>
      <c r="R1193" s="27">
        <v>60836827</v>
      </c>
      <c r="S1193" s="13" t="s">
        <v>67</v>
      </c>
      <c r="T1193" s="24"/>
      <c r="U1193" s="24"/>
      <c r="V1193" s="25"/>
      <c r="W1193" s="25"/>
      <c r="X1193" s="28"/>
      <c r="Y1193" s="25"/>
      <c r="Z1193" s="25"/>
    </row>
    <row r="1194" spans="1:26" ht="15" customHeight="1">
      <c r="A1194" s="24">
        <v>45632</v>
      </c>
      <c r="B1194" s="25" t="s">
        <v>41</v>
      </c>
      <c r="C1194" s="25">
        <v>7752894</v>
      </c>
      <c r="D1194" s="28">
        <v>182320</v>
      </c>
      <c r="E1194" s="25"/>
      <c r="F1194" s="28"/>
      <c r="G1194" s="28"/>
      <c r="H1194" s="25"/>
      <c r="I1194" s="25" t="s">
        <v>65</v>
      </c>
      <c r="J1194" s="28" t="s">
        <v>1327</v>
      </c>
      <c r="K1194" s="80" t="s">
        <v>45</v>
      </c>
      <c r="L1194" s="28"/>
      <c r="M1194" s="26">
        <v>0</v>
      </c>
      <c r="N1194" s="27">
        <v>1</v>
      </c>
      <c r="O1194" s="25" t="s">
        <v>164</v>
      </c>
      <c r="P1194" s="24"/>
      <c r="Q1194" s="26">
        <f>Table2[[#This Row],[QTY]]*Table2[[#This Row],[CostPerUnit]]</f>
        <v>0</v>
      </c>
      <c r="R1194" s="27"/>
      <c r="S1194" s="13" t="s">
        <v>67</v>
      </c>
      <c r="T1194" s="24"/>
      <c r="U1194" s="24"/>
      <c r="V1194" s="25"/>
      <c r="W1194" s="25"/>
      <c r="X1194" s="28"/>
      <c r="Y1194" s="25"/>
      <c r="Z1194" s="25"/>
    </row>
    <row r="1195" spans="1:26" ht="15" customHeight="1">
      <c r="A1195" s="24">
        <v>45632</v>
      </c>
      <c r="B1195" s="25" t="s">
        <v>41</v>
      </c>
      <c r="C1195" s="25">
        <v>7753149</v>
      </c>
      <c r="D1195" s="28" t="s">
        <v>1030</v>
      </c>
      <c r="E1195" s="25"/>
      <c r="F1195" s="28"/>
      <c r="G1195" s="28"/>
      <c r="H1195" s="25"/>
      <c r="I1195" s="25" t="s">
        <v>53</v>
      </c>
      <c r="J1195" s="28" t="s">
        <v>845</v>
      </c>
      <c r="K1195" s="80" t="s">
        <v>45</v>
      </c>
      <c r="L1195" s="28" t="s">
        <v>977</v>
      </c>
      <c r="M1195" s="26">
        <v>249.5</v>
      </c>
      <c r="N1195" s="27">
        <v>1</v>
      </c>
      <c r="O1195" s="25" t="s">
        <v>47</v>
      </c>
      <c r="P1195" s="24"/>
      <c r="Q1195" s="26">
        <f>Table2[[#This Row],[QTY]]*Table2[[#This Row],[CostPerUnit]]</f>
        <v>249.5</v>
      </c>
      <c r="R1195" s="27"/>
      <c r="S1195" s="13" t="s">
        <v>64</v>
      </c>
      <c r="T1195" s="24" t="s">
        <v>49</v>
      </c>
      <c r="U1195" s="24"/>
      <c r="V1195" s="25"/>
      <c r="W1195" s="25"/>
      <c r="X1195" s="28"/>
      <c r="Y1195" s="25"/>
      <c r="Z1195" s="25"/>
    </row>
    <row r="1196" spans="1:26" ht="15" customHeight="1">
      <c r="A1196" s="24">
        <v>45502</v>
      </c>
      <c r="B1196" s="25" t="s">
        <v>41</v>
      </c>
      <c r="C1196" s="25">
        <v>7753270</v>
      </c>
      <c r="D1196" s="28" t="s">
        <v>440</v>
      </c>
      <c r="E1196" s="25"/>
      <c r="F1196" s="28"/>
      <c r="G1196" s="28"/>
      <c r="H1196" s="25"/>
      <c r="I1196" s="25" t="s">
        <v>53</v>
      </c>
      <c r="J1196" s="28" t="s">
        <v>1328</v>
      </c>
      <c r="K1196" s="80" t="s">
        <v>45</v>
      </c>
      <c r="L1196" s="28" t="s">
        <v>579</v>
      </c>
      <c r="M1196" s="26">
        <v>0</v>
      </c>
      <c r="N1196" s="27">
        <v>1</v>
      </c>
      <c r="O1196" s="25" t="s">
        <v>161</v>
      </c>
      <c r="P1196" s="24"/>
      <c r="Q1196" s="26">
        <f>Table2[[#This Row],[QTY]]*Table2[[#This Row],[CostPerUnit]]</f>
        <v>0</v>
      </c>
      <c r="R1196" s="27"/>
      <c r="S1196" s="13" t="s">
        <v>48</v>
      </c>
      <c r="T1196" s="24"/>
      <c r="U1196" s="24"/>
      <c r="V1196" s="25"/>
      <c r="W1196" s="25"/>
      <c r="X1196" s="28" t="s">
        <v>1329</v>
      </c>
      <c r="Y1196" s="25"/>
      <c r="Z1196" s="25"/>
    </row>
    <row r="1197" spans="1:26" ht="15" customHeight="1">
      <c r="A1197" s="24">
        <v>45635</v>
      </c>
      <c r="B1197" s="25" t="s">
        <v>41</v>
      </c>
      <c r="C1197" s="25">
        <v>7753271</v>
      </c>
      <c r="D1197" s="28" t="s">
        <v>729</v>
      </c>
      <c r="E1197" s="25"/>
      <c r="F1197" s="28" t="s">
        <v>403</v>
      </c>
      <c r="G1197" s="28" t="s">
        <v>403</v>
      </c>
      <c r="H1197" s="25"/>
      <c r="I1197" s="25" t="s">
        <v>43</v>
      </c>
      <c r="J1197" s="28" t="s">
        <v>1330</v>
      </c>
      <c r="K1197" s="80" t="s">
        <v>243</v>
      </c>
      <c r="L1197" s="28" t="s">
        <v>301</v>
      </c>
      <c r="M1197" s="26">
        <v>938.15</v>
      </c>
      <c r="N1197" s="27">
        <v>1</v>
      </c>
      <c r="O1197" s="25" t="s">
        <v>47</v>
      </c>
      <c r="P1197" s="24">
        <v>45693</v>
      </c>
      <c r="Q1197" s="26">
        <f>Table2[[#This Row],[QTY]]*Table2[[#This Row],[CostPerUnit]]</f>
        <v>938.15</v>
      </c>
      <c r="R1197" s="27"/>
      <c r="S1197" s="13" t="s">
        <v>48</v>
      </c>
      <c r="T1197" s="24" t="s">
        <v>61</v>
      </c>
      <c r="U1197" s="24"/>
      <c r="V1197" s="25"/>
      <c r="W1197" s="25"/>
      <c r="X1197" s="28" t="s">
        <v>1331</v>
      </c>
      <c r="Y1197" s="25"/>
      <c r="Z1197" s="25"/>
    </row>
    <row r="1198" spans="1:26" ht="15" customHeight="1">
      <c r="A1198" s="24">
        <v>45636</v>
      </c>
      <c r="B1198" s="25" t="s">
        <v>41</v>
      </c>
      <c r="C1198" s="25">
        <v>7753493</v>
      </c>
      <c r="D1198" s="28">
        <v>182710</v>
      </c>
      <c r="E1198" s="25"/>
      <c r="F1198" s="28"/>
      <c r="G1198" s="28"/>
      <c r="H1198" s="25"/>
      <c r="I1198" s="25" t="s">
        <v>65</v>
      </c>
      <c r="J1198" s="28" t="s">
        <v>113</v>
      </c>
      <c r="K1198" s="80" t="s">
        <v>45</v>
      </c>
      <c r="L1198" s="28" t="s">
        <v>380</v>
      </c>
      <c r="M1198" s="26">
        <v>190</v>
      </c>
      <c r="N1198" s="27">
        <v>1</v>
      </c>
      <c r="O1198" s="25" t="s">
        <v>47</v>
      </c>
      <c r="P1198" s="24">
        <v>45645</v>
      </c>
      <c r="Q1198" s="26">
        <f>Table2[[#This Row],[QTY]]*Table2[[#This Row],[CostPerUnit]]</f>
        <v>190</v>
      </c>
      <c r="R1198" s="27"/>
      <c r="S1198" s="13" t="s">
        <v>64</v>
      </c>
      <c r="T1198" s="24" t="s">
        <v>34</v>
      </c>
      <c r="U1198" s="24" t="s">
        <v>59</v>
      </c>
      <c r="V1198" s="25" t="s">
        <v>60</v>
      </c>
      <c r="W1198" s="25"/>
      <c r="X1198" s="28"/>
      <c r="Y1198" s="25"/>
      <c r="Z1198" s="25"/>
    </row>
    <row r="1199" spans="1:26" ht="15" customHeight="1">
      <c r="A1199" s="24">
        <v>45636</v>
      </c>
      <c r="B1199" s="25" t="s">
        <v>41</v>
      </c>
      <c r="C1199" s="25">
        <v>7753523</v>
      </c>
      <c r="D1199" s="28" t="s">
        <v>259</v>
      </c>
      <c r="E1199" s="25"/>
      <c r="F1199" s="28"/>
      <c r="G1199" s="28"/>
      <c r="H1199" s="25"/>
      <c r="I1199" s="25" t="s">
        <v>69</v>
      </c>
      <c r="J1199" s="28" t="s">
        <v>1332</v>
      </c>
      <c r="K1199" s="25" t="s">
        <v>45</v>
      </c>
      <c r="L1199" s="28" t="s">
        <v>280</v>
      </c>
      <c r="M1199" s="26">
        <v>335</v>
      </c>
      <c r="N1199" s="27">
        <v>1</v>
      </c>
      <c r="O1199" s="25" t="s">
        <v>47</v>
      </c>
      <c r="P1199" s="24">
        <v>45695</v>
      </c>
      <c r="Q1199" s="26">
        <f>Table2[[#This Row],[QTY]]*Table2[[#This Row],[CostPerUnit]]</f>
        <v>335</v>
      </c>
      <c r="R1199" s="27">
        <v>60841071</v>
      </c>
      <c r="S1199" s="13" t="s">
        <v>55</v>
      </c>
      <c r="T1199" s="24" t="s">
        <v>49</v>
      </c>
      <c r="U1199" s="24"/>
      <c r="V1199" s="25"/>
      <c r="W1199" s="25"/>
      <c r="X1199" s="28" t="s">
        <v>1333</v>
      </c>
      <c r="Y1199" s="25"/>
      <c r="Z1199" s="25"/>
    </row>
    <row r="1200" spans="1:26" ht="15" customHeight="1">
      <c r="A1200" s="24">
        <v>45637</v>
      </c>
      <c r="B1200" s="80" t="s">
        <v>41</v>
      </c>
      <c r="C1200" s="25">
        <v>7753580</v>
      </c>
      <c r="D1200" s="28">
        <v>182827</v>
      </c>
      <c r="E1200" s="25"/>
      <c r="F1200" s="28"/>
      <c r="G1200" s="28"/>
      <c r="H1200" s="25"/>
      <c r="I1200" s="25" t="s">
        <v>65</v>
      </c>
      <c r="J1200" s="28" t="s">
        <v>1334</v>
      </c>
      <c r="K1200" s="25" t="s">
        <v>45</v>
      </c>
      <c r="L1200" s="28" t="s">
        <v>46</v>
      </c>
      <c r="M1200" s="26">
        <v>195</v>
      </c>
      <c r="N1200" s="27">
        <v>1</v>
      </c>
      <c r="O1200" s="25" t="s">
        <v>47</v>
      </c>
      <c r="P1200" s="24">
        <v>45694</v>
      </c>
      <c r="Q1200" s="26">
        <f>Table2[[#This Row],[QTY]]*Table2[[#This Row],[CostPerUnit]]</f>
        <v>195</v>
      </c>
      <c r="R1200" s="27"/>
      <c r="S1200" s="13" t="s">
        <v>64</v>
      </c>
      <c r="T1200" s="24" t="s">
        <v>34</v>
      </c>
      <c r="U1200" s="24" t="s">
        <v>59</v>
      </c>
      <c r="V1200" s="25" t="s">
        <v>60</v>
      </c>
      <c r="W1200" s="25"/>
      <c r="X1200" s="28"/>
      <c r="Y1200" s="25"/>
      <c r="Z1200" s="25"/>
    </row>
    <row r="1201" spans="1:26" ht="15" customHeight="1">
      <c r="A1201" s="24">
        <v>45637</v>
      </c>
      <c r="B1201" s="80" t="s">
        <v>41</v>
      </c>
      <c r="C1201" s="25">
        <v>7753580</v>
      </c>
      <c r="D1201" s="28">
        <v>182827</v>
      </c>
      <c r="E1201" s="25"/>
      <c r="F1201" s="28"/>
      <c r="G1201" s="28"/>
      <c r="H1201" s="25"/>
      <c r="I1201" s="25" t="s">
        <v>65</v>
      </c>
      <c r="J1201" s="28" t="s">
        <v>1334</v>
      </c>
      <c r="K1201" s="25" t="s">
        <v>45</v>
      </c>
      <c r="L1201" s="28" t="s">
        <v>50</v>
      </c>
      <c r="M1201" s="26">
        <v>11</v>
      </c>
      <c r="N1201" s="27">
        <v>1</v>
      </c>
      <c r="O1201" s="25" t="s">
        <v>47</v>
      </c>
      <c r="P1201" s="24">
        <v>45694</v>
      </c>
      <c r="Q1201" s="26">
        <f>Table2[[#This Row],[QTY]]*Table2[[#This Row],[CostPerUnit]]</f>
        <v>11</v>
      </c>
      <c r="R1201" s="27"/>
      <c r="S1201" s="13" t="s">
        <v>64</v>
      </c>
      <c r="T1201" s="24" t="s">
        <v>34</v>
      </c>
      <c r="U1201" s="24" t="s">
        <v>59</v>
      </c>
      <c r="V1201" s="25" t="s">
        <v>60</v>
      </c>
      <c r="W1201" s="25"/>
      <c r="X1201" s="28"/>
      <c r="Y1201" s="25"/>
      <c r="Z1201" s="25"/>
    </row>
    <row r="1202" spans="1:26" ht="15" customHeight="1">
      <c r="A1202" s="24">
        <v>45636</v>
      </c>
      <c r="B1202" s="25" t="s">
        <v>41</v>
      </c>
      <c r="C1202" s="25">
        <v>7753593</v>
      </c>
      <c r="D1202" s="28" t="s">
        <v>1335</v>
      </c>
      <c r="E1202" s="25"/>
      <c r="F1202" s="28"/>
      <c r="G1202" s="28"/>
      <c r="H1202" s="25"/>
      <c r="I1202" s="25" t="s">
        <v>75</v>
      </c>
      <c r="J1202" s="28" t="s">
        <v>1336</v>
      </c>
      <c r="K1202" s="80" t="s">
        <v>45</v>
      </c>
      <c r="L1202" s="28" t="s">
        <v>1337</v>
      </c>
      <c r="M1202" s="26">
        <v>329.87</v>
      </c>
      <c r="N1202" s="27">
        <v>7</v>
      </c>
      <c r="O1202" s="25" t="s">
        <v>47</v>
      </c>
      <c r="P1202" s="24">
        <v>45691</v>
      </c>
      <c r="Q1202" s="26">
        <f>Table2[[#This Row],[QTY]]*Table2[[#This Row],[CostPerUnit]]</f>
        <v>2309.09</v>
      </c>
      <c r="R1202" s="27">
        <v>41085901</v>
      </c>
      <c r="S1202" s="13" t="s">
        <v>55</v>
      </c>
      <c r="T1202" s="24" t="s">
        <v>49</v>
      </c>
      <c r="U1202" s="24"/>
      <c r="V1202" s="25"/>
      <c r="W1202" s="25"/>
      <c r="X1202" s="28" t="s">
        <v>1338</v>
      </c>
      <c r="Y1202" s="25"/>
      <c r="Z1202" s="25"/>
    </row>
    <row r="1203" spans="1:26" ht="15" customHeight="1">
      <c r="A1203" s="24">
        <v>45636</v>
      </c>
      <c r="B1203" s="25" t="s">
        <v>41</v>
      </c>
      <c r="C1203" s="25">
        <v>7753593</v>
      </c>
      <c r="D1203" s="28" t="s">
        <v>1335</v>
      </c>
      <c r="E1203" s="25"/>
      <c r="F1203" s="28"/>
      <c r="G1203" s="28"/>
      <c r="H1203" s="25"/>
      <c r="I1203" s="25" t="s">
        <v>75</v>
      </c>
      <c r="J1203" s="28" t="s">
        <v>1336</v>
      </c>
      <c r="K1203" s="80" t="s">
        <v>45</v>
      </c>
      <c r="L1203" s="28" t="s">
        <v>1339</v>
      </c>
      <c r="M1203" s="26">
        <v>215.29</v>
      </c>
      <c r="N1203" s="27">
        <v>1</v>
      </c>
      <c r="O1203" s="25" t="s">
        <v>47</v>
      </c>
      <c r="P1203" s="24">
        <v>45691</v>
      </c>
      <c r="Q1203" s="26">
        <f>Table2[[#This Row],[QTY]]*Table2[[#This Row],[CostPerUnit]]</f>
        <v>215.29</v>
      </c>
      <c r="R1203" s="27">
        <v>41085901</v>
      </c>
      <c r="S1203" s="13" t="s">
        <v>55</v>
      </c>
      <c r="T1203" s="24" t="s">
        <v>49</v>
      </c>
      <c r="U1203" s="24"/>
      <c r="V1203" s="25"/>
      <c r="W1203" s="25"/>
      <c r="X1203" s="28" t="s">
        <v>1338</v>
      </c>
      <c r="Y1203" s="25"/>
      <c r="Z1203" s="25"/>
    </row>
    <row r="1204" spans="1:26" ht="15" customHeight="1">
      <c r="A1204" s="24">
        <v>45636</v>
      </c>
      <c r="B1204" s="25" t="s">
        <v>41</v>
      </c>
      <c r="C1204" s="25">
        <v>7753593</v>
      </c>
      <c r="D1204" s="28" t="s">
        <v>1335</v>
      </c>
      <c r="E1204" s="25"/>
      <c r="F1204" s="28"/>
      <c r="G1204" s="28"/>
      <c r="H1204" s="25"/>
      <c r="I1204" s="25" t="s">
        <v>75</v>
      </c>
      <c r="J1204" s="28" t="s">
        <v>1336</v>
      </c>
      <c r="K1204" s="80" t="s">
        <v>45</v>
      </c>
      <c r="L1204" s="28" t="s">
        <v>1340</v>
      </c>
      <c r="M1204" s="26">
        <v>145.46</v>
      </c>
      <c r="N1204" s="27">
        <v>1</v>
      </c>
      <c r="O1204" s="25" t="s">
        <v>47</v>
      </c>
      <c r="P1204" s="24">
        <v>45691</v>
      </c>
      <c r="Q1204" s="26">
        <f>Table2[[#This Row],[QTY]]*Table2[[#This Row],[CostPerUnit]]</f>
        <v>145.46</v>
      </c>
      <c r="R1204" s="27">
        <v>41085901</v>
      </c>
      <c r="S1204" s="13" t="s">
        <v>55</v>
      </c>
      <c r="T1204" s="24" t="s">
        <v>49</v>
      </c>
      <c r="U1204" s="24"/>
      <c r="V1204" s="25"/>
      <c r="W1204" s="25"/>
      <c r="X1204" s="28" t="s">
        <v>1338</v>
      </c>
      <c r="Y1204" s="25"/>
      <c r="Z1204" s="25"/>
    </row>
    <row r="1205" spans="1:26" ht="15" customHeight="1">
      <c r="A1205" s="24">
        <v>45637</v>
      </c>
      <c r="B1205" s="25" t="s">
        <v>41</v>
      </c>
      <c r="C1205" s="25">
        <v>7753929</v>
      </c>
      <c r="D1205" s="28" t="s">
        <v>463</v>
      </c>
      <c r="E1205" s="25"/>
      <c r="F1205" s="28"/>
      <c r="G1205" s="28"/>
      <c r="H1205" s="25"/>
      <c r="I1205" s="25" t="s">
        <v>53</v>
      </c>
      <c r="J1205" s="28" t="s">
        <v>323</v>
      </c>
      <c r="K1205" s="80" t="s">
        <v>45</v>
      </c>
      <c r="L1205" s="28" t="s">
        <v>283</v>
      </c>
      <c r="M1205" s="26">
        <v>555.70000000000005</v>
      </c>
      <c r="N1205" s="27">
        <v>1</v>
      </c>
      <c r="O1205" s="25" t="s">
        <v>47</v>
      </c>
      <c r="P1205" s="24">
        <v>45715</v>
      </c>
      <c r="Q1205" s="26">
        <f>Table2[[#This Row],[QTY]]*Table2[[#This Row],[CostPerUnit]]</f>
        <v>555.70000000000005</v>
      </c>
      <c r="R1205" s="27"/>
      <c r="S1205" s="13" t="s">
        <v>48</v>
      </c>
      <c r="T1205" s="24" t="s">
        <v>34</v>
      </c>
      <c r="U1205" s="24" t="s">
        <v>59</v>
      </c>
      <c r="V1205" s="25" t="s">
        <v>60</v>
      </c>
      <c r="W1205" s="25"/>
      <c r="X1205" s="28" t="s">
        <v>1341</v>
      </c>
      <c r="Y1205" s="25"/>
      <c r="Z1205" s="25"/>
    </row>
    <row r="1206" spans="1:26" ht="15" customHeight="1">
      <c r="A1206" s="24">
        <v>45636</v>
      </c>
      <c r="B1206" s="25" t="s">
        <v>41</v>
      </c>
      <c r="C1206" s="25">
        <v>7754491</v>
      </c>
      <c r="D1206" s="28" t="s">
        <v>1342</v>
      </c>
      <c r="E1206" s="25"/>
      <c r="F1206" s="28"/>
      <c r="G1206" s="28"/>
      <c r="H1206" s="25"/>
      <c r="I1206" s="25" t="s">
        <v>69</v>
      </c>
      <c r="J1206" s="28" t="s">
        <v>845</v>
      </c>
      <c r="K1206" s="80" t="s">
        <v>45</v>
      </c>
      <c r="L1206" s="28" t="s">
        <v>977</v>
      </c>
      <c r="M1206" s="26">
        <v>249.9</v>
      </c>
      <c r="N1206" s="27">
        <v>2</v>
      </c>
      <c r="O1206" s="25" t="s">
        <v>47</v>
      </c>
      <c r="P1206" s="24">
        <v>45645</v>
      </c>
      <c r="Q1206" s="26">
        <f>Table2[[#This Row],[QTY]]*Table2[[#This Row],[CostPerUnit]]</f>
        <v>499.8</v>
      </c>
      <c r="R1206" s="27"/>
      <c r="S1206" s="13" t="s">
        <v>64</v>
      </c>
      <c r="T1206" s="24" t="s">
        <v>49</v>
      </c>
      <c r="U1206" s="24"/>
      <c r="V1206" s="25"/>
      <c r="W1206" s="25"/>
      <c r="X1206" s="28"/>
      <c r="Y1206" s="25"/>
      <c r="Z1206" s="25"/>
    </row>
    <row r="1207" spans="1:26" ht="15" customHeight="1">
      <c r="A1207" s="24">
        <v>45639</v>
      </c>
      <c r="B1207" s="25" t="s">
        <v>41</v>
      </c>
      <c r="C1207" s="25">
        <v>7754529</v>
      </c>
      <c r="D1207" s="28" t="s">
        <v>1343</v>
      </c>
      <c r="E1207" s="25"/>
      <c r="F1207" s="28"/>
      <c r="G1207" s="28"/>
      <c r="H1207" s="25"/>
      <c r="I1207" s="25" t="s">
        <v>53</v>
      </c>
      <c r="J1207" s="28" t="s">
        <v>581</v>
      </c>
      <c r="K1207" s="25" t="s">
        <v>45</v>
      </c>
      <c r="L1207" s="28" t="s">
        <v>46</v>
      </c>
      <c r="M1207" s="26">
        <v>195</v>
      </c>
      <c r="N1207" s="27">
        <v>2</v>
      </c>
      <c r="O1207" s="25" t="s">
        <v>161</v>
      </c>
      <c r="P1207" s="24">
        <v>45733</v>
      </c>
      <c r="Q1207" s="26">
        <f>Table2[[#This Row],[QTY]]*Table2[[#This Row],[CostPerUnit]]</f>
        <v>390</v>
      </c>
      <c r="R1207" s="27"/>
      <c r="S1207" s="13" t="s">
        <v>48</v>
      </c>
      <c r="T1207" s="24" t="s">
        <v>161</v>
      </c>
      <c r="U1207" s="24"/>
      <c r="V1207" s="25"/>
      <c r="W1207" s="25"/>
      <c r="X1207" s="28"/>
      <c r="Y1207" s="25"/>
      <c r="Z1207" s="25"/>
    </row>
    <row r="1208" spans="1:26" ht="15" customHeight="1">
      <c r="A1208" s="24">
        <v>45639</v>
      </c>
      <c r="B1208" s="25" t="s">
        <v>41</v>
      </c>
      <c r="C1208" s="25">
        <v>7754529</v>
      </c>
      <c r="D1208" s="28" t="s">
        <v>1343</v>
      </c>
      <c r="E1208" s="25"/>
      <c r="F1208" s="28"/>
      <c r="G1208" s="28"/>
      <c r="H1208" s="25"/>
      <c r="I1208" s="25" t="s">
        <v>53</v>
      </c>
      <c r="J1208" s="28" t="s">
        <v>581</v>
      </c>
      <c r="K1208" s="25" t="s">
        <v>45</v>
      </c>
      <c r="L1208" s="28" t="s">
        <v>51</v>
      </c>
      <c r="M1208" s="26">
        <v>66</v>
      </c>
      <c r="N1208" s="27">
        <v>2</v>
      </c>
      <c r="O1208" s="25" t="s">
        <v>161</v>
      </c>
      <c r="P1208" s="24">
        <v>45733</v>
      </c>
      <c r="Q1208" s="26">
        <f>Table2[[#This Row],[QTY]]*Table2[[#This Row],[CostPerUnit]]</f>
        <v>132</v>
      </c>
      <c r="R1208" s="27"/>
      <c r="S1208" s="13" t="s">
        <v>48</v>
      </c>
      <c r="T1208" s="24" t="s">
        <v>161</v>
      </c>
      <c r="U1208" s="24"/>
      <c r="V1208" s="25"/>
      <c r="W1208" s="25"/>
      <c r="X1208" s="28"/>
      <c r="Y1208" s="25"/>
      <c r="Z1208" s="25"/>
    </row>
    <row r="1209" spans="1:26" ht="15" customHeight="1">
      <c r="A1209" s="24">
        <v>45639</v>
      </c>
      <c r="B1209" s="25" t="s">
        <v>41</v>
      </c>
      <c r="C1209" s="25">
        <v>7754529</v>
      </c>
      <c r="D1209" s="28" t="s">
        <v>1343</v>
      </c>
      <c r="E1209" s="25"/>
      <c r="F1209" s="28"/>
      <c r="G1209" s="28"/>
      <c r="H1209" s="25"/>
      <c r="I1209" s="25" t="s">
        <v>53</v>
      </c>
      <c r="J1209" s="28" t="s">
        <v>581</v>
      </c>
      <c r="K1209" s="25" t="s">
        <v>45</v>
      </c>
      <c r="L1209" s="28" t="s">
        <v>50</v>
      </c>
      <c r="M1209" s="26">
        <v>11</v>
      </c>
      <c r="N1209" s="27">
        <v>2</v>
      </c>
      <c r="O1209" s="25" t="s">
        <v>161</v>
      </c>
      <c r="P1209" s="24">
        <v>45733</v>
      </c>
      <c r="Q1209" s="26">
        <f>Table2[[#This Row],[QTY]]*Table2[[#This Row],[CostPerUnit]]</f>
        <v>22</v>
      </c>
      <c r="R1209" s="27"/>
      <c r="S1209" s="13" t="s">
        <v>48</v>
      </c>
      <c r="T1209" s="24" t="s">
        <v>161</v>
      </c>
      <c r="U1209" s="24"/>
      <c r="V1209" s="25"/>
      <c r="W1209" s="25"/>
      <c r="X1209" s="28"/>
      <c r="Y1209" s="25"/>
      <c r="Z1209" s="25"/>
    </row>
    <row r="1210" spans="1:26" ht="15" customHeight="1">
      <c r="A1210" s="24">
        <v>45637</v>
      </c>
      <c r="B1210" s="25" t="s">
        <v>41</v>
      </c>
      <c r="C1210" s="25">
        <v>7754870</v>
      </c>
      <c r="D1210" s="28" t="s">
        <v>463</v>
      </c>
      <c r="E1210" s="25"/>
      <c r="F1210" s="28"/>
      <c r="G1210" s="28"/>
      <c r="H1210" s="25"/>
      <c r="I1210" s="25" t="s">
        <v>53</v>
      </c>
      <c r="J1210" s="28" t="s">
        <v>1344</v>
      </c>
      <c r="K1210" s="80" t="s">
        <v>45</v>
      </c>
      <c r="L1210" s="28" t="s">
        <v>283</v>
      </c>
      <c r="M1210" s="26">
        <v>555.70000000000005</v>
      </c>
      <c r="N1210" s="27">
        <v>2</v>
      </c>
      <c r="O1210" s="25" t="s">
        <v>47</v>
      </c>
      <c r="P1210" s="24">
        <v>45691</v>
      </c>
      <c r="Q1210" s="26">
        <f>Table2[[#This Row],[QTY]]*Table2[[#This Row],[CostPerUnit]]</f>
        <v>1111.4000000000001</v>
      </c>
      <c r="R1210" s="27"/>
      <c r="S1210" s="13" t="s">
        <v>48</v>
      </c>
      <c r="T1210" s="24" t="s">
        <v>34</v>
      </c>
      <c r="U1210" s="24" t="s">
        <v>59</v>
      </c>
      <c r="V1210" s="25" t="s">
        <v>60</v>
      </c>
      <c r="W1210" s="25"/>
      <c r="X1210" s="28" t="s">
        <v>1345</v>
      </c>
      <c r="Y1210" s="25"/>
      <c r="Z1210" s="25"/>
    </row>
    <row r="1211" spans="1:26" ht="15" customHeight="1">
      <c r="A1211" s="24">
        <v>45637</v>
      </c>
      <c r="B1211" s="80" t="s">
        <v>41</v>
      </c>
      <c r="C1211" s="25">
        <v>7754965</v>
      </c>
      <c r="D1211" s="28" t="s">
        <v>463</v>
      </c>
      <c r="E1211" s="25"/>
      <c r="F1211" s="28" t="s">
        <v>403</v>
      </c>
      <c r="G1211" s="28" t="s">
        <v>1346</v>
      </c>
      <c r="H1211" s="25"/>
      <c r="I1211" s="25" t="s">
        <v>65</v>
      </c>
      <c r="J1211" s="28" t="s">
        <v>1347</v>
      </c>
      <c r="K1211" s="25" t="s">
        <v>243</v>
      </c>
      <c r="L1211" s="28" t="s">
        <v>252</v>
      </c>
      <c r="M1211" s="26">
        <v>518.1</v>
      </c>
      <c r="N1211" s="27">
        <v>1</v>
      </c>
      <c r="O1211" s="25" t="s">
        <v>47</v>
      </c>
      <c r="P1211" s="24">
        <v>45715</v>
      </c>
      <c r="Q1211" s="26">
        <f>Table2[[#This Row],[QTY]]*Table2[[#This Row],[CostPerUnit]]</f>
        <v>518.1</v>
      </c>
      <c r="R1211" s="27"/>
      <c r="S1211" s="13" t="s">
        <v>64</v>
      </c>
      <c r="T1211" s="24" t="s">
        <v>49</v>
      </c>
      <c r="U1211" s="24"/>
      <c r="V1211" s="25"/>
      <c r="W1211" s="25"/>
      <c r="X1211" s="28"/>
      <c r="Y1211" s="25"/>
      <c r="Z1211" s="25"/>
    </row>
    <row r="1212" spans="1:26" ht="15" customHeight="1">
      <c r="A1212" s="24">
        <v>45638</v>
      </c>
      <c r="B1212" s="80" t="s">
        <v>41</v>
      </c>
      <c r="C1212" s="25">
        <v>7755135</v>
      </c>
      <c r="D1212" s="28" t="s">
        <v>289</v>
      </c>
      <c r="E1212" s="25"/>
      <c r="F1212" s="28"/>
      <c r="G1212" s="28"/>
      <c r="H1212" s="25"/>
      <c r="I1212" s="25" t="s">
        <v>53</v>
      </c>
      <c r="J1212" s="28" t="s">
        <v>1348</v>
      </c>
      <c r="K1212" s="25" t="s">
        <v>45</v>
      </c>
      <c r="L1212" s="28" t="s">
        <v>330</v>
      </c>
      <c r="M1212" s="26">
        <v>89.95</v>
      </c>
      <c r="N1212" s="27">
        <v>1</v>
      </c>
      <c r="O1212" s="25" t="s">
        <v>47</v>
      </c>
      <c r="P1212" s="24">
        <v>45723</v>
      </c>
      <c r="Q1212" s="26">
        <f>Table2[[#This Row],[QTY]]*Table2[[#This Row],[CostPerUnit]]</f>
        <v>89.95</v>
      </c>
      <c r="R1212" s="27"/>
      <c r="S1212" s="13" t="s">
        <v>48</v>
      </c>
      <c r="T1212" s="24"/>
      <c r="U1212" s="24"/>
      <c r="V1212" s="25"/>
      <c r="W1212" s="25"/>
      <c r="X1212" s="28"/>
      <c r="Y1212" s="25"/>
      <c r="Z1212" s="25"/>
    </row>
    <row r="1213" spans="1:26" ht="15" customHeight="1">
      <c r="A1213" s="24">
        <v>45643</v>
      </c>
      <c r="B1213" s="25" t="s">
        <v>41</v>
      </c>
      <c r="C1213" s="25">
        <v>7755281</v>
      </c>
      <c r="D1213" s="28" t="s">
        <v>168</v>
      </c>
      <c r="E1213" s="25"/>
      <c r="F1213" s="28"/>
      <c r="G1213" s="28"/>
      <c r="H1213" s="25"/>
      <c r="I1213" s="25" t="s">
        <v>77</v>
      </c>
      <c r="J1213" s="28" t="s">
        <v>1349</v>
      </c>
      <c r="K1213" s="80" t="s">
        <v>45</v>
      </c>
      <c r="L1213" s="28" t="s">
        <v>46</v>
      </c>
      <c r="M1213" s="26">
        <v>195</v>
      </c>
      <c r="N1213" s="27">
        <v>1</v>
      </c>
      <c r="O1213" s="25" t="s">
        <v>47</v>
      </c>
      <c r="P1213" s="24">
        <v>45680</v>
      </c>
      <c r="Q1213" s="26">
        <f>Table2[[#This Row],[QTY]]*Table2[[#This Row],[CostPerUnit]]</f>
        <v>195</v>
      </c>
      <c r="R1213" s="27">
        <v>60838864</v>
      </c>
      <c r="S1213" s="13" t="s">
        <v>55</v>
      </c>
      <c r="T1213" s="24" t="s">
        <v>49</v>
      </c>
      <c r="U1213" s="24"/>
      <c r="V1213" s="25"/>
      <c r="W1213" s="25"/>
      <c r="X1213" s="28" t="s">
        <v>1350</v>
      </c>
      <c r="Y1213" s="25"/>
      <c r="Z1213" s="25"/>
    </row>
    <row r="1214" spans="1:26" ht="15" customHeight="1">
      <c r="A1214" s="24">
        <v>45638</v>
      </c>
      <c r="B1214" s="25" t="s">
        <v>41</v>
      </c>
      <c r="C1214" s="25">
        <v>7755534</v>
      </c>
      <c r="D1214" s="28"/>
      <c r="E1214" s="25"/>
      <c r="F1214" s="28"/>
      <c r="G1214" s="28"/>
      <c r="H1214" s="25"/>
      <c r="I1214" s="25" t="s">
        <v>53</v>
      </c>
      <c r="J1214" s="28" t="s">
        <v>706</v>
      </c>
      <c r="K1214" s="80" t="s">
        <v>243</v>
      </c>
      <c r="L1214" s="28" t="s">
        <v>301</v>
      </c>
      <c r="M1214" s="26">
        <v>938.15</v>
      </c>
      <c r="N1214" s="27">
        <v>1</v>
      </c>
      <c r="O1214" s="25" t="s">
        <v>177</v>
      </c>
      <c r="P1214" s="24"/>
      <c r="Q1214" s="26">
        <f>Table2[[#This Row],[QTY]]*Table2[[#This Row],[CostPerUnit]]</f>
        <v>938.15</v>
      </c>
      <c r="R1214" s="27"/>
      <c r="S1214" s="13" t="s">
        <v>64</v>
      </c>
      <c r="T1214" s="24"/>
      <c r="U1214" s="24"/>
      <c r="V1214" s="25"/>
      <c r="W1214" s="25"/>
      <c r="X1214" s="28" t="s">
        <v>1351</v>
      </c>
      <c r="Y1214" s="25"/>
      <c r="Z1214" s="25"/>
    </row>
    <row r="1215" spans="1:26" ht="15" customHeight="1">
      <c r="A1215" s="24">
        <v>45638</v>
      </c>
      <c r="B1215" s="25" t="s">
        <v>41</v>
      </c>
      <c r="C1215" s="25">
        <v>7755552</v>
      </c>
      <c r="D1215" s="28">
        <v>182700</v>
      </c>
      <c r="E1215" s="25"/>
      <c r="F1215" s="28"/>
      <c r="G1215" s="28"/>
      <c r="H1215" s="25"/>
      <c r="I1215" s="25" t="s">
        <v>65</v>
      </c>
      <c r="J1215" s="28" t="s">
        <v>101</v>
      </c>
      <c r="K1215" s="80" t="s">
        <v>45</v>
      </c>
      <c r="L1215" s="28" t="s">
        <v>786</v>
      </c>
      <c r="M1215" s="26">
        <v>39.950000000000003</v>
      </c>
      <c r="N1215" s="27">
        <v>1</v>
      </c>
      <c r="O1215" s="25" t="s">
        <v>47</v>
      </c>
      <c r="P1215" s="24">
        <v>45736</v>
      </c>
      <c r="Q1215" s="26">
        <f>Table2[[#This Row],[QTY]]*Table2[[#This Row],[CostPerUnit]]</f>
        <v>39.950000000000003</v>
      </c>
      <c r="R1215" s="27"/>
      <c r="S1215" s="13" t="s">
        <v>48</v>
      </c>
      <c r="T1215" s="24" t="s">
        <v>49</v>
      </c>
      <c r="U1215" s="24"/>
      <c r="V1215" s="25"/>
      <c r="W1215" s="25"/>
      <c r="X1215" s="28"/>
      <c r="Y1215" s="25"/>
      <c r="Z1215" s="25"/>
    </row>
    <row r="1216" spans="1:26" ht="15" customHeight="1">
      <c r="A1216" s="24">
        <v>45638</v>
      </c>
      <c r="B1216" s="25" t="s">
        <v>41</v>
      </c>
      <c r="C1216" s="25">
        <v>7755552</v>
      </c>
      <c r="D1216" s="28">
        <v>182700</v>
      </c>
      <c r="E1216" s="25"/>
      <c r="F1216" s="28"/>
      <c r="G1216" s="28"/>
      <c r="H1216" s="25"/>
      <c r="I1216" s="25" t="s">
        <v>65</v>
      </c>
      <c r="J1216" s="28" t="s">
        <v>101</v>
      </c>
      <c r="K1216" s="80" t="s">
        <v>45</v>
      </c>
      <c r="L1216" s="28" t="s">
        <v>1099</v>
      </c>
      <c r="M1216" s="26">
        <v>50</v>
      </c>
      <c r="N1216" s="27">
        <v>1</v>
      </c>
      <c r="O1216" s="25" t="s">
        <v>47</v>
      </c>
      <c r="P1216" s="24">
        <v>45736</v>
      </c>
      <c r="Q1216" s="26">
        <f>Table2[[#This Row],[QTY]]*Table2[[#This Row],[CostPerUnit]]</f>
        <v>50</v>
      </c>
      <c r="R1216" s="27"/>
      <c r="S1216" s="13" t="s">
        <v>48</v>
      </c>
      <c r="T1216" s="24" t="s">
        <v>49</v>
      </c>
      <c r="U1216" s="24"/>
      <c r="V1216" s="25"/>
      <c r="W1216" s="25"/>
      <c r="X1216" s="28"/>
      <c r="Y1216" s="25"/>
      <c r="Z1216" s="25"/>
    </row>
    <row r="1217" spans="1:26" ht="15" customHeight="1">
      <c r="A1217" s="24">
        <v>45638</v>
      </c>
      <c r="B1217" s="25" t="s">
        <v>41</v>
      </c>
      <c r="C1217" s="25">
        <v>7755655</v>
      </c>
      <c r="D1217" s="28" t="s">
        <v>520</v>
      </c>
      <c r="E1217" s="25"/>
      <c r="F1217" s="28"/>
      <c r="G1217" s="28"/>
      <c r="H1217" s="25"/>
      <c r="I1217" s="25" t="s">
        <v>43</v>
      </c>
      <c r="J1217" s="28" t="s">
        <v>1352</v>
      </c>
      <c r="K1217" s="80" t="s">
        <v>45</v>
      </c>
      <c r="L1217" s="28" t="s">
        <v>584</v>
      </c>
      <c r="M1217" s="26">
        <v>54.62</v>
      </c>
      <c r="N1217" s="27">
        <v>1</v>
      </c>
      <c r="O1217" s="25" t="s">
        <v>49</v>
      </c>
      <c r="P1217" s="24"/>
      <c r="Q1217" s="26">
        <f>Table2[[#This Row],[QTY]]*Table2[[#This Row],[CostPerUnit]]</f>
        <v>54.62</v>
      </c>
      <c r="R1217" s="27">
        <v>60851199</v>
      </c>
      <c r="S1217" s="13" t="s">
        <v>55</v>
      </c>
      <c r="T1217" s="24" t="s">
        <v>49</v>
      </c>
      <c r="U1217" s="24"/>
      <c r="V1217" s="25"/>
      <c r="W1217" s="25"/>
      <c r="X1217" s="28"/>
      <c r="Y1217" s="25"/>
      <c r="Z1217" s="25"/>
    </row>
    <row r="1218" spans="1:26" ht="15" customHeight="1">
      <c r="A1218" s="24">
        <v>45639</v>
      </c>
      <c r="B1218" s="25" t="s">
        <v>41</v>
      </c>
      <c r="C1218" s="25">
        <v>7755723</v>
      </c>
      <c r="D1218" s="28" t="s">
        <v>1353</v>
      </c>
      <c r="E1218" s="25"/>
      <c r="F1218" s="28"/>
      <c r="G1218" s="28"/>
      <c r="H1218" s="25"/>
      <c r="I1218" s="25" t="s">
        <v>43</v>
      </c>
      <c r="J1218" s="28" t="s">
        <v>1354</v>
      </c>
      <c r="K1218" s="80" t="s">
        <v>45</v>
      </c>
      <c r="L1218" s="28" t="s">
        <v>786</v>
      </c>
      <c r="M1218" s="26">
        <v>39.950000000000003</v>
      </c>
      <c r="N1218" s="27">
        <v>1</v>
      </c>
      <c r="O1218" s="25" t="s">
        <v>47</v>
      </c>
      <c r="P1218" s="24">
        <v>45679</v>
      </c>
      <c r="Q1218" s="26">
        <f>Table2[[#This Row],[QTY]]*Table2[[#This Row],[CostPerUnit]]</f>
        <v>39.950000000000003</v>
      </c>
      <c r="R1218" s="27">
        <v>60839739</v>
      </c>
      <c r="S1218" s="13" t="s">
        <v>55</v>
      </c>
      <c r="T1218" s="24" t="s">
        <v>49</v>
      </c>
      <c r="U1218" s="24"/>
      <c r="V1218" s="25"/>
      <c r="W1218" s="25"/>
      <c r="X1218" s="28"/>
      <c r="Y1218" s="25"/>
      <c r="Z1218" s="25"/>
    </row>
    <row r="1219" spans="1:26" ht="15" customHeight="1">
      <c r="A1219" s="24">
        <v>45639</v>
      </c>
      <c r="B1219" s="25" t="s">
        <v>41</v>
      </c>
      <c r="C1219" s="25">
        <v>7755733</v>
      </c>
      <c r="D1219" s="28" t="s">
        <v>389</v>
      </c>
      <c r="E1219" s="25"/>
      <c r="F1219" s="28"/>
      <c r="G1219" s="28"/>
      <c r="H1219" s="25"/>
      <c r="I1219" s="25" t="s">
        <v>75</v>
      </c>
      <c r="J1219" s="28" t="s">
        <v>1355</v>
      </c>
      <c r="K1219" s="80" t="s">
        <v>243</v>
      </c>
      <c r="L1219" s="28" t="s">
        <v>284</v>
      </c>
      <c r="M1219" s="26">
        <v>343.5</v>
      </c>
      <c r="N1219" s="27">
        <v>10</v>
      </c>
      <c r="O1219" s="25" t="s">
        <v>47</v>
      </c>
      <c r="P1219" s="24">
        <v>45730</v>
      </c>
      <c r="Q1219" s="26">
        <f>Table2[[#This Row],[QTY]]*Table2[[#This Row],[CostPerUnit]]</f>
        <v>3435</v>
      </c>
      <c r="R1219" s="27" t="s">
        <v>1196</v>
      </c>
      <c r="S1219" s="13" t="s">
        <v>67</v>
      </c>
      <c r="T1219" s="24" t="s">
        <v>49</v>
      </c>
      <c r="U1219" s="24"/>
      <c r="V1219" s="25"/>
      <c r="W1219" s="25"/>
      <c r="X1219" s="28"/>
      <c r="Y1219" s="25"/>
      <c r="Z1219" s="25"/>
    </row>
    <row r="1220" spans="1:26" ht="15" customHeight="1">
      <c r="A1220" s="24">
        <v>45639</v>
      </c>
      <c r="B1220" s="25" t="s">
        <v>41</v>
      </c>
      <c r="C1220" s="25">
        <v>7755921</v>
      </c>
      <c r="D1220" s="28" t="s">
        <v>289</v>
      </c>
      <c r="E1220" s="25"/>
      <c r="F1220" s="28"/>
      <c r="G1220" s="28"/>
      <c r="H1220" s="25"/>
      <c r="I1220" s="25" t="s">
        <v>65</v>
      </c>
      <c r="J1220" s="28" t="s">
        <v>516</v>
      </c>
      <c r="K1220" s="80" t="s">
        <v>45</v>
      </c>
      <c r="L1220" s="28" t="s">
        <v>1356</v>
      </c>
      <c r="M1220" s="26">
        <v>26.95</v>
      </c>
      <c r="N1220" s="27">
        <v>3</v>
      </c>
      <c r="O1220" s="25" t="s">
        <v>47</v>
      </c>
      <c r="P1220" s="24">
        <v>45645</v>
      </c>
      <c r="Q1220" s="26">
        <f>Table2[[#This Row],[QTY]]*Table2[[#This Row],[CostPerUnit]]</f>
        <v>80.849999999999994</v>
      </c>
      <c r="R1220" s="27">
        <v>60833448</v>
      </c>
      <c r="S1220" s="13" t="s">
        <v>55</v>
      </c>
      <c r="T1220" s="24" t="s">
        <v>49</v>
      </c>
      <c r="U1220" s="24"/>
      <c r="V1220" s="25"/>
      <c r="W1220" s="25"/>
      <c r="X1220" s="28" t="s">
        <v>1357</v>
      </c>
      <c r="Y1220" s="25"/>
      <c r="Z1220" s="25"/>
    </row>
    <row r="1221" spans="1:26" ht="15" customHeight="1">
      <c r="A1221" s="24">
        <v>45639</v>
      </c>
      <c r="B1221" s="25" t="s">
        <v>41</v>
      </c>
      <c r="C1221" s="25">
        <v>7755924</v>
      </c>
      <c r="D1221" s="28" t="s">
        <v>588</v>
      </c>
      <c r="E1221" s="25"/>
      <c r="F1221" s="28"/>
      <c r="G1221" s="28"/>
      <c r="H1221" s="25"/>
      <c r="I1221" s="25" t="s">
        <v>53</v>
      </c>
      <c r="J1221" s="28" t="s">
        <v>578</v>
      </c>
      <c r="K1221" s="80" t="s">
        <v>243</v>
      </c>
      <c r="L1221" s="28" t="s">
        <v>598</v>
      </c>
      <c r="M1221" s="26">
        <v>890</v>
      </c>
      <c r="N1221" s="27">
        <v>1</v>
      </c>
      <c r="O1221" s="25" t="s">
        <v>47</v>
      </c>
      <c r="P1221" s="24">
        <v>45692</v>
      </c>
      <c r="Q1221" s="26">
        <f>Table2[[#This Row],[QTY]]*Table2[[#This Row],[CostPerUnit]]</f>
        <v>890</v>
      </c>
      <c r="R1221" s="27"/>
      <c r="S1221" s="13" t="s">
        <v>67</v>
      </c>
      <c r="T1221" s="24"/>
      <c r="U1221" s="24"/>
      <c r="V1221" s="25"/>
      <c r="W1221" s="25"/>
      <c r="X1221" s="28"/>
      <c r="Y1221" s="25"/>
      <c r="Z1221" s="25"/>
    </row>
    <row r="1222" spans="1:26" ht="15" customHeight="1">
      <c r="A1222" s="24">
        <v>45639</v>
      </c>
      <c r="B1222" s="80" t="s">
        <v>41</v>
      </c>
      <c r="C1222" s="25">
        <v>7755924</v>
      </c>
      <c r="D1222" s="28" t="s">
        <v>588</v>
      </c>
      <c r="E1222" s="25"/>
      <c r="F1222" s="28"/>
      <c r="G1222" s="28"/>
      <c r="H1222" s="25"/>
      <c r="I1222" s="25" t="s">
        <v>53</v>
      </c>
      <c r="J1222" s="28" t="s">
        <v>578</v>
      </c>
      <c r="K1222" s="80" t="s">
        <v>243</v>
      </c>
      <c r="L1222" s="6" t="s">
        <v>598</v>
      </c>
      <c r="M1222" s="26">
        <v>890.38</v>
      </c>
      <c r="N1222" s="27">
        <v>1</v>
      </c>
      <c r="O1222" s="25" t="s">
        <v>47</v>
      </c>
      <c r="P1222" s="24">
        <v>45692</v>
      </c>
      <c r="Q1222" s="26">
        <f>Table2[[#This Row],[QTY]]*Table2[[#This Row],[CostPerUnit]]</f>
        <v>890.38</v>
      </c>
      <c r="R1222" s="27">
        <v>41104865</v>
      </c>
      <c r="S1222" s="13" t="s">
        <v>67</v>
      </c>
      <c r="T1222" s="24" t="s">
        <v>49</v>
      </c>
      <c r="U1222" s="24"/>
      <c r="V1222" s="25"/>
      <c r="W1222" s="25"/>
      <c r="X1222" s="28"/>
      <c r="Y1222" s="25"/>
      <c r="Z1222" s="25"/>
    </row>
    <row r="1223" spans="1:26" ht="15" customHeight="1">
      <c r="A1223" s="24">
        <v>45639</v>
      </c>
      <c r="B1223" s="25" t="s">
        <v>41</v>
      </c>
      <c r="C1223" s="25">
        <v>7755936</v>
      </c>
      <c r="D1223" s="28" t="s">
        <v>456</v>
      </c>
      <c r="E1223" s="25"/>
      <c r="F1223" s="28"/>
      <c r="G1223" s="28"/>
      <c r="H1223" s="25"/>
      <c r="I1223" s="25" t="s">
        <v>53</v>
      </c>
      <c r="J1223" s="28" t="s">
        <v>1358</v>
      </c>
      <c r="K1223" s="80" t="s">
        <v>45</v>
      </c>
      <c r="L1223" s="28" t="s">
        <v>1359</v>
      </c>
      <c r="M1223" s="26"/>
      <c r="N1223" s="27">
        <v>1</v>
      </c>
      <c r="O1223" s="25" t="s">
        <v>49</v>
      </c>
      <c r="P1223" s="24"/>
      <c r="Q1223" s="26">
        <f>Table2[[#This Row],[QTY]]*Table2[[#This Row],[CostPerUnit]]</f>
        <v>0</v>
      </c>
      <c r="R1223" s="27">
        <v>41094322</v>
      </c>
      <c r="S1223" s="13" t="s">
        <v>64</v>
      </c>
      <c r="T1223" s="24" t="s">
        <v>49</v>
      </c>
      <c r="U1223" s="24"/>
      <c r="V1223" s="25"/>
      <c r="W1223" s="25"/>
      <c r="X1223" s="28"/>
      <c r="Y1223" s="25"/>
      <c r="Z1223" s="25"/>
    </row>
    <row r="1224" spans="1:26" ht="15" customHeight="1">
      <c r="A1224" s="24">
        <v>45642</v>
      </c>
      <c r="B1224" s="25" t="s">
        <v>41</v>
      </c>
      <c r="C1224" s="25">
        <v>7756006</v>
      </c>
      <c r="D1224" s="28" t="s">
        <v>452</v>
      </c>
      <c r="E1224" s="25"/>
      <c r="F1224" s="28" t="s">
        <v>403</v>
      </c>
      <c r="G1224" s="28" t="s">
        <v>1360</v>
      </c>
      <c r="H1224" s="25" t="s">
        <v>344</v>
      </c>
      <c r="I1224" s="25" t="s">
        <v>53</v>
      </c>
      <c r="J1224" s="28" t="s">
        <v>1361</v>
      </c>
      <c r="K1224" s="120" t="s">
        <v>243</v>
      </c>
      <c r="L1224" s="28" t="s">
        <v>301</v>
      </c>
      <c r="M1224" s="26">
        <v>938.15</v>
      </c>
      <c r="N1224" s="27">
        <v>1</v>
      </c>
      <c r="O1224" s="25" t="s">
        <v>47</v>
      </c>
      <c r="P1224" s="24">
        <v>45678</v>
      </c>
      <c r="Q1224" s="26">
        <f>Table2[[#This Row],[QTY]]*Table2[[#This Row],[CostPerUnit]]</f>
        <v>938.15</v>
      </c>
      <c r="R1224" s="27"/>
      <c r="S1224" s="13" t="s">
        <v>55</v>
      </c>
      <c r="T1224" s="24"/>
      <c r="U1224" s="24"/>
      <c r="V1224" s="25"/>
      <c r="W1224" s="25"/>
      <c r="X1224" s="28" t="s">
        <v>1362</v>
      </c>
      <c r="Y1224" s="25"/>
      <c r="Z1224" s="25"/>
    </row>
    <row r="1225" spans="1:26" ht="15" customHeight="1">
      <c r="A1225" s="24">
        <v>45653</v>
      </c>
      <c r="B1225" s="25" t="s">
        <v>41</v>
      </c>
      <c r="C1225" s="25">
        <v>7756006</v>
      </c>
      <c r="D1225" s="28">
        <v>182230</v>
      </c>
      <c r="E1225" s="25"/>
      <c r="F1225" s="28"/>
      <c r="G1225" s="28"/>
      <c r="H1225" s="25"/>
      <c r="I1225" s="25" t="s">
        <v>65</v>
      </c>
      <c r="J1225" s="28" t="s">
        <v>236</v>
      </c>
      <c r="K1225" s="80" t="s">
        <v>45</v>
      </c>
      <c r="L1225" s="28" t="s">
        <v>279</v>
      </c>
      <c r="M1225" s="26">
        <v>495</v>
      </c>
      <c r="N1225" s="27">
        <v>2</v>
      </c>
      <c r="O1225" s="25" t="s">
        <v>49</v>
      </c>
      <c r="P1225" s="24"/>
      <c r="Q1225" s="26">
        <f>Table2[[#This Row],[QTY]]*Table2[[#This Row],[CostPerUnit]]</f>
        <v>990</v>
      </c>
      <c r="R1225" s="27">
        <v>60839715</v>
      </c>
      <c r="S1225" s="13" t="s">
        <v>55</v>
      </c>
      <c r="T1225" s="24" t="s">
        <v>49</v>
      </c>
      <c r="U1225" s="24"/>
      <c r="V1225" s="25"/>
      <c r="W1225" s="25"/>
      <c r="X1225" s="28" t="s">
        <v>1363</v>
      </c>
      <c r="Y1225" s="25"/>
      <c r="Z1225" s="25"/>
    </row>
    <row r="1226" spans="1:26" ht="15" customHeight="1">
      <c r="A1226" s="24">
        <v>45642</v>
      </c>
      <c r="B1226" s="25" t="s">
        <v>41</v>
      </c>
      <c r="C1226" s="25">
        <v>7756037</v>
      </c>
      <c r="D1226" s="28" t="s">
        <v>1364</v>
      </c>
      <c r="E1226" s="25"/>
      <c r="F1226" s="28"/>
      <c r="G1226" s="28"/>
      <c r="H1226" s="25"/>
      <c r="I1226" s="25" t="s">
        <v>53</v>
      </c>
      <c r="J1226" s="28" t="s">
        <v>1365</v>
      </c>
      <c r="K1226" s="80" t="s">
        <v>45</v>
      </c>
      <c r="L1226" s="28" t="s">
        <v>735</v>
      </c>
      <c r="M1226" s="26">
        <v>202</v>
      </c>
      <c r="N1226" s="27">
        <v>1</v>
      </c>
      <c r="O1226" s="25" t="s">
        <v>47</v>
      </c>
      <c r="P1226" s="24">
        <v>45645</v>
      </c>
      <c r="Q1226" s="26">
        <f>Table2[[#This Row],[QTY]]*Table2[[#This Row],[CostPerUnit]]</f>
        <v>202</v>
      </c>
      <c r="R1226" s="27">
        <v>60835480</v>
      </c>
      <c r="S1226" s="13" t="s">
        <v>55</v>
      </c>
      <c r="T1226" s="24" t="s">
        <v>49</v>
      </c>
      <c r="U1226" s="24"/>
      <c r="V1226" s="25"/>
      <c r="W1226" s="25"/>
      <c r="X1226" s="28" t="s">
        <v>1366</v>
      </c>
      <c r="Y1226" s="25"/>
      <c r="Z1226" s="25"/>
    </row>
    <row r="1227" spans="1:26" ht="15" customHeight="1">
      <c r="A1227" s="24">
        <v>45642</v>
      </c>
      <c r="B1227" s="25" t="s">
        <v>41</v>
      </c>
      <c r="C1227" s="25">
        <v>7756062</v>
      </c>
      <c r="D1227" s="28" t="s">
        <v>1367</v>
      </c>
      <c r="E1227" s="25"/>
      <c r="F1227" s="28"/>
      <c r="G1227" s="28"/>
      <c r="H1227" s="25"/>
      <c r="I1227" s="25" t="s">
        <v>53</v>
      </c>
      <c r="J1227" s="28" t="s">
        <v>1365</v>
      </c>
      <c r="K1227" s="80" t="s">
        <v>45</v>
      </c>
      <c r="L1227" s="28" t="s">
        <v>735</v>
      </c>
      <c r="M1227" s="26">
        <v>202</v>
      </c>
      <c r="N1227" s="27">
        <v>2</v>
      </c>
      <c r="O1227" s="25" t="s">
        <v>47</v>
      </c>
      <c r="P1227" s="24">
        <v>45645</v>
      </c>
      <c r="Q1227" s="26">
        <f>Table2[[#This Row],[QTY]]*Table2[[#This Row],[CostPerUnit]]</f>
        <v>404</v>
      </c>
      <c r="R1227" s="27">
        <v>60835476</v>
      </c>
      <c r="S1227" s="13" t="s">
        <v>55</v>
      </c>
      <c r="T1227" s="24" t="s">
        <v>49</v>
      </c>
      <c r="U1227" s="24"/>
      <c r="V1227" s="25"/>
      <c r="W1227" s="25"/>
      <c r="X1227" s="28" t="s">
        <v>1368</v>
      </c>
      <c r="Y1227" s="25"/>
      <c r="Z1227" s="25"/>
    </row>
    <row r="1228" spans="1:26" ht="15" customHeight="1">
      <c r="A1228" s="24">
        <v>45642</v>
      </c>
      <c r="B1228" s="25" t="s">
        <v>41</v>
      </c>
      <c r="C1228" s="25">
        <v>7756062</v>
      </c>
      <c r="D1228" s="28" t="s">
        <v>1367</v>
      </c>
      <c r="E1228" s="25"/>
      <c r="F1228" s="28"/>
      <c r="G1228" s="28"/>
      <c r="H1228" s="25"/>
      <c r="I1228" s="25" t="s">
        <v>53</v>
      </c>
      <c r="J1228" s="28" t="s">
        <v>1365</v>
      </c>
      <c r="K1228" s="80" t="s">
        <v>45</v>
      </c>
      <c r="L1228" s="28" t="s">
        <v>735</v>
      </c>
      <c r="M1228" s="26">
        <v>202</v>
      </c>
      <c r="N1228" s="27">
        <v>5</v>
      </c>
      <c r="O1228" s="25" t="s">
        <v>47</v>
      </c>
      <c r="P1228" s="24">
        <v>45645</v>
      </c>
      <c r="Q1228" s="26">
        <f>Table2[[#This Row],[QTY]]*Table2[[#This Row],[CostPerUnit]]</f>
        <v>1010</v>
      </c>
      <c r="R1228" s="27">
        <v>60835640</v>
      </c>
      <c r="S1228" s="13" t="s">
        <v>55</v>
      </c>
      <c r="T1228" s="24" t="s">
        <v>49</v>
      </c>
      <c r="U1228" s="24"/>
      <c r="V1228" s="25"/>
      <c r="W1228" s="25"/>
      <c r="X1228" s="28" t="s">
        <v>1369</v>
      </c>
      <c r="Y1228" s="25"/>
      <c r="Z1228" s="25"/>
    </row>
    <row r="1229" spans="1:26" ht="15" customHeight="1">
      <c r="A1229" s="24">
        <v>45642</v>
      </c>
      <c r="B1229" s="25" t="s">
        <v>41</v>
      </c>
      <c r="C1229" s="25">
        <v>7756062</v>
      </c>
      <c r="D1229" s="28" t="s">
        <v>1367</v>
      </c>
      <c r="E1229" s="25"/>
      <c r="F1229" s="28"/>
      <c r="G1229" s="28"/>
      <c r="H1229" s="25"/>
      <c r="I1229" s="25" t="s">
        <v>53</v>
      </c>
      <c r="J1229" s="28" t="s">
        <v>1365</v>
      </c>
      <c r="K1229" s="80" t="s">
        <v>45</v>
      </c>
      <c r="L1229" s="28" t="s">
        <v>606</v>
      </c>
      <c r="M1229" s="26">
        <v>9.9499999999999993</v>
      </c>
      <c r="N1229" s="27">
        <v>2</v>
      </c>
      <c r="O1229" s="25" t="s">
        <v>47</v>
      </c>
      <c r="P1229" s="24">
        <v>45645</v>
      </c>
      <c r="Q1229" s="26">
        <f>Table2[[#This Row],[QTY]]*Table2[[#This Row],[CostPerUnit]]</f>
        <v>19.899999999999999</v>
      </c>
      <c r="R1229" s="27"/>
      <c r="S1229" s="13" t="s">
        <v>55</v>
      </c>
      <c r="T1229" s="24" t="s">
        <v>34</v>
      </c>
      <c r="U1229" s="24" t="s">
        <v>59</v>
      </c>
      <c r="V1229" s="25" t="s">
        <v>60</v>
      </c>
      <c r="W1229" s="25"/>
      <c r="X1229" s="28" t="s">
        <v>1370</v>
      </c>
      <c r="Y1229" s="25"/>
      <c r="Z1229" s="25"/>
    </row>
    <row r="1230" spans="1:26" ht="15" customHeight="1">
      <c r="A1230" s="24">
        <v>45642</v>
      </c>
      <c r="B1230" s="25" t="s">
        <v>41</v>
      </c>
      <c r="C1230" s="25">
        <v>7756062</v>
      </c>
      <c r="D1230" s="28" t="s">
        <v>1367</v>
      </c>
      <c r="E1230" s="25"/>
      <c r="F1230" s="28"/>
      <c r="G1230" s="28"/>
      <c r="H1230" s="25"/>
      <c r="I1230" s="25" t="s">
        <v>53</v>
      </c>
      <c r="J1230" s="28" t="s">
        <v>1365</v>
      </c>
      <c r="K1230" s="80" t="s">
        <v>45</v>
      </c>
      <c r="L1230" s="28" t="s">
        <v>552</v>
      </c>
      <c r="M1230" s="26">
        <v>7.95</v>
      </c>
      <c r="N1230" s="27">
        <v>4</v>
      </c>
      <c r="O1230" s="25" t="s">
        <v>47</v>
      </c>
      <c r="P1230" s="24">
        <v>45645</v>
      </c>
      <c r="Q1230" s="26">
        <f>Table2[[#This Row],[QTY]]*Table2[[#This Row],[CostPerUnit]]</f>
        <v>31.8</v>
      </c>
      <c r="R1230" s="27"/>
      <c r="S1230" s="13" t="s">
        <v>55</v>
      </c>
      <c r="T1230" s="24" t="s">
        <v>34</v>
      </c>
      <c r="U1230" s="24" t="s">
        <v>59</v>
      </c>
      <c r="V1230" s="25" t="s">
        <v>60</v>
      </c>
      <c r="W1230" s="25"/>
      <c r="X1230" s="28" t="s">
        <v>1370</v>
      </c>
      <c r="Y1230" s="25"/>
      <c r="Z1230" s="25"/>
    </row>
    <row r="1231" spans="1:26" ht="15" customHeight="1">
      <c r="A1231" s="24">
        <v>45642</v>
      </c>
      <c r="B1231" s="25" t="s">
        <v>41</v>
      </c>
      <c r="C1231" s="25">
        <v>7756119</v>
      </c>
      <c r="D1231" s="28" t="s">
        <v>1371</v>
      </c>
      <c r="E1231" s="25"/>
      <c r="F1231" s="28"/>
      <c r="G1231" s="28"/>
      <c r="H1231" s="25"/>
      <c r="I1231" s="25" t="s">
        <v>65</v>
      </c>
      <c r="J1231" s="28" t="s">
        <v>251</v>
      </c>
      <c r="K1231" s="80" t="s">
        <v>45</v>
      </c>
      <c r="L1231" s="28" t="s">
        <v>1210</v>
      </c>
      <c r="M1231" s="26">
        <v>0</v>
      </c>
      <c r="N1231" s="27">
        <v>1</v>
      </c>
      <c r="O1231" s="25" t="s">
        <v>161</v>
      </c>
      <c r="P1231" s="24">
        <v>45784</v>
      </c>
      <c r="Q1231" s="26">
        <f>Table2[[#This Row],[QTY]]*Table2[[#This Row],[CostPerUnit]]</f>
        <v>0</v>
      </c>
      <c r="R1231" s="27"/>
      <c r="S1231" s="13" t="s">
        <v>67</v>
      </c>
      <c r="T1231" s="24"/>
      <c r="U1231" s="24"/>
      <c r="V1231" s="25"/>
      <c r="W1231" s="25"/>
      <c r="X1231" s="28"/>
      <c r="Y1231" s="25"/>
      <c r="Z1231" s="25"/>
    </row>
    <row r="1232" spans="1:26" ht="15" customHeight="1">
      <c r="A1232" s="24">
        <v>45673</v>
      </c>
      <c r="B1232" s="80" t="s">
        <v>41</v>
      </c>
      <c r="C1232" s="28">
        <v>7756131</v>
      </c>
      <c r="D1232" s="28" t="s">
        <v>463</v>
      </c>
      <c r="E1232" s="25"/>
      <c r="F1232" s="28" t="s">
        <v>403</v>
      </c>
      <c r="G1232" s="28" t="s">
        <v>1372</v>
      </c>
      <c r="H1232" s="25"/>
      <c r="I1232" s="25" t="s">
        <v>65</v>
      </c>
      <c r="J1232" s="28" t="s">
        <v>295</v>
      </c>
      <c r="K1232" s="80" t="s">
        <v>243</v>
      </c>
      <c r="L1232" s="28" t="s">
        <v>252</v>
      </c>
      <c r="M1232" s="26">
        <v>518.1</v>
      </c>
      <c r="N1232" s="27">
        <v>1</v>
      </c>
      <c r="O1232" s="25" t="s">
        <v>47</v>
      </c>
      <c r="P1232" s="24">
        <v>45706</v>
      </c>
      <c r="Q1232" s="26">
        <f>Table2[[#This Row],[QTY]]*Table2[[#This Row],[CostPerUnit]]</f>
        <v>518.1</v>
      </c>
      <c r="R1232" s="27"/>
      <c r="S1232" s="13" t="s">
        <v>55</v>
      </c>
      <c r="T1232" s="24" t="s">
        <v>49</v>
      </c>
      <c r="U1232" s="24"/>
      <c r="V1232" s="25"/>
      <c r="W1232" s="25"/>
      <c r="X1232" s="28" t="s">
        <v>1373</v>
      </c>
      <c r="Y1232" s="25"/>
      <c r="Z1232" s="25"/>
    </row>
    <row r="1233" spans="1:26" ht="15" customHeight="1">
      <c r="A1233" s="24">
        <v>45642</v>
      </c>
      <c r="B1233" s="25" t="s">
        <v>41</v>
      </c>
      <c r="C1233" s="25">
        <v>7756160</v>
      </c>
      <c r="D1233" s="28" t="s">
        <v>289</v>
      </c>
      <c r="E1233" s="25"/>
      <c r="F1233" s="28"/>
      <c r="G1233" s="28"/>
      <c r="H1233" s="25"/>
      <c r="I1233" s="25" t="s">
        <v>65</v>
      </c>
      <c r="J1233" s="28" t="s">
        <v>614</v>
      </c>
      <c r="K1233" s="80" t="s">
        <v>45</v>
      </c>
      <c r="L1233" s="28" t="s">
        <v>1374</v>
      </c>
      <c r="M1233" s="26">
        <v>25.9</v>
      </c>
      <c r="N1233" s="27">
        <v>2</v>
      </c>
      <c r="O1233" s="25" t="s">
        <v>47</v>
      </c>
      <c r="P1233" s="24">
        <v>45672</v>
      </c>
      <c r="Q1233" s="26">
        <f>Table2[[#This Row],[QTY]]*Table2[[#This Row],[CostPerUnit]]</f>
        <v>51.8</v>
      </c>
      <c r="R1233" s="27"/>
      <c r="S1233" s="13" t="s">
        <v>48</v>
      </c>
      <c r="T1233" s="24" t="s">
        <v>49</v>
      </c>
      <c r="U1233" s="24"/>
      <c r="V1233" s="25"/>
      <c r="W1233" s="25"/>
      <c r="X1233" s="28"/>
      <c r="Y1233" s="25"/>
      <c r="Z1233" s="25"/>
    </row>
    <row r="1234" spans="1:26" ht="15" customHeight="1">
      <c r="A1234" s="24">
        <v>45657</v>
      </c>
      <c r="B1234" s="80" t="s">
        <v>41</v>
      </c>
      <c r="C1234" s="25">
        <v>7756758</v>
      </c>
      <c r="D1234" s="28" t="s">
        <v>507</v>
      </c>
      <c r="E1234" s="25"/>
      <c r="F1234" s="28"/>
      <c r="G1234" s="28"/>
      <c r="H1234" s="25"/>
      <c r="I1234" s="25" t="s">
        <v>53</v>
      </c>
      <c r="J1234" s="28" t="s">
        <v>506</v>
      </c>
      <c r="K1234" s="80" t="s">
        <v>45</v>
      </c>
      <c r="L1234" s="116" t="s">
        <v>46</v>
      </c>
      <c r="M1234" s="26">
        <v>195</v>
      </c>
      <c r="N1234" s="27">
        <v>1</v>
      </c>
      <c r="O1234" s="80" t="s">
        <v>47</v>
      </c>
      <c r="P1234" s="24">
        <v>45712</v>
      </c>
      <c r="Q1234" s="26">
        <f>Table2[[#This Row],[QTY]]*Table2[[#This Row],[CostPerUnit]]</f>
        <v>195</v>
      </c>
      <c r="R1234" s="27"/>
      <c r="S1234" s="13" t="s">
        <v>64</v>
      </c>
      <c r="T1234" s="24" t="s">
        <v>34</v>
      </c>
      <c r="U1234" s="24" t="s">
        <v>59</v>
      </c>
      <c r="V1234" s="25" t="s">
        <v>60</v>
      </c>
      <c r="W1234" s="25"/>
      <c r="X1234" s="28"/>
      <c r="Y1234" s="25"/>
      <c r="Z1234" s="25"/>
    </row>
    <row r="1235" spans="1:26" ht="15" customHeight="1">
      <c r="A1235" s="24">
        <v>45657</v>
      </c>
      <c r="B1235" s="80" t="s">
        <v>41</v>
      </c>
      <c r="C1235" s="25">
        <v>7756758</v>
      </c>
      <c r="D1235" s="28" t="s">
        <v>507</v>
      </c>
      <c r="E1235" s="25"/>
      <c r="F1235" s="28"/>
      <c r="G1235" s="28"/>
      <c r="H1235" s="25"/>
      <c r="I1235" s="25" t="s">
        <v>53</v>
      </c>
      <c r="J1235" s="28" t="s">
        <v>506</v>
      </c>
      <c r="K1235" s="80" t="s">
        <v>45</v>
      </c>
      <c r="L1235" s="87" t="s">
        <v>51</v>
      </c>
      <c r="M1235" s="26">
        <v>66</v>
      </c>
      <c r="N1235" s="27">
        <v>1</v>
      </c>
      <c r="O1235" s="80" t="s">
        <v>47</v>
      </c>
      <c r="P1235" s="24" t="s">
        <v>1375</v>
      </c>
      <c r="Q1235" s="26">
        <f>Table2[[#This Row],[QTY]]*Table2[[#This Row],[CostPerUnit]]</f>
        <v>66</v>
      </c>
      <c r="R1235" s="27"/>
      <c r="S1235" s="13" t="s">
        <v>64</v>
      </c>
      <c r="T1235" s="24" t="s">
        <v>61</v>
      </c>
      <c r="U1235" s="24"/>
      <c r="V1235" s="25"/>
      <c r="W1235" s="25"/>
      <c r="X1235" s="28"/>
      <c r="Y1235" s="25"/>
      <c r="Z1235" s="25"/>
    </row>
    <row r="1236" spans="1:26" ht="15" customHeight="1">
      <c r="A1236" s="24">
        <v>45657</v>
      </c>
      <c r="B1236" s="96" t="s">
        <v>41</v>
      </c>
      <c r="C1236" s="25">
        <v>7756758</v>
      </c>
      <c r="D1236" s="28" t="s">
        <v>507</v>
      </c>
      <c r="E1236" s="25"/>
      <c r="F1236" s="28"/>
      <c r="G1236" s="28"/>
      <c r="H1236" s="25"/>
      <c r="I1236" s="25" t="s">
        <v>53</v>
      </c>
      <c r="J1236" s="28" t="s">
        <v>506</v>
      </c>
      <c r="K1236" s="96" t="s">
        <v>45</v>
      </c>
      <c r="L1236" s="60" t="s">
        <v>50</v>
      </c>
      <c r="M1236" s="26">
        <v>11</v>
      </c>
      <c r="N1236" s="27">
        <v>1</v>
      </c>
      <c r="O1236" s="80" t="s">
        <v>47</v>
      </c>
      <c r="P1236" s="24">
        <v>45712</v>
      </c>
      <c r="Q1236" s="26">
        <f>Table2[[#This Row],[QTY]]*Table2[[#This Row],[CostPerUnit]]</f>
        <v>11</v>
      </c>
      <c r="R1236" s="27"/>
      <c r="S1236" s="13" t="s">
        <v>64</v>
      </c>
      <c r="T1236" s="24" t="s">
        <v>34</v>
      </c>
      <c r="U1236" s="24" t="s">
        <v>59</v>
      </c>
      <c r="V1236" s="25" t="s">
        <v>60</v>
      </c>
      <c r="W1236" s="25"/>
      <c r="X1236" s="28"/>
      <c r="Y1236" s="25"/>
      <c r="Z1236" s="25"/>
    </row>
    <row r="1237" spans="1:26" ht="15" customHeight="1">
      <c r="A1237" s="24">
        <v>45643</v>
      </c>
      <c r="B1237" s="96" t="s">
        <v>41</v>
      </c>
      <c r="C1237" s="25">
        <v>7756840</v>
      </c>
      <c r="D1237" s="28" t="s">
        <v>1191</v>
      </c>
      <c r="E1237" s="25"/>
      <c r="F1237" s="28"/>
      <c r="G1237" s="28"/>
      <c r="H1237" s="25"/>
      <c r="I1237" s="25" t="s">
        <v>43</v>
      </c>
      <c r="J1237" s="28" t="s">
        <v>822</v>
      </c>
      <c r="K1237" s="96" t="s">
        <v>45</v>
      </c>
      <c r="L1237" s="28" t="s">
        <v>684</v>
      </c>
      <c r="M1237" s="26">
        <v>0</v>
      </c>
      <c r="N1237" s="27">
        <v>1</v>
      </c>
      <c r="O1237" s="25" t="s">
        <v>164</v>
      </c>
      <c r="P1237" s="24"/>
      <c r="Q1237" s="26">
        <f>Table2[[#This Row],[QTY]]*Table2[[#This Row],[CostPerUnit]]</f>
        <v>0</v>
      </c>
      <c r="R1237" s="27"/>
      <c r="S1237" s="13" t="s">
        <v>64</v>
      </c>
      <c r="T1237" s="24"/>
      <c r="U1237" s="24"/>
      <c r="V1237" s="25"/>
      <c r="W1237" s="25"/>
      <c r="X1237" s="28" t="s">
        <v>685</v>
      </c>
      <c r="Y1237" s="25"/>
      <c r="Z1237" s="25"/>
    </row>
    <row r="1238" spans="1:26" ht="15" customHeight="1">
      <c r="A1238" s="24">
        <v>45643</v>
      </c>
      <c r="B1238" s="96" t="s">
        <v>41</v>
      </c>
      <c r="C1238" s="25">
        <v>7756856</v>
      </c>
      <c r="D1238" s="28" t="s">
        <v>1191</v>
      </c>
      <c r="E1238" s="25"/>
      <c r="F1238" s="28"/>
      <c r="G1238" s="28"/>
      <c r="H1238" s="25"/>
      <c r="I1238" s="25" t="s">
        <v>43</v>
      </c>
      <c r="J1238" s="28" t="s">
        <v>822</v>
      </c>
      <c r="K1238" s="96" t="s">
        <v>45</v>
      </c>
      <c r="L1238" s="28" t="s">
        <v>684</v>
      </c>
      <c r="M1238" s="26">
        <v>0</v>
      </c>
      <c r="N1238" s="27">
        <v>1</v>
      </c>
      <c r="O1238" s="25" t="s">
        <v>164</v>
      </c>
      <c r="P1238" s="24"/>
      <c r="Q1238" s="26">
        <f>Table2[[#This Row],[QTY]]*Table2[[#This Row],[CostPerUnit]]</f>
        <v>0</v>
      </c>
      <c r="R1238" s="27"/>
      <c r="S1238" s="13" t="s">
        <v>64</v>
      </c>
      <c r="T1238" s="24"/>
      <c r="U1238" s="24"/>
      <c r="V1238" s="25"/>
      <c r="W1238" s="25"/>
      <c r="X1238" s="28" t="s">
        <v>685</v>
      </c>
      <c r="Y1238" s="25"/>
      <c r="Z1238" s="25"/>
    </row>
    <row r="1239" spans="1:26" ht="15" customHeight="1">
      <c r="A1239" s="24">
        <v>45643</v>
      </c>
      <c r="B1239" s="56" t="s">
        <v>41</v>
      </c>
      <c r="C1239" s="25">
        <v>7756916</v>
      </c>
      <c r="D1239" s="28" t="s">
        <v>452</v>
      </c>
      <c r="E1239" s="25"/>
      <c r="F1239" s="28" t="s">
        <v>403</v>
      </c>
      <c r="G1239" s="28" t="s">
        <v>1376</v>
      </c>
      <c r="H1239" s="25" t="s">
        <v>344</v>
      </c>
      <c r="I1239" s="25" t="s">
        <v>43</v>
      </c>
      <c r="J1239" s="28" t="s">
        <v>1377</v>
      </c>
      <c r="K1239" s="96" t="s">
        <v>243</v>
      </c>
      <c r="L1239" s="28" t="s">
        <v>301</v>
      </c>
      <c r="M1239" s="26">
        <v>938.15</v>
      </c>
      <c r="N1239" s="27">
        <v>1</v>
      </c>
      <c r="O1239" s="25" t="s">
        <v>47</v>
      </c>
      <c r="P1239" s="24">
        <v>45685</v>
      </c>
      <c r="Q1239" s="26">
        <f>Table2[[#This Row],[QTY]]*Table2[[#This Row],[CostPerUnit]]</f>
        <v>938.15</v>
      </c>
      <c r="R1239" s="27"/>
      <c r="S1239" s="13" t="s">
        <v>55</v>
      </c>
      <c r="T1239" s="24"/>
      <c r="U1239" s="24"/>
      <c r="V1239" s="25"/>
      <c r="W1239" s="25"/>
      <c r="X1239" s="28" t="s">
        <v>1303</v>
      </c>
      <c r="Y1239" s="25"/>
      <c r="Z1239" s="25"/>
    </row>
    <row r="1240" spans="1:26" ht="15" customHeight="1">
      <c r="A1240" s="24">
        <v>45643</v>
      </c>
      <c r="B1240" s="56" t="s">
        <v>41</v>
      </c>
      <c r="C1240" s="25">
        <v>7756936</v>
      </c>
      <c r="D1240" s="28" t="s">
        <v>588</v>
      </c>
      <c r="E1240" s="25"/>
      <c r="F1240" s="28"/>
      <c r="G1240" s="28"/>
      <c r="H1240" s="25"/>
      <c r="I1240" s="25" t="s">
        <v>53</v>
      </c>
      <c r="J1240" s="28" t="s">
        <v>1378</v>
      </c>
      <c r="K1240" s="96" t="s">
        <v>243</v>
      </c>
      <c r="L1240" s="28" t="s">
        <v>301</v>
      </c>
      <c r="M1240" s="26">
        <v>938.15</v>
      </c>
      <c r="N1240" s="27">
        <v>1</v>
      </c>
      <c r="O1240" s="25" t="s">
        <v>47</v>
      </c>
      <c r="P1240" s="24">
        <v>45712</v>
      </c>
      <c r="Q1240" s="26">
        <f>Table2[[#This Row],[QTY]]*Table2[[#This Row],[CostPerUnit]]</f>
        <v>938.15</v>
      </c>
      <c r="R1240" s="27">
        <v>60838144</v>
      </c>
      <c r="S1240" s="13" t="s">
        <v>67</v>
      </c>
      <c r="T1240" s="24"/>
      <c r="U1240" s="24"/>
      <c r="V1240" s="25"/>
      <c r="W1240" s="25"/>
      <c r="X1240" s="28"/>
      <c r="Y1240" s="25"/>
      <c r="Z1240" s="25"/>
    </row>
    <row r="1241" spans="1:26" ht="15" customHeight="1">
      <c r="A1241" s="24">
        <v>45659</v>
      </c>
      <c r="B1241" s="56" t="s">
        <v>41</v>
      </c>
      <c r="C1241" s="25">
        <v>7757035</v>
      </c>
      <c r="D1241" s="28">
        <v>182145</v>
      </c>
      <c r="E1241" s="25"/>
      <c r="F1241" s="28"/>
      <c r="G1241" s="28"/>
      <c r="H1241" s="25"/>
      <c r="I1241" s="25" t="s">
        <v>65</v>
      </c>
      <c r="J1241" s="28" t="s">
        <v>1379</v>
      </c>
      <c r="K1241" s="96" t="s">
        <v>45</v>
      </c>
      <c r="L1241" s="28" t="s">
        <v>46</v>
      </c>
      <c r="M1241" s="26">
        <v>195</v>
      </c>
      <c r="N1241" s="27">
        <v>4</v>
      </c>
      <c r="O1241" s="25" t="s">
        <v>161</v>
      </c>
      <c r="P1241" s="24">
        <v>45726</v>
      </c>
      <c r="Q1241" s="26">
        <f>Table2[[#This Row],[QTY]]*Table2[[#This Row],[CostPerUnit]]</f>
        <v>780</v>
      </c>
      <c r="R1241" s="27"/>
      <c r="S1241" s="13" t="s">
        <v>55</v>
      </c>
      <c r="T1241" s="24"/>
      <c r="U1241" s="24"/>
      <c r="V1241" s="25"/>
      <c r="W1241" s="25" t="s">
        <v>1380</v>
      </c>
      <c r="X1241" s="28"/>
      <c r="Y1241" s="25"/>
      <c r="Z1241" s="25"/>
    </row>
    <row r="1242" spans="1:26" ht="15" customHeight="1">
      <c r="A1242" s="24">
        <v>45659</v>
      </c>
      <c r="B1242" s="56" t="s">
        <v>41</v>
      </c>
      <c r="C1242" s="25">
        <v>7757035</v>
      </c>
      <c r="D1242" s="28">
        <v>182145</v>
      </c>
      <c r="E1242" s="25"/>
      <c r="F1242" s="28"/>
      <c r="G1242" s="28"/>
      <c r="H1242" s="25"/>
      <c r="I1242" s="25" t="s">
        <v>65</v>
      </c>
      <c r="J1242" s="28" t="s">
        <v>1379</v>
      </c>
      <c r="K1242" s="96" t="s">
        <v>45</v>
      </c>
      <c r="L1242" s="28" t="s">
        <v>51</v>
      </c>
      <c r="M1242" s="26">
        <v>0</v>
      </c>
      <c r="N1242" s="27">
        <v>4</v>
      </c>
      <c r="O1242" s="25" t="s">
        <v>161</v>
      </c>
      <c r="P1242" s="24">
        <v>45726</v>
      </c>
      <c r="Q1242" s="26">
        <f>Table2[[#This Row],[QTY]]*Table2[[#This Row],[CostPerUnit]]</f>
        <v>0</v>
      </c>
      <c r="R1242" s="27"/>
      <c r="S1242" s="13" t="s">
        <v>55</v>
      </c>
      <c r="T1242" s="24"/>
      <c r="U1242" s="24"/>
      <c r="V1242" s="25"/>
      <c r="W1242" s="25" t="s">
        <v>1380</v>
      </c>
      <c r="X1242" s="28"/>
      <c r="Y1242" s="25"/>
      <c r="Z1242" s="25" t="s">
        <v>954</v>
      </c>
    </row>
    <row r="1243" spans="1:26" ht="15" customHeight="1">
      <c r="A1243" s="24">
        <v>45645</v>
      </c>
      <c r="B1243" s="56" t="s">
        <v>41</v>
      </c>
      <c r="C1243" s="25">
        <v>7757045</v>
      </c>
      <c r="D1243" s="28">
        <v>182174</v>
      </c>
      <c r="E1243" s="25"/>
      <c r="F1243" s="28"/>
      <c r="G1243" s="28"/>
      <c r="H1243" s="25"/>
      <c r="I1243" s="25" t="s">
        <v>65</v>
      </c>
      <c r="J1243" s="28" t="s">
        <v>295</v>
      </c>
      <c r="K1243" s="74" t="s">
        <v>45</v>
      </c>
      <c r="L1243" t="s">
        <v>1340</v>
      </c>
      <c r="M1243" s="26"/>
      <c r="N1243" s="27">
        <v>1</v>
      </c>
      <c r="O1243" s="25" t="s">
        <v>161</v>
      </c>
      <c r="P1243" s="24">
        <v>45840</v>
      </c>
      <c r="Q1243" s="26">
        <f>Table2[[#This Row],[QTY]]*Table2[[#This Row],[CostPerUnit]]</f>
        <v>0</v>
      </c>
      <c r="R1243" s="27"/>
      <c r="S1243" s="13" t="s">
        <v>67</v>
      </c>
      <c r="T1243" s="24"/>
      <c r="U1243" s="24"/>
      <c r="V1243" s="25"/>
      <c r="W1243" s="25"/>
      <c r="X1243" s="28"/>
      <c r="Y1243" s="25"/>
      <c r="Z1243" s="25"/>
    </row>
    <row r="1244" spans="1:26" ht="15" customHeight="1">
      <c r="A1244" s="24">
        <v>45663</v>
      </c>
      <c r="B1244" s="56" t="s">
        <v>41</v>
      </c>
      <c r="C1244" s="25">
        <v>7757233</v>
      </c>
      <c r="D1244" s="28" t="s">
        <v>195</v>
      </c>
      <c r="E1244" s="25"/>
      <c r="F1244" s="28"/>
      <c r="G1244" s="28"/>
      <c r="H1244" s="25"/>
      <c r="I1244" s="25" t="s">
        <v>53</v>
      </c>
      <c r="J1244" s="28" t="s">
        <v>196</v>
      </c>
      <c r="K1244" s="74" t="s">
        <v>45</v>
      </c>
      <c r="L1244" s="28" t="s">
        <v>51</v>
      </c>
      <c r="M1244" s="26">
        <v>0</v>
      </c>
      <c r="N1244" s="27">
        <v>1</v>
      </c>
      <c r="O1244" s="25" t="s">
        <v>161</v>
      </c>
      <c r="P1244" s="24">
        <v>45778</v>
      </c>
      <c r="Q1244" s="26">
        <f>Table2[[#This Row],[QTY]]*Table2[[#This Row],[CostPerUnit]]</f>
        <v>0</v>
      </c>
      <c r="R1244" s="27" t="s">
        <v>225</v>
      </c>
      <c r="S1244" s="13" t="s">
        <v>55</v>
      </c>
      <c r="T1244" s="24" t="s">
        <v>161</v>
      </c>
      <c r="U1244" s="24"/>
      <c r="V1244" s="25"/>
      <c r="W1244" s="25"/>
      <c r="X1244" s="28"/>
      <c r="Y1244" s="25"/>
      <c r="Z1244" s="25" t="s">
        <v>954</v>
      </c>
    </row>
    <row r="1245" spans="1:26" ht="15" customHeight="1">
      <c r="A1245" s="24">
        <v>45644</v>
      </c>
      <c r="B1245" s="56" t="s">
        <v>41</v>
      </c>
      <c r="C1245" s="25">
        <v>7757474</v>
      </c>
      <c r="D1245" s="28" t="s">
        <v>1381</v>
      </c>
      <c r="E1245" s="25"/>
      <c r="F1245" s="28"/>
      <c r="G1245" s="28"/>
      <c r="H1245" s="25"/>
      <c r="I1245" s="25" t="s">
        <v>53</v>
      </c>
      <c r="J1245" s="28" t="s">
        <v>1382</v>
      </c>
      <c r="K1245" s="96" t="s">
        <v>45</v>
      </c>
      <c r="L1245" s="28" t="s">
        <v>301</v>
      </c>
      <c r="M1245" s="26">
        <v>938.15</v>
      </c>
      <c r="N1245" s="27">
        <v>1</v>
      </c>
      <c r="O1245" s="25" t="s">
        <v>47</v>
      </c>
      <c r="P1245" s="24">
        <v>45660</v>
      </c>
      <c r="Q1245" s="26">
        <f>Table2[[#This Row],[QTY]]*Table2[[#This Row],[CostPerUnit]]</f>
        <v>938.15</v>
      </c>
      <c r="R1245" s="27"/>
      <c r="S1245" s="13" t="s">
        <v>55</v>
      </c>
      <c r="T1245" s="24" t="s">
        <v>49</v>
      </c>
      <c r="U1245" s="24"/>
      <c r="V1245" s="25"/>
      <c r="W1245" s="25"/>
      <c r="X1245" s="28" t="s">
        <v>1383</v>
      </c>
      <c r="Y1245" s="25"/>
      <c r="Z1245" s="25"/>
    </row>
    <row r="1246" spans="1:26" ht="15" customHeight="1">
      <c r="A1246" s="24">
        <v>45646</v>
      </c>
      <c r="B1246" s="106" t="s">
        <v>41</v>
      </c>
      <c r="C1246" s="25">
        <v>7757738</v>
      </c>
      <c r="D1246" s="28" t="s">
        <v>341</v>
      </c>
      <c r="E1246" s="25"/>
      <c r="F1246" s="28"/>
      <c r="G1246" s="28" t="s">
        <v>1384</v>
      </c>
      <c r="H1246" s="25"/>
      <c r="I1246" s="25" t="s">
        <v>77</v>
      </c>
      <c r="J1246" s="28" t="s">
        <v>1220</v>
      </c>
      <c r="K1246" s="96" t="s">
        <v>243</v>
      </c>
      <c r="L1246" s="28" t="s">
        <v>252</v>
      </c>
      <c r="M1246" s="26">
        <v>518.1</v>
      </c>
      <c r="N1246" s="27">
        <v>1</v>
      </c>
      <c r="O1246" s="25" t="s">
        <v>47</v>
      </c>
      <c r="P1246" s="24">
        <v>45694</v>
      </c>
      <c r="Q1246" s="26">
        <f>Table2[[#This Row],[QTY]]*Table2[[#This Row],[CostPerUnit]]</f>
        <v>518.1</v>
      </c>
      <c r="R1246" s="27"/>
      <c r="S1246" s="13" t="s">
        <v>64</v>
      </c>
      <c r="T1246" s="24" t="s">
        <v>49</v>
      </c>
      <c r="U1246" s="24"/>
      <c r="V1246" s="25"/>
      <c r="W1246" s="25"/>
      <c r="X1246" s="28"/>
      <c r="Y1246" s="25"/>
      <c r="Z1246" s="25"/>
    </row>
    <row r="1247" spans="1:26" ht="15" customHeight="1">
      <c r="A1247" s="24">
        <v>45646</v>
      </c>
      <c r="B1247" s="106" t="s">
        <v>41</v>
      </c>
      <c r="C1247" s="25">
        <v>7757738</v>
      </c>
      <c r="D1247" s="28" t="s">
        <v>341</v>
      </c>
      <c r="E1247" s="25"/>
      <c r="F1247" s="28"/>
      <c r="G1247" s="28" t="s">
        <v>1384</v>
      </c>
      <c r="H1247" s="25"/>
      <c r="I1247" s="25" t="s">
        <v>77</v>
      </c>
      <c r="J1247" s="28" t="s">
        <v>1220</v>
      </c>
      <c r="K1247" s="96" t="s">
        <v>243</v>
      </c>
      <c r="L1247" s="28" t="s">
        <v>282</v>
      </c>
      <c r="M1247" s="26">
        <v>260</v>
      </c>
      <c r="N1247" s="27">
        <v>1</v>
      </c>
      <c r="O1247" s="25" t="s">
        <v>47</v>
      </c>
      <c r="P1247" s="24">
        <v>45694</v>
      </c>
      <c r="Q1247" s="26">
        <f>Table2[[#This Row],[QTY]]*Table2[[#This Row],[CostPerUnit]]</f>
        <v>260</v>
      </c>
      <c r="R1247" s="27"/>
      <c r="S1247" s="13" t="s">
        <v>64</v>
      </c>
      <c r="T1247" s="24" t="s">
        <v>49</v>
      </c>
      <c r="U1247" s="24"/>
      <c r="V1247" s="25"/>
      <c r="W1247" s="25"/>
      <c r="X1247" s="28"/>
      <c r="Y1247" s="25"/>
      <c r="Z1247" s="25"/>
    </row>
    <row r="1248" spans="1:26" ht="15" customHeight="1">
      <c r="A1248" s="24">
        <v>45650</v>
      </c>
      <c r="B1248" s="56" t="s">
        <v>41</v>
      </c>
      <c r="C1248" s="25">
        <v>7758631</v>
      </c>
      <c r="D1248" s="28">
        <v>182460</v>
      </c>
      <c r="E1248" s="25"/>
      <c r="F1248" s="28"/>
      <c r="G1248" s="28"/>
      <c r="H1248" s="25"/>
      <c r="I1248" s="25" t="s">
        <v>53</v>
      </c>
      <c r="J1248" s="28" t="s">
        <v>1385</v>
      </c>
      <c r="K1248" s="96" t="s">
        <v>45</v>
      </c>
      <c r="L1248" s="28" t="s">
        <v>1386</v>
      </c>
      <c r="M1248" s="26">
        <v>1450</v>
      </c>
      <c r="N1248" s="27">
        <v>3</v>
      </c>
      <c r="O1248" s="25" t="s">
        <v>47</v>
      </c>
      <c r="P1248" s="24">
        <v>45694</v>
      </c>
      <c r="Q1248" s="26">
        <f>Table2[[#This Row],[QTY]]*Table2[[#This Row],[CostPerUnit]]</f>
        <v>4350</v>
      </c>
      <c r="R1248" s="27">
        <v>60843517</v>
      </c>
      <c r="S1248" s="13" t="s">
        <v>67</v>
      </c>
      <c r="T1248" s="24"/>
      <c r="U1248" s="24"/>
      <c r="V1248" s="25"/>
      <c r="W1248" s="25"/>
      <c r="X1248" s="28"/>
      <c r="Y1248" s="25"/>
      <c r="Z1248" s="25"/>
    </row>
    <row r="1249" spans="1:26" ht="15" customHeight="1">
      <c r="A1249" s="24">
        <v>45650</v>
      </c>
      <c r="B1249" s="106" t="s">
        <v>41</v>
      </c>
      <c r="C1249" s="25">
        <v>7758631</v>
      </c>
      <c r="D1249" s="28">
        <v>182460</v>
      </c>
      <c r="E1249" s="25"/>
      <c r="F1249" s="28"/>
      <c r="G1249" s="28"/>
      <c r="H1249" s="25"/>
      <c r="I1249" s="25" t="s">
        <v>65</v>
      </c>
      <c r="J1249" s="28" t="s">
        <v>1385</v>
      </c>
      <c r="K1249" s="74" t="s">
        <v>45</v>
      </c>
      <c r="L1249" s="28" t="s">
        <v>1386</v>
      </c>
      <c r="M1249" s="26">
        <v>1450</v>
      </c>
      <c r="N1249" s="27">
        <v>3</v>
      </c>
      <c r="O1249" s="25" t="s">
        <v>47</v>
      </c>
      <c r="P1249" s="24">
        <v>45694</v>
      </c>
      <c r="Q1249" s="26">
        <f>Table2[[#This Row],[QTY]]*Table2[[#This Row],[CostPerUnit]]</f>
        <v>4350</v>
      </c>
      <c r="R1249" s="27">
        <v>60843517</v>
      </c>
      <c r="S1249" s="13" t="s">
        <v>67</v>
      </c>
      <c r="T1249" s="24" t="s">
        <v>49</v>
      </c>
      <c r="U1249" s="24"/>
      <c r="V1249" s="25"/>
      <c r="W1249" s="25"/>
      <c r="X1249" s="28"/>
      <c r="Y1249" s="25"/>
      <c r="Z1249" s="25"/>
    </row>
    <row r="1250" spans="1:26" ht="15" customHeight="1">
      <c r="A1250" s="24">
        <v>45650</v>
      </c>
      <c r="B1250" s="56" t="s">
        <v>41</v>
      </c>
      <c r="C1250" s="25">
        <v>7759043</v>
      </c>
      <c r="D1250" s="28" t="s">
        <v>1387</v>
      </c>
      <c r="E1250" s="25"/>
      <c r="F1250" s="28"/>
      <c r="G1250" s="28"/>
      <c r="H1250" s="25"/>
      <c r="I1250" s="25" t="s">
        <v>53</v>
      </c>
      <c r="J1250" s="28" t="s">
        <v>1119</v>
      </c>
      <c r="K1250" s="96" t="s">
        <v>45</v>
      </c>
      <c r="L1250" s="28" t="s">
        <v>327</v>
      </c>
      <c r="M1250" s="26">
        <v>89.95</v>
      </c>
      <c r="N1250" s="27">
        <v>1</v>
      </c>
      <c r="O1250" s="25" t="s">
        <v>47</v>
      </c>
      <c r="P1250" s="24">
        <v>45687</v>
      </c>
      <c r="Q1250" s="26">
        <f>Table2[[#This Row],[QTY]]*Table2[[#This Row],[CostPerUnit]]</f>
        <v>89.95</v>
      </c>
      <c r="R1250" s="27"/>
      <c r="S1250" s="13" t="s">
        <v>48</v>
      </c>
      <c r="T1250" s="24" t="s">
        <v>49</v>
      </c>
      <c r="U1250" s="24"/>
      <c r="V1250" s="25"/>
      <c r="W1250" s="25"/>
      <c r="X1250" s="28"/>
      <c r="Y1250" s="25"/>
      <c r="Z1250" s="25"/>
    </row>
    <row r="1251" spans="1:26" ht="15" customHeight="1">
      <c r="A1251" s="24">
        <v>45653</v>
      </c>
      <c r="B1251" s="106" t="s">
        <v>41</v>
      </c>
      <c r="C1251" s="25">
        <v>7759084</v>
      </c>
      <c r="D1251" s="28" t="s">
        <v>1388</v>
      </c>
      <c r="E1251" s="25"/>
      <c r="F1251" s="28"/>
      <c r="G1251" s="28"/>
      <c r="H1251" s="25"/>
      <c r="I1251" s="25" t="s">
        <v>69</v>
      </c>
      <c r="J1251" s="28" t="s">
        <v>1389</v>
      </c>
      <c r="K1251" s="74" t="s">
        <v>45</v>
      </c>
      <c r="L1251" t="s">
        <v>940</v>
      </c>
      <c r="M1251" s="26">
        <v>66</v>
      </c>
      <c r="N1251" s="27">
        <v>1</v>
      </c>
      <c r="O1251" s="25" t="s">
        <v>47</v>
      </c>
      <c r="P1251" s="24">
        <v>45740</v>
      </c>
      <c r="Q1251" s="26">
        <f>Table2[[#This Row],[QTY]]*Table2[[#This Row],[CostPerUnit]]</f>
        <v>66</v>
      </c>
      <c r="R1251" s="27">
        <v>60844110</v>
      </c>
      <c r="S1251" s="13" t="s">
        <v>55</v>
      </c>
      <c r="T1251" s="24" t="s">
        <v>49</v>
      </c>
      <c r="U1251" s="24"/>
      <c r="V1251" s="25"/>
      <c r="W1251" s="25"/>
      <c r="X1251" s="28"/>
      <c r="Y1251" s="25"/>
      <c r="Z1251" s="25"/>
    </row>
    <row r="1252" spans="1:26" ht="15" customHeight="1">
      <c r="A1252" s="24">
        <v>45660</v>
      </c>
      <c r="B1252" s="56" t="s">
        <v>41</v>
      </c>
      <c r="C1252" s="25">
        <v>7759270</v>
      </c>
      <c r="D1252" s="28" t="s">
        <v>1390</v>
      </c>
      <c r="E1252" s="25"/>
      <c r="F1252" s="28" t="s">
        <v>342</v>
      </c>
      <c r="G1252" s="28" t="s">
        <v>1391</v>
      </c>
      <c r="H1252" s="25"/>
      <c r="I1252" s="25" t="s">
        <v>43</v>
      </c>
      <c r="J1252" s="28" t="s">
        <v>599</v>
      </c>
      <c r="K1252" s="96" t="s">
        <v>243</v>
      </c>
      <c r="L1252" s="28" t="s">
        <v>282</v>
      </c>
      <c r="M1252" s="26">
        <v>260</v>
      </c>
      <c r="N1252" s="27">
        <v>160</v>
      </c>
      <c r="O1252" s="25" t="s">
        <v>218</v>
      </c>
      <c r="P1252" s="24"/>
      <c r="Q1252" s="26">
        <f>Table2[[#This Row],[QTY]]*Table2[[#This Row],[CostPerUnit]]</f>
        <v>41600</v>
      </c>
      <c r="R1252" s="27"/>
      <c r="S1252" s="13" t="s">
        <v>48</v>
      </c>
      <c r="T1252" s="24" t="s">
        <v>49</v>
      </c>
      <c r="U1252" s="24"/>
      <c r="V1252" s="25"/>
      <c r="W1252" s="25"/>
      <c r="X1252" s="107" t="s">
        <v>1392</v>
      </c>
      <c r="Y1252" s="25"/>
      <c r="Z1252" s="25"/>
    </row>
    <row r="1253" spans="1:26" ht="15" customHeight="1">
      <c r="A1253" s="24">
        <v>45660</v>
      </c>
      <c r="B1253" s="106" t="s">
        <v>41</v>
      </c>
      <c r="C1253" s="25">
        <v>7759270</v>
      </c>
      <c r="D1253" s="25" t="s">
        <v>1393</v>
      </c>
      <c r="E1253" s="25"/>
      <c r="F1253" s="28"/>
      <c r="G1253" s="28"/>
      <c r="H1253" s="25"/>
      <c r="I1253" s="25" t="s">
        <v>65</v>
      </c>
      <c r="J1253" s="28" t="s">
        <v>1394</v>
      </c>
      <c r="K1253" s="74" t="s">
        <v>243</v>
      </c>
      <c r="L1253" s="28" t="s">
        <v>282</v>
      </c>
      <c r="M1253" s="26">
        <v>260</v>
      </c>
      <c r="N1253" s="27">
        <v>38</v>
      </c>
      <c r="O1253" s="25" t="s">
        <v>47</v>
      </c>
      <c r="P1253" s="24">
        <v>45715</v>
      </c>
      <c r="Q1253" s="26">
        <f>Table2[[#This Row],[QTY]]*Table2[[#This Row],[CostPerUnit]]</f>
        <v>9880</v>
      </c>
      <c r="R1253" s="27"/>
      <c r="S1253" s="13" t="s">
        <v>48</v>
      </c>
      <c r="T1253" s="24" t="s">
        <v>1395</v>
      </c>
      <c r="U1253" s="24"/>
      <c r="V1253" s="25"/>
      <c r="W1253" s="25"/>
      <c r="X1253" s="28" t="s">
        <v>1396</v>
      </c>
      <c r="Y1253" s="25"/>
      <c r="Z1253" s="25"/>
    </row>
    <row r="1254" spans="1:26" ht="15" customHeight="1">
      <c r="A1254" s="24">
        <v>45660</v>
      </c>
      <c r="B1254" s="106" t="s">
        <v>41</v>
      </c>
      <c r="C1254" s="25">
        <v>7759270</v>
      </c>
      <c r="D1254" s="25" t="s">
        <v>1393</v>
      </c>
      <c r="E1254" s="25"/>
      <c r="F1254" s="28"/>
      <c r="G1254" s="28"/>
      <c r="H1254" s="25"/>
      <c r="I1254" s="25" t="s">
        <v>65</v>
      </c>
      <c r="J1254" s="28" t="s">
        <v>1394</v>
      </c>
      <c r="K1254" s="74" t="s">
        <v>243</v>
      </c>
      <c r="L1254" s="28" t="s">
        <v>541</v>
      </c>
      <c r="M1254" s="26">
        <v>19</v>
      </c>
      <c r="N1254" s="27">
        <v>38</v>
      </c>
      <c r="O1254" s="25" t="s">
        <v>47</v>
      </c>
      <c r="P1254" s="24">
        <v>45715</v>
      </c>
      <c r="Q1254" s="26">
        <f>Table2[[#This Row],[QTY]]*Table2[[#This Row],[CostPerUnit]]</f>
        <v>722</v>
      </c>
      <c r="R1254" s="27"/>
      <c r="S1254" s="13" t="s">
        <v>48</v>
      </c>
      <c r="T1254" s="24" t="s">
        <v>1395</v>
      </c>
      <c r="U1254" s="24"/>
      <c r="V1254" s="25"/>
      <c r="W1254" s="25"/>
      <c r="X1254" s="28" t="s">
        <v>1396</v>
      </c>
      <c r="Y1254" s="25"/>
      <c r="Z1254" s="25"/>
    </row>
    <row r="1255" spans="1:26" ht="15" customHeight="1">
      <c r="A1255" s="24">
        <v>45660</v>
      </c>
      <c r="B1255" s="106" t="s">
        <v>41</v>
      </c>
      <c r="C1255" s="25">
        <v>7759270</v>
      </c>
      <c r="D1255" s="25" t="s">
        <v>1393</v>
      </c>
      <c r="E1255" s="25"/>
      <c r="F1255" s="28"/>
      <c r="G1255" s="28"/>
      <c r="H1255" s="25"/>
      <c r="I1255" s="25" t="s">
        <v>69</v>
      </c>
      <c r="J1255" s="28" t="s">
        <v>1397</v>
      </c>
      <c r="K1255" s="74" t="s">
        <v>243</v>
      </c>
      <c r="L1255" s="28" t="s">
        <v>282</v>
      </c>
      <c r="M1255" s="26">
        <v>260</v>
      </c>
      <c r="N1255" s="27">
        <v>10</v>
      </c>
      <c r="O1255" s="25" t="s">
        <v>47</v>
      </c>
      <c r="P1255" s="24">
        <v>45715</v>
      </c>
      <c r="Q1255" s="26">
        <f>Table2[[#This Row],[QTY]]*Table2[[#This Row],[CostPerUnit]]</f>
        <v>2600</v>
      </c>
      <c r="R1255" s="27"/>
      <c r="S1255" s="13" t="s">
        <v>48</v>
      </c>
      <c r="T1255" s="24" t="s">
        <v>1395</v>
      </c>
      <c r="U1255" s="24"/>
      <c r="V1255" s="25"/>
      <c r="W1255" s="25"/>
      <c r="X1255" s="28" t="s">
        <v>1396</v>
      </c>
      <c r="Y1255" s="25"/>
      <c r="Z1255" s="25"/>
    </row>
    <row r="1256" spans="1:26" ht="15" customHeight="1">
      <c r="A1256" s="24">
        <v>45660</v>
      </c>
      <c r="B1256" s="106" t="s">
        <v>41</v>
      </c>
      <c r="C1256" s="25">
        <v>7759270</v>
      </c>
      <c r="D1256" s="25" t="s">
        <v>1393</v>
      </c>
      <c r="E1256" s="25"/>
      <c r="F1256" s="28"/>
      <c r="G1256" s="28"/>
      <c r="H1256" s="25"/>
      <c r="I1256" s="25" t="s">
        <v>69</v>
      </c>
      <c r="J1256" s="28" t="s">
        <v>1397</v>
      </c>
      <c r="K1256" s="25" t="s">
        <v>243</v>
      </c>
      <c r="L1256" s="28" t="s">
        <v>541</v>
      </c>
      <c r="M1256" s="26">
        <v>19</v>
      </c>
      <c r="N1256" s="27">
        <v>10</v>
      </c>
      <c r="O1256" s="25" t="s">
        <v>47</v>
      </c>
      <c r="P1256" s="24">
        <v>45715</v>
      </c>
      <c r="Q1256" s="26">
        <f>Table2[[#This Row],[QTY]]*Table2[[#This Row],[CostPerUnit]]</f>
        <v>190</v>
      </c>
      <c r="R1256" s="27"/>
      <c r="S1256" s="13" t="s">
        <v>48</v>
      </c>
      <c r="T1256" s="24" t="s">
        <v>1395</v>
      </c>
      <c r="U1256" s="24"/>
      <c r="V1256" s="25"/>
      <c r="W1256" s="25"/>
      <c r="X1256" s="28" t="s">
        <v>1396</v>
      </c>
      <c r="Y1256" s="25"/>
      <c r="Z1256" s="25"/>
    </row>
    <row r="1257" spans="1:26" ht="15" customHeight="1">
      <c r="A1257" s="24">
        <v>45780</v>
      </c>
      <c r="B1257" s="56" t="s">
        <v>120</v>
      </c>
      <c r="C1257" s="25">
        <v>7759270</v>
      </c>
      <c r="D1257" s="28" t="s">
        <v>1398</v>
      </c>
      <c r="E1257" s="25"/>
      <c r="F1257" s="28"/>
      <c r="G1257" s="28"/>
      <c r="H1257" s="25"/>
      <c r="I1257" s="25" t="s">
        <v>69</v>
      </c>
      <c r="J1257" s="28" t="s">
        <v>1399</v>
      </c>
      <c r="K1257" s="25" t="s">
        <v>45</v>
      </c>
      <c r="L1257" s="28" t="s">
        <v>282</v>
      </c>
      <c r="M1257" s="26">
        <v>260</v>
      </c>
      <c r="N1257" s="27">
        <v>1</v>
      </c>
      <c r="O1257" s="25" t="s">
        <v>47</v>
      </c>
      <c r="P1257" s="24">
        <v>45792</v>
      </c>
      <c r="Q1257" s="26">
        <f>Table2[[#This Row],[QTY]]*Table2[[#This Row],[CostPerUnit]]</f>
        <v>260</v>
      </c>
      <c r="R1257" s="27"/>
      <c r="S1257" s="13" t="s">
        <v>48</v>
      </c>
      <c r="T1257" s="24" t="s">
        <v>1395</v>
      </c>
      <c r="U1257" s="24"/>
      <c r="V1257" s="25"/>
      <c r="W1257" s="25"/>
      <c r="X1257" s="28" t="s">
        <v>1396</v>
      </c>
      <c r="Y1257" s="25"/>
      <c r="Z1257" s="25"/>
    </row>
    <row r="1258" spans="1:26" ht="15" customHeight="1">
      <c r="A1258" s="24">
        <v>45653</v>
      </c>
      <c r="B1258" s="56" t="s">
        <v>41</v>
      </c>
      <c r="C1258" s="25">
        <v>7759342</v>
      </c>
      <c r="D1258" s="28">
        <v>182230</v>
      </c>
      <c r="E1258" s="25"/>
      <c r="F1258" s="28"/>
      <c r="G1258" s="28"/>
      <c r="H1258" s="25"/>
      <c r="I1258" s="25" t="s">
        <v>65</v>
      </c>
      <c r="J1258" s="28" t="s">
        <v>236</v>
      </c>
      <c r="K1258" s="74" t="s">
        <v>45</v>
      </c>
      <c r="L1258" s="28" t="s">
        <v>279</v>
      </c>
      <c r="M1258" s="26">
        <v>495</v>
      </c>
      <c r="N1258" s="27">
        <v>2</v>
      </c>
      <c r="O1258" s="24" t="s">
        <v>47</v>
      </c>
      <c r="P1258" s="24">
        <v>45680</v>
      </c>
      <c r="Q1258" s="26">
        <f>Table2[[#This Row],[QTY]]*Table2[[#This Row],[CostPerUnit]]</f>
        <v>990</v>
      </c>
      <c r="R1258" s="27">
        <v>60839715</v>
      </c>
      <c r="S1258" s="13" t="s">
        <v>55</v>
      </c>
      <c r="T1258" s="24" t="s">
        <v>49</v>
      </c>
      <c r="U1258" s="24"/>
      <c r="V1258" s="25"/>
      <c r="W1258" s="25"/>
      <c r="X1258" s="28" t="s">
        <v>1311</v>
      </c>
      <c r="Y1258" s="25"/>
      <c r="Z1258" s="25"/>
    </row>
    <row r="1259" spans="1:26" ht="15" customHeight="1">
      <c r="A1259" s="24">
        <v>45656</v>
      </c>
      <c r="B1259" s="56" t="s">
        <v>41</v>
      </c>
      <c r="C1259" s="25">
        <v>7759643</v>
      </c>
      <c r="D1259" s="28" t="s">
        <v>289</v>
      </c>
      <c r="E1259" s="25"/>
      <c r="F1259" s="28"/>
      <c r="G1259" s="28"/>
      <c r="H1259" s="25"/>
      <c r="I1259" s="25" t="s">
        <v>53</v>
      </c>
      <c r="J1259" s="28" t="s">
        <v>1400</v>
      </c>
      <c r="K1259" s="25" t="s">
        <v>45</v>
      </c>
      <c r="L1259" s="28" t="s">
        <v>327</v>
      </c>
      <c r="M1259" s="26">
        <v>109</v>
      </c>
      <c r="N1259" s="27">
        <v>1</v>
      </c>
      <c r="O1259" s="25" t="s">
        <v>47</v>
      </c>
      <c r="P1259" s="24"/>
      <c r="Q1259" s="26">
        <f>Table2[[#This Row],[QTY]]*Table2[[#This Row],[CostPerUnit]]</f>
        <v>109</v>
      </c>
      <c r="R1259" s="27"/>
      <c r="S1259" s="13" t="s">
        <v>64</v>
      </c>
      <c r="T1259" s="24" t="s">
        <v>49</v>
      </c>
      <c r="U1259" s="24"/>
      <c r="V1259" s="25"/>
      <c r="W1259" s="25"/>
      <c r="X1259" s="28"/>
      <c r="Y1259" s="25"/>
      <c r="Z1259" s="25"/>
    </row>
    <row r="1260" spans="1:26" ht="15" customHeight="1">
      <c r="A1260" s="24" t="s">
        <v>1401</v>
      </c>
      <c r="B1260" s="56" t="s">
        <v>41</v>
      </c>
      <c r="C1260" s="25">
        <v>7759742</v>
      </c>
      <c r="D1260" s="28" t="s">
        <v>1117</v>
      </c>
      <c r="E1260" s="25"/>
      <c r="F1260" s="28"/>
      <c r="G1260" s="28"/>
      <c r="H1260" s="25"/>
      <c r="I1260" s="25" t="s">
        <v>53</v>
      </c>
      <c r="J1260" s="28" t="s">
        <v>1117</v>
      </c>
      <c r="K1260" s="25" t="s">
        <v>45</v>
      </c>
      <c r="L1260" s="28" t="s">
        <v>280</v>
      </c>
      <c r="M1260" s="26">
        <v>335</v>
      </c>
      <c r="N1260" s="27">
        <v>2</v>
      </c>
      <c r="O1260" s="25" t="s">
        <v>47</v>
      </c>
      <c r="P1260" s="24">
        <v>45671</v>
      </c>
      <c r="Q1260" s="26">
        <f>Table2[[#This Row],[QTY]]*Table2[[#This Row],[CostPerUnit]]</f>
        <v>670</v>
      </c>
      <c r="R1260" s="27"/>
      <c r="S1260" s="13" t="s">
        <v>64</v>
      </c>
      <c r="T1260" s="24" t="s">
        <v>49</v>
      </c>
      <c r="U1260" s="24"/>
      <c r="V1260" s="25"/>
      <c r="W1260" s="25"/>
      <c r="X1260" s="28"/>
      <c r="Y1260" s="25"/>
      <c r="Z1260" s="25"/>
    </row>
    <row r="1261" spans="1:26" ht="15" customHeight="1">
      <c r="A1261" s="24">
        <v>45657</v>
      </c>
      <c r="B1261" s="56" t="s">
        <v>41</v>
      </c>
      <c r="C1261" s="25">
        <v>7760092</v>
      </c>
      <c r="D1261" s="28" t="s">
        <v>1402</v>
      </c>
      <c r="E1261" s="25"/>
      <c r="F1261" s="28"/>
      <c r="G1261" s="28"/>
      <c r="H1261" s="25"/>
      <c r="I1261" s="25" t="s">
        <v>53</v>
      </c>
      <c r="J1261" s="28" t="s">
        <v>1403</v>
      </c>
      <c r="K1261" s="25" t="s">
        <v>45</v>
      </c>
      <c r="L1261" s="28" t="s">
        <v>280</v>
      </c>
      <c r="M1261" s="26">
        <v>335</v>
      </c>
      <c r="N1261" s="27">
        <v>1</v>
      </c>
      <c r="O1261" s="25" t="s">
        <v>47</v>
      </c>
      <c r="P1261" s="24">
        <v>45666</v>
      </c>
      <c r="Q1261" s="26">
        <f>Table2[[#This Row],[QTY]]*Table2[[#This Row],[CostPerUnit]]</f>
        <v>335</v>
      </c>
      <c r="R1261" s="27">
        <v>41101962</v>
      </c>
      <c r="S1261" s="13" t="s">
        <v>67</v>
      </c>
      <c r="T1261" s="24" t="s">
        <v>354</v>
      </c>
      <c r="U1261" s="24"/>
      <c r="V1261" s="25"/>
      <c r="W1261" s="25"/>
      <c r="X1261" s="28"/>
      <c r="Y1261" s="25"/>
      <c r="Z1261" s="25"/>
    </row>
    <row r="1262" spans="1:26" ht="15" customHeight="1">
      <c r="A1262" s="24">
        <v>45660</v>
      </c>
      <c r="B1262" s="56" t="s">
        <v>41</v>
      </c>
      <c r="C1262" s="25">
        <v>7760477</v>
      </c>
      <c r="D1262" s="28">
        <v>182241</v>
      </c>
      <c r="E1262" s="25"/>
      <c r="F1262" s="28"/>
      <c r="G1262" s="28"/>
      <c r="H1262" s="25"/>
      <c r="I1262" s="25" t="s">
        <v>65</v>
      </c>
      <c r="J1262" s="28" t="s">
        <v>1404</v>
      </c>
      <c r="K1262" s="80" t="s">
        <v>45</v>
      </c>
      <c r="L1262" s="28" t="s">
        <v>327</v>
      </c>
      <c r="M1262" s="26">
        <v>289</v>
      </c>
      <c r="N1262" s="27">
        <v>1</v>
      </c>
      <c r="O1262" s="25" t="s">
        <v>47</v>
      </c>
      <c r="P1262" s="24">
        <v>45708</v>
      </c>
      <c r="Q1262" s="26">
        <f>Table2[[#This Row],[QTY]]*Table2[[#This Row],[CostPerUnit]]</f>
        <v>289</v>
      </c>
      <c r="R1262" s="27">
        <v>60844526</v>
      </c>
      <c r="S1262" s="13" t="s">
        <v>67</v>
      </c>
      <c r="T1262" s="24"/>
      <c r="U1262" s="24"/>
      <c r="V1262" s="25"/>
      <c r="W1262" s="25"/>
      <c r="X1262" s="28"/>
      <c r="Y1262" s="25"/>
      <c r="Z1262" s="25"/>
    </row>
    <row r="1263" spans="1:26" ht="15" customHeight="1">
      <c r="A1263" s="24">
        <v>45664</v>
      </c>
      <c r="B1263" s="106" t="s">
        <v>41</v>
      </c>
      <c r="C1263" s="25">
        <v>7760524</v>
      </c>
      <c r="D1263" s="28" t="s">
        <v>396</v>
      </c>
      <c r="E1263" s="25"/>
      <c r="F1263" s="28"/>
      <c r="G1263" s="28"/>
      <c r="H1263" s="25"/>
      <c r="I1263" s="25" t="s">
        <v>43</v>
      </c>
      <c r="J1263" s="28" t="s">
        <v>1405</v>
      </c>
      <c r="K1263" s="96" t="s">
        <v>45</v>
      </c>
      <c r="L1263" t="s">
        <v>46</v>
      </c>
      <c r="M1263" s="26">
        <v>195</v>
      </c>
      <c r="N1263" s="27">
        <v>1</v>
      </c>
      <c r="O1263" s="25" t="s">
        <v>47</v>
      </c>
      <c r="P1263" s="24">
        <v>45853</v>
      </c>
      <c r="Q1263" s="26">
        <f>Table2[[#This Row],[QTY]]*Table2[[#This Row],[CostPerUnit]]</f>
        <v>195</v>
      </c>
      <c r="R1263" s="27">
        <v>60842922</v>
      </c>
      <c r="S1263" s="13" t="s">
        <v>55</v>
      </c>
      <c r="T1263" s="24"/>
      <c r="U1263" s="24"/>
      <c r="V1263" s="25"/>
      <c r="W1263" s="25"/>
      <c r="X1263" s="28"/>
      <c r="Y1263" s="25"/>
      <c r="Z1263" s="25"/>
    </row>
    <row r="1264" spans="1:26" ht="15" customHeight="1">
      <c r="A1264" s="24">
        <v>45664</v>
      </c>
      <c r="B1264" s="106" t="s">
        <v>41</v>
      </c>
      <c r="C1264" s="25">
        <v>7760817</v>
      </c>
      <c r="D1264" s="28" t="s">
        <v>1406</v>
      </c>
      <c r="E1264" s="25"/>
      <c r="F1264" s="28"/>
      <c r="G1264" s="28"/>
      <c r="H1264" s="25"/>
      <c r="I1264" s="25" t="s">
        <v>53</v>
      </c>
      <c r="J1264" s="28" t="s">
        <v>323</v>
      </c>
      <c r="K1264" s="74" t="s">
        <v>45</v>
      </c>
      <c r="L1264" s="28" t="s">
        <v>46</v>
      </c>
      <c r="M1264" s="26">
        <v>195</v>
      </c>
      <c r="N1264" s="27">
        <v>6</v>
      </c>
      <c r="O1264" s="25" t="s">
        <v>47</v>
      </c>
      <c r="P1264" s="24">
        <v>45779</v>
      </c>
      <c r="Q1264" s="26">
        <f>Table2[[#This Row],[QTY]]*Table2[[#This Row],[CostPerUnit]]</f>
        <v>1170</v>
      </c>
      <c r="R1264" s="27"/>
      <c r="S1264" s="13" t="s">
        <v>64</v>
      </c>
      <c r="T1264" s="24" t="s">
        <v>49</v>
      </c>
      <c r="U1264" s="24"/>
      <c r="V1264" s="25"/>
      <c r="W1264" s="25"/>
      <c r="X1264" s="28"/>
      <c r="Y1264" s="25"/>
      <c r="Z1264" s="25"/>
    </row>
    <row r="1265" spans="1:26" ht="15" customHeight="1">
      <c r="A1265" s="24">
        <v>45664</v>
      </c>
      <c r="B1265" s="106" t="s">
        <v>41</v>
      </c>
      <c r="C1265" s="25">
        <v>7760817</v>
      </c>
      <c r="D1265" s="28" t="s">
        <v>1406</v>
      </c>
      <c r="E1265" s="25"/>
      <c r="F1265" s="28"/>
      <c r="G1265" s="28"/>
      <c r="H1265" s="25"/>
      <c r="I1265" s="25" t="s">
        <v>53</v>
      </c>
      <c r="J1265" s="28" t="s">
        <v>323</v>
      </c>
      <c r="K1265" s="74" t="s">
        <v>45</v>
      </c>
      <c r="L1265" s="28" t="s">
        <v>51</v>
      </c>
      <c r="M1265" s="26">
        <v>66</v>
      </c>
      <c r="N1265" s="27">
        <v>6</v>
      </c>
      <c r="O1265" s="25" t="s">
        <v>47</v>
      </c>
      <c r="P1265" s="24">
        <v>45779</v>
      </c>
      <c r="Q1265" s="26">
        <f>Table2[[#This Row],[QTY]]*Table2[[#This Row],[CostPerUnit]]</f>
        <v>396</v>
      </c>
      <c r="R1265" s="27"/>
      <c r="S1265" s="13" t="s">
        <v>64</v>
      </c>
      <c r="T1265" s="24" t="s">
        <v>34</v>
      </c>
      <c r="U1265" s="24" t="s">
        <v>59</v>
      </c>
      <c r="V1265" s="25" t="s">
        <v>60</v>
      </c>
      <c r="W1265" s="25"/>
      <c r="X1265" s="28"/>
      <c r="Y1265" s="25"/>
      <c r="Z1265" s="25"/>
    </row>
    <row r="1266" spans="1:26" ht="15" customHeight="1">
      <c r="A1266" s="24">
        <v>45664</v>
      </c>
      <c r="B1266" s="106" t="s">
        <v>41</v>
      </c>
      <c r="C1266" s="25">
        <v>7760817</v>
      </c>
      <c r="D1266" s="28" t="s">
        <v>1406</v>
      </c>
      <c r="E1266" s="25"/>
      <c r="F1266" s="28"/>
      <c r="G1266" s="28"/>
      <c r="H1266" s="25"/>
      <c r="I1266" s="25" t="s">
        <v>53</v>
      </c>
      <c r="J1266" s="28" t="s">
        <v>323</v>
      </c>
      <c r="K1266" s="25" t="s">
        <v>45</v>
      </c>
      <c r="L1266" s="28" t="s">
        <v>50</v>
      </c>
      <c r="M1266" s="26">
        <v>11</v>
      </c>
      <c r="N1266" s="27">
        <v>6</v>
      </c>
      <c r="O1266" s="25" t="s">
        <v>47</v>
      </c>
      <c r="P1266" s="24">
        <v>45779</v>
      </c>
      <c r="Q1266" s="26">
        <f>Table2[[#This Row],[QTY]]*Table2[[#This Row],[CostPerUnit]]</f>
        <v>66</v>
      </c>
      <c r="R1266" s="27"/>
      <c r="S1266" s="13" t="s">
        <v>64</v>
      </c>
      <c r="T1266" s="24" t="s">
        <v>34</v>
      </c>
      <c r="U1266" s="24" t="s">
        <v>59</v>
      </c>
      <c r="V1266" s="25" t="s">
        <v>60</v>
      </c>
      <c r="W1266" s="25"/>
      <c r="X1266" s="28"/>
      <c r="Y1266" s="25"/>
      <c r="Z1266" s="25"/>
    </row>
    <row r="1267" spans="1:26" ht="15" customHeight="1">
      <c r="A1267" s="24">
        <v>45665</v>
      </c>
      <c r="B1267" s="106" t="s">
        <v>41</v>
      </c>
      <c r="C1267" s="25">
        <v>7762053</v>
      </c>
      <c r="D1267" s="28" t="s">
        <v>985</v>
      </c>
      <c r="E1267" s="25"/>
      <c r="F1267" s="28"/>
      <c r="G1267" s="28"/>
      <c r="H1267" s="25"/>
      <c r="I1267" s="25" t="s">
        <v>65</v>
      </c>
      <c r="J1267" s="28" t="s">
        <v>725</v>
      </c>
      <c r="K1267" s="96" t="s">
        <v>45</v>
      </c>
      <c r="L1267" t="s">
        <v>51</v>
      </c>
      <c r="M1267" s="26">
        <v>0</v>
      </c>
      <c r="N1267" s="27">
        <v>6</v>
      </c>
      <c r="O1267" s="25" t="s">
        <v>47</v>
      </c>
      <c r="P1267" s="24">
        <v>45729</v>
      </c>
      <c r="Q1267" s="26">
        <f>Table2[[#This Row],[QTY]]*Table2[[#This Row],[CostPerUnit]]</f>
        <v>0</v>
      </c>
      <c r="R1267" s="27"/>
      <c r="S1267" s="13" t="s">
        <v>67</v>
      </c>
      <c r="T1267" s="24"/>
      <c r="U1267" s="24"/>
      <c r="V1267" s="25"/>
      <c r="W1267" s="25"/>
      <c r="X1267" s="28"/>
      <c r="Y1267" s="25"/>
      <c r="Z1267" s="25"/>
    </row>
    <row r="1268" spans="1:26" ht="15" customHeight="1">
      <c r="A1268" s="24">
        <v>45665</v>
      </c>
      <c r="B1268" s="106" t="s">
        <v>41</v>
      </c>
      <c r="C1268" s="25">
        <v>7762053</v>
      </c>
      <c r="D1268" s="28" t="s">
        <v>985</v>
      </c>
      <c r="E1268" s="25"/>
      <c r="F1268" s="28"/>
      <c r="G1268" s="28"/>
      <c r="H1268" s="25"/>
      <c r="I1268" s="25" t="s">
        <v>65</v>
      </c>
      <c r="J1268" s="28" t="s">
        <v>725</v>
      </c>
      <c r="K1268" s="96" t="s">
        <v>45</v>
      </c>
      <c r="L1268" s="28" t="s">
        <v>50</v>
      </c>
      <c r="M1268" s="26">
        <v>11</v>
      </c>
      <c r="N1268" s="27">
        <v>6</v>
      </c>
      <c r="O1268" s="25" t="s">
        <v>47</v>
      </c>
      <c r="P1268" s="24">
        <v>45729</v>
      </c>
      <c r="Q1268" s="26">
        <f>Table2[[#This Row],[QTY]]*Table2[[#This Row],[CostPerUnit]]</f>
        <v>66</v>
      </c>
      <c r="R1268" s="27"/>
      <c r="S1268" s="13" t="s">
        <v>67</v>
      </c>
      <c r="T1268" s="24"/>
      <c r="U1268" s="24"/>
      <c r="V1268" s="25"/>
      <c r="W1268" s="25"/>
      <c r="X1268" s="28"/>
      <c r="Y1268" s="25"/>
      <c r="Z1268" s="25"/>
    </row>
    <row r="1269" spans="1:26" ht="15" customHeight="1">
      <c r="A1269" s="24">
        <v>45664</v>
      </c>
      <c r="B1269" s="25" t="s">
        <v>41</v>
      </c>
      <c r="C1269" s="25">
        <v>7762396</v>
      </c>
      <c r="D1269" s="28" t="s">
        <v>1407</v>
      </c>
      <c r="E1269" s="25"/>
      <c r="F1269" s="28"/>
      <c r="G1269" s="28"/>
      <c r="H1269" s="25"/>
      <c r="I1269" s="25" t="s">
        <v>53</v>
      </c>
      <c r="J1269" s="28" t="s">
        <v>1408</v>
      </c>
      <c r="K1269" s="74" t="s">
        <v>45</v>
      </c>
      <c r="L1269" t="s">
        <v>361</v>
      </c>
      <c r="M1269" s="26"/>
      <c r="N1269" s="27">
        <v>3</v>
      </c>
      <c r="O1269" s="74" t="s">
        <v>47</v>
      </c>
      <c r="P1269" s="24"/>
      <c r="Q1269" s="26">
        <f>Table2[[#This Row],[QTY]]*Table2[[#This Row],[CostPerUnit]]</f>
        <v>0</v>
      </c>
      <c r="R1269" s="27"/>
      <c r="S1269" s="110" t="s">
        <v>67</v>
      </c>
      <c r="T1269" s="24"/>
      <c r="U1269" s="24"/>
      <c r="V1269" s="25"/>
      <c r="W1269" s="25"/>
      <c r="X1269" s="28"/>
      <c r="Y1269" s="25"/>
      <c r="Z1269" s="25"/>
    </row>
    <row r="1270" spans="1:26" ht="15" customHeight="1">
      <c r="A1270" s="24">
        <v>45673</v>
      </c>
      <c r="B1270" s="106" t="s">
        <v>41</v>
      </c>
      <c r="C1270" s="25">
        <v>7762561</v>
      </c>
      <c r="D1270" s="28" t="s">
        <v>463</v>
      </c>
      <c r="E1270" s="25"/>
      <c r="F1270" s="28" t="s">
        <v>403</v>
      </c>
      <c r="G1270" s="28" t="s">
        <v>403</v>
      </c>
      <c r="H1270" s="25"/>
      <c r="I1270" s="25" t="s">
        <v>77</v>
      </c>
      <c r="J1270" s="28" t="s">
        <v>558</v>
      </c>
      <c r="K1270" s="96" t="s">
        <v>243</v>
      </c>
      <c r="L1270" s="28" t="s">
        <v>284</v>
      </c>
      <c r="M1270" s="26">
        <v>343.5</v>
      </c>
      <c r="N1270" s="27">
        <v>1</v>
      </c>
      <c r="O1270" s="25" t="s">
        <v>47</v>
      </c>
      <c r="P1270" s="24">
        <v>45715</v>
      </c>
      <c r="Q1270" s="26">
        <f>Table2[[#This Row],[QTY]]*Table2[[#This Row],[CostPerUnit]]</f>
        <v>343.5</v>
      </c>
      <c r="R1270" s="27"/>
      <c r="S1270" s="13" t="s">
        <v>48</v>
      </c>
      <c r="T1270" s="24" t="s">
        <v>61</v>
      </c>
      <c r="U1270" s="24"/>
      <c r="V1270" s="25"/>
      <c r="W1270" s="25"/>
      <c r="X1270" s="28"/>
      <c r="Y1270" s="25"/>
      <c r="Z1270" s="25"/>
    </row>
    <row r="1271" spans="1:26" ht="15" customHeight="1">
      <c r="A1271" s="24">
        <v>45673</v>
      </c>
      <c r="B1271" s="106" t="s">
        <v>41</v>
      </c>
      <c r="C1271" s="25">
        <v>7762561</v>
      </c>
      <c r="D1271" s="28" t="s">
        <v>463</v>
      </c>
      <c r="E1271" s="25"/>
      <c r="F1271" s="28" t="s">
        <v>403</v>
      </c>
      <c r="G1271" s="28" t="s">
        <v>403</v>
      </c>
      <c r="H1271" s="25"/>
      <c r="I1271" s="25" t="s">
        <v>77</v>
      </c>
      <c r="J1271" s="28" t="s">
        <v>558</v>
      </c>
      <c r="K1271" s="80" t="s">
        <v>243</v>
      </c>
      <c r="L1271" s="28" t="s">
        <v>283</v>
      </c>
      <c r="M1271" s="26">
        <v>555.70000000000005</v>
      </c>
      <c r="N1271" s="27">
        <v>5</v>
      </c>
      <c r="O1271" s="25" t="s">
        <v>47</v>
      </c>
      <c r="P1271" s="24">
        <v>45715</v>
      </c>
      <c r="Q1271" s="26">
        <f>Table2[[#This Row],[QTY]]*Table2[[#This Row],[CostPerUnit]]</f>
        <v>2778.5</v>
      </c>
      <c r="R1271" s="27"/>
      <c r="S1271" s="13" t="s">
        <v>48</v>
      </c>
      <c r="T1271" s="24" t="s">
        <v>61</v>
      </c>
      <c r="U1271" s="24"/>
      <c r="V1271" s="25"/>
      <c r="W1271" s="25"/>
      <c r="X1271" s="28"/>
      <c r="Y1271" s="25"/>
      <c r="Z1271" s="25"/>
    </row>
    <row r="1272" spans="1:26" ht="15" customHeight="1">
      <c r="A1272" s="24">
        <v>45673</v>
      </c>
      <c r="B1272" s="106" t="s">
        <v>41</v>
      </c>
      <c r="C1272" s="25">
        <v>7762561</v>
      </c>
      <c r="D1272" s="28" t="s">
        <v>463</v>
      </c>
      <c r="E1272" s="25"/>
      <c r="F1272" s="28" t="s">
        <v>403</v>
      </c>
      <c r="G1272" s="28" t="s">
        <v>403</v>
      </c>
      <c r="H1272" s="25"/>
      <c r="I1272" s="25" t="s">
        <v>77</v>
      </c>
      <c r="J1272" s="28" t="s">
        <v>558</v>
      </c>
      <c r="K1272" s="80" t="s">
        <v>243</v>
      </c>
      <c r="L1272" s="28" t="s">
        <v>252</v>
      </c>
      <c r="M1272" s="26">
        <v>518.1</v>
      </c>
      <c r="N1272" s="27">
        <v>5</v>
      </c>
      <c r="O1272" s="25" t="s">
        <v>47</v>
      </c>
      <c r="P1272" s="24">
        <v>45715</v>
      </c>
      <c r="Q1272" s="26">
        <f>Table2[[#This Row],[QTY]]*Table2[[#This Row],[CostPerUnit]]</f>
        <v>2590.5</v>
      </c>
      <c r="R1272" s="27"/>
      <c r="S1272" s="13" t="s">
        <v>48</v>
      </c>
      <c r="T1272" s="24" t="s">
        <v>61</v>
      </c>
      <c r="U1272" s="24"/>
      <c r="V1272" s="25"/>
      <c r="W1272" s="25"/>
      <c r="X1272" s="28"/>
      <c r="Y1272" s="25"/>
      <c r="Z1272" s="25"/>
    </row>
    <row r="1273" spans="1:26" ht="15" customHeight="1">
      <c r="A1273" s="24">
        <v>45665</v>
      </c>
      <c r="B1273" s="106" t="s">
        <v>41</v>
      </c>
      <c r="C1273" s="25">
        <v>7762673</v>
      </c>
      <c r="D1273" s="28" t="s">
        <v>289</v>
      </c>
      <c r="E1273" s="25"/>
      <c r="F1273" s="28"/>
      <c r="G1273" s="28"/>
      <c r="H1273" s="25"/>
      <c r="I1273" s="25" t="s">
        <v>53</v>
      </c>
      <c r="J1273" s="28" t="s">
        <v>575</v>
      </c>
      <c r="K1273" s="25" t="s">
        <v>45</v>
      </c>
      <c r="L1273" s="136" t="s">
        <v>1409</v>
      </c>
      <c r="M1273" s="26">
        <v>9.9499999999999993</v>
      </c>
      <c r="N1273" s="27">
        <v>3</v>
      </c>
      <c r="O1273" s="25" t="s">
        <v>49</v>
      </c>
      <c r="P1273" s="24"/>
      <c r="Q1273" s="26"/>
      <c r="R1273" s="27">
        <v>60849777</v>
      </c>
      <c r="S1273" s="13" t="s">
        <v>55</v>
      </c>
      <c r="T1273" s="24"/>
      <c r="U1273" s="24"/>
      <c r="V1273" s="25"/>
      <c r="W1273" s="25"/>
      <c r="X1273" s="28"/>
      <c r="Y1273" s="25"/>
      <c r="Z1273" s="25"/>
    </row>
    <row r="1274" spans="1:26" ht="15" customHeight="1">
      <c r="A1274" s="24">
        <v>45665</v>
      </c>
      <c r="B1274" s="56" t="s">
        <v>41</v>
      </c>
      <c r="C1274" s="25">
        <v>7762677</v>
      </c>
      <c r="D1274" s="28" t="s">
        <v>1410</v>
      </c>
      <c r="E1274" s="25"/>
      <c r="F1274" s="28"/>
      <c r="G1274" s="28"/>
      <c r="H1274" s="25"/>
      <c r="I1274" s="25" t="s">
        <v>77</v>
      </c>
      <c r="J1274" s="28" t="s">
        <v>1411</v>
      </c>
      <c r="K1274" s="25" t="s">
        <v>45</v>
      </c>
      <c r="L1274" t="s">
        <v>327</v>
      </c>
      <c r="M1274" s="26">
        <v>89.95</v>
      </c>
      <c r="N1274" s="27">
        <v>1</v>
      </c>
      <c r="O1274" s="25" t="s">
        <v>47</v>
      </c>
      <c r="P1274" s="24">
        <v>45674</v>
      </c>
      <c r="Q1274" s="26">
        <f>Table2[[#This Row],[QTY]]*Table2[[#This Row],[CostPerUnit]]</f>
        <v>89.95</v>
      </c>
      <c r="R1274" s="27">
        <v>60839645</v>
      </c>
      <c r="S1274" s="13" t="s">
        <v>55</v>
      </c>
      <c r="T1274" s="24" t="s">
        <v>49</v>
      </c>
      <c r="U1274" s="24"/>
      <c r="V1274" s="25"/>
      <c r="W1274" s="25"/>
      <c r="X1274" s="28" t="s">
        <v>1412</v>
      </c>
      <c r="Y1274" s="25"/>
      <c r="Z1274" s="25"/>
    </row>
    <row r="1275" spans="1:26" ht="15" customHeight="1">
      <c r="A1275" s="24">
        <v>45665</v>
      </c>
      <c r="B1275" s="56" t="s">
        <v>41</v>
      </c>
      <c r="C1275" s="25">
        <v>7762820</v>
      </c>
      <c r="D1275" s="28" t="s">
        <v>765</v>
      </c>
      <c r="E1275" s="25"/>
      <c r="F1275" s="28"/>
      <c r="G1275" s="28"/>
      <c r="H1275" s="25"/>
      <c r="I1275" s="25" t="s">
        <v>69</v>
      </c>
      <c r="J1275" s="28" t="s">
        <v>1413</v>
      </c>
      <c r="K1275" s="25" t="s">
        <v>45</v>
      </c>
      <c r="L1275" s="28" t="s">
        <v>280</v>
      </c>
      <c r="M1275" s="26">
        <v>335</v>
      </c>
      <c r="N1275" s="27">
        <v>1</v>
      </c>
      <c r="O1275" s="25" t="s">
        <v>47</v>
      </c>
      <c r="P1275" s="24">
        <v>45679</v>
      </c>
      <c r="Q1275" s="26">
        <f>Table2[[#This Row],[QTY]]*Table2[[#This Row],[CostPerUnit]]</f>
        <v>335</v>
      </c>
      <c r="R1275" s="27">
        <v>60839651</v>
      </c>
      <c r="S1275" s="13" t="s">
        <v>55</v>
      </c>
      <c r="T1275" s="24" t="s">
        <v>49</v>
      </c>
      <c r="U1275" s="24"/>
      <c r="V1275" s="25"/>
      <c r="W1275" s="25"/>
      <c r="X1275" s="28" t="s">
        <v>1414</v>
      </c>
      <c r="Y1275" s="25"/>
      <c r="Z1275" s="25"/>
    </row>
    <row r="1276" spans="1:26" ht="15" customHeight="1">
      <c r="A1276" s="24">
        <v>45665</v>
      </c>
      <c r="B1276" s="56" t="s">
        <v>41</v>
      </c>
      <c r="C1276" s="25">
        <v>7762982</v>
      </c>
      <c r="D1276" s="28" t="s">
        <v>1415</v>
      </c>
      <c r="E1276" s="25"/>
      <c r="F1276" s="28"/>
      <c r="G1276" s="28"/>
      <c r="H1276" s="25"/>
      <c r="I1276" s="25" t="s">
        <v>53</v>
      </c>
      <c r="J1276" s="28" t="s">
        <v>1416</v>
      </c>
      <c r="K1276" s="25" t="s">
        <v>45</v>
      </c>
      <c r="L1276" t="s">
        <v>380</v>
      </c>
      <c r="M1276" s="26">
        <v>0</v>
      </c>
      <c r="N1276" s="27">
        <v>1</v>
      </c>
      <c r="O1276" s="25" t="s">
        <v>47</v>
      </c>
      <c r="P1276" s="24">
        <v>45776</v>
      </c>
      <c r="Q1276" s="26">
        <f>Table2[[#This Row],[QTY]]*Table2[[#This Row],[CostPerUnit]]</f>
        <v>0</v>
      </c>
      <c r="R1276" s="27"/>
      <c r="S1276" s="13" t="s">
        <v>64</v>
      </c>
      <c r="T1276" s="24" t="s">
        <v>436</v>
      </c>
      <c r="U1276" s="24"/>
      <c r="V1276" s="25"/>
      <c r="W1276" s="25"/>
      <c r="X1276" s="28"/>
      <c r="Y1276" s="25"/>
      <c r="Z1276" s="25"/>
    </row>
    <row r="1277" spans="1:26" ht="15" customHeight="1">
      <c r="A1277" s="24">
        <v>45665</v>
      </c>
      <c r="B1277" s="56" t="s">
        <v>41</v>
      </c>
      <c r="C1277" s="25">
        <v>7762982</v>
      </c>
      <c r="D1277" s="28" t="s">
        <v>1415</v>
      </c>
      <c r="E1277" s="25"/>
      <c r="F1277" s="28"/>
      <c r="G1277" s="28"/>
      <c r="H1277" s="25"/>
      <c r="I1277" s="25" t="s">
        <v>53</v>
      </c>
      <c r="J1277" s="28" t="s">
        <v>1416</v>
      </c>
      <c r="K1277" s="25" t="s">
        <v>45</v>
      </c>
      <c r="L1277" t="s">
        <v>1417</v>
      </c>
      <c r="M1277" s="26">
        <v>76</v>
      </c>
      <c r="N1277" s="27">
        <v>1</v>
      </c>
      <c r="O1277" s="25" t="s">
        <v>47</v>
      </c>
      <c r="P1277" s="24">
        <v>45776</v>
      </c>
      <c r="Q1277" s="26">
        <f>Table2[[#This Row],[QTY]]*Table2[[#This Row],[CostPerUnit]]</f>
        <v>76</v>
      </c>
      <c r="R1277" s="27"/>
      <c r="S1277" s="13" t="s">
        <v>64</v>
      </c>
      <c r="T1277" s="24" t="s">
        <v>49</v>
      </c>
      <c r="U1277" s="24"/>
      <c r="V1277" s="25"/>
      <c r="W1277" s="25"/>
      <c r="X1277" s="28"/>
      <c r="Y1277" s="25"/>
      <c r="Z1277" s="25"/>
    </row>
    <row r="1278" spans="1:26" ht="15" customHeight="1">
      <c r="A1278" s="24">
        <v>45667</v>
      </c>
      <c r="B1278" s="106" t="s">
        <v>41</v>
      </c>
      <c r="C1278" s="25">
        <v>7763312</v>
      </c>
      <c r="D1278" s="25" t="s">
        <v>1418</v>
      </c>
      <c r="E1278" s="25"/>
      <c r="F1278" s="28" t="s">
        <v>1419</v>
      </c>
      <c r="G1278" s="28" t="s">
        <v>342</v>
      </c>
      <c r="H1278" s="25"/>
      <c r="I1278" s="25" t="s">
        <v>65</v>
      </c>
      <c r="J1278" s="28" t="s">
        <v>1420</v>
      </c>
      <c r="K1278" s="80" t="s">
        <v>243</v>
      </c>
      <c r="L1278" s="87" t="s">
        <v>301</v>
      </c>
      <c r="M1278" s="26">
        <v>938.15</v>
      </c>
      <c r="N1278" s="27">
        <v>2</v>
      </c>
      <c r="O1278" s="80" t="s">
        <v>47</v>
      </c>
      <c r="P1278" s="24">
        <v>45771</v>
      </c>
      <c r="Q1278" s="26">
        <f>Table2[[#This Row],[QTY]]*Table2[[#This Row],[CostPerUnit]]</f>
        <v>1876.3</v>
      </c>
      <c r="R1278" s="27"/>
      <c r="S1278" s="13" t="s">
        <v>48</v>
      </c>
      <c r="T1278" s="24" t="s">
        <v>49</v>
      </c>
      <c r="U1278" s="24"/>
      <c r="V1278" s="25"/>
      <c r="W1278" s="25"/>
      <c r="X1278" s="28"/>
      <c r="Y1278" s="25"/>
      <c r="Z1278" s="25"/>
    </row>
    <row r="1279" spans="1:26" ht="15" customHeight="1">
      <c r="A1279" s="24">
        <v>45667</v>
      </c>
      <c r="B1279" s="106" t="s">
        <v>41</v>
      </c>
      <c r="C1279" s="25">
        <v>7763732</v>
      </c>
      <c r="D1279" s="28" t="s">
        <v>1178</v>
      </c>
      <c r="E1279" s="25"/>
      <c r="F1279" s="28"/>
      <c r="G1279" s="28"/>
      <c r="H1279" s="25"/>
      <c r="I1279" s="25" t="s">
        <v>43</v>
      </c>
      <c r="J1279" s="28" t="s">
        <v>1421</v>
      </c>
      <c r="K1279" s="25" t="s">
        <v>45</v>
      </c>
      <c r="L1279" s="28" t="s">
        <v>294</v>
      </c>
      <c r="M1279" s="26">
        <v>0</v>
      </c>
      <c r="N1279" s="27">
        <v>1</v>
      </c>
      <c r="O1279" s="25" t="s">
        <v>164</v>
      </c>
      <c r="P1279" s="24"/>
      <c r="Q1279" s="26">
        <f>Table2[[#This Row],[QTY]]*Table2[[#This Row],[CostPerUnit]]</f>
        <v>0</v>
      </c>
      <c r="R1279" s="27"/>
      <c r="S1279" s="13" t="s">
        <v>67</v>
      </c>
      <c r="T1279" s="24"/>
      <c r="U1279" s="24"/>
      <c r="V1279" s="25"/>
      <c r="W1279" s="25"/>
      <c r="X1279" s="28"/>
      <c r="Y1279" s="25"/>
      <c r="Z1279" s="25"/>
    </row>
    <row r="1280" spans="1:26" ht="15" customHeight="1">
      <c r="A1280" s="24">
        <v>45671</v>
      </c>
      <c r="B1280" s="56" t="s">
        <v>41</v>
      </c>
      <c r="C1280" s="25">
        <v>7764360</v>
      </c>
      <c r="D1280" s="28" t="s">
        <v>375</v>
      </c>
      <c r="E1280" s="25"/>
      <c r="F1280" s="28"/>
      <c r="G1280" s="28"/>
      <c r="H1280" s="25"/>
      <c r="I1280" s="25" t="s">
        <v>77</v>
      </c>
      <c r="J1280" s="72" t="s">
        <v>376</v>
      </c>
      <c r="K1280" s="121" t="s">
        <v>45</v>
      </c>
      <c r="L1280" s="72" t="s">
        <v>51</v>
      </c>
      <c r="M1280" s="122">
        <v>79.2</v>
      </c>
      <c r="N1280" s="101">
        <v>2</v>
      </c>
      <c r="O1280" s="121" t="s">
        <v>161</v>
      </c>
      <c r="P1280" s="73">
        <v>45734</v>
      </c>
      <c r="Q1280" s="122">
        <f>Table2[[#This Row],[QTY]]*Table2[[#This Row],[CostPerUnit]]</f>
        <v>158.4</v>
      </c>
      <c r="R1280" s="101"/>
      <c r="S1280" s="121" t="s">
        <v>48</v>
      </c>
      <c r="T1280" s="73" t="s">
        <v>161</v>
      </c>
      <c r="U1280" s="24"/>
      <c r="V1280" s="25"/>
      <c r="W1280" s="25"/>
      <c r="X1280" s="28"/>
      <c r="Y1280" s="25"/>
      <c r="Z1280" s="25" t="s">
        <v>954</v>
      </c>
    </row>
    <row r="1281" spans="1:26" ht="15" customHeight="1">
      <c r="A1281" s="24">
        <v>45671</v>
      </c>
      <c r="B1281" s="106" t="s">
        <v>41</v>
      </c>
      <c r="C1281" s="25">
        <v>7764427</v>
      </c>
      <c r="D1281" s="28" t="s">
        <v>74</v>
      </c>
      <c r="E1281" s="25"/>
      <c r="F1281" s="28"/>
      <c r="G1281" s="28"/>
      <c r="H1281" s="25"/>
      <c r="I1281" s="25" t="s">
        <v>75</v>
      </c>
      <c r="J1281" s="28" t="s">
        <v>790</v>
      </c>
      <c r="K1281" s="80" t="s">
        <v>45</v>
      </c>
      <c r="L1281" s="116" t="s">
        <v>46</v>
      </c>
      <c r="M1281" s="26">
        <v>195</v>
      </c>
      <c r="N1281" s="27">
        <v>1</v>
      </c>
      <c r="O1281" s="80" t="s">
        <v>47</v>
      </c>
      <c r="P1281" s="24"/>
      <c r="Q1281" s="26">
        <f>Table2[[#This Row],[QTY]]*Table2[[#This Row],[CostPerUnit]]</f>
        <v>195</v>
      </c>
      <c r="R1281" s="27"/>
      <c r="S1281" s="13" t="s">
        <v>64</v>
      </c>
      <c r="T1281" s="24" t="s">
        <v>49</v>
      </c>
      <c r="U1281" s="24"/>
      <c r="V1281" s="25"/>
      <c r="W1281" s="25"/>
      <c r="X1281" s="28"/>
      <c r="Y1281" s="25"/>
      <c r="Z1281" s="25"/>
    </row>
    <row r="1282" spans="1:26" ht="15" customHeight="1">
      <c r="A1282" s="24">
        <v>45671</v>
      </c>
      <c r="B1282" s="106" t="s">
        <v>41</v>
      </c>
      <c r="C1282" s="25">
        <v>7764427</v>
      </c>
      <c r="D1282" s="28" t="s">
        <v>74</v>
      </c>
      <c r="E1282" s="25"/>
      <c r="F1282" s="28"/>
      <c r="G1282" s="28"/>
      <c r="H1282" s="25"/>
      <c r="I1282" s="25" t="s">
        <v>75</v>
      </c>
      <c r="J1282" s="28" t="s">
        <v>790</v>
      </c>
      <c r="K1282" s="80" t="s">
        <v>45</v>
      </c>
      <c r="L1282" s="87" t="s">
        <v>51</v>
      </c>
      <c r="M1282" s="26">
        <v>66</v>
      </c>
      <c r="N1282" s="27">
        <v>1</v>
      </c>
      <c r="O1282" s="80" t="s">
        <v>47</v>
      </c>
      <c r="P1282" s="24"/>
      <c r="Q1282" s="26">
        <f>Table2[[#This Row],[QTY]]*Table2[[#This Row],[CostPerUnit]]</f>
        <v>66</v>
      </c>
      <c r="R1282" s="27"/>
      <c r="S1282" s="13" t="s">
        <v>64</v>
      </c>
      <c r="T1282" s="24" t="s">
        <v>61</v>
      </c>
      <c r="U1282" s="24"/>
      <c r="V1282" s="25"/>
      <c r="W1282" s="25"/>
      <c r="X1282" s="28"/>
      <c r="Y1282" s="25"/>
      <c r="Z1282" s="25"/>
    </row>
    <row r="1283" spans="1:26" ht="15" customHeight="1">
      <c r="A1283" s="24">
        <v>45671</v>
      </c>
      <c r="B1283" s="106" t="s">
        <v>41</v>
      </c>
      <c r="C1283" s="25">
        <v>7764427</v>
      </c>
      <c r="D1283" s="28" t="s">
        <v>74</v>
      </c>
      <c r="E1283" s="25"/>
      <c r="F1283" s="28"/>
      <c r="G1283" s="28"/>
      <c r="H1283" s="25"/>
      <c r="I1283" s="25" t="s">
        <v>75</v>
      </c>
      <c r="J1283" s="28" t="s">
        <v>790</v>
      </c>
      <c r="K1283" s="80" t="s">
        <v>45</v>
      </c>
      <c r="L1283" s="28" t="s">
        <v>50</v>
      </c>
      <c r="M1283" s="26">
        <v>11</v>
      </c>
      <c r="N1283" s="27">
        <v>1</v>
      </c>
      <c r="O1283" s="80" t="s">
        <v>47</v>
      </c>
      <c r="P1283" s="24"/>
      <c r="Q1283" s="26">
        <f>Table2[[#This Row],[QTY]]*Table2[[#This Row],[CostPerUnit]]</f>
        <v>11</v>
      </c>
      <c r="R1283" s="27"/>
      <c r="S1283" s="13" t="s">
        <v>64</v>
      </c>
      <c r="T1283" s="24" t="s">
        <v>61</v>
      </c>
      <c r="U1283" s="24"/>
      <c r="V1283" s="25"/>
      <c r="W1283" s="25"/>
      <c r="X1283" s="28"/>
      <c r="Y1283" s="25"/>
      <c r="Z1283" s="25"/>
    </row>
    <row r="1284" spans="1:26" ht="15" customHeight="1">
      <c r="A1284" s="24">
        <v>45679</v>
      </c>
      <c r="B1284" s="106" t="s">
        <v>41</v>
      </c>
      <c r="C1284" s="25">
        <v>7764442</v>
      </c>
      <c r="D1284" s="28" t="s">
        <v>630</v>
      </c>
      <c r="E1284" s="25"/>
      <c r="F1284" s="28" t="s">
        <v>403</v>
      </c>
      <c r="G1284" s="28"/>
      <c r="H1284" s="25"/>
      <c r="I1284" s="25" t="s">
        <v>53</v>
      </c>
      <c r="J1284" s="28" t="s">
        <v>1422</v>
      </c>
      <c r="K1284" s="74" t="s">
        <v>243</v>
      </c>
      <c r="L1284" s="28" t="s">
        <v>252</v>
      </c>
      <c r="M1284" s="26">
        <v>518.1</v>
      </c>
      <c r="N1284" s="27">
        <v>1</v>
      </c>
      <c r="O1284" s="25" t="s">
        <v>47</v>
      </c>
      <c r="P1284" s="24">
        <v>45737</v>
      </c>
      <c r="Q1284" s="26">
        <f>Table2[[#This Row],[QTY]]*Table2[[#This Row],[CostPerUnit]]</f>
        <v>518.1</v>
      </c>
      <c r="R1284" s="27"/>
      <c r="S1284" s="13" t="s">
        <v>64</v>
      </c>
      <c r="T1284" s="24" t="s">
        <v>61</v>
      </c>
      <c r="U1284" s="24"/>
      <c r="V1284" s="25"/>
      <c r="W1284" s="25"/>
      <c r="X1284" s="28" t="s">
        <v>1423</v>
      </c>
      <c r="Y1284" s="25"/>
      <c r="Z1284" s="25"/>
    </row>
    <row r="1285" spans="1:26" s="17" customFormat="1" ht="15" customHeight="1">
      <c r="A1285" s="24">
        <v>45679</v>
      </c>
      <c r="B1285" s="106" t="s">
        <v>41</v>
      </c>
      <c r="C1285" s="25">
        <v>7764442</v>
      </c>
      <c r="D1285" s="28" t="s">
        <v>630</v>
      </c>
      <c r="E1285" s="25"/>
      <c r="F1285" s="28" t="s">
        <v>403</v>
      </c>
      <c r="G1285" s="28"/>
      <c r="H1285" s="25"/>
      <c r="I1285" s="25" t="s">
        <v>53</v>
      </c>
      <c r="J1285" s="28" t="s">
        <v>1422</v>
      </c>
      <c r="K1285" s="74" t="s">
        <v>243</v>
      </c>
      <c r="L1285" s="28" t="s">
        <v>622</v>
      </c>
      <c r="M1285" s="26">
        <v>532</v>
      </c>
      <c r="N1285" s="27">
        <v>3</v>
      </c>
      <c r="O1285" s="25" t="s">
        <v>47</v>
      </c>
      <c r="P1285" s="24">
        <v>45737</v>
      </c>
      <c r="Q1285" s="26">
        <f>Table2[[#This Row],[QTY]]*Table2[[#This Row],[CostPerUnit]]</f>
        <v>1596</v>
      </c>
      <c r="R1285" s="27"/>
      <c r="S1285" s="13" t="s">
        <v>64</v>
      </c>
      <c r="T1285" s="24" t="s">
        <v>61</v>
      </c>
      <c r="U1285" s="24"/>
      <c r="V1285" s="25"/>
      <c r="W1285" s="25"/>
      <c r="X1285" s="28" t="s">
        <v>1423</v>
      </c>
      <c r="Y1285" s="25"/>
      <c r="Z1285" s="25"/>
    </row>
    <row r="1286" spans="1:26" ht="15" customHeight="1">
      <c r="A1286" s="24">
        <v>45679</v>
      </c>
      <c r="B1286" s="106" t="s">
        <v>41</v>
      </c>
      <c r="C1286" s="25">
        <v>7764442</v>
      </c>
      <c r="D1286" s="28" t="s">
        <v>630</v>
      </c>
      <c r="E1286" s="25"/>
      <c r="F1286" s="28" t="s">
        <v>403</v>
      </c>
      <c r="G1286" s="28"/>
      <c r="H1286" s="25"/>
      <c r="I1286" s="25" t="s">
        <v>53</v>
      </c>
      <c r="J1286" s="28" t="s">
        <v>1422</v>
      </c>
      <c r="K1286" s="74" t="s">
        <v>243</v>
      </c>
      <c r="L1286" s="28" t="s">
        <v>301</v>
      </c>
      <c r="M1286" s="26">
        <v>938.15</v>
      </c>
      <c r="N1286" s="27">
        <v>7</v>
      </c>
      <c r="O1286" s="25" t="s">
        <v>47</v>
      </c>
      <c r="P1286" s="24">
        <v>45737</v>
      </c>
      <c r="Q1286" s="26">
        <f>Table2[[#This Row],[QTY]]*Table2[[#This Row],[CostPerUnit]]</f>
        <v>6567.05</v>
      </c>
      <c r="R1286" s="27"/>
      <c r="S1286" s="13" t="s">
        <v>64</v>
      </c>
      <c r="T1286" s="24" t="s">
        <v>61</v>
      </c>
      <c r="U1286" s="24"/>
      <c r="V1286" s="25"/>
      <c r="W1286" s="25"/>
      <c r="X1286" s="28" t="s">
        <v>1423</v>
      </c>
      <c r="Y1286" s="25"/>
      <c r="Z1286" s="25"/>
    </row>
    <row r="1287" spans="1:26" ht="15" customHeight="1">
      <c r="A1287" s="24">
        <v>45679</v>
      </c>
      <c r="B1287" s="56" t="s">
        <v>41</v>
      </c>
      <c r="C1287" s="25">
        <v>7764459</v>
      </c>
      <c r="D1287" s="28" t="s">
        <v>289</v>
      </c>
      <c r="E1287" s="25"/>
      <c r="F1287" s="28"/>
      <c r="G1287" s="28"/>
      <c r="H1287" s="25"/>
      <c r="I1287" s="25" t="s">
        <v>77</v>
      </c>
      <c r="J1287" s="28" t="s">
        <v>1424</v>
      </c>
      <c r="K1287" s="74" t="s">
        <v>45</v>
      </c>
      <c r="L1287" s="28" t="s">
        <v>1425</v>
      </c>
      <c r="M1287" s="26">
        <v>4.42</v>
      </c>
      <c r="N1287" s="27">
        <v>1</v>
      </c>
      <c r="O1287" s="25" t="s">
        <v>47</v>
      </c>
      <c r="P1287" s="24">
        <v>45680</v>
      </c>
      <c r="Q1287" s="26">
        <f>Table2[[#This Row],[QTY]]*Table2[[#This Row],[CostPerUnit]]</f>
        <v>4.42</v>
      </c>
      <c r="R1287" s="27"/>
      <c r="S1287" s="13" t="s">
        <v>55</v>
      </c>
      <c r="T1287" s="24"/>
      <c r="U1287" s="24"/>
      <c r="V1287" s="25"/>
      <c r="W1287" s="25"/>
      <c r="X1287" s="28"/>
      <c r="Y1287" s="25"/>
      <c r="Z1287" s="25"/>
    </row>
    <row r="1288" spans="1:26" ht="15" customHeight="1">
      <c r="A1288" s="24">
        <v>45679</v>
      </c>
      <c r="B1288" s="56" t="s">
        <v>41</v>
      </c>
      <c r="C1288" s="25">
        <v>7764459</v>
      </c>
      <c r="D1288" s="28" t="s">
        <v>289</v>
      </c>
      <c r="E1288" s="25"/>
      <c r="F1288" s="28"/>
      <c r="G1288" s="28"/>
      <c r="H1288" s="25"/>
      <c r="I1288" s="25" t="s">
        <v>65</v>
      </c>
      <c r="J1288" s="28" t="s">
        <v>1426</v>
      </c>
      <c r="K1288" s="74" t="s">
        <v>45</v>
      </c>
      <c r="L1288" s="28" t="s">
        <v>1425</v>
      </c>
      <c r="M1288" s="26">
        <v>4.42</v>
      </c>
      <c r="N1288" s="27">
        <v>1</v>
      </c>
      <c r="O1288" s="25" t="s">
        <v>47</v>
      </c>
      <c r="P1288" s="24">
        <v>45680</v>
      </c>
      <c r="Q1288" s="26">
        <f>Table2[[#This Row],[QTY]]*Table2[[#This Row],[CostPerUnit]]</f>
        <v>4.42</v>
      </c>
      <c r="R1288" s="27"/>
      <c r="S1288" s="13" t="s">
        <v>55</v>
      </c>
      <c r="T1288" s="24"/>
      <c r="U1288" s="24"/>
      <c r="V1288" s="25"/>
      <c r="W1288" s="25"/>
      <c r="X1288" s="28"/>
      <c r="Y1288" s="25"/>
      <c r="Z1288" s="25"/>
    </row>
    <row r="1289" spans="1:26" ht="15" customHeight="1">
      <c r="A1289" s="24">
        <v>45679</v>
      </c>
      <c r="B1289" s="56" t="s">
        <v>41</v>
      </c>
      <c r="C1289" s="25">
        <v>7764459</v>
      </c>
      <c r="D1289" s="28" t="s">
        <v>289</v>
      </c>
      <c r="E1289" s="25"/>
      <c r="F1289" s="28"/>
      <c r="G1289" s="28"/>
      <c r="H1289" s="25"/>
      <c r="I1289" s="25" t="s">
        <v>69</v>
      </c>
      <c r="J1289" s="28" t="s">
        <v>1427</v>
      </c>
      <c r="K1289" s="56" t="s">
        <v>45</v>
      </c>
      <c r="L1289" s="28" t="s">
        <v>1425</v>
      </c>
      <c r="M1289" s="26">
        <v>4.42</v>
      </c>
      <c r="N1289" s="27">
        <v>1</v>
      </c>
      <c r="O1289" s="24" t="s">
        <v>47</v>
      </c>
      <c r="P1289" s="24">
        <v>45694</v>
      </c>
      <c r="Q1289" s="26">
        <f>Table2[[#This Row],[QTY]]*Table2[[#This Row],[CostPerUnit]]</f>
        <v>4.42</v>
      </c>
      <c r="R1289" s="27"/>
      <c r="S1289" s="13" t="s">
        <v>55</v>
      </c>
      <c r="T1289" s="24"/>
      <c r="U1289" s="24"/>
      <c r="V1289" s="25"/>
      <c r="W1289" s="25"/>
      <c r="X1289" s="28" t="s">
        <v>1428</v>
      </c>
      <c r="Y1289" s="25"/>
      <c r="Z1289" s="25"/>
    </row>
    <row r="1290" spans="1:26" ht="15" customHeight="1">
      <c r="A1290" s="24">
        <v>45671</v>
      </c>
      <c r="B1290" s="106" t="s">
        <v>41</v>
      </c>
      <c r="C1290" s="25">
        <v>7764490</v>
      </c>
      <c r="D1290" s="28" t="s">
        <v>463</v>
      </c>
      <c r="E1290" s="25"/>
      <c r="F1290" s="28" t="s">
        <v>403</v>
      </c>
      <c r="G1290" s="28" t="s">
        <v>403</v>
      </c>
      <c r="H1290" s="25"/>
      <c r="I1290" s="25" t="s">
        <v>53</v>
      </c>
      <c r="J1290" s="28" t="s">
        <v>434</v>
      </c>
      <c r="K1290" s="106" t="s">
        <v>243</v>
      </c>
      <c r="L1290" s="28" t="s">
        <v>284</v>
      </c>
      <c r="M1290" s="26">
        <v>343.5</v>
      </c>
      <c r="N1290" s="27">
        <v>5</v>
      </c>
      <c r="O1290" s="25" t="s">
        <v>47</v>
      </c>
      <c r="P1290" s="24">
        <v>45693</v>
      </c>
      <c r="Q1290" s="26">
        <f>Table2[[#This Row],[QTY]]*Table2[[#This Row],[CostPerUnit]]</f>
        <v>1717.5</v>
      </c>
      <c r="R1290" s="27"/>
      <c r="S1290" s="13" t="s">
        <v>64</v>
      </c>
      <c r="T1290" s="24" t="s">
        <v>49</v>
      </c>
      <c r="U1290" s="24"/>
      <c r="V1290" s="25"/>
      <c r="W1290" s="25"/>
      <c r="X1290" s="28"/>
      <c r="Y1290" s="25"/>
      <c r="Z1290" s="25"/>
    </row>
    <row r="1291" spans="1:26" ht="15" customHeight="1">
      <c r="A1291" s="24">
        <v>45662</v>
      </c>
      <c r="B1291" s="106" t="s">
        <v>41</v>
      </c>
      <c r="C1291" s="25">
        <v>7764921</v>
      </c>
      <c r="D1291" s="28" t="s">
        <v>289</v>
      </c>
      <c r="E1291" s="25"/>
      <c r="F1291" s="28"/>
      <c r="G1291" s="28"/>
      <c r="H1291" s="25"/>
      <c r="I1291" s="25" t="s">
        <v>65</v>
      </c>
      <c r="J1291" s="28" t="s">
        <v>614</v>
      </c>
      <c r="K1291" s="106" t="s">
        <v>45</v>
      </c>
      <c r="L1291" t="s">
        <v>1429</v>
      </c>
      <c r="M1291" s="26">
        <v>5.49</v>
      </c>
      <c r="N1291" s="27">
        <v>3</v>
      </c>
      <c r="O1291" s="25" t="s">
        <v>47</v>
      </c>
      <c r="P1291" s="24">
        <v>45694</v>
      </c>
      <c r="Q1291" s="26">
        <f>Table2[[#This Row],[QTY]]*Table2[[#This Row],[CostPerUnit]]</f>
        <v>16.47</v>
      </c>
      <c r="R1291" s="27"/>
      <c r="S1291" s="13" t="s">
        <v>55</v>
      </c>
      <c r="T1291" s="24" t="s">
        <v>49</v>
      </c>
      <c r="U1291" s="24"/>
      <c r="V1291" s="25"/>
      <c r="W1291" s="25"/>
      <c r="X1291" s="28"/>
      <c r="Y1291" s="25"/>
      <c r="Z1291" s="25"/>
    </row>
    <row r="1292" spans="1:26" ht="15" customHeight="1">
      <c r="A1292" s="24">
        <v>45662</v>
      </c>
      <c r="B1292" s="106" t="s">
        <v>41</v>
      </c>
      <c r="C1292" s="25">
        <v>7764921</v>
      </c>
      <c r="D1292" s="28" t="s">
        <v>289</v>
      </c>
      <c r="E1292" s="25"/>
      <c r="F1292" s="28"/>
      <c r="G1292" s="28"/>
      <c r="H1292" s="25"/>
      <c r="I1292" s="25" t="s">
        <v>65</v>
      </c>
      <c r="J1292" s="28" t="s">
        <v>614</v>
      </c>
      <c r="K1292" s="106" t="s">
        <v>45</v>
      </c>
      <c r="L1292" t="s">
        <v>1430</v>
      </c>
      <c r="M1292" s="26">
        <v>3.09</v>
      </c>
      <c r="N1292" s="27">
        <v>3</v>
      </c>
      <c r="O1292" s="25" t="s">
        <v>47</v>
      </c>
      <c r="P1292" s="24">
        <v>45694</v>
      </c>
      <c r="Q1292" s="26">
        <f>Table2[[#This Row],[QTY]]*Table2[[#This Row],[CostPerUnit]]</f>
        <v>9.27</v>
      </c>
      <c r="R1292" s="27"/>
      <c r="S1292" s="13" t="s">
        <v>55</v>
      </c>
      <c r="T1292" s="24" t="s">
        <v>49</v>
      </c>
      <c r="U1292" s="24"/>
      <c r="V1292" s="25"/>
      <c r="W1292" s="25"/>
      <c r="X1292" s="28"/>
      <c r="Y1292" s="25"/>
      <c r="Z1292" s="25"/>
    </row>
    <row r="1293" spans="1:26" ht="15" customHeight="1">
      <c r="A1293" s="24">
        <v>45662</v>
      </c>
      <c r="B1293" s="106" t="s">
        <v>41</v>
      </c>
      <c r="C1293" s="25">
        <v>7764921</v>
      </c>
      <c r="D1293" s="28" t="s">
        <v>289</v>
      </c>
      <c r="E1293" s="25"/>
      <c r="F1293" s="28"/>
      <c r="G1293" s="28"/>
      <c r="H1293" s="25"/>
      <c r="I1293" s="25" t="s">
        <v>65</v>
      </c>
      <c r="J1293" s="28" t="s">
        <v>614</v>
      </c>
      <c r="K1293" s="80" t="s">
        <v>45</v>
      </c>
      <c r="L1293" s="137" t="s">
        <v>1431</v>
      </c>
      <c r="M1293" s="26">
        <v>4.3</v>
      </c>
      <c r="N1293" s="27">
        <v>3</v>
      </c>
      <c r="O1293" s="25" t="s">
        <v>47</v>
      </c>
      <c r="P1293" s="24">
        <v>45694</v>
      </c>
      <c r="Q1293" s="26">
        <f>Table2[[#This Row],[QTY]]*Table2[[#This Row],[CostPerUnit]]</f>
        <v>12.899999999999999</v>
      </c>
      <c r="R1293" s="27"/>
      <c r="S1293" s="13" t="s">
        <v>55</v>
      </c>
      <c r="T1293" s="24" t="s">
        <v>49</v>
      </c>
      <c r="U1293" s="24"/>
      <c r="V1293" s="25"/>
      <c r="W1293" s="25"/>
      <c r="X1293" s="28"/>
      <c r="Y1293" s="25"/>
      <c r="Z1293" s="25"/>
    </row>
    <row r="1294" spans="1:26" ht="15" customHeight="1">
      <c r="A1294" s="24">
        <v>45672</v>
      </c>
      <c r="B1294" s="106" t="s">
        <v>41</v>
      </c>
      <c r="C1294" s="25">
        <v>7764964</v>
      </c>
      <c r="D1294" s="28" t="s">
        <v>711</v>
      </c>
      <c r="E1294" s="25"/>
      <c r="F1294" s="28"/>
      <c r="G1294" s="28"/>
      <c r="H1294" s="25"/>
      <c r="I1294" s="25" t="s">
        <v>65</v>
      </c>
      <c r="J1294" s="28" t="s">
        <v>1432</v>
      </c>
      <c r="K1294" s="80" t="s">
        <v>45</v>
      </c>
      <c r="L1294" s="60" t="s">
        <v>1433</v>
      </c>
      <c r="M1294" s="26">
        <v>36.67</v>
      </c>
      <c r="N1294" s="27">
        <v>1</v>
      </c>
      <c r="O1294" s="80" t="s">
        <v>49</v>
      </c>
      <c r="P1294" s="24"/>
      <c r="Q1294" s="26">
        <f>Table2[[#This Row],[QTY]]*Table2[[#This Row],[CostPerUnit]]</f>
        <v>36.67</v>
      </c>
      <c r="R1294" s="27">
        <v>60845471</v>
      </c>
      <c r="S1294" s="13" t="s">
        <v>55</v>
      </c>
      <c r="T1294" s="24" t="s">
        <v>49</v>
      </c>
      <c r="U1294" s="24"/>
      <c r="V1294" s="25"/>
      <c r="W1294" s="25"/>
      <c r="X1294" s="28"/>
      <c r="Y1294" s="25"/>
      <c r="Z1294" s="25"/>
    </row>
    <row r="1295" spans="1:26" ht="15" customHeight="1">
      <c r="A1295" s="24">
        <v>45672</v>
      </c>
      <c r="B1295" s="106" t="s">
        <v>41</v>
      </c>
      <c r="C1295" s="25">
        <v>7765448</v>
      </c>
      <c r="D1295" s="28" t="s">
        <v>165</v>
      </c>
      <c r="E1295" s="25"/>
      <c r="F1295" s="28"/>
      <c r="G1295" s="28"/>
      <c r="H1295" s="25"/>
      <c r="I1295" s="25" t="s">
        <v>53</v>
      </c>
      <c r="J1295" s="28" t="s">
        <v>1434</v>
      </c>
      <c r="K1295" s="25" t="s">
        <v>45</v>
      </c>
      <c r="L1295" s="60" t="s">
        <v>1435</v>
      </c>
      <c r="M1295" s="26">
        <v>1051</v>
      </c>
      <c r="N1295" s="27">
        <v>1</v>
      </c>
      <c r="O1295" s="25" t="s">
        <v>47</v>
      </c>
      <c r="P1295" s="24">
        <v>45736</v>
      </c>
      <c r="Q1295" s="26">
        <f>Table2[[#This Row],[QTY]]*Table2[[#This Row],[CostPerUnit]]</f>
        <v>1051</v>
      </c>
      <c r="R1295" s="27">
        <v>60849053</v>
      </c>
      <c r="S1295" s="13" t="s">
        <v>55</v>
      </c>
      <c r="T1295" s="24" t="s">
        <v>49</v>
      </c>
      <c r="U1295" s="24"/>
      <c r="V1295" s="25"/>
      <c r="W1295" s="25"/>
      <c r="X1295" s="28"/>
      <c r="Y1295" s="25"/>
      <c r="Z1295" s="25"/>
    </row>
    <row r="1296" spans="1:26" ht="15" customHeight="1">
      <c r="A1296" s="24">
        <v>45672</v>
      </c>
      <c r="B1296" s="106" t="s">
        <v>41</v>
      </c>
      <c r="C1296" s="25">
        <v>7765797</v>
      </c>
      <c r="D1296" s="28" t="s">
        <v>752</v>
      </c>
      <c r="E1296" s="25"/>
      <c r="F1296" s="28"/>
      <c r="G1296" s="28"/>
      <c r="H1296" s="25"/>
      <c r="I1296" s="25" t="s">
        <v>65</v>
      </c>
      <c r="J1296" s="28" t="s">
        <v>1436</v>
      </c>
      <c r="K1296" s="80" t="s">
        <v>45</v>
      </c>
      <c r="L1296" s="148" t="s">
        <v>46</v>
      </c>
      <c r="M1296" s="26">
        <v>195</v>
      </c>
      <c r="N1296" s="27">
        <v>1</v>
      </c>
      <c r="O1296" s="25" t="s">
        <v>47</v>
      </c>
      <c r="P1296" s="24">
        <v>45736</v>
      </c>
      <c r="Q1296" s="26">
        <f>Table2[[#This Row],[QTY]]*Table2[[#This Row],[CostPerUnit]]</f>
        <v>195</v>
      </c>
      <c r="R1296" s="27"/>
      <c r="S1296" s="13" t="s">
        <v>64</v>
      </c>
      <c r="T1296" s="24" t="s">
        <v>49</v>
      </c>
      <c r="U1296" s="24"/>
      <c r="V1296" s="25"/>
      <c r="W1296" s="25"/>
      <c r="X1296" s="28"/>
      <c r="Y1296" s="25"/>
      <c r="Z1296" s="25"/>
    </row>
    <row r="1297" spans="1:26" ht="15" customHeight="1">
      <c r="A1297" s="24">
        <v>45672</v>
      </c>
      <c r="B1297" s="80" t="s">
        <v>41</v>
      </c>
      <c r="C1297" s="25">
        <v>7765797</v>
      </c>
      <c r="D1297" s="28" t="s">
        <v>752</v>
      </c>
      <c r="E1297" s="25"/>
      <c r="F1297" s="28"/>
      <c r="G1297" s="28"/>
      <c r="H1297" s="25"/>
      <c r="I1297" s="25" t="s">
        <v>65</v>
      </c>
      <c r="J1297" s="28" t="s">
        <v>1436</v>
      </c>
      <c r="K1297" s="80" t="s">
        <v>45</v>
      </c>
      <c r="L1297" s="87" t="s">
        <v>51</v>
      </c>
      <c r="M1297" s="26">
        <v>66</v>
      </c>
      <c r="N1297" s="27">
        <v>1</v>
      </c>
      <c r="O1297" s="25" t="s">
        <v>47</v>
      </c>
      <c r="P1297" s="24">
        <v>45736</v>
      </c>
      <c r="Q1297" s="26">
        <f>Table2[[#This Row],[QTY]]*Table2[[#This Row],[CostPerUnit]]</f>
        <v>66</v>
      </c>
      <c r="R1297" s="27"/>
      <c r="S1297" s="13" t="s">
        <v>64</v>
      </c>
      <c r="T1297" s="24" t="s">
        <v>61</v>
      </c>
      <c r="U1297" s="24"/>
      <c r="V1297" s="25"/>
      <c r="W1297" s="25"/>
      <c r="X1297" s="28"/>
      <c r="Y1297" s="25"/>
      <c r="Z1297" s="25"/>
    </row>
    <row r="1298" spans="1:26" ht="15" customHeight="1">
      <c r="A1298" s="24">
        <v>45672</v>
      </c>
      <c r="B1298" s="80" t="s">
        <v>41</v>
      </c>
      <c r="C1298" s="25">
        <v>7765797</v>
      </c>
      <c r="D1298" s="28" t="s">
        <v>752</v>
      </c>
      <c r="E1298" s="25"/>
      <c r="F1298" s="28"/>
      <c r="G1298" s="28"/>
      <c r="H1298" s="25"/>
      <c r="I1298" s="25" t="s">
        <v>65</v>
      </c>
      <c r="J1298" s="28" t="s">
        <v>1436</v>
      </c>
      <c r="K1298" s="80" t="s">
        <v>45</v>
      </c>
      <c r="L1298" s="28" t="s">
        <v>50</v>
      </c>
      <c r="M1298" s="26">
        <v>11</v>
      </c>
      <c r="N1298" s="27">
        <v>1</v>
      </c>
      <c r="O1298" s="25" t="s">
        <v>47</v>
      </c>
      <c r="P1298" s="24">
        <v>45736</v>
      </c>
      <c r="Q1298" s="26">
        <f>Table2[[#This Row],[QTY]]*Table2[[#This Row],[CostPerUnit]]</f>
        <v>11</v>
      </c>
      <c r="R1298" s="27"/>
      <c r="S1298" s="13" t="s">
        <v>64</v>
      </c>
      <c r="T1298" s="24" t="s">
        <v>34</v>
      </c>
      <c r="U1298" s="24" t="s">
        <v>59</v>
      </c>
      <c r="V1298" s="25" t="s">
        <v>60</v>
      </c>
      <c r="W1298" s="25"/>
      <c r="X1298" s="28"/>
      <c r="Y1298" s="25"/>
      <c r="Z1298" s="25"/>
    </row>
    <row r="1299" spans="1:26" ht="15" customHeight="1">
      <c r="A1299" s="24">
        <v>45673</v>
      </c>
      <c r="B1299" s="25" t="s">
        <v>41</v>
      </c>
      <c r="C1299" s="25">
        <v>7766000</v>
      </c>
      <c r="D1299" s="28" t="s">
        <v>71</v>
      </c>
      <c r="E1299" s="25"/>
      <c r="F1299" s="28"/>
      <c r="G1299" s="28"/>
      <c r="H1299" s="25"/>
      <c r="I1299" s="25" t="s">
        <v>75</v>
      </c>
      <c r="J1299" s="28" t="s">
        <v>1437</v>
      </c>
      <c r="K1299" s="25" t="s">
        <v>45</v>
      </c>
      <c r="L1299" s="28" t="s">
        <v>46</v>
      </c>
      <c r="M1299" s="26">
        <v>195</v>
      </c>
      <c r="N1299" s="27">
        <v>1</v>
      </c>
      <c r="O1299" s="25" t="s">
        <v>47</v>
      </c>
      <c r="P1299" s="24">
        <v>45747</v>
      </c>
      <c r="Q1299" s="26">
        <f>Table2[[#This Row],[QTY]]*Table2[[#This Row],[CostPerUnit]]</f>
        <v>195</v>
      </c>
      <c r="R1299" s="27">
        <v>60852576</v>
      </c>
      <c r="S1299" s="13" t="s">
        <v>55</v>
      </c>
      <c r="T1299" s="24" t="s">
        <v>34</v>
      </c>
      <c r="U1299" s="24" t="s">
        <v>59</v>
      </c>
      <c r="V1299" s="25" t="s">
        <v>60</v>
      </c>
      <c r="W1299" s="25"/>
      <c r="X1299" s="28" t="s">
        <v>1438</v>
      </c>
      <c r="Y1299" s="25"/>
      <c r="Z1299" s="25"/>
    </row>
    <row r="1300" spans="1:26" ht="15" customHeight="1">
      <c r="A1300" s="24">
        <v>45673</v>
      </c>
      <c r="B1300" s="25" t="s">
        <v>41</v>
      </c>
      <c r="C1300" s="25">
        <v>7766000</v>
      </c>
      <c r="D1300" s="28" t="s">
        <v>71</v>
      </c>
      <c r="E1300" s="25"/>
      <c r="F1300" s="28"/>
      <c r="G1300" s="28"/>
      <c r="H1300" s="25"/>
      <c r="I1300" s="25" t="s">
        <v>75</v>
      </c>
      <c r="J1300" s="28" t="s">
        <v>1437</v>
      </c>
      <c r="K1300" s="25" t="s">
        <v>45</v>
      </c>
      <c r="L1300" s="28" t="s">
        <v>51</v>
      </c>
      <c r="M1300" s="26">
        <v>66</v>
      </c>
      <c r="N1300" s="27">
        <v>1</v>
      </c>
      <c r="O1300" s="25" t="s">
        <v>47</v>
      </c>
      <c r="P1300" s="24">
        <v>45747</v>
      </c>
      <c r="Q1300" s="26">
        <f>Table2[[#This Row],[QTY]]*Table2[[#This Row],[CostPerUnit]]</f>
        <v>66</v>
      </c>
      <c r="R1300" s="27">
        <v>60852576</v>
      </c>
      <c r="S1300" s="13" t="s">
        <v>55</v>
      </c>
      <c r="T1300" s="24" t="s">
        <v>61</v>
      </c>
      <c r="U1300" s="24"/>
      <c r="V1300" s="25"/>
      <c r="W1300" s="25"/>
      <c r="X1300" s="28" t="s">
        <v>1439</v>
      </c>
      <c r="Y1300" s="25"/>
      <c r="Z1300" s="25"/>
    </row>
    <row r="1301" spans="1:26" ht="15" customHeight="1">
      <c r="A1301" s="24">
        <v>45671</v>
      </c>
      <c r="B1301" s="80" t="s">
        <v>41</v>
      </c>
      <c r="C1301" s="25">
        <v>7766028</v>
      </c>
      <c r="D1301" s="28">
        <v>182700</v>
      </c>
      <c r="E1301" s="25"/>
      <c r="F1301" s="28"/>
      <c r="G1301" s="28"/>
      <c r="H1301" s="25"/>
      <c r="I1301" s="25" t="s">
        <v>65</v>
      </c>
      <c r="J1301" s="28" t="s">
        <v>1440</v>
      </c>
      <c r="K1301" s="25" t="s">
        <v>45</v>
      </c>
      <c r="L1301" s="28" t="s">
        <v>118</v>
      </c>
      <c r="M1301" s="26">
        <v>0</v>
      </c>
      <c r="N1301" s="27">
        <v>1</v>
      </c>
      <c r="O1301" s="25" t="s">
        <v>47</v>
      </c>
      <c r="P1301" s="24">
        <v>45726</v>
      </c>
      <c r="Q1301" s="26">
        <f>Table2[[#This Row],[QTY]]*Table2[[#This Row],[CostPerUnit]]</f>
        <v>0</v>
      </c>
      <c r="R1301" s="27"/>
      <c r="S1301" s="13" t="s">
        <v>55</v>
      </c>
      <c r="T1301" s="24"/>
      <c r="U1301" s="24"/>
      <c r="V1301" s="25"/>
      <c r="W1301" s="25"/>
      <c r="X1301" s="28" t="s">
        <v>1441</v>
      </c>
      <c r="Y1301" s="25"/>
      <c r="Z1301" s="25"/>
    </row>
    <row r="1302" spans="1:26" ht="15" customHeight="1">
      <c r="A1302" s="24">
        <v>45673</v>
      </c>
      <c r="B1302" s="80" t="s">
        <v>41</v>
      </c>
      <c r="C1302" s="25">
        <v>7766043</v>
      </c>
      <c r="D1302" s="28" t="s">
        <v>1006</v>
      </c>
      <c r="E1302" s="25"/>
      <c r="F1302" s="28"/>
      <c r="G1302" s="28"/>
      <c r="H1302" s="25"/>
      <c r="I1302" s="25" t="s">
        <v>53</v>
      </c>
      <c r="J1302" s="28" t="s">
        <v>768</v>
      </c>
      <c r="K1302" s="25" t="s">
        <v>45</v>
      </c>
      <c r="L1302" t="s">
        <v>46</v>
      </c>
      <c r="M1302" s="26">
        <v>195</v>
      </c>
      <c r="N1302" s="27">
        <v>1</v>
      </c>
      <c r="O1302" s="25" t="s">
        <v>47</v>
      </c>
      <c r="P1302" s="24">
        <v>45712</v>
      </c>
      <c r="Q1302" s="26">
        <f>Table2[[#This Row],[QTY]]*Table2[[#This Row],[CostPerUnit]]</f>
        <v>195</v>
      </c>
      <c r="R1302" s="27">
        <v>60844428</v>
      </c>
      <c r="S1302" s="13" t="s">
        <v>67</v>
      </c>
      <c r="T1302" s="24" t="s">
        <v>354</v>
      </c>
      <c r="U1302" s="24"/>
      <c r="V1302" s="25"/>
      <c r="W1302" s="25"/>
      <c r="X1302" s="28"/>
      <c r="Y1302" s="25"/>
      <c r="Z1302" s="25"/>
    </row>
    <row r="1303" spans="1:26" ht="15" customHeight="1">
      <c r="A1303" s="24">
        <v>45673</v>
      </c>
      <c r="B1303" s="80" t="s">
        <v>41</v>
      </c>
      <c r="C1303" s="25">
        <v>7766043</v>
      </c>
      <c r="D1303" s="28" t="s">
        <v>1006</v>
      </c>
      <c r="E1303" s="25"/>
      <c r="F1303" s="28"/>
      <c r="G1303" s="28"/>
      <c r="H1303" s="25"/>
      <c r="I1303" s="25" t="s">
        <v>53</v>
      </c>
      <c r="J1303" s="28" t="s">
        <v>768</v>
      </c>
      <c r="K1303" s="25" t="s">
        <v>45</v>
      </c>
      <c r="L1303" s="28" t="s">
        <v>46</v>
      </c>
      <c r="M1303" s="26">
        <v>195</v>
      </c>
      <c r="N1303" s="27">
        <v>1</v>
      </c>
      <c r="O1303" s="25" t="s">
        <v>47</v>
      </c>
      <c r="P1303" s="24">
        <v>45678</v>
      </c>
      <c r="Q1303" s="26">
        <f>Table2[[#This Row],[QTY]]*Table2[[#This Row],[CostPerUnit]]</f>
        <v>195</v>
      </c>
      <c r="R1303" s="27">
        <v>60844428</v>
      </c>
      <c r="S1303" s="13" t="s">
        <v>67</v>
      </c>
      <c r="T1303" s="24" t="s">
        <v>354</v>
      </c>
      <c r="U1303" s="24"/>
      <c r="V1303" s="25"/>
      <c r="W1303" s="25"/>
      <c r="X1303" s="28"/>
      <c r="Y1303" s="25"/>
      <c r="Z1303" s="25"/>
    </row>
    <row r="1304" spans="1:26" ht="15" customHeight="1">
      <c r="A1304" s="24">
        <v>45673</v>
      </c>
      <c r="B1304" s="80" t="s">
        <v>41</v>
      </c>
      <c r="C1304" s="25">
        <v>7766620</v>
      </c>
      <c r="D1304" s="28" t="s">
        <v>74</v>
      </c>
      <c r="E1304" s="25"/>
      <c r="F1304" s="28"/>
      <c r="G1304" s="28"/>
      <c r="H1304" s="25"/>
      <c r="I1304" s="25" t="s">
        <v>75</v>
      </c>
      <c r="J1304" s="28" t="s">
        <v>105</v>
      </c>
      <c r="K1304" s="25" t="s">
        <v>45</v>
      </c>
      <c r="L1304" t="s">
        <v>46</v>
      </c>
      <c r="M1304" s="26">
        <v>195</v>
      </c>
      <c r="N1304" s="27">
        <v>1</v>
      </c>
      <c r="O1304" s="25" t="s">
        <v>47</v>
      </c>
      <c r="P1304" s="24">
        <v>45702</v>
      </c>
      <c r="Q1304" s="26">
        <f>Table2[[#This Row],[QTY]]*Table2[[#This Row],[CostPerUnit]]</f>
        <v>195</v>
      </c>
      <c r="R1304" s="27"/>
      <c r="S1304" s="13" t="s">
        <v>64</v>
      </c>
      <c r="T1304" s="24" t="s">
        <v>34</v>
      </c>
      <c r="U1304" s="24" t="s">
        <v>59</v>
      </c>
      <c r="V1304" s="25" t="s">
        <v>60</v>
      </c>
      <c r="W1304" s="25"/>
      <c r="X1304" s="28"/>
      <c r="Y1304" s="25"/>
      <c r="Z1304" s="25"/>
    </row>
    <row r="1305" spans="1:26" ht="15" customHeight="1">
      <c r="A1305" s="24">
        <v>45673</v>
      </c>
      <c r="B1305" s="80" t="s">
        <v>41</v>
      </c>
      <c r="C1305" s="25">
        <v>7766620</v>
      </c>
      <c r="D1305" s="28" t="s">
        <v>74</v>
      </c>
      <c r="E1305" s="25"/>
      <c r="F1305" s="28"/>
      <c r="G1305" s="28"/>
      <c r="H1305" s="25"/>
      <c r="I1305" s="25" t="s">
        <v>75</v>
      </c>
      <c r="J1305" s="28" t="s">
        <v>105</v>
      </c>
      <c r="K1305" s="25" t="s">
        <v>45</v>
      </c>
      <c r="L1305" s="60" t="s">
        <v>51</v>
      </c>
      <c r="M1305" s="26">
        <v>66</v>
      </c>
      <c r="N1305" s="27">
        <v>1</v>
      </c>
      <c r="O1305" s="25" t="s">
        <v>47</v>
      </c>
      <c r="P1305" s="24">
        <v>45702</v>
      </c>
      <c r="Q1305" s="26">
        <f>Table2[[#This Row],[QTY]]*Table2[[#This Row],[CostPerUnit]]</f>
        <v>66</v>
      </c>
      <c r="R1305" s="27"/>
      <c r="S1305" s="13" t="s">
        <v>64</v>
      </c>
      <c r="T1305" s="24" t="s">
        <v>61</v>
      </c>
      <c r="U1305" s="24"/>
      <c r="V1305" s="25"/>
      <c r="W1305" s="25"/>
      <c r="X1305" s="28"/>
      <c r="Y1305" s="25"/>
      <c r="Z1305" s="25"/>
    </row>
    <row r="1306" spans="1:26" ht="15" customHeight="1">
      <c r="A1306" s="24">
        <v>45673</v>
      </c>
      <c r="B1306" s="80" t="s">
        <v>41</v>
      </c>
      <c r="C1306" s="25">
        <v>7766620</v>
      </c>
      <c r="D1306" s="28" t="s">
        <v>74</v>
      </c>
      <c r="E1306" s="25"/>
      <c r="F1306" s="28"/>
      <c r="G1306" s="28"/>
      <c r="H1306" s="25"/>
      <c r="I1306" s="25" t="s">
        <v>75</v>
      </c>
      <c r="J1306" s="28" t="s">
        <v>105</v>
      </c>
      <c r="K1306" s="25" t="s">
        <v>45</v>
      </c>
      <c r="L1306" s="60" t="s">
        <v>50</v>
      </c>
      <c r="M1306" s="26">
        <v>11</v>
      </c>
      <c r="N1306" s="27">
        <v>1</v>
      </c>
      <c r="O1306" s="25" t="s">
        <v>47</v>
      </c>
      <c r="P1306" s="24">
        <v>45702</v>
      </c>
      <c r="Q1306" s="26">
        <f>Table2[[#This Row],[QTY]]*Table2[[#This Row],[CostPerUnit]]</f>
        <v>11</v>
      </c>
      <c r="R1306" s="27"/>
      <c r="S1306" s="13" t="s">
        <v>64</v>
      </c>
      <c r="T1306" s="24" t="s">
        <v>34</v>
      </c>
      <c r="U1306" s="24" t="s">
        <v>59</v>
      </c>
      <c r="V1306" s="25" t="s">
        <v>60</v>
      </c>
      <c r="W1306" s="25"/>
      <c r="X1306" s="28"/>
      <c r="Y1306" s="25"/>
      <c r="Z1306" s="25"/>
    </row>
    <row r="1307" spans="1:26" ht="15" customHeight="1">
      <c r="A1307" s="24">
        <v>45674</v>
      </c>
      <c r="B1307" s="80" t="s">
        <v>41</v>
      </c>
      <c r="C1307" s="28">
        <v>7766693</v>
      </c>
      <c r="D1307" s="28" t="s">
        <v>729</v>
      </c>
      <c r="E1307" s="25"/>
      <c r="F1307" s="28" t="s">
        <v>403</v>
      </c>
      <c r="G1307" s="28" t="s">
        <v>862</v>
      </c>
      <c r="H1307" s="25"/>
      <c r="I1307" s="25" t="s">
        <v>53</v>
      </c>
      <c r="J1307" s="28" t="s">
        <v>1442</v>
      </c>
      <c r="K1307" s="80" t="s">
        <v>243</v>
      </c>
      <c r="L1307" s="60" t="s">
        <v>252</v>
      </c>
      <c r="M1307" s="26">
        <v>518.1</v>
      </c>
      <c r="N1307" s="27">
        <v>1</v>
      </c>
      <c r="O1307" s="25" t="s">
        <v>47</v>
      </c>
      <c r="P1307" s="24">
        <v>45849</v>
      </c>
      <c r="Q1307" s="26">
        <f>Table2[[#This Row],[QTY]]*Table2[[#This Row],[CostPerUnit]]</f>
        <v>518.1</v>
      </c>
      <c r="R1307" s="27"/>
      <c r="S1307" s="13" t="s">
        <v>55</v>
      </c>
      <c r="T1307" s="24"/>
      <c r="U1307" s="24"/>
      <c r="V1307" s="25"/>
      <c r="W1307" s="25"/>
      <c r="X1307" s="28" t="s">
        <v>1443</v>
      </c>
      <c r="Y1307" s="25"/>
      <c r="Z1307" s="25"/>
    </row>
    <row r="1308" spans="1:26" ht="15" customHeight="1">
      <c r="A1308" s="24">
        <v>45674</v>
      </c>
      <c r="B1308" s="80" t="s">
        <v>41</v>
      </c>
      <c r="C1308" s="28">
        <v>7766693</v>
      </c>
      <c r="D1308" s="28" t="s">
        <v>729</v>
      </c>
      <c r="E1308" s="25"/>
      <c r="F1308" s="28" t="s">
        <v>403</v>
      </c>
      <c r="G1308" s="28" t="s">
        <v>862</v>
      </c>
      <c r="H1308" s="25"/>
      <c r="I1308" s="25" t="s">
        <v>53</v>
      </c>
      <c r="J1308" s="28" t="s">
        <v>1442</v>
      </c>
      <c r="K1308" s="80" t="s">
        <v>243</v>
      </c>
      <c r="L1308" s="60" t="s">
        <v>301</v>
      </c>
      <c r="M1308" s="26">
        <v>938.15</v>
      </c>
      <c r="N1308" s="27">
        <v>12</v>
      </c>
      <c r="O1308" s="25" t="s">
        <v>47</v>
      </c>
      <c r="P1308" s="24">
        <v>45849</v>
      </c>
      <c r="Q1308" s="26">
        <f>Table2[[#This Row],[QTY]]*Table2[[#This Row],[CostPerUnit]]</f>
        <v>11257.8</v>
      </c>
      <c r="R1308" s="27"/>
      <c r="S1308" s="13" t="s">
        <v>55</v>
      </c>
      <c r="T1308" s="24"/>
      <c r="U1308" s="24"/>
      <c r="V1308" s="25"/>
      <c r="W1308" s="25"/>
      <c r="X1308" s="28" t="s">
        <v>1443</v>
      </c>
      <c r="Y1308" s="25"/>
      <c r="Z1308" s="25"/>
    </row>
    <row r="1309" spans="1:26" ht="15" customHeight="1">
      <c r="A1309" s="24">
        <v>45674</v>
      </c>
      <c r="B1309" s="80" t="s">
        <v>120</v>
      </c>
      <c r="C1309" s="25">
        <v>7766776</v>
      </c>
      <c r="D1309" s="28" t="s">
        <v>1364</v>
      </c>
      <c r="E1309" s="25"/>
      <c r="F1309" s="28"/>
      <c r="G1309" s="28"/>
      <c r="H1309" s="25"/>
      <c r="I1309" s="25" t="s">
        <v>53</v>
      </c>
      <c r="J1309" s="28" t="s">
        <v>1444</v>
      </c>
      <c r="K1309" s="25" t="s">
        <v>45</v>
      </c>
      <c r="L1309" s="60" t="s">
        <v>46</v>
      </c>
      <c r="M1309" s="26">
        <v>195</v>
      </c>
      <c r="N1309" s="27">
        <v>1</v>
      </c>
      <c r="O1309" s="25" t="s">
        <v>177</v>
      </c>
      <c r="P1309" s="24"/>
      <c r="Q1309" s="26">
        <f>Table2[[#This Row],[QTY]]*Table2[[#This Row],[CostPerUnit]]</f>
        <v>195</v>
      </c>
      <c r="R1309" s="27">
        <v>60875785</v>
      </c>
      <c r="S1309" s="13" t="s">
        <v>55</v>
      </c>
      <c r="T1309" s="24" t="s">
        <v>49</v>
      </c>
      <c r="U1309" s="24"/>
      <c r="V1309" s="25"/>
      <c r="W1309" s="25"/>
      <c r="X1309" s="28"/>
      <c r="Y1309" s="25"/>
      <c r="Z1309" s="25"/>
    </row>
    <row r="1310" spans="1:26" ht="15" customHeight="1">
      <c r="A1310" s="24">
        <v>45674</v>
      </c>
      <c r="B1310" s="80" t="s">
        <v>120</v>
      </c>
      <c r="C1310" s="25">
        <v>7766776</v>
      </c>
      <c r="D1310" s="28" t="s">
        <v>1364</v>
      </c>
      <c r="E1310" s="25"/>
      <c r="F1310" s="28"/>
      <c r="G1310" s="28"/>
      <c r="H1310" s="25"/>
      <c r="I1310" s="25" t="s">
        <v>53</v>
      </c>
      <c r="J1310" s="28" t="s">
        <v>1444</v>
      </c>
      <c r="K1310" s="25" t="s">
        <v>45</v>
      </c>
      <c r="L1310" s="60" t="s">
        <v>51</v>
      </c>
      <c r="M1310" s="26">
        <v>66</v>
      </c>
      <c r="N1310" s="27">
        <v>1</v>
      </c>
      <c r="O1310" s="25" t="s">
        <v>177</v>
      </c>
      <c r="P1310" s="24"/>
      <c r="Q1310" s="26">
        <f>Table2[[#This Row],[QTY]]*Table2[[#This Row],[CostPerUnit]]</f>
        <v>66</v>
      </c>
      <c r="R1310" s="27"/>
      <c r="S1310" s="13" t="s">
        <v>55</v>
      </c>
      <c r="T1310" s="24" t="s">
        <v>49</v>
      </c>
      <c r="U1310" s="24"/>
      <c r="V1310" s="25"/>
      <c r="W1310" s="25"/>
      <c r="X1310" s="28" t="s">
        <v>1445</v>
      </c>
      <c r="Y1310" s="25"/>
      <c r="Z1310" s="25"/>
    </row>
    <row r="1311" spans="1:26" ht="15" customHeight="1">
      <c r="A1311" s="24">
        <v>45677</v>
      </c>
      <c r="B1311" s="80" t="s">
        <v>41</v>
      </c>
      <c r="C1311" s="25">
        <v>7767026</v>
      </c>
      <c r="D1311" s="28" t="s">
        <v>726</v>
      </c>
      <c r="E1311" s="25"/>
      <c r="F1311" s="28"/>
      <c r="G1311" s="28"/>
      <c r="H1311" s="25"/>
      <c r="I1311" s="25" t="s">
        <v>53</v>
      </c>
      <c r="J1311" s="28" t="s">
        <v>1446</v>
      </c>
      <c r="K1311" s="25" t="s">
        <v>45</v>
      </c>
      <c r="L1311" s="137" t="s">
        <v>51</v>
      </c>
      <c r="M1311" s="26">
        <v>66</v>
      </c>
      <c r="N1311" s="27">
        <v>1</v>
      </c>
      <c r="O1311" s="25" t="s">
        <v>161</v>
      </c>
      <c r="P1311" s="24">
        <v>45838</v>
      </c>
      <c r="Q1311" s="26"/>
      <c r="R1311" s="27"/>
      <c r="S1311" s="13" t="s">
        <v>55</v>
      </c>
      <c r="T1311" s="24" t="s">
        <v>161</v>
      </c>
      <c r="U1311" s="24"/>
      <c r="V1311" s="25"/>
      <c r="W1311" s="25"/>
      <c r="X1311" s="28" t="s">
        <v>1447</v>
      </c>
      <c r="Y1311" s="25"/>
      <c r="Z1311" s="25"/>
    </row>
    <row r="1312" spans="1:26" ht="15" customHeight="1">
      <c r="A1312" s="24">
        <v>45674</v>
      </c>
      <c r="B1312" s="80" t="s">
        <v>41</v>
      </c>
      <c r="C1312" s="25">
        <v>7767334</v>
      </c>
      <c r="D1312" s="28" t="s">
        <v>1448</v>
      </c>
      <c r="E1312" s="25"/>
      <c r="F1312" s="28"/>
      <c r="G1312" s="28"/>
      <c r="H1312" s="25"/>
      <c r="I1312" s="25" t="s">
        <v>43</v>
      </c>
      <c r="J1312" s="28" t="s">
        <v>1449</v>
      </c>
      <c r="K1312" s="80" t="s">
        <v>45</v>
      </c>
      <c r="L1312" s="60" t="s">
        <v>684</v>
      </c>
      <c r="M1312" s="26">
        <v>0</v>
      </c>
      <c r="N1312" s="27">
        <v>1</v>
      </c>
      <c r="O1312" s="25" t="s">
        <v>164</v>
      </c>
      <c r="P1312" s="24"/>
      <c r="Q1312" s="26">
        <f>Table2[[#This Row],[QTY]]*Table2[[#This Row],[CostPerUnit]]</f>
        <v>0</v>
      </c>
      <c r="R1312" s="27"/>
      <c r="S1312" s="13" t="s">
        <v>64</v>
      </c>
      <c r="T1312" s="24"/>
      <c r="U1312" s="24"/>
      <c r="V1312" s="25"/>
      <c r="W1312" s="25"/>
      <c r="X1312" s="28" t="s">
        <v>685</v>
      </c>
      <c r="Y1312" s="25"/>
      <c r="Z1312" s="25"/>
    </row>
    <row r="1313" spans="1:26" ht="15" customHeight="1">
      <c r="A1313" s="24">
        <v>45677</v>
      </c>
      <c r="B1313" s="80" t="s">
        <v>41</v>
      </c>
      <c r="C1313" s="25">
        <v>7767362</v>
      </c>
      <c r="D1313" s="28" t="s">
        <v>331</v>
      </c>
      <c r="E1313" s="25"/>
      <c r="F1313" s="28"/>
      <c r="G1313" s="28"/>
      <c r="H1313" s="25"/>
      <c r="I1313" s="25" t="s">
        <v>53</v>
      </c>
      <c r="J1313" s="28" t="s">
        <v>1450</v>
      </c>
      <c r="K1313" s="25" t="s">
        <v>45</v>
      </c>
      <c r="L1313" s="137" t="s">
        <v>46</v>
      </c>
      <c r="M1313" s="26">
        <v>195</v>
      </c>
      <c r="N1313" s="27">
        <v>1</v>
      </c>
      <c r="O1313" s="25" t="s">
        <v>49</v>
      </c>
      <c r="P1313" s="24"/>
      <c r="Q1313" s="26">
        <f>Table2[[#This Row],[QTY]]*Table2[[#This Row],[CostPerUnit]]</f>
        <v>195</v>
      </c>
      <c r="R1313" s="27">
        <v>60843984</v>
      </c>
      <c r="S1313" s="13" t="s">
        <v>55</v>
      </c>
      <c r="T1313" s="24" t="s">
        <v>49</v>
      </c>
      <c r="U1313" s="24"/>
      <c r="V1313" s="25"/>
      <c r="W1313" s="25"/>
      <c r="X1313" s="28"/>
      <c r="Y1313" s="25"/>
      <c r="Z1313" s="25"/>
    </row>
    <row r="1314" spans="1:26" ht="15" customHeight="1">
      <c r="A1314" s="24">
        <v>45678</v>
      </c>
      <c r="B1314" s="80" t="s">
        <v>41</v>
      </c>
      <c r="C1314" s="25">
        <v>7767585</v>
      </c>
      <c r="D1314" s="28" t="s">
        <v>452</v>
      </c>
      <c r="E1314" s="25"/>
      <c r="F1314" s="28"/>
      <c r="G1314" s="28"/>
      <c r="H1314" s="25"/>
      <c r="I1314" s="25" t="s">
        <v>43</v>
      </c>
      <c r="J1314" s="28" t="s">
        <v>1451</v>
      </c>
      <c r="K1314" s="80" t="s">
        <v>243</v>
      </c>
      <c r="L1314" s="138" t="s">
        <v>301</v>
      </c>
      <c r="M1314" s="26">
        <v>938.15</v>
      </c>
      <c r="N1314" s="27">
        <v>1</v>
      </c>
      <c r="O1314" s="25" t="s">
        <v>47</v>
      </c>
      <c r="P1314" s="24">
        <v>45699</v>
      </c>
      <c r="Q1314" s="26">
        <f>Table2[[#This Row],[QTY]]*Table2[[#This Row],[CostPerUnit]]</f>
        <v>938.15</v>
      </c>
      <c r="R1314" s="27"/>
      <c r="S1314" s="13" t="s">
        <v>67</v>
      </c>
      <c r="T1314" s="24" t="s">
        <v>1196</v>
      </c>
      <c r="U1314" s="24"/>
      <c r="V1314" s="25"/>
      <c r="W1314" s="25"/>
      <c r="X1314" s="28"/>
      <c r="Y1314" s="25"/>
      <c r="Z1314" s="25"/>
    </row>
    <row r="1315" spans="1:26" ht="15" customHeight="1">
      <c r="A1315" s="24">
        <v>45678</v>
      </c>
      <c r="B1315" s="80" t="s">
        <v>41</v>
      </c>
      <c r="C1315" s="25">
        <v>7767716</v>
      </c>
      <c r="D1315" s="28" t="s">
        <v>1452</v>
      </c>
      <c r="E1315" s="25"/>
      <c r="F1315" s="28"/>
      <c r="G1315" s="28"/>
      <c r="H1315" s="25"/>
      <c r="I1315" s="25" t="s">
        <v>43</v>
      </c>
      <c r="J1315" s="28" t="s">
        <v>1453</v>
      </c>
      <c r="K1315" s="80" t="s">
        <v>45</v>
      </c>
      <c r="L1315" s="149" t="s">
        <v>46</v>
      </c>
      <c r="M1315" s="26">
        <v>195</v>
      </c>
      <c r="N1315" s="27">
        <v>1</v>
      </c>
      <c r="O1315" s="25" t="s">
        <v>47</v>
      </c>
      <c r="P1315" s="24">
        <v>45686</v>
      </c>
      <c r="Q1315" s="26">
        <f>Table2[[#This Row],[QTY]]*Table2[[#This Row],[CostPerUnit]]</f>
        <v>195</v>
      </c>
      <c r="R1315" s="27"/>
      <c r="S1315" s="13" t="s">
        <v>64</v>
      </c>
      <c r="T1315" s="24" t="s">
        <v>49</v>
      </c>
      <c r="U1315" s="24"/>
      <c r="V1315" s="25"/>
      <c r="W1315" s="25"/>
      <c r="X1315" s="28"/>
      <c r="Y1315" s="25"/>
      <c r="Z1315" s="25"/>
    </row>
    <row r="1316" spans="1:26" ht="15" customHeight="1">
      <c r="A1316" s="24">
        <v>45678</v>
      </c>
      <c r="B1316" s="80" t="s">
        <v>41</v>
      </c>
      <c r="C1316" s="25">
        <v>7767716</v>
      </c>
      <c r="D1316" s="28" t="s">
        <v>1452</v>
      </c>
      <c r="E1316" s="25"/>
      <c r="F1316" s="28"/>
      <c r="G1316" s="28"/>
      <c r="H1316" s="25"/>
      <c r="I1316" s="25" t="s">
        <v>43</v>
      </c>
      <c r="J1316" s="28" t="s">
        <v>1453</v>
      </c>
      <c r="K1316" s="80" t="s">
        <v>45</v>
      </c>
      <c r="L1316" s="149" t="s">
        <v>50</v>
      </c>
      <c r="M1316" s="26">
        <v>11</v>
      </c>
      <c r="N1316" s="27">
        <v>1</v>
      </c>
      <c r="O1316" s="25" t="s">
        <v>47</v>
      </c>
      <c r="P1316" s="24">
        <v>45686</v>
      </c>
      <c r="Q1316" s="26">
        <f>Table2[[#This Row],[QTY]]*Table2[[#This Row],[CostPerUnit]]</f>
        <v>11</v>
      </c>
      <c r="R1316" s="27"/>
      <c r="S1316" s="13" t="s">
        <v>64</v>
      </c>
      <c r="T1316" s="24" t="s">
        <v>34</v>
      </c>
      <c r="U1316" s="24" t="s">
        <v>59</v>
      </c>
      <c r="V1316" s="25" t="s">
        <v>60</v>
      </c>
      <c r="W1316" s="25"/>
      <c r="X1316" s="28"/>
      <c r="Y1316" s="25"/>
      <c r="Z1316" s="25"/>
    </row>
    <row r="1317" spans="1:26" ht="15" customHeight="1">
      <c r="A1317" s="24">
        <v>45678</v>
      </c>
      <c r="B1317" s="80" t="s">
        <v>41</v>
      </c>
      <c r="C1317" s="25">
        <v>7768018</v>
      </c>
      <c r="D1317" s="28" t="s">
        <v>848</v>
      </c>
      <c r="E1317" s="25"/>
      <c r="F1317" s="28"/>
      <c r="G1317" s="28"/>
      <c r="H1317" s="25"/>
      <c r="I1317" s="25" t="s">
        <v>69</v>
      </c>
      <c r="J1317" s="28" t="s">
        <v>845</v>
      </c>
      <c r="K1317" s="25" t="s">
        <v>45</v>
      </c>
      <c r="L1317" s="88" t="s">
        <v>261</v>
      </c>
      <c r="M1317" s="26">
        <v>202</v>
      </c>
      <c r="N1317" s="27">
        <v>6</v>
      </c>
      <c r="O1317" s="25" t="s">
        <v>47</v>
      </c>
      <c r="P1317" s="24">
        <v>45694</v>
      </c>
      <c r="Q1317" s="26">
        <f>Table2[[#This Row],[QTY]]*Table2[[#This Row],[CostPerUnit]]</f>
        <v>1212</v>
      </c>
      <c r="R1317" s="27"/>
      <c r="S1317" s="13" t="s">
        <v>64</v>
      </c>
      <c r="T1317" s="24" t="s">
        <v>34</v>
      </c>
      <c r="U1317" s="24" t="s">
        <v>59</v>
      </c>
      <c r="V1317" s="25" t="s">
        <v>60</v>
      </c>
      <c r="W1317" s="25"/>
      <c r="X1317" s="28"/>
      <c r="Y1317" s="25"/>
      <c r="Z1317" s="25"/>
    </row>
    <row r="1318" spans="1:26" ht="15" customHeight="1">
      <c r="A1318" s="24">
        <v>45678</v>
      </c>
      <c r="B1318" s="80" t="s">
        <v>41</v>
      </c>
      <c r="C1318" s="25">
        <v>7768018</v>
      </c>
      <c r="D1318" s="28" t="s">
        <v>848</v>
      </c>
      <c r="E1318" s="25"/>
      <c r="F1318" s="28"/>
      <c r="G1318" s="28"/>
      <c r="H1318" s="25"/>
      <c r="I1318" s="25" t="s">
        <v>65</v>
      </c>
      <c r="J1318" s="28" t="s">
        <v>845</v>
      </c>
      <c r="K1318" s="25" t="s">
        <v>45</v>
      </c>
      <c r="L1318" s="88" t="s">
        <v>261</v>
      </c>
      <c r="M1318" s="26">
        <v>202</v>
      </c>
      <c r="N1318" s="27">
        <v>2</v>
      </c>
      <c r="O1318" s="25" t="s">
        <v>47</v>
      </c>
      <c r="P1318" s="24">
        <v>45694</v>
      </c>
      <c r="Q1318" s="26">
        <f>Table2[[#This Row],[QTY]]*Table2[[#This Row],[CostPerUnit]]</f>
        <v>404</v>
      </c>
      <c r="R1318" s="27"/>
      <c r="S1318" s="13" t="s">
        <v>64</v>
      </c>
      <c r="T1318" s="24" t="s">
        <v>34</v>
      </c>
      <c r="U1318" s="24" t="s">
        <v>59</v>
      </c>
      <c r="V1318" s="25" t="s">
        <v>60</v>
      </c>
      <c r="W1318" s="25"/>
      <c r="X1318" s="28"/>
      <c r="Y1318" s="25"/>
      <c r="Z1318" s="25"/>
    </row>
    <row r="1319" spans="1:26" ht="15" customHeight="1">
      <c r="A1319" s="24">
        <v>45678</v>
      </c>
      <c r="B1319" s="80" t="s">
        <v>41</v>
      </c>
      <c r="C1319" s="25">
        <v>7768018</v>
      </c>
      <c r="D1319" s="28" t="s">
        <v>848</v>
      </c>
      <c r="E1319" s="25"/>
      <c r="F1319" s="28"/>
      <c r="G1319" s="28"/>
      <c r="H1319" s="25"/>
      <c r="I1319" s="25" t="s">
        <v>69</v>
      </c>
      <c r="J1319" s="28" t="s">
        <v>845</v>
      </c>
      <c r="K1319" s="25" t="s">
        <v>45</v>
      </c>
      <c r="L1319" s="60" t="s">
        <v>773</v>
      </c>
      <c r="M1319" s="26">
        <v>7.95</v>
      </c>
      <c r="N1319" s="27">
        <v>6</v>
      </c>
      <c r="O1319" s="25" t="s">
        <v>47</v>
      </c>
      <c r="P1319" s="24">
        <v>45694</v>
      </c>
      <c r="Q1319" s="26">
        <f>Table2[[#This Row],[QTY]]*Table2[[#This Row],[CostPerUnit]]</f>
        <v>47.7</v>
      </c>
      <c r="R1319" s="27"/>
      <c r="S1319" s="13" t="s">
        <v>64</v>
      </c>
      <c r="T1319" s="24" t="s">
        <v>34</v>
      </c>
      <c r="U1319" s="24" t="s">
        <v>59</v>
      </c>
      <c r="V1319" s="25" t="s">
        <v>60</v>
      </c>
      <c r="W1319" s="25"/>
      <c r="X1319" s="28"/>
      <c r="Y1319" s="25"/>
      <c r="Z1319" s="25"/>
    </row>
    <row r="1320" spans="1:26" ht="15" customHeight="1">
      <c r="A1320" s="24">
        <v>45678</v>
      </c>
      <c r="B1320" s="80" t="s">
        <v>41</v>
      </c>
      <c r="C1320" s="25">
        <v>7768018</v>
      </c>
      <c r="D1320" s="28" t="s">
        <v>848</v>
      </c>
      <c r="E1320" s="25"/>
      <c r="F1320" s="28"/>
      <c r="G1320" s="28"/>
      <c r="H1320" s="25"/>
      <c r="I1320" s="25" t="s">
        <v>53</v>
      </c>
      <c r="J1320" s="28" t="s">
        <v>845</v>
      </c>
      <c r="K1320" s="25" t="s">
        <v>45</v>
      </c>
      <c r="L1320" s="88" t="s">
        <v>261</v>
      </c>
      <c r="M1320" s="26">
        <v>202</v>
      </c>
      <c r="N1320" s="27">
        <v>4</v>
      </c>
      <c r="O1320" s="25" t="s">
        <v>47</v>
      </c>
      <c r="P1320" s="24">
        <v>45693</v>
      </c>
      <c r="Q1320" s="26">
        <f>Table2[[#This Row],[QTY]]*Table2[[#This Row],[CostPerUnit]]</f>
        <v>808</v>
      </c>
      <c r="R1320" s="27"/>
      <c r="S1320" s="13" t="s">
        <v>64</v>
      </c>
      <c r="T1320" s="24" t="s">
        <v>34</v>
      </c>
      <c r="U1320" s="24" t="s">
        <v>59</v>
      </c>
      <c r="V1320" s="25" t="s">
        <v>60</v>
      </c>
      <c r="W1320" s="25"/>
      <c r="X1320" s="28"/>
      <c r="Y1320" s="25"/>
      <c r="Z1320" s="25"/>
    </row>
    <row r="1321" spans="1:26" ht="15" customHeight="1">
      <c r="A1321" s="24">
        <v>45678</v>
      </c>
      <c r="B1321" s="80" t="s">
        <v>41</v>
      </c>
      <c r="C1321" s="25">
        <v>7768018</v>
      </c>
      <c r="D1321" s="28" t="s">
        <v>848</v>
      </c>
      <c r="E1321" s="25"/>
      <c r="F1321" s="28"/>
      <c r="G1321" s="28"/>
      <c r="H1321" s="25"/>
      <c r="I1321" s="25" t="s">
        <v>65</v>
      </c>
      <c r="J1321" s="28" t="s">
        <v>845</v>
      </c>
      <c r="K1321" s="25" t="s">
        <v>45</v>
      </c>
      <c r="L1321" s="88" t="s">
        <v>773</v>
      </c>
      <c r="M1321" s="26">
        <v>7.95</v>
      </c>
      <c r="N1321" s="27">
        <v>2</v>
      </c>
      <c r="O1321" s="25" t="s">
        <v>47</v>
      </c>
      <c r="P1321" s="24">
        <v>45694</v>
      </c>
      <c r="Q1321" s="26">
        <f>Table2[[#This Row],[QTY]]*Table2[[#This Row],[CostPerUnit]]</f>
        <v>15.9</v>
      </c>
      <c r="R1321" s="27"/>
      <c r="S1321" s="13" t="s">
        <v>64</v>
      </c>
      <c r="T1321" s="24" t="s">
        <v>34</v>
      </c>
      <c r="U1321" s="24" t="s">
        <v>59</v>
      </c>
      <c r="V1321" s="25" t="s">
        <v>60</v>
      </c>
      <c r="W1321" s="25"/>
      <c r="X1321" s="28"/>
      <c r="Y1321" s="25"/>
      <c r="Z1321" s="25"/>
    </row>
    <row r="1322" spans="1:26" ht="15" customHeight="1">
      <c r="A1322" s="24">
        <v>45678</v>
      </c>
      <c r="B1322" s="80" t="s">
        <v>41</v>
      </c>
      <c r="C1322" s="25">
        <v>7768018</v>
      </c>
      <c r="D1322" s="28" t="s">
        <v>848</v>
      </c>
      <c r="E1322" s="25"/>
      <c r="F1322" s="28"/>
      <c r="G1322" s="28"/>
      <c r="H1322" s="25"/>
      <c r="I1322" s="25" t="s">
        <v>53</v>
      </c>
      <c r="J1322" s="28" t="s">
        <v>845</v>
      </c>
      <c r="K1322" s="25" t="s">
        <v>45</v>
      </c>
      <c r="L1322" s="88" t="s">
        <v>773</v>
      </c>
      <c r="M1322" s="26">
        <v>7.95</v>
      </c>
      <c r="N1322" s="27">
        <v>4</v>
      </c>
      <c r="O1322" s="25" t="s">
        <v>47</v>
      </c>
      <c r="P1322" s="24">
        <v>45693</v>
      </c>
      <c r="Q1322" s="26">
        <f>Table2[[#This Row],[QTY]]*Table2[[#This Row],[CostPerUnit]]</f>
        <v>31.8</v>
      </c>
      <c r="R1322" s="27"/>
      <c r="S1322" s="13" t="s">
        <v>64</v>
      </c>
      <c r="T1322" s="24" t="s">
        <v>34</v>
      </c>
      <c r="U1322" s="24" t="s">
        <v>59</v>
      </c>
      <c r="V1322" s="25" t="s">
        <v>60</v>
      </c>
      <c r="W1322" s="25"/>
      <c r="X1322" s="28"/>
      <c r="Y1322" s="25"/>
      <c r="Z1322" s="25"/>
    </row>
    <row r="1323" spans="1:26" ht="15" customHeight="1">
      <c r="A1323" s="24">
        <v>45673</v>
      </c>
      <c r="B1323" s="80" t="s">
        <v>41</v>
      </c>
      <c r="C1323" s="25">
        <v>7768018</v>
      </c>
      <c r="D1323" s="28" t="s">
        <v>848</v>
      </c>
      <c r="E1323" s="25"/>
      <c r="F1323" s="28"/>
      <c r="G1323" s="28"/>
      <c r="H1323" s="25"/>
      <c r="I1323" s="25" t="s">
        <v>69</v>
      </c>
      <c r="J1323" s="28" t="s">
        <v>845</v>
      </c>
      <c r="K1323" s="25" t="s">
        <v>45</v>
      </c>
      <c r="L1323" s="88" t="s">
        <v>1454</v>
      </c>
      <c r="M1323" s="26">
        <v>799</v>
      </c>
      <c r="N1323" s="27">
        <v>2</v>
      </c>
      <c r="O1323" s="25" t="s">
        <v>47</v>
      </c>
      <c r="P1323" s="24">
        <v>45851</v>
      </c>
      <c r="Q1323" s="26">
        <f>Table2[[#This Row],[QTY]]*Table2[[#This Row],[CostPerUnit]]</f>
        <v>1598</v>
      </c>
      <c r="R1323" s="27"/>
      <c r="S1323" s="13" t="s">
        <v>64</v>
      </c>
      <c r="T1323" s="24" t="s">
        <v>49</v>
      </c>
      <c r="U1323" s="24"/>
      <c r="V1323" s="25"/>
      <c r="W1323" s="25"/>
      <c r="X1323" s="28"/>
      <c r="Y1323" s="25"/>
      <c r="Z1323" s="25"/>
    </row>
    <row r="1324" spans="1:26" ht="15" customHeight="1">
      <c r="A1324" s="24">
        <v>45673</v>
      </c>
      <c r="B1324" s="80" t="s">
        <v>41</v>
      </c>
      <c r="C1324" s="25">
        <v>7768018</v>
      </c>
      <c r="D1324" s="28" t="s">
        <v>848</v>
      </c>
      <c r="E1324" s="25"/>
      <c r="F1324" s="28"/>
      <c r="G1324" s="28"/>
      <c r="H1324" s="25"/>
      <c r="I1324" s="25" t="s">
        <v>53</v>
      </c>
      <c r="J1324" s="28" t="s">
        <v>845</v>
      </c>
      <c r="K1324" s="25" t="s">
        <v>45</v>
      </c>
      <c r="L1324" s="88" t="s">
        <v>1454</v>
      </c>
      <c r="M1324" s="26">
        <v>799</v>
      </c>
      <c r="N1324" s="27">
        <v>1</v>
      </c>
      <c r="O1324" s="25" t="s">
        <v>177</v>
      </c>
      <c r="P1324" s="24"/>
      <c r="Q1324" s="26">
        <f>Table2[[#This Row],[QTY]]*Table2[[#This Row],[CostPerUnit]]</f>
        <v>799</v>
      </c>
      <c r="R1324" s="27"/>
      <c r="S1324" s="13" t="s">
        <v>64</v>
      </c>
      <c r="T1324" s="24" t="s">
        <v>34</v>
      </c>
      <c r="U1324" s="24" t="s">
        <v>59</v>
      </c>
      <c r="V1324" s="25" t="s">
        <v>60</v>
      </c>
      <c r="W1324" s="25"/>
      <c r="X1324" s="28"/>
      <c r="Y1324" s="25"/>
      <c r="Z1324" s="25"/>
    </row>
    <row r="1325" spans="1:26" ht="15" customHeight="1">
      <c r="A1325" s="24">
        <v>45688</v>
      </c>
      <c r="B1325" s="25" t="s">
        <v>120</v>
      </c>
      <c r="C1325" s="25">
        <v>7769157</v>
      </c>
      <c r="D1325" s="28" t="s">
        <v>389</v>
      </c>
      <c r="E1325" s="25"/>
      <c r="F1325" s="28"/>
      <c r="G1325" s="28"/>
      <c r="H1325" s="25"/>
      <c r="I1325" s="25" t="s">
        <v>69</v>
      </c>
      <c r="J1325" s="28" t="s">
        <v>242</v>
      </c>
      <c r="K1325" s="25" t="s">
        <v>243</v>
      </c>
      <c r="L1325" s="88" t="s">
        <v>301</v>
      </c>
      <c r="M1325" s="26">
        <v>938.15</v>
      </c>
      <c r="N1325" s="27">
        <v>1</v>
      </c>
      <c r="O1325" s="25" t="s">
        <v>47</v>
      </c>
      <c r="P1325" s="24">
        <v>45806</v>
      </c>
      <c r="Q1325" s="26">
        <f>Table2[[#This Row],[QTY]]*Table2[[#This Row],[CostPerUnit]]</f>
        <v>938.15</v>
      </c>
      <c r="R1325" s="27">
        <v>60851429</v>
      </c>
      <c r="S1325" s="13" t="s">
        <v>67</v>
      </c>
      <c r="T1325" s="24" t="s">
        <v>49</v>
      </c>
      <c r="U1325" s="24"/>
      <c r="V1325" s="25"/>
      <c r="W1325" s="25"/>
      <c r="X1325" s="28"/>
      <c r="Y1325" s="25"/>
      <c r="Z1325" s="25"/>
    </row>
    <row r="1326" spans="1:26" ht="15" customHeight="1">
      <c r="A1326" s="24">
        <v>45679</v>
      </c>
      <c r="B1326" s="25" t="s">
        <v>41</v>
      </c>
      <c r="C1326" s="25">
        <v>7769397</v>
      </c>
      <c r="D1326" s="28" t="s">
        <v>358</v>
      </c>
      <c r="E1326" s="25"/>
      <c r="F1326" s="28"/>
      <c r="G1326" s="28"/>
      <c r="H1326" s="25"/>
      <c r="I1326" s="25" t="s">
        <v>75</v>
      </c>
      <c r="J1326" s="28" t="s">
        <v>1001</v>
      </c>
      <c r="K1326" s="25" t="s">
        <v>45</v>
      </c>
      <c r="L1326" s="88" t="s">
        <v>51</v>
      </c>
      <c r="M1326" s="26">
        <v>66</v>
      </c>
      <c r="N1326" s="27">
        <v>3</v>
      </c>
      <c r="O1326" s="25" t="s">
        <v>47</v>
      </c>
      <c r="P1326" s="24">
        <v>45729</v>
      </c>
      <c r="Q1326" s="26">
        <f>Table2[[#This Row],[QTY]]*Table2[[#This Row],[CostPerUnit]]</f>
        <v>198</v>
      </c>
      <c r="R1326" s="27"/>
      <c r="S1326" s="13" t="s">
        <v>48</v>
      </c>
      <c r="T1326" s="24" t="s">
        <v>61</v>
      </c>
      <c r="U1326" s="24"/>
      <c r="V1326" s="25"/>
      <c r="W1326" s="25"/>
      <c r="X1326" s="28"/>
      <c r="Y1326" s="25"/>
      <c r="Z1326" s="25"/>
    </row>
    <row r="1327" spans="1:26" ht="15" customHeight="1">
      <c r="A1327" s="24">
        <v>45681</v>
      </c>
      <c r="B1327" s="80" t="s">
        <v>41</v>
      </c>
      <c r="C1327" s="25">
        <v>7769486</v>
      </c>
      <c r="D1327" s="28" t="s">
        <v>1455</v>
      </c>
      <c r="E1327" s="25"/>
      <c r="F1327" s="28"/>
      <c r="G1327" s="28"/>
      <c r="H1327" s="25"/>
      <c r="I1327" s="25" t="s">
        <v>53</v>
      </c>
      <c r="J1327" s="28" t="s">
        <v>1422</v>
      </c>
      <c r="K1327" s="25" t="s">
        <v>243</v>
      </c>
      <c r="L1327" s="28" t="s">
        <v>622</v>
      </c>
      <c r="M1327" s="26">
        <v>893.04</v>
      </c>
      <c r="N1327" s="27">
        <v>19</v>
      </c>
      <c r="O1327" s="25" t="s">
        <v>49</v>
      </c>
      <c r="P1327" s="24"/>
      <c r="Q1327" s="26">
        <f>Table2[[#This Row],[QTY]]*Table2[[#This Row],[CostPerUnit]]</f>
        <v>16967.759999999998</v>
      </c>
      <c r="R1327" s="27">
        <v>60847858</v>
      </c>
      <c r="S1327" s="13" t="s">
        <v>67</v>
      </c>
      <c r="T1327" s="24" t="s">
        <v>49</v>
      </c>
      <c r="U1327" s="24"/>
      <c r="V1327" s="25"/>
      <c r="W1327" s="25"/>
      <c r="X1327" s="28"/>
      <c r="Y1327" s="25"/>
      <c r="Z1327" s="25"/>
    </row>
    <row r="1328" spans="1:26" ht="15" customHeight="1">
      <c r="A1328" s="24">
        <v>45681</v>
      </c>
      <c r="B1328" s="80" t="s">
        <v>41</v>
      </c>
      <c r="C1328" s="25">
        <v>7769486</v>
      </c>
      <c r="D1328" s="28" t="s">
        <v>1455</v>
      </c>
      <c r="E1328" s="25"/>
      <c r="F1328" s="28"/>
      <c r="G1328" s="28"/>
      <c r="H1328" s="25"/>
      <c r="I1328" s="25" t="s">
        <v>53</v>
      </c>
      <c r="J1328" s="28" t="s">
        <v>1422</v>
      </c>
      <c r="K1328" s="25" t="s">
        <v>243</v>
      </c>
      <c r="L1328" s="88" t="s">
        <v>301</v>
      </c>
      <c r="M1328" s="26">
        <v>938.15</v>
      </c>
      <c r="N1328" s="27">
        <v>9</v>
      </c>
      <c r="O1328" s="25" t="s">
        <v>49</v>
      </c>
      <c r="P1328" s="24"/>
      <c r="Q1328" s="26">
        <f>Table2[[#This Row],[QTY]]*Table2[[#This Row],[CostPerUnit]]</f>
        <v>8443.35</v>
      </c>
      <c r="R1328" s="27">
        <v>60847858</v>
      </c>
      <c r="S1328" s="13" t="s">
        <v>67</v>
      </c>
      <c r="T1328" s="24" t="s">
        <v>49</v>
      </c>
      <c r="U1328" s="24"/>
      <c r="V1328" s="25"/>
      <c r="W1328" s="25"/>
      <c r="X1328" s="28"/>
      <c r="Y1328" s="25"/>
      <c r="Z1328" s="25"/>
    </row>
    <row r="1329" spans="1:26" ht="15" customHeight="1">
      <c r="A1329" s="24">
        <v>45681</v>
      </c>
      <c r="B1329" s="80" t="s">
        <v>41</v>
      </c>
      <c r="C1329" s="25">
        <v>7769695</v>
      </c>
      <c r="D1329" s="28" t="s">
        <v>463</v>
      </c>
      <c r="E1329" s="25"/>
      <c r="F1329" s="28" t="s">
        <v>403</v>
      </c>
      <c r="G1329" s="28" t="s">
        <v>403</v>
      </c>
      <c r="H1329" s="25"/>
      <c r="I1329" s="25" t="s">
        <v>65</v>
      </c>
      <c r="J1329" s="28" t="s">
        <v>631</v>
      </c>
      <c r="K1329" s="25" t="s">
        <v>243</v>
      </c>
      <c r="L1329" s="28" t="s">
        <v>228</v>
      </c>
      <c r="M1329" s="26">
        <v>0</v>
      </c>
      <c r="N1329" s="27">
        <v>1</v>
      </c>
      <c r="O1329" s="25" t="s">
        <v>47</v>
      </c>
      <c r="P1329" s="24">
        <v>45735</v>
      </c>
      <c r="Q1329" s="26">
        <f>Table2[[#This Row],[QTY]]*Table2[[#This Row],[CostPerUnit]]</f>
        <v>0</v>
      </c>
      <c r="R1329" s="27"/>
      <c r="S1329" s="13" t="s">
        <v>48</v>
      </c>
      <c r="T1329" s="24" t="s">
        <v>1096</v>
      </c>
      <c r="U1329" s="24"/>
      <c r="V1329" s="25"/>
      <c r="W1329" s="25"/>
      <c r="X1329" s="71" t="s">
        <v>1456</v>
      </c>
      <c r="Y1329" s="25"/>
      <c r="Z1329" s="25"/>
    </row>
    <row r="1330" spans="1:26" ht="15" customHeight="1">
      <c r="A1330" s="24">
        <v>45681</v>
      </c>
      <c r="B1330" s="80" t="s">
        <v>41</v>
      </c>
      <c r="C1330" s="25">
        <v>7769695</v>
      </c>
      <c r="D1330" s="28" t="s">
        <v>463</v>
      </c>
      <c r="E1330" s="25"/>
      <c r="F1330" s="28" t="s">
        <v>403</v>
      </c>
      <c r="G1330" s="28" t="s">
        <v>403</v>
      </c>
      <c r="H1330" s="25"/>
      <c r="I1330" s="25" t="s">
        <v>65</v>
      </c>
      <c r="J1330" s="28" t="s">
        <v>631</v>
      </c>
      <c r="K1330" s="25" t="s">
        <v>243</v>
      </c>
      <c r="L1330" s="88" t="s">
        <v>488</v>
      </c>
      <c r="M1330" s="26">
        <v>2737.95</v>
      </c>
      <c r="N1330" s="27">
        <v>1</v>
      </c>
      <c r="O1330" s="25" t="s">
        <v>47</v>
      </c>
      <c r="P1330" s="24">
        <v>45735</v>
      </c>
      <c r="Q1330" s="26">
        <f>Table2[[#This Row],[QTY]]*Table2[[#This Row],[CostPerUnit]]</f>
        <v>2737.95</v>
      </c>
      <c r="R1330" s="27"/>
      <c r="S1330" s="13" t="s">
        <v>48</v>
      </c>
      <c r="T1330" s="24" t="s">
        <v>1096</v>
      </c>
      <c r="U1330" s="24"/>
      <c r="V1330" s="25"/>
      <c r="W1330" s="25"/>
      <c r="X1330" s="71" t="s">
        <v>1456</v>
      </c>
      <c r="Y1330" s="25"/>
      <c r="Z1330" s="25"/>
    </row>
    <row r="1331" spans="1:26" ht="15" customHeight="1">
      <c r="A1331" s="24">
        <v>45681</v>
      </c>
      <c r="B1331" s="80" t="s">
        <v>41</v>
      </c>
      <c r="C1331" s="25">
        <v>7769695</v>
      </c>
      <c r="D1331" s="28" t="s">
        <v>463</v>
      </c>
      <c r="E1331" s="25"/>
      <c r="F1331" s="28" t="s">
        <v>403</v>
      </c>
      <c r="G1331" s="28" t="s">
        <v>403</v>
      </c>
      <c r="H1331" s="25"/>
      <c r="I1331" s="25" t="s">
        <v>65</v>
      </c>
      <c r="J1331" s="28" t="s">
        <v>631</v>
      </c>
      <c r="K1331" s="25" t="s">
        <v>243</v>
      </c>
      <c r="L1331" s="88" t="s">
        <v>489</v>
      </c>
      <c r="M1331" s="26">
        <v>0</v>
      </c>
      <c r="N1331" s="27">
        <v>1</v>
      </c>
      <c r="O1331" s="25" t="s">
        <v>47</v>
      </c>
      <c r="P1331" s="24">
        <v>45735</v>
      </c>
      <c r="Q1331" s="26">
        <f>Table2[[#This Row],[QTY]]*Table2[[#This Row],[CostPerUnit]]</f>
        <v>0</v>
      </c>
      <c r="R1331" s="27"/>
      <c r="S1331" s="13" t="s">
        <v>48</v>
      </c>
      <c r="T1331" s="24" t="s">
        <v>1096</v>
      </c>
      <c r="U1331" s="24"/>
      <c r="V1331" s="25"/>
      <c r="W1331" s="25"/>
      <c r="X1331" s="71" t="s">
        <v>1456</v>
      </c>
      <c r="Y1331" s="25"/>
      <c r="Z1331" s="25"/>
    </row>
    <row r="1332" spans="1:26" ht="15" customHeight="1">
      <c r="A1332" s="24">
        <v>45681</v>
      </c>
      <c r="B1332" s="80" t="s">
        <v>41</v>
      </c>
      <c r="C1332" s="25">
        <v>7769695</v>
      </c>
      <c r="D1332" s="28" t="s">
        <v>463</v>
      </c>
      <c r="E1332" s="25"/>
      <c r="F1332" s="28" t="s">
        <v>403</v>
      </c>
      <c r="G1332" s="28" t="s">
        <v>403</v>
      </c>
      <c r="H1332" s="25"/>
      <c r="I1332" s="25" t="s">
        <v>65</v>
      </c>
      <c r="J1332" s="28" t="s">
        <v>631</v>
      </c>
      <c r="K1332" s="25" t="s">
        <v>243</v>
      </c>
      <c r="L1332" s="88" t="s">
        <v>490</v>
      </c>
      <c r="M1332" s="26">
        <v>0</v>
      </c>
      <c r="N1332" s="27">
        <v>1</v>
      </c>
      <c r="O1332" s="25" t="s">
        <v>47</v>
      </c>
      <c r="P1332" s="24">
        <v>45735</v>
      </c>
      <c r="Q1332" s="26">
        <f>Table2[[#This Row],[QTY]]*Table2[[#This Row],[CostPerUnit]]</f>
        <v>0</v>
      </c>
      <c r="R1332" s="27"/>
      <c r="S1332" s="13" t="s">
        <v>48</v>
      </c>
      <c r="T1332" s="24" t="s">
        <v>1096</v>
      </c>
      <c r="U1332" s="24"/>
      <c r="V1332" s="25"/>
      <c r="W1332" s="25"/>
      <c r="X1332" s="71" t="s">
        <v>1456</v>
      </c>
      <c r="Y1332" s="25"/>
      <c r="Z1332" s="25"/>
    </row>
    <row r="1333" spans="1:26" ht="15" customHeight="1">
      <c r="A1333" s="24">
        <v>45679</v>
      </c>
      <c r="B1333" s="80" t="s">
        <v>41</v>
      </c>
      <c r="C1333" s="25">
        <v>7769726</v>
      </c>
      <c r="D1333" s="28" t="s">
        <v>1457</v>
      </c>
      <c r="E1333" s="25"/>
      <c r="F1333" s="28"/>
      <c r="G1333" s="28"/>
      <c r="H1333" s="25"/>
      <c r="I1333" s="25" t="s">
        <v>65</v>
      </c>
      <c r="J1333" s="28" t="s">
        <v>625</v>
      </c>
      <c r="K1333" s="80" t="s">
        <v>45</v>
      </c>
      <c r="L1333" s="88" t="s">
        <v>279</v>
      </c>
      <c r="M1333" s="26">
        <v>495</v>
      </c>
      <c r="N1333" s="27">
        <v>1</v>
      </c>
      <c r="O1333" s="25" t="s">
        <v>47</v>
      </c>
      <c r="P1333" s="24">
        <v>45750</v>
      </c>
      <c r="Q1333" s="26">
        <f>Table2[[#This Row],[QTY]]*Table2[[#This Row],[CostPerUnit]]</f>
        <v>495</v>
      </c>
      <c r="R1333" s="27">
        <v>60850047</v>
      </c>
      <c r="S1333" s="13" t="s">
        <v>55</v>
      </c>
      <c r="T1333" s="24" t="s">
        <v>49</v>
      </c>
      <c r="U1333" s="24"/>
      <c r="V1333" s="25"/>
      <c r="W1333" s="25"/>
      <c r="X1333" s="28" t="s">
        <v>1458</v>
      </c>
      <c r="Y1333" s="25"/>
      <c r="Z1333" s="25"/>
    </row>
    <row r="1334" spans="1:26" ht="15" customHeight="1">
      <c r="A1334" s="34">
        <v>45680</v>
      </c>
      <c r="B1334" s="80" t="s">
        <v>41</v>
      </c>
      <c r="C1334" s="13">
        <v>7769734</v>
      </c>
      <c r="D1334" s="16" t="s">
        <v>1459</v>
      </c>
      <c r="I1334" s="13" t="s">
        <v>69</v>
      </c>
      <c r="J1334" s="16" t="s">
        <v>1460</v>
      </c>
      <c r="K1334" s="80" t="s">
        <v>45</v>
      </c>
      <c r="L1334" s="146" t="s">
        <v>487</v>
      </c>
      <c r="M1334" s="31">
        <v>44</v>
      </c>
      <c r="N1334" s="15">
        <v>3</v>
      </c>
      <c r="O1334" s="25" t="s">
        <v>47</v>
      </c>
      <c r="P1334" s="34">
        <v>45695</v>
      </c>
      <c r="Q1334" s="26">
        <f>Table2[[#This Row],[QTY]]*Table2[[#This Row],[CostPerUnit]]</f>
        <v>132</v>
      </c>
      <c r="R1334" s="27"/>
      <c r="S1334" s="13" t="s">
        <v>55</v>
      </c>
      <c r="T1334" s="24" t="s">
        <v>34</v>
      </c>
      <c r="U1334" s="24" t="s">
        <v>59</v>
      </c>
      <c r="V1334" s="25" t="s">
        <v>60</v>
      </c>
      <c r="X1334" s="28" t="s">
        <v>1461</v>
      </c>
    </row>
    <row r="1335" spans="1:26" ht="15" customHeight="1">
      <c r="A1335" s="24">
        <v>45680</v>
      </c>
      <c r="B1335" s="80" t="s">
        <v>41</v>
      </c>
      <c r="C1335" s="25">
        <v>7769785</v>
      </c>
      <c r="D1335" s="28" t="s">
        <v>844</v>
      </c>
      <c r="E1335" s="25"/>
      <c r="F1335" s="28"/>
      <c r="G1335" s="28"/>
      <c r="H1335" s="25"/>
      <c r="I1335" s="25" t="s">
        <v>53</v>
      </c>
      <c r="J1335" s="28" t="s">
        <v>845</v>
      </c>
      <c r="K1335" s="80" t="s">
        <v>45</v>
      </c>
      <c r="L1335" s="138" t="s">
        <v>1462</v>
      </c>
      <c r="M1335" s="26">
        <v>13.5</v>
      </c>
      <c r="N1335" s="27">
        <v>1</v>
      </c>
      <c r="O1335" s="25" t="s">
        <v>47</v>
      </c>
      <c r="P1335" s="24">
        <v>45694</v>
      </c>
      <c r="Q1335" s="26">
        <f>Table2[[#This Row],[QTY]]*Table2[[#This Row],[CostPerUnit]]</f>
        <v>13.5</v>
      </c>
      <c r="R1335" s="27">
        <v>60843505</v>
      </c>
      <c r="S1335" s="13" t="s">
        <v>64</v>
      </c>
      <c r="T1335" s="24" t="s">
        <v>49</v>
      </c>
      <c r="U1335" s="24"/>
      <c r="V1335" s="25"/>
      <c r="W1335" s="25"/>
      <c r="X1335" s="28"/>
      <c r="Y1335" s="25"/>
      <c r="Z1335" s="25"/>
    </row>
    <row r="1336" spans="1:26" ht="15" customHeight="1">
      <c r="A1336" s="24">
        <v>45681</v>
      </c>
      <c r="B1336" s="80" t="s">
        <v>41</v>
      </c>
      <c r="C1336" s="25">
        <v>7769959</v>
      </c>
      <c r="D1336" s="28" t="s">
        <v>463</v>
      </c>
      <c r="E1336" s="25"/>
      <c r="F1336" s="28" t="s">
        <v>403</v>
      </c>
      <c r="G1336" s="28" t="s">
        <v>1346</v>
      </c>
      <c r="H1336" s="25"/>
      <c r="I1336" s="25" t="s">
        <v>53</v>
      </c>
      <c r="J1336" s="28" t="s">
        <v>1463</v>
      </c>
      <c r="K1336" s="25" t="s">
        <v>243</v>
      </c>
      <c r="L1336" s="88" t="s">
        <v>46</v>
      </c>
      <c r="M1336" s="26">
        <v>195</v>
      </c>
      <c r="N1336" s="27">
        <v>1</v>
      </c>
      <c r="O1336" s="25" t="s">
        <v>47</v>
      </c>
      <c r="P1336" s="24">
        <v>45802</v>
      </c>
      <c r="Q1336" s="26">
        <f>Table2[[#This Row],[QTY]]*Table2[[#This Row],[CostPerUnit]]</f>
        <v>195</v>
      </c>
      <c r="R1336" s="27"/>
      <c r="S1336" s="13" t="s">
        <v>64</v>
      </c>
      <c r="T1336" s="24"/>
      <c r="U1336" s="24"/>
      <c r="V1336" s="25"/>
      <c r="W1336" s="25"/>
      <c r="X1336" s="28"/>
      <c r="Y1336" s="25"/>
      <c r="Z1336" s="25"/>
    </row>
    <row r="1337" spans="1:26" ht="15" customHeight="1">
      <c r="A1337" s="24">
        <v>45684</v>
      </c>
      <c r="B1337" s="80" t="s">
        <v>41</v>
      </c>
      <c r="C1337" s="25">
        <v>7770243</v>
      </c>
      <c r="D1337" s="28">
        <v>182755</v>
      </c>
      <c r="E1337" s="25"/>
      <c r="F1337" s="28"/>
      <c r="G1337" s="28"/>
      <c r="H1337" s="25"/>
      <c r="I1337" s="25" t="s">
        <v>65</v>
      </c>
      <c r="J1337" s="28" t="s">
        <v>1464</v>
      </c>
      <c r="K1337" s="25" t="s">
        <v>45</v>
      </c>
      <c r="L1337" s="88" t="s">
        <v>280</v>
      </c>
      <c r="M1337" s="26">
        <v>335</v>
      </c>
      <c r="N1337" s="27">
        <v>1</v>
      </c>
      <c r="O1337" s="25" t="s">
        <v>47</v>
      </c>
      <c r="P1337" s="24">
        <v>45708</v>
      </c>
      <c r="Q1337" s="26">
        <v>335</v>
      </c>
      <c r="R1337" s="27"/>
      <c r="S1337" s="13" t="s">
        <v>48</v>
      </c>
      <c r="T1337" s="24" t="s">
        <v>34</v>
      </c>
      <c r="U1337" s="24" t="s">
        <v>59</v>
      </c>
      <c r="V1337" s="25" t="s">
        <v>60</v>
      </c>
      <c r="W1337" s="25"/>
      <c r="X1337" s="28"/>
      <c r="Y1337" s="25"/>
      <c r="Z1337" s="25"/>
    </row>
    <row r="1338" spans="1:26" ht="15" customHeight="1">
      <c r="A1338" s="24">
        <v>45989</v>
      </c>
      <c r="B1338" s="80" t="s">
        <v>41</v>
      </c>
      <c r="C1338" s="25">
        <v>7770355</v>
      </c>
      <c r="D1338" s="28" t="s">
        <v>1465</v>
      </c>
      <c r="E1338" s="25"/>
      <c r="F1338" s="28"/>
      <c r="G1338" s="28" t="s">
        <v>1466</v>
      </c>
      <c r="H1338" s="25"/>
      <c r="I1338" s="25" t="s">
        <v>69</v>
      </c>
      <c r="J1338" s="28" t="s">
        <v>1467</v>
      </c>
      <c r="K1338" s="80" t="s">
        <v>243</v>
      </c>
      <c r="L1338" s="88" t="s">
        <v>252</v>
      </c>
      <c r="M1338" s="26">
        <v>518.1</v>
      </c>
      <c r="N1338" s="27">
        <v>2</v>
      </c>
      <c r="O1338" s="25" t="s">
        <v>47</v>
      </c>
      <c r="P1338" s="24">
        <v>45750</v>
      </c>
      <c r="Q1338" s="26">
        <f>Table2[[#This Row],[QTY]]*Table2[[#This Row],[CostPerUnit]]</f>
        <v>1036.2</v>
      </c>
      <c r="R1338" s="27">
        <v>60846047</v>
      </c>
      <c r="S1338" s="13" t="s">
        <v>67</v>
      </c>
      <c r="T1338" s="24" t="s">
        <v>49</v>
      </c>
      <c r="U1338" s="24"/>
      <c r="V1338" s="25"/>
      <c r="W1338" s="25"/>
      <c r="X1338" s="28"/>
      <c r="Y1338" s="25"/>
      <c r="Z1338" s="25"/>
    </row>
    <row r="1339" spans="1:26" ht="15" customHeight="1">
      <c r="A1339" s="24">
        <v>45685</v>
      </c>
      <c r="B1339" s="80" t="s">
        <v>41</v>
      </c>
      <c r="C1339" s="25">
        <v>7770461</v>
      </c>
      <c r="D1339" s="28" t="s">
        <v>192</v>
      </c>
      <c r="E1339" s="25"/>
      <c r="F1339" s="28"/>
      <c r="G1339" s="28"/>
      <c r="H1339" s="25"/>
      <c r="I1339" s="25" t="s">
        <v>53</v>
      </c>
      <c r="J1339" s="28" t="s">
        <v>1117</v>
      </c>
      <c r="K1339" s="80" t="s">
        <v>45</v>
      </c>
      <c r="L1339" s="88" t="s">
        <v>279</v>
      </c>
      <c r="M1339" s="26">
        <v>495</v>
      </c>
      <c r="N1339" s="27">
        <v>2</v>
      </c>
      <c r="O1339" s="25" t="s">
        <v>47</v>
      </c>
      <c r="P1339" s="24">
        <v>45705</v>
      </c>
      <c r="Q1339" s="26">
        <f>Table2[[#This Row],[QTY]]*Table2[[#This Row],[CostPerUnit]]</f>
        <v>990</v>
      </c>
      <c r="R1339" s="27"/>
      <c r="S1339" s="13" t="s">
        <v>64</v>
      </c>
      <c r="T1339" s="24" t="s">
        <v>49</v>
      </c>
      <c r="U1339" s="24"/>
      <c r="V1339" s="25"/>
      <c r="W1339" s="25"/>
      <c r="X1339" s="28"/>
      <c r="Y1339" s="25"/>
      <c r="Z1339" s="25"/>
    </row>
    <row r="1340" spans="1:26" ht="15" customHeight="1">
      <c r="A1340" s="24">
        <v>45685</v>
      </c>
      <c r="B1340" s="80" t="s">
        <v>41</v>
      </c>
      <c r="C1340" s="25">
        <v>7770483</v>
      </c>
      <c r="D1340" s="28" t="s">
        <v>463</v>
      </c>
      <c r="E1340" s="25"/>
      <c r="F1340" s="28" t="s">
        <v>403</v>
      </c>
      <c r="G1340" s="28" t="s">
        <v>1468</v>
      </c>
      <c r="H1340" s="25"/>
      <c r="I1340" s="25" t="s">
        <v>69</v>
      </c>
      <c r="J1340" s="28" t="s">
        <v>242</v>
      </c>
      <c r="K1340" s="25" t="s">
        <v>243</v>
      </c>
      <c r="L1340" s="88" t="s">
        <v>722</v>
      </c>
      <c r="M1340" s="26">
        <v>0</v>
      </c>
      <c r="N1340" s="27">
        <v>14</v>
      </c>
      <c r="O1340" s="25" t="s">
        <v>164</v>
      </c>
      <c r="P1340" s="24"/>
      <c r="Q1340" s="26">
        <f>Table2[[#This Row],[QTY]]*Table2[[#This Row],[CostPerUnit]]</f>
        <v>0</v>
      </c>
      <c r="R1340" s="27"/>
      <c r="S1340" s="13" t="s">
        <v>48</v>
      </c>
      <c r="T1340" s="24"/>
      <c r="U1340" s="24"/>
      <c r="V1340" s="25"/>
      <c r="W1340" s="25"/>
      <c r="X1340" s="28"/>
      <c r="Y1340" s="25"/>
      <c r="Z1340" s="25"/>
    </row>
    <row r="1341" spans="1:26" ht="15" customHeight="1">
      <c r="A1341" s="24">
        <v>45685</v>
      </c>
      <c r="B1341" s="80" t="s">
        <v>41</v>
      </c>
      <c r="C1341" s="25">
        <v>7770483</v>
      </c>
      <c r="D1341" s="28" t="s">
        <v>463</v>
      </c>
      <c r="E1341" s="25"/>
      <c r="F1341" s="28" t="s">
        <v>403</v>
      </c>
      <c r="G1341" s="28" t="s">
        <v>1468</v>
      </c>
      <c r="H1341" s="25"/>
      <c r="I1341" s="25" t="s">
        <v>69</v>
      </c>
      <c r="J1341" s="28" t="s">
        <v>242</v>
      </c>
      <c r="K1341" s="25" t="s">
        <v>243</v>
      </c>
      <c r="L1341" s="28" t="s">
        <v>301</v>
      </c>
      <c r="M1341" s="26">
        <v>0</v>
      </c>
      <c r="N1341" s="27">
        <v>1</v>
      </c>
      <c r="O1341" s="25" t="s">
        <v>164</v>
      </c>
      <c r="P1341" s="24"/>
      <c r="Q1341" s="26">
        <f>Table2[[#This Row],[QTY]]*Table2[[#This Row],[CostPerUnit]]</f>
        <v>0</v>
      </c>
      <c r="R1341" s="27"/>
      <c r="S1341" s="13" t="s">
        <v>48</v>
      </c>
      <c r="T1341" s="24"/>
      <c r="U1341" s="24"/>
      <c r="V1341" s="25"/>
      <c r="W1341" s="25"/>
      <c r="X1341" s="28"/>
      <c r="Y1341" s="25"/>
      <c r="Z1341" s="25"/>
    </row>
    <row r="1342" spans="1:26" ht="15" customHeight="1">
      <c r="A1342" s="24">
        <v>45685</v>
      </c>
      <c r="B1342" s="80" t="s">
        <v>41</v>
      </c>
      <c r="C1342" s="25">
        <v>7770496</v>
      </c>
      <c r="D1342" s="28" t="s">
        <v>389</v>
      </c>
      <c r="E1342" s="25"/>
      <c r="F1342" s="28" t="s">
        <v>403</v>
      </c>
      <c r="G1342" s="28" t="s">
        <v>1469</v>
      </c>
      <c r="H1342" s="25"/>
      <c r="I1342" s="25" t="s">
        <v>65</v>
      </c>
      <c r="J1342" s="28" t="s">
        <v>1470</v>
      </c>
      <c r="K1342" s="25" t="s">
        <v>243</v>
      </c>
      <c r="L1342" s="88" t="s">
        <v>252</v>
      </c>
      <c r="M1342" s="26">
        <v>494</v>
      </c>
      <c r="N1342" s="27">
        <v>1</v>
      </c>
      <c r="O1342" s="25" t="s">
        <v>47</v>
      </c>
      <c r="P1342" s="24">
        <v>45729</v>
      </c>
      <c r="Q1342" s="26">
        <f>Table2[[#This Row],[QTY]]*Table2[[#This Row],[CostPerUnit]]</f>
        <v>494</v>
      </c>
      <c r="R1342" s="27"/>
      <c r="S1342" s="13" t="s">
        <v>67</v>
      </c>
      <c r="T1342" s="24"/>
      <c r="U1342" s="24"/>
      <c r="V1342" s="25"/>
      <c r="W1342" s="25"/>
      <c r="X1342" s="28"/>
      <c r="Y1342" s="25"/>
      <c r="Z1342" s="25"/>
    </row>
    <row r="1343" spans="1:26" ht="15" customHeight="1">
      <c r="A1343" s="24">
        <v>45713</v>
      </c>
      <c r="B1343" s="80" t="s">
        <v>41</v>
      </c>
      <c r="C1343" s="25">
        <v>7771734</v>
      </c>
      <c r="D1343" s="28" t="s">
        <v>56</v>
      </c>
      <c r="E1343" s="25"/>
      <c r="F1343" s="28"/>
      <c r="G1343" s="28"/>
      <c r="H1343" s="25"/>
      <c r="I1343" s="25" t="s">
        <v>53</v>
      </c>
      <c r="J1343" s="28" t="s">
        <v>57</v>
      </c>
      <c r="K1343" s="25" t="s">
        <v>45</v>
      </c>
      <c r="L1343" s="28" t="s">
        <v>58</v>
      </c>
      <c r="M1343" s="26">
        <v>385</v>
      </c>
      <c r="N1343" s="27">
        <v>1</v>
      </c>
      <c r="O1343" s="25" t="s">
        <v>47</v>
      </c>
      <c r="P1343" s="24">
        <v>45726</v>
      </c>
      <c r="Q1343" s="26">
        <f>Table2[[#This Row],[QTY]]*Table2[[#This Row],[CostPerUnit]]</f>
        <v>385</v>
      </c>
      <c r="R1343" s="27"/>
      <c r="S1343" s="13" t="s">
        <v>48</v>
      </c>
      <c r="T1343" s="24" t="s">
        <v>34</v>
      </c>
      <c r="U1343" s="24" t="s">
        <v>59</v>
      </c>
      <c r="V1343" s="25" t="s">
        <v>60</v>
      </c>
      <c r="W1343" s="25"/>
      <c r="X1343" s="28"/>
      <c r="Y1343" s="25"/>
      <c r="Z1343" s="25"/>
    </row>
    <row r="1344" spans="1:26" ht="15" customHeight="1">
      <c r="A1344" s="24">
        <v>45713</v>
      </c>
      <c r="B1344" s="80" t="s">
        <v>41</v>
      </c>
      <c r="C1344" s="25">
        <v>7771734</v>
      </c>
      <c r="D1344" s="28" t="s">
        <v>56</v>
      </c>
      <c r="E1344" s="25"/>
      <c r="F1344" s="28"/>
      <c r="G1344" s="28"/>
      <c r="H1344" s="25"/>
      <c r="I1344" s="25" t="s">
        <v>53</v>
      </c>
      <c r="J1344" s="28" t="s">
        <v>57</v>
      </c>
      <c r="K1344" s="25" t="s">
        <v>45</v>
      </c>
      <c r="L1344" s="88" t="s">
        <v>51</v>
      </c>
      <c r="M1344" s="26">
        <v>66</v>
      </c>
      <c r="N1344" s="27">
        <v>1</v>
      </c>
      <c r="O1344" s="25" t="s">
        <v>47</v>
      </c>
      <c r="P1344" s="24">
        <v>45726</v>
      </c>
      <c r="Q1344" s="26">
        <f>Table2[[#This Row],[QTY]]*Table2[[#This Row],[CostPerUnit]]</f>
        <v>66</v>
      </c>
      <c r="R1344" s="27"/>
      <c r="S1344" s="13" t="s">
        <v>48</v>
      </c>
      <c r="T1344" s="24" t="s">
        <v>61</v>
      </c>
      <c r="U1344" s="24"/>
      <c r="V1344" s="25"/>
      <c r="W1344" s="25"/>
      <c r="X1344" s="28"/>
      <c r="Y1344" s="25"/>
      <c r="Z1344" s="25"/>
    </row>
    <row r="1345" spans="1:26" ht="15" customHeight="1">
      <c r="A1345" s="24">
        <v>45713</v>
      </c>
      <c r="B1345" s="80" t="s">
        <v>41</v>
      </c>
      <c r="C1345" s="25">
        <v>7771734</v>
      </c>
      <c r="D1345" s="28" t="s">
        <v>56</v>
      </c>
      <c r="E1345" s="25"/>
      <c r="F1345" s="28"/>
      <c r="G1345" s="28"/>
      <c r="H1345" s="25"/>
      <c r="I1345" s="25" t="s">
        <v>53</v>
      </c>
      <c r="J1345" s="28" t="s">
        <v>57</v>
      </c>
      <c r="K1345" s="25" t="s">
        <v>45</v>
      </c>
      <c r="L1345" s="88" t="s">
        <v>50</v>
      </c>
      <c r="M1345" s="26">
        <v>11</v>
      </c>
      <c r="N1345" s="27">
        <v>1</v>
      </c>
      <c r="O1345" s="25" t="s">
        <v>47</v>
      </c>
      <c r="P1345" s="24">
        <v>45726</v>
      </c>
      <c r="Q1345" s="26">
        <f>Table2[[#This Row],[QTY]]*Table2[[#This Row],[CostPerUnit]]</f>
        <v>11</v>
      </c>
      <c r="R1345" s="27"/>
      <c r="S1345" s="13" t="s">
        <v>48</v>
      </c>
      <c r="T1345" s="24" t="s">
        <v>34</v>
      </c>
      <c r="U1345" s="24" t="s">
        <v>59</v>
      </c>
      <c r="V1345" s="25" t="s">
        <v>60</v>
      </c>
      <c r="W1345" s="25"/>
      <c r="X1345" s="28"/>
      <c r="Y1345" s="25"/>
      <c r="Z1345" s="25"/>
    </row>
    <row r="1346" spans="1:26" ht="15" customHeight="1">
      <c r="A1346" s="24">
        <v>45686</v>
      </c>
      <c r="B1346" s="80" t="s">
        <v>120</v>
      </c>
      <c r="C1346" s="25">
        <v>7772046</v>
      </c>
      <c r="D1346" s="28" t="s">
        <v>1471</v>
      </c>
      <c r="E1346" s="25"/>
      <c r="F1346" s="28" t="s">
        <v>403</v>
      </c>
      <c r="G1346" s="28" t="s">
        <v>1472</v>
      </c>
      <c r="H1346" s="25"/>
      <c r="I1346" s="25" t="s">
        <v>43</v>
      </c>
      <c r="J1346" s="28" t="s">
        <v>156</v>
      </c>
      <c r="K1346" s="25" t="s">
        <v>243</v>
      </c>
      <c r="L1346" s="88" t="s">
        <v>1473</v>
      </c>
      <c r="M1346" s="26">
        <v>395</v>
      </c>
      <c r="N1346" s="27">
        <v>2</v>
      </c>
      <c r="O1346" s="25" t="s">
        <v>47</v>
      </c>
      <c r="P1346" s="24">
        <v>45854</v>
      </c>
      <c r="Q1346" s="26">
        <f>Table2[[#This Row],[QTY]]*Table2[[#This Row],[CostPerUnit]]</f>
        <v>790</v>
      </c>
      <c r="R1346" s="27"/>
      <c r="S1346" s="13" t="s">
        <v>64</v>
      </c>
      <c r="T1346" s="24" t="s">
        <v>49</v>
      </c>
      <c r="U1346" s="24"/>
      <c r="V1346" s="25"/>
      <c r="W1346" s="25"/>
      <c r="X1346" s="28" t="s">
        <v>205</v>
      </c>
      <c r="Y1346" s="25"/>
      <c r="Z1346" s="25"/>
    </row>
    <row r="1347" spans="1:26" ht="15" customHeight="1">
      <c r="A1347" s="24">
        <v>45686</v>
      </c>
      <c r="B1347" s="80" t="s">
        <v>120</v>
      </c>
      <c r="C1347" s="25">
        <v>7772046</v>
      </c>
      <c r="D1347" s="28" t="s">
        <v>1471</v>
      </c>
      <c r="E1347" s="25"/>
      <c r="F1347" s="28" t="s">
        <v>403</v>
      </c>
      <c r="G1347" s="28" t="s">
        <v>1472</v>
      </c>
      <c r="H1347" s="25"/>
      <c r="I1347" s="25" t="s">
        <v>43</v>
      </c>
      <c r="J1347" s="28" t="s">
        <v>156</v>
      </c>
      <c r="K1347" s="25" t="s">
        <v>243</v>
      </c>
      <c r="L1347" s="28" t="s">
        <v>301</v>
      </c>
      <c r="M1347" s="26">
        <v>938.15</v>
      </c>
      <c r="N1347" s="27">
        <v>2</v>
      </c>
      <c r="O1347" s="25" t="s">
        <v>47</v>
      </c>
      <c r="P1347" s="24">
        <v>45723</v>
      </c>
      <c r="Q1347" s="26">
        <f>Table2[[#This Row],[QTY]]*Table2[[#This Row],[CostPerUnit]]</f>
        <v>1876.3</v>
      </c>
      <c r="R1347" s="27"/>
      <c r="S1347" s="13" t="s">
        <v>64</v>
      </c>
      <c r="T1347" s="24" t="s">
        <v>49</v>
      </c>
      <c r="U1347" s="24"/>
      <c r="V1347" s="25"/>
      <c r="W1347" s="25"/>
      <c r="X1347" s="28" t="s">
        <v>205</v>
      </c>
      <c r="Y1347" s="25"/>
      <c r="Z1347" s="25"/>
    </row>
    <row r="1348" spans="1:26" ht="15" customHeight="1">
      <c r="A1348" s="24">
        <v>45701</v>
      </c>
      <c r="B1348" s="80" t="s">
        <v>41</v>
      </c>
      <c r="C1348" s="25">
        <v>7772270</v>
      </c>
      <c r="D1348" s="28" t="s">
        <v>341</v>
      </c>
      <c r="E1348" s="25"/>
      <c r="F1348" s="28" t="s">
        <v>1474</v>
      </c>
      <c r="G1348" s="28" t="s">
        <v>342</v>
      </c>
      <c r="H1348" s="25"/>
      <c r="I1348" s="25" t="s">
        <v>69</v>
      </c>
      <c r="J1348" s="28" t="s">
        <v>1475</v>
      </c>
      <c r="K1348" s="80" t="s">
        <v>243</v>
      </c>
      <c r="L1348" s="87" t="s">
        <v>252</v>
      </c>
      <c r="M1348" s="26">
        <v>518.1</v>
      </c>
      <c r="N1348" s="27">
        <v>1</v>
      </c>
      <c r="O1348" s="25" t="s">
        <v>47</v>
      </c>
      <c r="P1348" s="24">
        <v>45750</v>
      </c>
      <c r="Q1348" s="26">
        <f>Table2[[#This Row],[QTY]]*Table2[[#This Row],[CostPerUnit]]</f>
        <v>518.1</v>
      </c>
      <c r="R1348" s="27"/>
      <c r="S1348" s="13" t="s">
        <v>48</v>
      </c>
      <c r="T1348" s="24" t="s">
        <v>49</v>
      </c>
      <c r="U1348" s="24"/>
      <c r="V1348" s="25"/>
      <c r="W1348" s="25"/>
      <c r="X1348" s="28"/>
      <c r="Y1348" s="25"/>
      <c r="Z1348" s="25"/>
    </row>
    <row r="1349" spans="1:26" ht="15" customHeight="1">
      <c r="A1349" s="24">
        <v>45688</v>
      </c>
      <c r="B1349" s="25" t="s">
        <v>120</v>
      </c>
      <c r="C1349" s="25">
        <v>7772525</v>
      </c>
      <c r="D1349" s="28" t="s">
        <v>389</v>
      </c>
      <c r="E1349" s="25"/>
      <c r="F1349" s="28"/>
      <c r="G1349" s="28"/>
      <c r="H1349" s="25"/>
      <c r="I1349" s="25" t="s">
        <v>69</v>
      </c>
      <c r="J1349" s="28" t="s">
        <v>242</v>
      </c>
      <c r="K1349" s="25" t="s">
        <v>243</v>
      </c>
      <c r="L1349" s="28" t="s">
        <v>252</v>
      </c>
      <c r="M1349" s="26">
        <v>518.1</v>
      </c>
      <c r="N1349" s="27">
        <v>1</v>
      </c>
      <c r="O1349" s="25" t="s">
        <v>47</v>
      </c>
      <c r="P1349" s="24">
        <v>45806</v>
      </c>
      <c r="Q1349" s="26">
        <f>Table2[[#This Row],[QTY]]*Table2[[#This Row],[CostPerUnit]]</f>
        <v>518.1</v>
      </c>
      <c r="R1349" s="27" t="s">
        <v>403</v>
      </c>
      <c r="S1349" s="13" t="s">
        <v>67</v>
      </c>
      <c r="T1349" s="24" t="s">
        <v>49</v>
      </c>
      <c r="U1349" s="24"/>
      <c r="V1349" s="25"/>
      <c r="W1349" s="25"/>
      <c r="X1349" s="28"/>
      <c r="Y1349" s="25"/>
      <c r="Z1349" s="25"/>
    </row>
    <row r="1350" spans="1:26" ht="15" customHeight="1">
      <c r="A1350" s="24">
        <v>45688</v>
      </c>
      <c r="B1350" s="25" t="s">
        <v>120</v>
      </c>
      <c r="C1350" s="25">
        <v>7772525</v>
      </c>
      <c r="D1350" s="28" t="s">
        <v>389</v>
      </c>
      <c r="E1350" s="25"/>
      <c r="F1350" s="28"/>
      <c r="G1350" s="28"/>
      <c r="H1350" s="25"/>
      <c r="I1350" s="25" t="s">
        <v>69</v>
      </c>
      <c r="J1350" s="28" t="s">
        <v>242</v>
      </c>
      <c r="K1350" s="25" t="s">
        <v>243</v>
      </c>
      <c r="L1350" s="28" t="s">
        <v>284</v>
      </c>
      <c r="M1350" s="26">
        <v>343.5</v>
      </c>
      <c r="N1350" s="27">
        <v>4</v>
      </c>
      <c r="O1350" s="25" t="s">
        <v>47</v>
      </c>
      <c r="P1350" s="24">
        <v>45806</v>
      </c>
      <c r="Q1350" s="26">
        <f>Table2[[#This Row],[QTY]]*Table2[[#This Row],[CostPerUnit]]</f>
        <v>1374</v>
      </c>
      <c r="R1350" s="27" t="s">
        <v>403</v>
      </c>
      <c r="S1350" s="13" t="s">
        <v>67</v>
      </c>
      <c r="T1350" s="24" t="s">
        <v>49</v>
      </c>
      <c r="U1350" s="24"/>
      <c r="V1350" s="25"/>
      <c r="W1350" s="25"/>
      <c r="X1350" s="28"/>
      <c r="Y1350" s="25"/>
      <c r="Z1350" s="25"/>
    </row>
    <row r="1351" spans="1:26" ht="15" customHeight="1">
      <c r="A1351" s="34">
        <v>45688</v>
      </c>
      <c r="B1351" s="80" t="s">
        <v>41</v>
      </c>
      <c r="C1351" s="13">
        <v>7772546</v>
      </c>
      <c r="D1351" s="28" t="s">
        <v>463</v>
      </c>
      <c r="F1351" s="13" t="s">
        <v>403</v>
      </c>
      <c r="G1351" s="13"/>
      <c r="I1351" s="25" t="s">
        <v>69</v>
      </c>
      <c r="J1351" s="13" t="s">
        <v>242</v>
      </c>
      <c r="K1351" s="80" t="s">
        <v>45</v>
      </c>
      <c r="L1351" s="6" t="s">
        <v>301</v>
      </c>
      <c r="M1351" s="26">
        <v>938.15</v>
      </c>
      <c r="N1351" s="27">
        <v>8</v>
      </c>
      <c r="O1351" s="25" t="s">
        <v>47</v>
      </c>
      <c r="P1351" s="24">
        <v>45706</v>
      </c>
      <c r="Q1351" s="26">
        <f>Table2[[#This Row],[QTY]]*Table2[[#This Row],[CostPerUnit]]</f>
        <v>7505.2</v>
      </c>
      <c r="R1351" s="27"/>
      <c r="S1351" s="13" t="s">
        <v>55</v>
      </c>
      <c r="T1351" s="24" t="s">
        <v>49</v>
      </c>
      <c r="V1351" s="13"/>
      <c r="W1351" s="13"/>
      <c r="X1351" s="13" t="s">
        <v>1476</v>
      </c>
    </row>
    <row r="1352" spans="1:26" ht="15" customHeight="1">
      <c r="A1352" s="24">
        <v>45691</v>
      </c>
      <c r="B1352" s="80" t="s">
        <v>41</v>
      </c>
      <c r="C1352" s="25">
        <v>7773036</v>
      </c>
      <c r="D1352" s="28">
        <v>182845</v>
      </c>
      <c r="E1352" s="25"/>
      <c r="F1352" s="28"/>
      <c r="G1352" s="28"/>
      <c r="H1352" s="25"/>
      <c r="I1352" s="25" t="s">
        <v>65</v>
      </c>
      <c r="J1352" s="28" t="s">
        <v>808</v>
      </c>
      <c r="K1352" s="80" t="s">
        <v>45</v>
      </c>
      <c r="L1352" s="28" t="s">
        <v>280</v>
      </c>
      <c r="M1352" s="26">
        <v>335</v>
      </c>
      <c r="N1352" s="27">
        <v>7</v>
      </c>
      <c r="O1352" s="25" t="s">
        <v>47</v>
      </c>
      <c r="P1352" s="24">
        <v>45701</v>
      </c>
      <c r="Q1352" s="26">
        <f>Table2[[#This Row],[QTY]]*Table2[[#This Row],[CostPerUnit]]</f>
        <v>2345</v>
      </c>
      <c r="R1352" s="27"/>
      <c r="S1352" s="13" t="s">
        <v>64</v>
      </c>
      <c r="T1352" s="24" t="s">
        <v>49</v>
      </c>
      <c r="U1352" s="24"/>
      <c r="V1352" s="25"/>
      <c r="W1352" s="25"/>
      <c r="X1352" s="28"/>
      <c r="Y1352" s="25"/>
      <c r="Z1352" s="25"/>
    </row>
    <row r="1353" spans="1:26" ht="15" customHeight="1">
      <c r="A1353" s="24">
        <v>45713</v>
      </c>
      <c r="B1353" s="80" t="s">
        <v>41</v>
      </c>
      <c r="C1353" s="25">
        <v>7773168</v>
      </c>
      <c r="D1353" s="28" t="s">
        <v>341</v>
      </c>
      <c r="E1353" s="25"/>
      <c r="F1353" s="28" t="s">
        <v>762</v>
      </c>
      <c r="G1353" s="28" t="s">
        <v>1477</v>
      </c>
      <c r="H1353" s="25"/>
      <c r="I1353" s="25" t="s">
        <v>69</v>
      </c>
      <c r="J1353" s="28" t="s">
        <v>1052</v>
      </c>
      <c r="K1353" s="25" t="s">
        <v>243</v>
      </c>
      <c r="L1353" s="28" t="s">
        <v>282</v>
      </c>
      <c r="M1353" s="26">
        <v>260</v>
      </c>
      <c r="N1353" s="27">
        <v>6</v>
      </c>
      <c r="O1353" s="25" t="s">
        <v>47</v>
      </c>
      <c r="P1353" s="24">
        <v>45750</v>
      </c>
      <c r="Q1353" s="26">
        <f>Table2[[#This Row],[QTY]]*Table2[[#This Row],[CostPerUnit]]</f>
        <v>1560</v>
      </c>
      <c r="R1353" s="27">
        <v>60849269</v>
      </c>
      <c r="S1353" s="13" t="s">
        <v>55</v>
      </c>
      <c r="T1353" s="24" t="s">
        <v>49</v>
      </c>
      <c r="U1353" s="24"/>
      <c r="V1353" s="25"/>
      <c r="W1353" s="25"/>
      <c r="X1353" s="28"/>
      <c r="Y1353" s="25"/>
      <c r="Z1353" s="25"/>
    </row>
    <row r="1354" spans="1:26" ht="15" customHeight="1">
      <c r="A1354" s="24">
        <v>45713</v>
      </c>
      <c r="B1354" s="80" t="s">
        <v>41</v>
      </c>
      <c r="C1354" s="25">
        <v>7773168</v>
      </c>
      <c r="D1354" s="28" t="s">
        <v>1051</v>
      </c>
      <c r="E1354" s="25"/>
      <c r="F1354" s="28"/>
      <c r="G1354" s="28"/>
      <c r="H1354" s="25"/>
      <c r="I1354" s="25" t="s">
        <v>69</v>
      </c>
      <c r="J1354" s="28" t="s">
        <v>1052</v>
      </c>
      <c r="K1354" s="25" t="s">
        <v>243</v>
      </c>
      <c r="L1354" s="28" t="s">
        <v>1478</v>
      </c>
      <c r="M1354" s="26">
        <v>19</v>
      </c>
      <c r="N1354" s="27">
        <v>6</v>
      </c>
      <c r="O1354" s="25" t="s">
        <v>47</v>
      </c>
      <c r="P1354" s="24">
        <v>45750</v>
      </c>
      <c r="Q1354" s="26">
        <f>Table2[[#This Row],[QTY]]*Table2[[#This Row],[CostPerUnit]]</f>
        <v>114</v>
      </c>
      <c r="R1354" s="27">
        <v>60850096</v>
      </c>
      <c r="S1354" s="13" t="s">
        <v>55</v>
      </c>
      <c r="T1354" s="24" t="s">
        <v>49</v>
      </c>
      <c r="U1354" s="24"/>
      <c r="V1354" s="25"/>
      <c r="W1354" s="25"/>
      <c r="X1354" s="28"/>
      <c r="Y1354" s="25"/>
      <c r="Z1354" s="25"/>
    </row>
    <row r="1355" spans="1:26" ht="15" customHeight="1">
      <c r="A1355" s="24">
        <v>45713</v>
      </c>
      <c r="B1355" s="80" t="s">
        <v>41</v>
      </c>
      <c r="C1355" s="25">
        <v>7773168</v>
      </c>
      <c r="D1355" s="28" t="s">
        <v>1051</v>
      </c>
      <c r="E1355" s="25"/>
      <c r="F1355" s="28"/>
      <c r="G1355" s="28"/>
      <c r="H1355" s="25"/>
      <c r="I1355" s="25" t="s">
        <v>69</v>
      </c>
      <c r="J1355" s="28" t="s">
        <v>1052</v>
      </c>
      <c r="K1355" s="25" t="s">
        <v>243</v>
      </c>
      <c r="L1355" s="28" t="s">
        <v>50</v>
      </c>
      <c r="M1355" s="26">
        <v>11</v>
      </c>
      <c r="N1355" s="27">
        <v>6</v>
      </c>
      <c r="O1355" s="25" t="s">
        <v>47</v>
      </c>
      <c r="P1355" s="24">
        <v>45750</v>
      </c>
      <c r="Q1355" s="26">
        <f>Table2[[#This Row],[QTY]]*Table2[[#This Row],[CostPerUnit]]</f>
        <v>66</v>
      </c>
      <c r="R1355" s="27"/>
      <c r="S1355" s="13" t="s">
        <v>55</v>
      </c>
      <c r="T1355" s="25" t="s">
        <v>61</v>
      </c>
      <c r="U1355" s="24"/>
      <c r="V1355" s="25"/>
      <c r="W1355" s="25"/>
      <c r="X1355" s="28" t="s">
        <v>1479</v>
      </c>
      <c r="Y1355" s="25"/>
      <c r="Z1355" s="25"/>
    </row>
    <row r="1356" spans="1:26" ht="15" customHeight="1">
      <c r="A1356" s="24">
        <v>45691</v>
      </c>
      <c r="B1356" s="80" t="s">
        <v>41</v>
      </c>
      <c r="C1356" s="25">
        <v>7773595</v>
      </c>
      <c r="D1356" s="28" t="s">
        <v>289</v>
      </c>
      <c r="E1356" s="25"/>
      <c r="F1356" s="28"/>
      <c r="G1356" s="28"/>
      <c r="H1356" s="25"/>
      <c r="I1356" s="25" t="s">
        <v>53</v>
      </c>
      <c r="J1356" s="28" t="s">
        <v>575</v>
      </c>
      <c r="K1356" s="80" t="s">
        <v>45</v>
      </c>
      <c r="L1356" t="s">
        <v>1480</v>
      </c>
      <c r="M1356" s="26">
        <v>19.95</v>
      </c>
      <c r="N1356" s="27">
        <v>3</v>
      </c>
      <c r="O1356" s="25" t="s">
        <v>47</v>
      </c>
      <c r="P1356" s="24">
        <v>45715</v>
      </c>
      <c r="Q1356" s="26">
        <f>Table2[[#This Row],[QTY]]*Table2[[#This Row],[CostPerUnit]]</f>
        <v>59.849999999999994</v>
      </c>
      <c r="R1356" s="27">
        <v>60845053</v>
      </c>
      <c r="S1356" s="13" t="s">
        <v>55</v>
      </c>
      <c r="T1356" s="24" t="s">
        <v>49</v>
      </c>
      <c r="U1356" s="24"/>
      <c r="V1356" s="25"/>
      <c r="W1356" s="25"/>
      <c r="X1356" s="28"/>
      <c r="Y1356" s="25"/>
      <c r="Z1356" s="25"/>
    </row>
    <row r="1357" spans="1:26" ht="15" customHeight="1">
      <c r="A1357" s="24">
        <v>45691</v>
      </c>
      <c r="B1357" s="80" t="s">
        <v>41</v>
      </c>
      <c r="C1357" s="25">
        <v>7773595</v>
      </c>
      <c r="D1357" s="28" t="s">
        <v>289</v>
      </c>
      <c r="E1357" s="25"/>
      <c r="F1357" s="28"/>
      <c r="G1357" s="28"/>
      <c r="H1357" s="25"/>
      <c r="I1357" s="25" t="s">
        <v>53</v>
      </c>
      <c r="J1357" s="28" t="s">
        <v>575</v>
      </c>
      <c r="K1357" s="80" t="s">
        <v>45</v>
      </c>
      <c r="L1357" s="39" t="s">
        <v>1481</v>
      </c>
      <c r="M1357" s="26">
        <v>195</v>
      </c>
      <c r="N1357" s="27">
        <v>1</v>
      </c>
      <c r="O1357" s="25" t="s">
        <v>47</v>
      </c>
      <c r="P1357" s="24">
        <v>45715</v>
      </c>
      <c r="Q1357" s="26">
        <f>Table2[[#This Row],[QTY]]*Table2[[#This Row],[CostPerUnit]]</f>
        <v>195</v>
      </c>
      <c r="R1357" s="27">
        <v>60845053</v>
      </c>
      <c r="S1357" s="13" t="s">
        <v>55</v>
      </c>
      <c r="T1357" s="24" t="s">
        <v>49</v>
      </c>
      <c r="U1357" s="24"/>
      <c r="V1357" s="25"/>
      <c r="W1357" s="25"/>
      <c r="X1357" s="28"/>
      <c r="Y1357" s="25"/>
      <c r="Z1357" s="25"/>
    </row>
    <row r="1358" spans="1:26" ht="15" customHeight="1">
      <c r="A1358" s="24">
        <v>45691</v>
      </c>
      <c r="B1358" s="80" t="s">
        <v>41</v>
      </c>
      <c r="C1358" s="25">
        <v>7773595</v>
      </c>
      <c r="D1358" s="28" t="s">
        <v>289</v>
      </c>
      <c r="E1358" s="25"/>
      <c r="F1358" s="28"/>
      <c r="G1358" s="28"/>
      <c r="H1358" s="25"/>
      <c r="I1358" s="25" t="s">
        <v>53</v>
      </c>
      <c r="J1358" s="28" t="s">
        <v>575</v>
      </c>
      <c r="K1358" s="80" t="s">
        <v>45</v>
      </c>
      <c r="L1358" t="s">
        <v>1482</v>
      </c>
      <c r="M1358" s="26">
        <v>225</v>
      </c>
      <c r="N1358" s="27">
        <v>2</v>
      </c>
      <c r="O1358" s="25" t="s">
        <v>47</v>
      </c>
      <c r="P1358" s="24">
        <v>45715</v>
      </c>
      <c r="Q1358" s="26">
        <f>Table2[[#This Row],[QTY]]*Table2[[#This Row],[CostPerUnit]]</f>
        <v>450</v>
      </c>
      <c r="R1358" s="27">
        <v>60845053</v>
      </c>
      <c r="S1358" s="13" t="s">
        <v>55</v>
      </c>
      <c r="T1358" s="24" t="s">
        <v>49</v>
      </c>
      <c r="U1358" s="24"/>
      <c r="V1358" s="25"/>
      <c r="W1358" s="25"/>
      <c r="X1358" s="28"/>
      <c r="Y1358" s="25"/>
      <c r="Z1358" s="25"/>
    </row>
    <row r="1359" spans="1:26" ht="15" customHeight="1">
      <c r="A1359" s="24">
        <v>45692</v>
      </c>
      <c r="B1359" s="80" t="s">
        <v>1483</v>
      </c>
      <c r="C1359" s="25">
        <v>7773701</v>
      </c>
      <c r="D1359" s="28" t="s">
        <v>612</v>
      </c>
      <c r="E1359" s="25"/>
      <c r="F1359" s="28"/>
      <c r="G1359" s="28"/>
      <c r="H1359" s="25"/>
      <c r="I1359" s="25" t="s">
        <v>53</v>
      </c>
      <c r="J1359" s="28" t="s">
        <v>613</v>
      </c>
      <c r="K1359" s="25" t="s">
        <v>45</v>
      </c>
      <c r="L1359" s="28" t="s">
        <v>51</v>
      </c>
      <c r="M1359" s="26">
        <v>66</v>
      </c>
      <c r="N1359" s="27">
        <v>1</v>
      </c>
      <c r="O1359" s="25" t="s">
        <v>47</v>
      </c>
      <c r="P1359" s="24">
        <v>45771</v>
      </c>
      <c r="Q1359" s="26">
        <f>Table2[[#This Row],[QTY]]*Table2[[#This Row],[CostPerUnit]]</f>
        <v>66</v>
      </c>
      <c r="R1359" s="27"/>
      <c r="S1359" s="13" t="s">
        <v>67</v>
      </c>
      <c r="T1359" s="24" t="s">
        <v>309</v>
      </c>
      <c r="U1359" s="24"/>
      <c r="V1359" s="25"/>
      <c r="W1359" s="25"/>
      <c r="X1359" s="28"/>
      <c r="Y1359" s="25"/>
      <c r="Z1359" s="25"/>
    </row>
    <row r="1360" spans="1:26" ht="15" customHeight="1">
      <c r="A1360" s="24">
        <v>45692</v>
      </c>
      <c r="B1360" s="80" t="s">
        <v>41</v>
      </c>
      <c r="C1360" s="25">
        <v>7773764</v>
      </c>
      <c r="D1360" s="28" t="s">
        <v>1484</v>
      </c>
      <c r="E1360" s="25"/>
      <c r="F1360" s="28"/>
      <c r="G1360" s="28"/>
      <c r="H1360" s="25"/>
      <c r="I1360" s="25" t="s">
        <v>75</v>
      </c>
      <c r="J1360" s="28" t="s">
        <v>1485</v>
      </c>
      <c r="K1360" s="80" t="s">
        <v>45</v>
      </c>
      <c r="L1360" s="28" t="s">
        <v>1486</v>
      </c>
      <c r="M1360" s="26"/>
      <c r="N1360" s="27"/>
      <c r="O1360" s="80" t="s">
        <v>1487</v>
      </c>
      <c r="P1360" s="24"/>
      <c r="Q1360" s="26">
        <f>Table2[[#This Row],[QTY]]*Table2[[#This Row],[CostPerUnit]]</f>
        <v>0</v>
      </c>
      <c r="R1360" s="27"/>
      <c r="S1360" s="13" t="s">
        <v>67</v>
      </c>
      <c r="T1360" s="24"/>
      <c r="U1360" s="24"/>
      <c r="V1360" s="25"/>
      <c r="W1360" s="25"/>
      <c r="X1360" s="28"/>
      <c r="Y1360" s="25"/>
      <c r="Z1360" s="25"/>
    </row>
    <row r="1361" spans="1:26" ht="15" customHeight="1">
      <c r="A1361" s="24">
        <v>45692</v>
      </c>
      <c r="B1361" s="80" t="s">
        <v>120</v>
      </c>
      <c r="C1361" s="25">
        <v>7773764</v>
      </c>
      <c r="D1361" s="28" t="s">
        <v>1484</v>
      </c>
      <c r="E1361" s="25"/>
      <c r="F1361" s="28"/>
      <c r="G1361" s="28"/>
      <c r="H1361" s="25"/>
      <c r="I1361" s="25" t="s">
        <v>75</v>
      </c>
      <c r="J1361" s="28" t="s">
        <v>1485</v>
      </c>
      <c r="K1361" s="25" t="s">
        <v>45</v>
      </c>
      <c r="L1361" s="28" t="s">
        <v>347</v>
      </c>
      <c r="M1361" s="26"/>
      <c r="N1361" s="27"/>
      <c r="O1361" s="25" t="s">
        <v>595</v>
      </c>
      <c r="P1361" s="24"/>
      <c r="Q1361" s="26">
        <f>Table2[[#This Row],[QTY]]*Table2[[#This Row],[CostPerUnit]]</f>
        <v>0</v>
      </c>
      <c r="R1361" s="27"/>
      <c r="S1361" s="13" t="s">
        <v>67</v>
      </c>
      <c r="T1361" s="24"/>
      <c r="U1361" s="24"/>
      <c r="V1361" s="25"/>
      <c r="W1361" s="25"/>
      <c r="X1361" s="28"/>
      <c r="Y1361" s="25"/>
      <c r="Z1361" s="25"/>
    </row>
    <row r="1362" spans="1:26" ht="15" customHeight="1">
      <c r="A1362" s="24">
        <v>45692</v>
      </c>
      <c r="B1362" s="80" t="s">
        <v>41</v>
      </c>
      <c r="C1362" s="25">
        <v>7774002</v>
      </c>
      <c r="D1362" s="28" t="s">
        <v>1236</v>
      </c>
      <c r="E1362" s="25"/>
      <c r="F1362" s="28"/>
      <c r="G1362" s="28"/>
      <c r="H1362" s="25"/>
      <c r="I1362" s="25" t="s">
        <v>53</v>
      </c>
      <c r="J1362" s="28" t="s">
        <v>257</v>
      </c>
      <c r="K1362" s="25" t="s">
        <v>45</v>
      </c>
      <c r="L1362" s="28" t="s">
        <v>1488</v>
      </c>
      <c r="M1362" s="26">
        <v>51.91</v>
      </c>
      <c r="N1362" s="27">
        <v>1</v>
      </c>
      <c r="O1362" s="25" t="s">
        <v>1489</v>
      </c>
      <c r="P1362" s="24"/>
      <c r="Q1362" s="26">
        <f>Table2[[#This Row],[QTY]]*Table2[[#This Row],[CostPerUnit]]</f>
        <v>51.91</v>
      </c>
      <c r="R1362" s="27"/>
      <c r="S1362" s="13" t="s">
        <v>64</v>
      </c>
      <c r="T1362" s="24" t="s">
        <v>49</v>
      </c>
      <c r="U1362" s="24"/>
      <c r="V1362" s="25"/>
      <c r="W1362" s="25"/>
      <c r="X1362" s="28"/>
      <c r="Y1362" s="25"/>
      <c r="Z1362" s="25"/>
    </row>
    <row r="1363" spans="1:26" ht="15" customHeight="1">
      <c r="A1363" s="24">
        <v>45712</v>
      </c>
      <c r="B1363" s="80" t="s">
        <v>41</v>
      </c>
      <c r="C1363" s="25">
        <v>7774298</v>
      </c>
      <c r="D1363" s="28" t="s">
        <v>520</v>
      </c>
      <c r="E1363" s="25"/>
      <c r="F1363" s="28"/>
      <c r="G1363" s="28"/>
      <c r="H1363" s="25"/>
      <c r="I1363" s="25" t="s">
        <v>65</v>
      </c>
      <c r="J1363" s="28" t="s">
        <v>521</v>
      </c>
      <c r="K1363" s="25" t="s">
        <v>45</v>
      </c>
      <c r="L1363" s="28" t="s">
        <v>224</v>
      </c>
      <c r="M1363" s="26">
        <v>109</v>
      </c>
      <c r="N1363" s="27">
        <v>1</v>
      </c>
      <c r="O1363" s="25" t="s">
        <v>47</v>
      </c>
      <c r="P1363" s="24">
        <v>45702</v>
      </c>
      <c r="Q1363" s="26">
        <f>Table2[[#This Row],[QTY]]*Table2[[#This Row],[CostPerUnit]]</f>
        <v>109</v>
      </c>
      <c r="R1363" s="27">
        <v>60845423</v>
      </c>
      <c r="S1363" s="13" t="s">
        <v>67</v>
      </c>
      <c r="T1363" s="24" t="s">
        <v>354</v>
      </c>
      <c r="U1363" s="24"/>
      <c r="V1363" s="25"/>
      <c r="W1363" s="25"/>
      <c r="X1363" s="28"/>
      <c r="Y1363" s="25"/>
      <c r="Z1363" s="25"/>
    </row>
    <row r="1364" spans="1:26" ht="15" customHeight="1">
      <c r="A1364" s="24">
        <v>45693</v>
      </c>
      <c r="B1364" s="80" t="s">
        <v>41</v>
      </c>
      <c r="C1364" s="25">
        <v>7774747</v>
      </c>
      <c r="D1364" s="28">
        <v>182710</v>
      </c>
      <c r="E1364" s="25"/>
      <c r="F1364" s="28"/>
      <c r="G1364" s="28"/>
      <c r="H1364" s="25"/>
      <c r="I1364" s="25" t="s">
        <v>65</v>
      </c>
      <c r="J1364" s="28" t="s">
        <v>1490</v>
      </c>
      <c r="K1364" s="25" t="s">
        <v>45</v>
      </c>
      <c r="L1364" s="28" t="s">
        <v>1491</v>
      </c>
      <c r="M1364" s="26">
        <v>40</v>
      </c>
      <c r="N1364" s="27">
        <v>1</v>
      </c>
      <c r="O1364" s="25" t="s">
        <v>47</v>
      </c>
      <c r="P1364" s="24">
        <v>45778</v>
      </c>
      <c r="Q1364" s="26">
        <f>Table2[[#This Row],[QTY]]*Table2[[#This Row],[CostPerUnit]]</f>
        <v>40</v>
      </c>
      <c r="R1364" s="27">
        <v>60851001</v>
      </c>
      <c r="S1364" s="13" t="s">
        <v>55</v>
      </c>
      <c r="T1364" s="24" t="s">
        <v>34</v>
      </c>
      <c r="U1364" s="24">
        <v>45804</v>
      </c>
      <c r="V1364" s="25" t="s">
        <v>60</v>
      </c>
      <c r="W1364" s="25"/>
      <c r="X1364" s="28" t="s">
        <v>1492</v>
      </c>
      <c r="Y1364" s="25"/>
      <c r="Z1364" s="25"/>
    </row>
    <row r="1365" spans="1:26" ht="15" customHeight="1">
      <c r="A1365" s="24">
        <v>45694</v>
      </c>
      <c r="B1365" s="80" t="s">
        <v>41</v>
      </c>
      <c r="C1365" s="25">
        <v>7774787</v>
      </c>
      <c r="D1365" s="28" t="s">
        <v>1493</v>
      </c>
      <c r="E1365" s="25"/>
      <c r="F1365" s="28" t="s">
        <v>1494</v>
      </c>
      <c r="G1365" s="28" t="s">
        <v>342</v>
      </c>
      <c r="H1365" s="25"/>
      <c r="I1365" s="25" t="s">
        <v>77</v>
      </c>
      <c r="J1365" s="28" t="s">
        <v>1495</v>
      </c>
      <c r="K1365" s="80" t="s">
        <v>243</v>
      </c>
      <c r="L1365" s="28" t="s">
        <v>228</v>
      </c>
      <c r="M1365" s="26">
        <v>0</v>
      </c>
      <c r="N1365" s="27">
        <v>2</v>
      </c>
      <c r="O1365" s="80" t="s">
        <v>47</v>
      </c>
      <c r="P1365" s="24">
        <v>45716</v>
      </c>
      <c r="Q1365" s="26">
        <f>Table2[[#This Row],[QTY]]*Table2[[#This Row],[CostPerUnit]]</f>
        <v>0</v>
      </c>
      <c r="R1365" s="27">
        <v>60847720</v>
      </c>
      <c r="S1365" s="13" t="s">
        <v>55</v>
      </c>
      <c r="T1365" s="24" t="s">
        <v>49</v>
      </c>
      <c r="U1365" s="24"/>
      <c r="V1365" s="25"/>
      <c r="W1365" s="25"/>
      <c r="X1365" s="28"/>
      <c r="Y1365" s="25"/>
      <c r="Z1365" s="25"/>
    </row>
    <row r="1366" spans="1:26" ht="15" customHeight="1">
      <c r="A1366" s="24">
        <v>45694</v>
      </c>
      <c r="B1366" s="80" t="s">
        <v>41</v>
      </c>
      <c r="C1366" s="25">
        <v>7774787</v>
      </c>
      <c r="D1366" s="28" t="s">
        <v>1493</v>
      </c>
      <c r="E1366" s="25"/>
      <c r="F1366" s="28" t="s">
        <v>1494</v>
      </c>
      <c r="G1366" s="28" t="s">
        <v>342</v>
      </c>
      <c r="H1366" s="25"/>
      <c r="I1366" s="25" t="s">
        <v>77</v>
      </c>
      <c r="J1366" s="28" t="s">
        <v>1495</v>
      </c>
      <c r="K1366" s="80" t="s">
        <v>243</v>
      </c>
      <c r="L1366" s="28" t="s">
        <v>283</v>
      </c>
      <c r="M1366" s="26">
        <v>555.70000000000005</v>
      </c>
      <c r="N1366" s="27">
        <v>2</v>
      </c>
      <c r="O1366" s="80" t="s">
        <v>47</v>
      </c>
      <c r="P1366" s="24">
        <v>45715</v>
      </c>
      <c r="Q1366" s="26">
        <f>Table2[[#This Row],[QTY]]*Table2[[#This Row],[CostPerUnit]]</f>
        <v>1111.4000000000001</v>
      </c>
      <c r="R1366" s="27">
        <v>60847720</v>
      </c>
      <c r="S1366" s="13" t="s">
        <v>55</v>
      </c>
      <c r="T1366" s="24" t="s">
        <v>49</v>
      </c>
      <c r="U1366" s="24"/>
      <c r="V1366" s="25"/>
      <c r="W1366" s="25"/>
      <c r="X1366" s="28"/>
      <c r="Y1366" s="25"/>
      <c r="Z1366" s="25"/>
    </row>
    <row r="1367" spans="1:26" ht="15" customHeight="1">
      <c r="A1367" s="24">
        <v>45694</v>
      </c>
      <c r="B1367" s="80" t="s">
        <v>41</v>
      </c>
      <c r="C1367" s="25">
        <v>7774787</v>
      </c>
      <c r="D1367" s="28" t="s">
        <v>1493</v>
      </c>
      <c r="E1367" s="25"/>
      <c r="F1367" s="28" t="s">
        <v>1494</v>
      </c>
      <c r="G1367" s="28" t="s">
        <v>342</v>
      </c>
      <c r="H1367" s="25"/>
      <c r="I1367" s="25" t="s">
        <v>77</v>
      </c>
      <c r="J1367" s="28" t="s">
        <v>1495</v>
      </c>
      <c r="K1367" s="80" t="s">
        <v>243</v>
      </c>
      <c r="L1367" s="28" t="s">
        <v>488</v>
      </c>
      <c r="M1367" s="26">
        <v>2497.1999999999998</v>
      </c>
      <c r="N1367" s="27">
        <v>2</v>
      </c>
      <c r="O1367" s="80" t="s">
        <v>47</v>
      </c>
      <c r="P1367" s="24">
        <v>45716</v>
      </c>
      <c r="Q1367" s="26">
        <f>Table2[[#This Row],[QTY]]*Table2[[#This Row],[CostPerUnit]]</f>
        <v>4994.3999999999996</v>
      </c>
      <c r="R1367" s="27">
        <v>60847720</v>
      </c>
      <c r="S1367" s="13" t="s">
        <v>55</v>
      </c>
      <c r="T1367" s="24" t="s">
        <v>49</v>
      </c>
      <c r="U1367" s="24"/>
      <c r="V1367" s="25"/>
      <c r="W1367" s="25"/>
      <c r="X1367" s="28" t="s">
        <v>1496</v>
      </c>
      <c r="Y1367" s="25"/>
      <c r="Z1367" s="25"/>
    </row>
    <row r="1368" spans="1:26" ht="15" customHeight="1">
      <c r="A1368" s="24">
        <v>45694</v>
      </c>
      <c r="B1368" s="80" t="s">
        <v>41</v>
      </c>
      <c r="C1368" s="25">
        <v>7774787</v>
      </c>
      <c r="D1368" s="28" t="s">
        <v>1493</v>
      </c>
      <c r="E1368" s="25"/>
      <c r="F1368" s="28" t="s">
        <v>1494</v>
      </c>
      <c r="G1368" s="28" t="s">
        <v>342</v>
      </c>
      <c r="H1368" s="25"/>
      <c r="I1368" s="25" t="s">
        <v>77</v>
      </c>
      <c r="J1368" s="28" t="s">
        <v>1495</v>
      </c>
      <c r="K1368" s="80" t="s">
        <v>243</v>
      </c>
      <c r="L1368" s="28" t="s">
        <v>284</v>
      </c>
      <c r="M1368" s="26">
        <v>0</v>
      </c>
      <c r="N1368" s="27">
        <v>2</v>
      </c>
      <c r="O1368" s="80" t="s">
        <v>47</v>
      </c>
      <c r="P1368" s="24">
        <v>45716</v>
      </c>
      <c r="Q1368" s="26">
        <f>Table2[[#This Row],[QTY]]*Table2[[#This Row],[CostPerUnit]]</f>
        <v>0</v>
      </c>
      <c r="R1368" s="27">
        <v>60847720</v>
      </c>
      <c r="S1368" s="13" t="s">
        <v>55</v>
      </c>
      <c r="T1368" s="24" t="s">
        <v>49</v>
      </c>
      <c r="U1368" s="24"/>
      <c r="V1368" s="25"/>
      <c r="W1368" s="25"/>
      <c r="X1368" s="28"/>
      <c r="Y1368" s="25"/>
      <c r="Z1368" s="25"/>
    </row>
    <row r="1369" spans="1:26" ht="15" customHeight="1">
      <c r="A1369" s="24">
        <v>45694</v>
      </c>
      <c r="B1369" s="80" t="s">
        <v>41</v>
      </c>
      <c r="C1369" s="25">
        <v>7774787</v>
      </c>
      <c r="D1369" s="28" t="s">
        <v>1493</v>
      </c>
      <c r="E1369" s="25"/>
      <c r="F1369" s="28" t="s">
        <v>1494</v>
      </c>
      <c r="G1369" s="28" t="s">
        <v>342</v>
      </c>
      <c r="H1369" s="25"/>
      <c r="I1369" s="25" t="s">
        <v>77</v>
      </c>
      <c r="J1369" s="28" t="s">
        <v>1495</v>
      </c>
      <c r="K1369" s="80" t="s">
        <v>243</v>
      </c>
      <c r="L1369" s="28" t="s">
        <v>489</v>
      </c>
      <c r="M1369" s="26">
        <v>0</v>
      </c>
      <c r="N1369" s="27">
        <v>2</v>
      </c>
      <c r="O1369" s="80" t="s">
        <v>47</v>
      </c>
      <c r="P1369" s="24">
        <v>45716</v>
      </c>
      <c r="Q1369" s="26">
        <f>Table2[[#This Row],[QTY]]*Table2[[#This Row],[CostPerUnit]]</f>
        <v>0</v>
      </c>
      <c r="R1369" s="27">
        <v>60847720</v>
      </c>
      <c r="S1369" s="13" t="s">
        <v>55</v>
      </c>
      <c r="T1369" s="24" t="s">
        <v>49</v>
      </c>
      <c r="U1369" s="24"/>
      <c r="V1369" s="25"/>
      <c r="W1369" s="25"/>
      <c r="X1369" s="28"/>
      <c r="Y1369" s="25"/>
      <c r="Z1369" s="25"/>
    </row>
    <row r="1370" spans="1:26" ht="15" customHeight="1">
      <c r="A1370" s="24">
        <v>45694</v>
      </c>
      <c r="B1370" s="80" t="s">
        <v>41</v>
      </c>
      <c r="C1370" s="25">
        <v>7774787</v>
      </c>
      <c r="D1370" s="28" t="s">
        <v>1493</v>
      </c>
      <c r="E1370" s="25"/>
      <c r="F1370" s="28" t="s">
        <v>1494</v>
      </c>
      <c r="G1370" s="28" t="s">
        <v>342</v>
      </c>
      <c r="H1370" s="25"/>
      <c r="I1370" s="25" t="s">
        <v>77</v>
      </c>
      <c r="J1370" s="28" t="s">
        <v>1495</v>
      </c>
      <c r="K1370" s="80" t="s">
        <v>243</v>
      </c>
      <c r="L1370" s="28" t="s">
        <v>490</v>
      </c>
      <c r="M1370" s="26">
        <v>0</v>
      </c>
      <c r="N1370" s="27">
        <v>2</v>
      </c>
      <c r="O1370" s="80" t="s">
        <v>47</v>
      </c>
      <c r="P1370" s="24">
        <v>45716</v>
      </c>
      <c r="Q1370" s="26">
        <f>Table2[[#This Row],[QTY]]*Table2[[#This Row],[CostPerUnit]]</f>
        <v>0</v>
      </c>
      <c r="R1370" s="27">
        <v>60847720</v>
      </c>
      <c r="S1370" s="13" t="s">
        <v>55</v>
      </c>
      <c r="T1370" s="24" t="s">
        <v>49</v>
      </c>
      <c r="U1370" s="24"/>
      <c r="V1370" s="25"/>
      <c r="W1370" s="25"/>
      <c r="X1370" s="28"/>
      <c r="Y1370" s="25"/>
      <c r="Z1370" s="25"/>
    </row>
    <row r="1371" spans="1:26" ht="15" customHeight="1">
      <c r="A1371" s="24">
        <v>45694</v>
      </c>
      <c r="B1371" s="80" t="s">
        <v>41</v>
      </c>
      <c r="C1371" s="25">
        <v>7774787</v>
      </c>
      <c r="D1371" s="28" t="s">
        <v>1493</v>
      </c>
      <c r="E1371" s="25"/>
      <c r="F1371" s="28" t="s">
        <v>1494</v>
      </c>
      <c r="G1371" s="28" t="s">
        <v>342</v>
      </c>
      <c r="H1371" s="25"/>
      <c r="I1371" s="25" t="s">
        <v>77</v>
      </c>
      <c r="J1371" s="28" t="s">
        <v>1495</v>
      </c>
      <c r="K1371" s="80" t="s">
        <v>243</v>
      </c>
      <c r="L1371" s="28" t="s">
        <v>1099</v>
      </c>
      <c r="M1371" s="26">
        <v>0</v>
      </c>
      <c r="N1371" s="27">
        <v>2</v>
      </c>
      <c r="O1371" s="80" t="s">
        <v>47</v>
      </c>
      <c r="P1371" s="24">
        <v>45716</v>
      </c>
      <c r="Q1371" s="26">
        <f>Table2[[#This Row],[QTY]]*Table2[[#This Row],[CostPerUnit]]</f>
        <v>0</v>
      </c>
      <c r="R1371" s="27">
        <v>60847720</v>
      </c>
      <c r="S1371" s="13" t="s">
        <v>55</v>
      </c>
      <c r="T1371" s="24" t="s">
        <v>49</v>
      </c>
      <c r="U1371" s="24"/>
      <c r="V1371" s="25"/>
      <c r="W1371" s="25"/>
      <c r="X1371" s="28"/>
      <c r="Y1371" s="25"/>
      <c r="Z1371" s="25"/>
    </row>
    <row r="1372" spans="1:26" ht="15" customHeight="1">
      <c r="A1372" s="24">
        <v>45694</v>
      </c>
      <c r="B1372" s="80" t="s">
        <v>41</v>
      </c>
      <c r="C1372" s="25">
        <v>7774787</v>
      </c>
      <c r="D1372" s="28" t="s">
        <v>1493</v>
      </c>
      <c r="E1372" s="25"/>
      <c r="F1372" s="28" t="s">
        <v>1494</v>
      </c>
      <c r="G1372" s="28" t="s">
        <v>342</v>
      </c>
      <c r="H1372" s="25"/>
      <c r="I1372" s="25" t="s">
        <v>77</v>
      </c>
      <c r="J1372" s="28" t="s">
        <v>1495</v>
      </c>
      <c r="K1372" s="80" t="s">
        <v>243</v>
      </c>
      <c r="L1372" s="28" t="s">
        <v>1100</v>
      </c>
      <c r="M1372" s="26">
        <v>0</v>
      </c>
      <c r="N1372" s="27">
        <v>2</v>
      </c>
      <c r="O1372" s="80" t="s">
        <v>47</v>
      </c>
      <c r="P1372" s="24">
        <v>45716</v>
      </c>
      <c r="Q1372" s="26">
        <f>Table2[[#This Row],[QTY]]*Table2[[#This Row],[CostPerUnit]]</f>
        <v>0</v>
      </c>
      <c r="R1372" s="27">
        <v>60847720</v>
      </c>
      <c r="S1372" s="13" t="s">
        <v>55</v>
      </c>
      <c r="T1372" s="24" t="s">
        <v>49</v>
      </c>
      <c r="U1372" s="24"/>
      <c r="V1372" s="25"/>
      <c r="W1372" s="25"/>
      <c r="X1372" s="28"/>
      <c r="Y1372" s="25"/>
      <c r="Z1372" s="25"/>
    </row>
    <row r="1373" spans="1:26" ht="15" customHeight="1">
      <c r="A1373" s="24">
        <v>45694</v>
      </c>
      <c r="B1373" s="80" t="s">
        <v>41</v>
      </c>
      <c r="C1373" s="25">
        <v>7774787</v>
      </c>
      <c r="D1373" s="28" t="s">
        <v>1493</v>
      </c>
      <c r="E1373" s="25"/>
      <c r="F1373" s="28" t="s">
        <v>1494</v>
      </c>
      <c r="G1373" s="28" t="s">
        <v>342</v>
      </c>
      <c r="H1373" s="25"/>
      <c r="I1373" s="25" t="s">
        <v>77</v>
      </c>
      <c r="J1373" s="28" t="s">
        <v>1495</v>
      </c>
      <c r="K1373" s="80" t="s">
        <v>243</v>
      </c>
      <c r="L1373" s="28" t="s">
        <v>926</v>
      </c>
      <c r="M1373" s="26">
        <v>0</v>
      </c>
      <c r="N1373" s="27">
        <v>2</v>
      </c>
      <c r="O1373" s="80" t="s">
        <v>47</v>
      </c>
      <c r="P1373" s="24">
        <v>45716</v>
      </c>
      <c r="Q1373" s="26">
        <f>Table2[[#This Row],[QTY]]*Table2[[#This Row],[CostPerUnit]]</f>
        <v>0</v>
      </c>
      <c r="R1373" s="27">
        <v>60847720</v>
      </c>
      <c r="S1373" s="13" t="s">
        <v>55</v>
      </c>
      <c r="T1373" s="24" t="s">
        <v>49</v>
      </c>
      <c r="U1373" s="24"/>
      <c r="V1373" s="25"/>
      <c r="W1373" s="25"/>
      <c r="X1373" s="28"/>
      <c r="Y1373" s="25"/>
      <c r="Z1373" s="25"/>
    </row>
    <row r="1374" spans="1:26" ht="15" customHeight="1">
      <c r="A1374" s="24">
        <v>45664</v>
      </c>
      <c r="B1374" s="80" t="s">
        <v>41</v>
      </c>
      <c r="C1374" s="25">
        <v>7774959</v>
      </c>
      <c r="D1374" s="28" t="s">
        <v>844</v>
      </c>
      <c r="E1374" s="25"/>
      <c r="F1374" s="28"/>
      <c r="G1374" s="28"/>
      <c r="H1374" s="25"/>
      <c r="I1374" s="25" t="s">
        <v>77</v>
      </c>
      <c r="J1374" s="28" t="s">
        <v>845</v>
      </c>
      <c r="K1374" s="25" t="s">
        <v>45</v>
      </c>
      <c r="L1374" s="28" t="s">
        <v>1497</v>
      </c>
      <c r="M1374" s="26">
        <v>10.95</v>
      </c>
      <c r="N1374" s="27">
        <v>4</v>
      </c>
      <c r="O1374" s="25" t="s">
        <v>47</v>
      </c>
      <c r="P1374" s="24"/>
      <c r="Q1374" s="26">
        <f>Table2[[#This Row],[QTY]]*Table2[[#This Row],[CostPerUnit]]</f>
        <v>43.8</v>
      </c>
      <c r="R1374" s="27"/>
      <c r="S1374" s="13" t="s">
        <v>64</v>
      </c>
      <c r="T1374" s="24"/>
      <c r="U1374" s="24"/>
      <c r="V1374" s="25"/>
      <c r="W1374" s="25"/>
      <c r="X1374" s="28"/>
      <c r="Y1374" s="25"/>
      <c r="Z1374" s="25"/>
    </row>
    <row r="1375" spans="1:26" ht="15" customHeight="1">
      <c r="A1375" s="24">
        <v>45719</v>
      </c>
      <c r="B1375" s="25" t="s">
        <v>41</v>
      </c>
      <c r="C1375" s="25">
        <v>7774959</v>
      </c>
      <c r="D1375" s="28" t="s">
        <v>289</v>
      </c>
      <c r="E1375" s="28"/>
      <c r="F1375" s="28"/>
      <c r="G1375" s="28"/>
      <c r="H1375" s="25"/>
      <c r="I1375" s="25" t="s">
        <v>53</v>
      </c>
      <c r="J1375" s="28" t="s">
        <v>1498</v>
      </c>
      <c r="K1375" s="25" t="s">
        <v>45</v>
      </c>
      <c r="L1375" s="28" t="s">
        <v>291</v>
      </c>
      <c r="M1375" s="26">
        <v>165.78</v>
      </c>
      <c r="N1375" s="27">
        <v>1</v>
      </c>
      <c r="O1375" s="25" t="s">
        <v>47</v>
      </c>
      <c r="P1375" s="24"/>
      <c r="Q1375" s="26">
        <f>Table2[[#This Row],[QTY]]*Table2[[#This Row],[CostPerUnit]]</f>
        <v>165.78</v>
      </c>
      <c r="R1375" s="27"/>
      <c r="S1375" s="13" t="s">
        <v>64</v>
      </c>
      <c r="T1375" s="24" t="s">
        <v>49</v>
      </c>
      <c r="U1375" s="24"/>
      <c r="V1375" s="25"/>
      <c r="W1375" s="25"/>
      <c r="X1375" s="28"/>
      <c r="Y1375" s="25"/>
      <c r="Z1375" s="25"/>
    </row>
    <row r="1376" spans="1:26" ht="15" customHeight="1">
      <c r="A1376" s="24">
        <v>45694</v>
      </c>
      <c r="B1376" s="80" t="s">
        <v>41</v>
      </c>
      <c r="C1376" s="25">
        <v>7775021</v>
      </c>
      <c r="D1376" s="28" t="s">
        <v>1499</v>
      </c>
      <c r="E1376" s="25"/>
      <c r="F1376" s="28"/>
      <c r="G1376" s="28"/>
      <c r="H1376" s="25"/>
      <c r="I1376" s="25" t="s">
        <v>69</v>
      </c>
      <c r="J1376" s="28" t="s">
        <v>1500</v>
      </c>
      <c r="K1376" s="80" t="s">
        <v>45</v>
      </c>
      <c r="L1376" s="28" t="s">
        <v>380</v>
      </c>
      <c r="M1376" s="26">
        <v>0</v>
      </c>
      <c r="N1376" s="27">
        <v>1</v>
      </c>
      <c r="O1376" s="80" t="s">
        <v>47</v>
      </c>
      <c r="P1376" s="24">
        <v>45701</v>
      </c>
      <c r="Q1376" s="26">
        <f>Table2[[#This Row],[QTY]]*Table2[[#This Row],[CostPerUnit]]</f>
        <v>0</v>
      </c>
      <c r="R1376" s="27"/>
      <c r="S1376" s="13" t="s">
        <v>64</v>
      </c>
      <c r="T1376" s="24" t="s">
        <v>436</v>
      </c>
      <c r="U1376" s="24"/>
      <c r="V1376" s="25"/>
      <c r="W1376" s="25"/>
      <c r="X1376" s="28"/>
      <c r="Y1376" s="25"/>
      <c r="Z1376" s="25"/>
    </row>
    <row r="1377" spans="1:26" ht="15" customHeight="1">
      <c r="A1377" s="24">
        <v>45694</v>
      </c>
      <c r="B1377" s="80" t="s">
        <v>41</v>
      </c>
      <c r="C1377" s="25">
        <v>7775021</v>
      </c>
      <c r="D1377" s="28" t="s">
        <v>1499</v>
      </c>
      <c r="E1377" s="25"/>
      <c r="F1377" s="28"/>
      <c r="G1377" s="28"/>
      <c r="H1377" s="25"/>
      <c r="I1377" s="25" t="s">
        <v>69</v>
      </c>
      <c r="J1377" s="28" t="s">
        <v>1500</v>
      </c>
      <c r="K1377" s="80" t="s">
        <v>45</v>
      </c>
      <c r="L1377" s="28" t="s">
        <v>1417</v>
      </c>
      <c r="M1377" s="26">
        <v>76</v>
      </c>
      <c r="N1377" s="27">
        <v>1</v>
      </c>
      <c r="O1377" s="80" t="s">
        <v>47</v>
      </c>
      <c r="P1377" s="24">
        <v>45701</v>
      </c>
      <c r="Q1377" s="26">
        <f>Table2[[#This Row],[QTY]]*Table2[[#This Row],[CostPerUnit]]</f>
        <v>76</v>
      </c>
      <c r="R1377" s="27"/>
      <c r="S1377" s="13" t="s">
        <v>64</v>
      </c>
      <c r="T1377" s="24" t="s">
        <v>34</v>
      </c>
      <c r="U1377" s="24" t="s">
        <v>59</v>
      </c>
      <c r="V1377" s="25" t="s">
        <v>60</v>
      </c>
      <c r="W1377" s="25"/>
      <c r="X1377" s="28"/>
      <c r="Y1377" s="25"/>
      <c r="Z1377" s="25"/>
    </row>
    <row r="1378" spans="1:26" ht="15" customHeight="1">
      <c r="A1378" s="24">
        <v>45695</v>
      </c>
      <c r="B1378" s="80" t="s">
        <v>41</v>
      </c>
      <c r="C1378" s="25">
        <v>7776174</v>
      </c>
      <c r="D1378" s="28" t="s">
        <v>289</v>
      </c>
      <c r="E1378" s="25"/>
      <c r="F1378" s="28"/>
      <c r="G1378" s="28"/>
      <c r="H1378" s="25"/>
      <c r="I1378" s="25" t="s">
        <v>53</v>
      </c>
      <c r="J1378" s="28" t="s">
        <v>575</v>
      </c>
      <c r="K1378" s="25" t="s">
        <v>45</v>
      </c>
      <c r="L1378" s="28" t="s">
        <v>1501</v>
      </c>
      <c r="M1378" s="26">
        <v>0</v>
      </c>
      <c r="N1378" s="27">
        <v>2</v>
      </c>
      <c r="O1378" s="25" t="s">
        <v>47</v>
      </c>
      <c r="P1378" s="24">
        <v>45721</v>
      </c>
      <c r="Q1378" s="26">
        <f>Table2[[#This Row],[QTY]]*Table2[[#This Row],[CostPerUnit]]</f>
        <v>0</v>
      </c>
      <c r="R1378" s="27"/>
      <c r="S1378" s="13" t="s">
        <v>55</v>
      </c>
      <c r="T1378" s="24" t="s">
        <v>49</v>
      </c>
      <c r="U1378" s="24"/>
      <c r="V1378" s="25"/>
      <c r="W1378" s="25"/>
      <c r="X1378" s="28"/>
      <c r="Y1378" s="25"/>
      <c r="Z1378" s="25"/>
    </row>
    <row r="1379" spans="1:26" ht="15" customHeight="1">
      <c r="A1379" s="24">
        <v>45698</v>
      </c>
      <c r="B1379" s="80" t="s">
        <v>120</v>
      </c>
      <c r="C1379" s="25">
        <v>7776247</v>
      </c>
      <c r="D1379" s="28" t="s">
        <v>289</v>
      </c>
      <c r="E1379" s="25"/>
      <c r="F1379" s="28"/>
      <c r="G1379" s="28"/>
      <c r="H1379" s="25"/>
      <c r="I1379" s="25" t="s">
        <v>53</v>
      </c>
      <c r="J1379" s="28" t="s">
        <v>398</v>
      </c>
      <c r="K1379" s="80" t="s">
        <v>45</v>
      </c>
      <c r="L1379" s="28" t="s">
        <v>616</v>
      </c>
      <c r="M1379" s="26">
        <v>159.94999999999999</v>
      </c>
      <c r="N1379" s="27">
        <v>10</v>
      </c>
      <c r="O1379" s="25" t="s">
        <v>47</v>
      </c>
      <c r="P1379" s="24">
        <v>45707</v>
      </c>
      <c r="Q1379" s="26">
        <f>Table2[[#This Row],[QTY]]*Table2[[#This Row],[CostPerUnit]]</f>
        <v>1599.5</v>
      </c>
      <c r="R1379" s="27"/>
      <c r="S1379" s="13" t="s">
        <v>48</v>
      </c>
      <c r="T1379" s="24" t="s">
        <v>49</v>
      </c>
      <c r="U1379" s="24"/>
      <c r="V1379" s="25"/>
      <c r="W1379" s="25"/>
      <c r="X1379" s="28"/>
      <c r="Y1379" s="25"/>
      <c r="Z1379" s="25"/>
    </row>
    <row r="1380" spans="1:26" ht="15" customHeight="1">
      <c r="A1380" s="24">
        <v>45699</v>
      </c>
      <c r="B1380" s="25" t="s">
        <v>120</v>
      </c>
      <c r="C1380" s="25">
        <v>7777189</v>
      </c>
      <c r="D1380" s="28" t="s">
        <v>1502</v>
      </c>
      <c r="E1380" s="25"/>
      <c r="F1380" s="28"/>
      <c r="G1380" s="28"/>
      <c r="H1380" s="25"/>
      <c r="I1380" s="25" t="s">
        <v>53</v>
      </c>
      <c r="J1380" s="28" t="s">
        <v>1503</v>
      </c>
      <c r="K1380" s="25" t="s">
        <v>45</v>
      </c>
      <c r="L1380" s="28" t="s">
        <v>280</v>
      </c>
      <c r="M1380" s="26">
        <v>335</v>
      </c>
      <c r="N1380" s="27">
        <v>1</v>
      </c>
      <c r="O1380" s="25" t="s">
        <v>47</v>
      </c>
      <c r="P1380" s="24">
        <v>45793</v>
      </c>
      <c r="Q1380" s="26">
        <f>Table2[[#This Row],[QTY]]*Table2[[#This Row],[CostPerUnit]]</f>
        <v>335</v>
      </c>
      <c r="R1380" s="27"/>
      <c r="S1380" s="13" t="s">
        <v>67</v>
      </c>
      <c r="T1380" s="24"/>
      <c r="U1380" s="24"/>
      <c r="V1380" s="25"/>
      <c r="W1380" s="25"/>
      <c r="X1380" s="28"/>
      <c r="Y1380" s="25"/>
      <c r="Z1380" s="25"/>
    </row>
    <row r="1381" spans="1:26" ht="15" customHeight="1">
      <c r="A1381" s="24">
        <v>45699</v>
      </c>
      <c r="B1381" s="25" t="s">
        <v>120</v>
      </c>
      <c r="C1381" s="25">
        <v>7777189</v>
      </c>
      <c r="D1381" s="28" t="s">
        <v>1502</v>
      </c>
      <c r="E1381" s="25"/>
      <c r="F1381" s="28"/>
      <c r="G1381" s="28"/>
      <c r="H1381" s="25"/>
      <c r="I1381" s="25" t="s">
        <v>53</v>
      </c>
      <c r="J1381" s="28" t="s">
        <v>1503</v>
      </c>
      <c r="K1381" s="25" t="s">
        <v>45</v>
      </c>
      <c r="L1381" s="28" t="s">
        <v>1386</v>
      </c>
      <c r="M1381" s="26">
        <v>689</v>
      </c>
      <c r="N1381" s="27">
        <v>1</v>
      </c>
      <c r="O1381" s="25" t="s">
        <v>47</v>
      </c>
      <c r="P1381" s="24">
        <v>45793</v>
      </c>
      <c r="Q1381" s="26">
        <f>Table2[[#This Row],[QTY]]*Table2[[#This Row],[CostPerUnit]]</f>
        <v>689</v>
      </c>
      <c r="R1381" s="27"/>
      <c r="S1381" s="13" t="s">
        <v>67</v>
      </c>
      <c r="T1381" s="24"/>
      <c r="U1381" s="24"/>
      <c r="V1381" s="25"/>
      <c r="W1381" s="25"/>
      <c r="X1381" s="28"/>
      <c r="Y1381" s="25"/>
      <c r="Z1381" s="25"/>
    </row>
    <row r="1382" spans="1:26" ht="15" customHeight="1">
      <c r="A1382" s="24">
        <v>45700</v>
      </c>
      <c r="B1382" s="80" t="s">
        <v>41</v>
      </c>
      <c r="C1382" s="25">
        <v>7777480</v>
      </c>
      <c r="D1382" s="28" t="s">
        <v>289</v>
      </c>
      <c r="E1382" s="25"/>
      <c r="F1382" s="28"/>
      <c r="G1382" s="28"/>
      <c r="H1382" s="25"/>
      <c r="I1382" s="25" t="s">
        <v>53</v>
      </c>
      <c r="J1382" s="28" t="s">
        <v>575</v>
      </c>
      <c r="K1382" s="80" t="s">
        <v>45</v>
      </c>
      <c r="L1382" s="116" t="s">
        <v>1504</v>
      </c>
      <c r="M1382" s="26">
        <v>28.95</v>
      </c>
      <c r="N1382" s="27">
        <v>1</v>
      </c>
      <c r="O1382" s="80" t="s">
        <v>47</v>
      </c>
      <c r="P1382" s="24">
        <v>45741</v>
      </c>
      <c r="Q1382" s="26">
        <f>Table2[[#This Row],[QTY]]*Table2[[#This Row],[CostPerUnit]]</f>
        <v>28.95</v>
      </c>
      <c r="R1382" s="27"/>
      <c r="S1382" s="13" t="s">
        <v>48</v>
      </c>
      <c r="T1382" s="24" t="s">
        <v>49</v>
      </c>
      <c r="U1382" s="24"/>
      <c r="V1382" s="25"/>
      <c r="W1382" s="25"/>
      <c r="X1382" s="28"/>
      <c r="Y1382" s="25"/>
      <c r="Z1382" s="25"/>
    </row>
    <row r="1383" spans="1:26" ht="15" customHeight="1">
      <c r="A1383" s="24">
        <v>45700</v>
      </c>
      <c r="B1383" s="80" t="s">
        <v>41</v>
      </c>
      <c r="C1383" s="25">
        <v>7777799</v>
      </c>
      <c r="D1383" s="28" t="s">
        <v>729</v>
      </c>
      <c r="E1383" s="25"/>
      <c r="F1383" s="28" t="s">
        <v>403</v>
      </c>
      <c r="G1383" s="28" t="s">
        <v>596</v>
      </c>
      <c r="H1383" s="25"/>
      <c r="I1383" s="25" t="s">
        <v>53</v>
      </c>
      <c r="J1383" s="28" t="s">
        <v>188</v>
      </c>
      <c r="K1383" s="25" t="s">
        <v>243</v>
      </c>
      <c r="L1383" s="28" t="s">
        <v>252</v>
      </c>
      <c r="M1383" s="26">
        <v>481.25</v>
      </c>
      <c r="N1383" s="27">
        <v>1</v>
      </c>
      <c r="O1383" s="25" t="s">
        <v>47</v>
      </c>
      <c r="P1383" s="24">
        <v>45756</v>
      </c>
      <c r="Q1383" s="26">
        <f>Table2[[#This Row],[QTY]]*Table2[[#This Row],[CostPerUnit]]</f>
        <v>481.25</v>
      </c>
      <c r="R1383" s="27"/>
      <c r="S1383" s="13" t="s">
        <v>55</v>
      </c>
      <c r="T1383" s="24"/>
      <c r="U1383" s="24"/>
      <c r="V1383" s="25"/>
      <c r="W1383" s="25"/>
      <c r="X1383" s="28" t="s">
        <v>1505</v>
      </c>
      <c r="Y1383" s="25"/>
      <c r="Z1383" s="25"/>
    </row>
    <row r="1384" spans="1:26" ht="15" customHeight="1">
      <c r="A1384" s="24">
        <v>45700</v>
      </c>
      <c r="B1384" s="80" t="s">
        <v>41</v>
      </c>
      <c r="C1384" s="25">
        <v>7777922</v>
      </c>
      <c r="D1384" s="28" t="s">
        <v>341</v>
      </c>
      <c r="E1384" s="25"/>
      <c r="F1384" s="28" t="s">
        <v>342</v>
      </c>
      <c r="G1384" s="28" t="s">
        <v>1419</v>
      </c>
      <c r="H1384" s="25"/>
      <c r="I1384" s="25" t="s">
        <v>53</v>
      </c>
      <c r="J1384" s="28" t="s">
        <v>204</v>
      </c>
      <c r="K1384" s="25" t="s">
        <v>243</v>
      </c>
      <c r="L1384" s="28" t="s">
        <v>252</v>
      </c>
      <c r="M1384" s="26"/>
      <c r="N1384" s="27">
        <v>1</v>
      </c>
      <c r="O1384" s="25" t="s">
        <v>218</v>
      </c>
      <c r="P1384" s="24"/>
      <c r="Q1384" s="26"/>
      <c r="R1384" s="27"/>
      <c r="S1384" s="13" t="s">
        <v>64</v>
      </c>
      <c r="T1384" s="24"/>
      <c r="U1384" s="24"/>
      <c r="V1384" s="25"/>
      <c r="W1384" s="25"/>
      <c r="X1384" s="28"/>
      <c r="Y1384" s="25"/>
      <c r="Z1384" s="25"/>
    </row>
    <row r="1385" spans="1:26" ht="15" customHeight="1">
      <c r="A1385" s="24">
        <v>45700</v>
      </c>
      <c r="B1385" s="80" t="s">
        <v>41</v>
      </c>
      <c r="C1385" s="25">
        <v>7777922</v>
      </c>
      <c r="D1385" s="28" t="s">
        <v>341</v>
      </c>
      <c r="E1385" s="25"/>
      <c r="F1385" s="28" t="s">
        <v>342</v>
      </c>
      <c r="G1385" s="28" t="s">
        <v>1419</v>
      </c>
      <c r="H1385" s="25"/>
      <c r="I1385" s="25" t="s">
        <v>53</v>
      </c>
      <c r="J1385" s="28" t="s">
        <v>204</v>
      </c>
      <c r="K1385" s="25" t="s">
        <v>243</v>
      </c>
      <c r="L1385" s="28" t="s">
        <v>1473</v>
      </c>
      <c r="M1385" s="26">
        <v>395</v>
      </c>
      <c r="N1385" s="27">
        <v>1</v>
      </c>
      <c r="O1385" s="25" t="s">
        <v>47</v>
      </c>
      <c r="P1385" s="24">
        <v>45835</v>
      </c>
      <c r="Q1385" s="26"/>
      <c r="R1385" s="27"/>
      <c r="S1385" s="13" t="s">
        <v>64</v>
      </c>
      <c r="T1385" s="24"/>
      <c r="U1385" s="24"/>
      <c r="V1385" s="25"/>
      <c r="W1385" s="25"/>
      <c r="X1385" s="28"/>
      <c r="Y1385" s="25"/>
      <c r="Z1385" s="25"/>
    </row>
    <row r="1386" spans="1:26" ht="15" customHeight="1">
      <c r="A1386" s="24">
        <v>45700</v>
      </c>
      <c r="B1386" s="80" t="s">
        <v>41</v>
      </c>
      <c r="C1386" s="25">
        <v>7777922</v>
      </c>
      <c r="D1386" s="28" t="s">
        <v>1217</v>
      </c>
      <c r="E1386" s="25"/>
      <c r="F1386" s="28" t="s">
        <v>1419</v>
      </c>
      <c r="G1386" s="28" t="s">
        <v>1419</v>
      </c>
      <c r="H1386" s="25"/>
      <c r="I1386" s="25" t="s">
        <v>53</v>
      </c>
      <c r="J1386" s="28" t="s">
        <v>204</v>
      </c>
      <c r="K1386" s="25" t="s">
        <v>243</v>
      </c>
      <c r="L1386" s="28" t="s">
        <v>465</v>
      </c>
      <c r="M1386" s="26">
        <v>395</v>
      </c>
      <c r="N1386" s="27">
        <v>1</v>
      </c>
      <c r="O1386" s="25" t="s">
        <v>47</v>
      </c>
      <c r="P1386" s="24">
        <v>45835</v>
      </c>
      <c r="Q1386" s="26">
        <f>Table2[[#This Row],[QTY]]*Table2[[#This Row],[CostPerUnit]]</f>
        <v>395</v>
      </c>
      <c r="R1386" s="27"/>
      <c r="S1386" s="13" t="s">
        <v>64</v>
      </c>
      <c r="T1386" s="24" t="s">
        <v>49</v>
      </c>
      <c r="U1386" s="24"/>
      <c r="V1386" s="25"/>
      <c r="W1386" s="25"/>
      <c r="X1386" s="28"/>
      <c r="Y1386" s="25"/>
      <c r="Z1386" s="25"/>
    </row>
    <row r="1387" spans="1:26" ht="15" customHeight="1">
      <c r="A1387" s="24">
        <v>45700</v>
      </c>
      <c r="B1387" s="80" t="s">
        <v>41</v>
      </c>
      <c r="C1387" s="25">
        <v>7777922</v>
      </c>
      <c r="D1387" s="28" t="s">
        <v>1217</v>
      </c>
      <c r="E1387" s="25"/>
      <c r="F1387" s="28" t="s">
        <v>1419</v>
      </c>
      <c r="G1387" s="28" t="s">
        <v>1419</v>
      </c>
      <c r="H1387" s="25"/>
      <c r="I1387" s="25" t="s">
        <v>53</v>
      </c>
      <c r="J1387" s="28" t="s">
        <v>204</v>
      </c>
      <c r="K1387" s="25" t="s">
        <v>243</v>
      </c>
      <c r="L1387" s="28" t="s">
        <v>252</v>
      </c>
      <c r="M1387" s="26">
        <v>518.1</v>
      </c>
      <c r="N1387" s="27">
        <v>1</v>
      </c>
      <c r="O1387" s="25" t="s">
        <v>47</v>
      </c>
      <c r="P1387" s="24">
        <v>45835</v>
      </c>
      <c r="Q1387" s="26">
        <f>Table2[[#This Row],[QTY]]*Table2[[#This Row],[CostPerUnit]]</f>
        <v>518.1</v>
      </c>
      <c r="R1387" s="27"/>
      <c r="S1387" s="13" t="s">
        <v>64</v>
      </c>
      <c r="T1387" s="24" t="s">
        <v>49</v>
      </c>
      <c r="U1387" s="24"/>
      <c r="V1387" s="25"/>
      <c r="W1387" s="25"/>
      <c r="X1387" s="28"/>
      <c r="Y1387" s="25"/>
      <c r="Z1387" s="25"/>
    </row>
    <row r="1388" spans="1:26" ht="15" customHeight="1">
      <c r="A1388" s="24">
        <v>45700</v>
      </c>
      <c r="B1388" s="80" t="s">
        <v>41</v>
      </c>
      <c r="C1388" s="25">
        <v>7777962</v>
      </c>
      <c r="D1388" s="28" t="s">
        <v>1506</v>
      </c>
      <c r="E1388" s="25"/>
      <c r="F1388" s="28" t="s">
        <v>1507</v>
      </c>
      <c r="G1388" s="28" t="s">
        <v>1508</v>
      </c>
      <c r="H1388" s="25"/>
      <c r="I1388" s="25" t="s">
        <v>65</v>
      </c>
      <c r="J1388" s="28" t="s">
        <v>1208</v>
      </c>
      <c r="K1388" s="25" t="s">
        <v>243</v>
      </c>
      <c r="L1388" s="28" t="s">
        <v>283</v>
      </c>
      <c r="M1388" s="26">
        <v>555.70000000000005</v>
      </c>
      <c r="N1388" s="27">
        <v>25</v>
      </c>
      <c r="O1388" s="25" t="s">
        <v>47</v>
      </c>
      <c r="P1388" s="24">
        <v>45736</v>
      </c>
      <c r="Q1388" s="26">
        <f>Table2[[#This Row],[QTY]]*Table2[[#This Row],[CostPerUnit]]</f>
        <v>13892.500000000002</v>
      </c>
      <c r="R1388" s="27">
        <v>60848629</v>
      </c>
      <c r="S1388" s="13" t="s">
        <v>55</v>
      </c>
      <c r="T1388" s="24" t="s">
        <v>49</v>
      </c>
      <c r="U1388" s="24"/>
      <c r="V1388" s="25"/>
      <c r="W1388" s="25"/>
      <c r="X1388" s="28"/>
      <c r="Y1388" s="25"/>
      <c r="Z1388" s="25"/>
    </row>
    <row r="1389" spans="1:26" ht="15" customHeight="1">
      <c r="A1389" s="24">
        <v>45700</v>
      </c>
      <c r="B1389" s="25" t="s">
        <v>41</v>
      </c>
      <c r="C1389" s="25">
        <v>7778093</v>
      </c>
      <c r="D1389" s="28">
        <v>182700</v>
      </c>
      <c r="E1389" s="25"/>
      <c r="F1389" s="28"/>
      <c r="G1389" s="28"/>
      <c r="H1389" s="25"/>
      <c r="I1389" s="25" t="s">
        <v>65</v>
      </c>
      <c r="J1389" s="28" t="s">
        <v>1509</v>
      </c>
      <c r="K1389" s="25" t="s">
        <v>45</v>
      </c>
      <c r="L1389" s="28" t="s">
        <v>811</v>
      </c>
      <c r="M1389" s="26">
        <v>44.13</v>
      </c>
      <c r="N1389" s="27">
        <v>4</v>
      </c>
      <c r="O1389" s="25" t="s">
        <v>47</v>
      </c>
      <c r="P1389" s="24">
        <v>45764</v>
      </c>
      <c r="Q1389" s="26">
        <f>Table2[[#This Row],[QTY]]*Table2[[#This Row],[CostPerUnit]]</f>
        <v>176.52</v>
      </c>
      <c r="R1389" s="82">
        <v>60856475</v>
      </c>
      <c r="S1389" s="13" t="s">
        <v>55</v>
      </c>
      <c r="T1389" s="24" t="s">
        <v>34</v>
      </c>
      <c r="U1389" s="24" t="s">
        <v>59</v>
      </c>
      <c r="V1389" s="25" t="s">
        <v>60</v>
      </c>
      <c r="W1389" s="25"/>
      <c r="X1389" s="52" t="s">
        <v>1510</v>
      </c>
      <c r="Y1389" s="25"/>
      <c r="Z1389" s="25"/>
    </row>
    <row r="1390" spans="1:26" ht="15" customHeight="1">
      <c r="A1390" s="24">
        <v>45700</v>
      </c>
      <c r="B1390" s="80" t="s">
        <v>41</v>
      </c>
      <c r="C1390" s="25">
        <v>7778265</v>
      </c>
      <c r="D1390" s="28">
        <v>103303</v>
      </c>
      <c r="E1390" s="25"/>
      <c r="F1390" s="28"/>
      <c r="G1390" s="28"/>
      <c r="H1390" s="25"/>
      <c r="I1390" s="25" t="s">
        <v>77</v>
      </c>
      <c r="J1390" s="28" t="s">
        <v>1511</v>
      </c>
      <c r="K1390" s="80" t="s">
        <v>45</v>
      </c>
      <c r="L1390" s="28" t="s">
        <v>380</v>
      </c>
      <c r="M1390" s="26">
        <v>0</v>
      </c>
      <c r="N1390" s="27">
        <v>1</v>
      </c>
      <c r="O1390" s="25" t="s">
        <v>47</v>
      </c>
      <c r="P1390" s="24">
        <v>45708</v>
      </c>
      <c r="Q1390" s="26">
        <f>Table2[[#This Row],[QTY]]*Table2[[#This Row],[CostPerUnit]]</f>
        <v>0</v>
      </c>
      <c r="R1390" s="27"/>
      <c r="S1390" s="13" t="s">
        <v>64</v>
      </c>
      <c r="T1390" s="24" t="s">
        <v>436</v>
      </c>
      <c r="U1390" s="24"/>
      <c r="V1390" s="25"/>
      <c r="W1390" s="25"/>
      <c r="X1390" s="28"/>
      <c r="Y1390" s="25"/>
      <c r="Z1390" s="25"/>
    </row>
    <row r="1391" spans="1:26" ht="15" customHeight="1">
      <c r="A1391" s="24">
        <v>45700</v>
      </c>
      <c r="B1391" s="80" t="s">
        <v>41</v>
      </c>
      <c r="C1391" s="25">
        <v>7778265</v>
      </c>
      <c r="D1391" s="28">
        <v>103303</v>
      </c>
      <c r="E1391" s="25"/>
      <c r="F1391" s="28"/>
      <c r="G1391" s="28"/>
      <c r="H1391" s="25"/>
      <c r="I1391" s="25" t="s">
        <v>77</v>
      </c>
      <c r="J1391" s="28" t="s">
        <v>1511</v>
      </c>
      <c r="K1391" s="80" t="s">
        <v>45</v>
      </c>
      <c r="L1391" s="28" t="s">
        <v>1417</v>
      </c>
      <c r="M1391" s="26">
        <v>76</v>
      </c>
      <c r="N1391" s="27">
        <v>1</v>
      </c>
      <c r="O1391" s="25" t="s">
        <v>47</v>
      </c>
      <c r="P1391" s="24">
        <v>45708</v>
      </c>
      <c r="Q1391" s="26">
        <f>Table2[[#This Row],[QTY]]*Table2[[#This Row],[CostPerUnit]]</f>
        <v>76</v>
      </c>
      <c r="R1391" s="27"/>
      <c r="S1391" s="13" t="s">
        <v>64</v>
      </c>
      <c r="T1391" s="24" t="s">
        <v>34</v>
      </c>
      <c r="U1391" s="24" t="s">
        <v>59</v>
      </c>
      <c r="V1391" s="25" t="s">
        <v>60</v>
      </c>
      <c r="W1391" s="25"/>
      <c r="X1391" s="28"/>
      <c r="Y1391" s="25"/>
      <c r="Z1391" s="25"/>
    </row>
    <row r="1392" spans="1:26" ht="15" customHeight="1">
      <c r="A1392" s="24">
        <v>45700</v>
      </c>
      <c r="B1392" s="80" t="s">
        <v>41</v>
      </c>
      <c r="C1392" s="25">
        <v>7778339</v>
      </c>
      <c r="D1392" s="28">
        <v>103303</v>
      </c>
      <c r="E1392" s="25"/>
      <c r="F1392" s="28"/>
      <c r="G1392" s="28"/>
      <c r="H1392" s="25"/>
      <c r="I1392" s="25" t="s">
        <v>77</v>
      </c>
      <c r="J1392" s="28" t="s">
        <v>1511</v>
      </c>
      <c r="K1392" s="80" t="s">
        <v>45</v>
      </c>
      <c r="L1392" s="28" t="s">
        <v>1512</v>
      </c>
      <c r="M1392" s="26">
        <v>0</v>
      </c>
      <c r="N1392" s="27">
        <v>1</v>
      </c>
      <c r="O1392" s="25" t="s">
        <v>47</v>
      </c>
      <c r="P1392" s="24">
        <v>45708</v>
      </c>
      <c r="Q1392" s="26">
        <f>Table2[[#This Row],[QTY]]*Table2[[#This Row],[CostPerUnit]]</f>
        <v>0</v>
      </c>
      <c r="R1392" s="27"/>
      <c r="S1392" s="13" t="s">
        <v>64</v>
      </c>
      <c r="T1392" s="24" t="s">
        <v>436</v>
      </c>
      <c r="U1392" s="24"/>
      <c r="V1392" s="25"/>
      <c r="W1392" s="25"/>
      <c r="X1392" s="28"/>
      <c r="Y1392" s="25"/>
      <c r="Z1392" s="25"/>
    </row>
    <row r="1393" spans="1:26" ht="15" customHeight="1">
      <c r="A1393" s="24">
        <v>45700</v>
      </c>
      <c r="B1393" s="80" t="s">
        <v>41</v>
      </c>
      <c r="C1393" s="25">
        <v>7778339</v>
      </c>
      <c r="D1393" s="28">
        <v>103303</v>
      </c>
      <c r="E1393" s="25"/>
      <c r="F1393" s="28"/>
      <c r="G1393" s="28"/>
      <c r="H1393" s="25"/>
      <c r="I1393" s="25" t="s">
        <v>77</v>
      </c>
      <c r="J1393" s="28" t="s">
        <v>1511</v>
      </c>
      <c r="K1393" s="80" t="s">
        <v>45</v>
      </c>
      <c r="L1393" s="28" t="s">
        <v>1513</v>
      </c>
      <c r="M1393" s="26">
        <v>0</v>
      </c>
      <c r="N1393" s="27">
        <v>1</v>
      </c>
      <c r="O1393" s="25" t="s">
        <v>47</v>
      </c>
      <c r="P1393" s="24">
        <v>45708</v>
      </c>
      <c r="Q1393" s="26">
        <f>Table2[[#This Row],[QTY]]*Table2[[#This Row],[CostPerUnit]]</f>
        <v>0</v>
      </c>
      <c r="R1393" s="27"/>
      <c r="S1393" s="13" t="s">
        <v>64</v>
      </c>
      <c r="T1393" s="24" t="s">
        <v>436</v>
      </c>
      <c r="U1393" s="24"/>
      <c r="V1393" s="25"/>
      <c r="W1393" s="25"/>
      <c r="X1393" s="28"/>
      <c r="Y1393" s="25"/>
      <c r="Z1393" s="25"/>
    </row>
    <row r="1394" spans="1:26" ht="15" customHeight="1">
      <c r="A1394" s="24">
        <v>45700</v>
      </c>
      <c r="B1394" s="80" t="s">
        <v>41</v>
      </c>
      <c r="C1394" s="25">
        <v>7778376</v>
      </c>
      <c r="D1394" s="28" t="s">
        <v>1514</v>
      </c>
      <c r="E1394" s="25"/>
      <c r="F1394" s="28"/>
      <c r="G1394" s="28"/>
      <c r="H1394" s="25"/>
      <c r="I1394" s="25" t="s">
        <v>69</v>
      </c>
      <c r="J1394" s="28" t="s">
        <v>1515</v>
      </c>
      <c r="K1394" s="80" t="s">
        <v>45</v>
      </c>
      <c r="L1394" s="116" t="s">
        <v>1516</v>
      </c>
      <c r="M1394" s="26">
        <v>89.95</v>
      </c>
      <c r="N1394" s="27">
        <v>1</v>
      </c>
      <c r="O1394" s="80" t="s">
        <v>47</v>
      </c>
      <c r="P1394" s="24">
        <v>45757</v>
      </c>
      <c r="Q1394" s="26">
        <f>Table2[[#This Row],[QTY]]*Table2[[#This Row],[CostPerUnit]]</f>
        <v>89.95</v>
      </c>
      <c r="R1394" s="27"/>
      <c r="S1394" s="13" t="s">
        <v>48</v>
      </c>
      <c r="T1394" s="24" t="s">
        <v>49</v>
      </c>
      <c r="U1394" s="24"/>
      <c r="V1394" s="25"/>
      <c r="W1394" s="25"/>
      <c r="X1394" s="28"/>
      <c r="Y1394" s="25"/>
      <c r="Z1394" s="25"/>
    </row>
    <row r="1395" spans="1:26" ht="15" customHeight="1">
      <c r="A1395" s="24">
        <v>45701</v>
      </c>
      <c r="B1395" s="25" t="s">
        <v>41</v>
      </c>
      <c r="C1395" s="25">
        <v>7778495</v>
      </c>
      <c r="D1395" s="28" t="s">
        <v>588</v>
      </c>
      <c r="E1395" s="25"/>
      <c r="F1395" s="28"/>
      <c r="G1395" s="28"/>
      <c r="H1395" s="25"/>
      <c r="I1395" s="25" t="s">
        <v>43</v>
      </c>
      <c r="J1395" s="28" t="s">
        <v>1517</v>
      </c>
      <c r="K1395" s="25" t="s">
        <v>243</v>
      </c>
      <c r="L1395" s="28" t="s">
        <v>252</v>
      </c>
      <c r="M1395" s="26">
        <v>518.1</v>
      </c>
      <c r="N1395" s="27">
        <v>1</v>
      </c>
      <c r="O1395" s="25" t="s">
        <v>47</v>
      </c>
      <c r="P1395" s="24">
        <v>45750</v>
      </c>
      <c r="Q1395" s="26">
        <f>Table2[[#This Row],[QTY]]*Table2[[#This Row],[CostPerUnit]]</f>
        <v>518.1</v>
      </c>
      <c r="R1395" s="27">
        <v>60847760</v>
      </c>
      <c r="S1395" s="13" t="s">
        <v>67</v>
      </c>
      <c r="T1395" s="24"/>
      <c r="U1395" s="24"/>
      <c r="V1395" s="25"/>
      <c r="W1395" s="25"/>
      <c r="X1395" s="28"/>
      <c r="Y1395" s="25"/>
      <c r="Z1395" s="25"/>
    </row>
    <row r="1396" spans="1:26" ht="15" customHeight="1">
      <c r="A1396" s="24">
        <v>45712</v>
      </c>
      <c r="B1396" s="80" t="s">
        <v>41</v>
      </c>
      <c r="C1396" s="25">
        <v>7781661</v>
      </c>
      <c r="D1396" s="28" t="s">
        <v>729</v>
      </c>
      <c r="E1396" s="25"/>
      <c r="F1396" s="28" t="s">
        <v>403</v>
      </c>
      <c r="G1396" s="28" t="s">
        <v>596</v>
      </c>
      <c r="H1396" s="25"/>
      <c r="I1396" s="25" t="s">
        <v>43</v>
      </c>
      <c r="J1396" s="28" t="s">
        <v>1518</v>
      </c>
      <c r="K1396" s="25" t="s">
        <v>243</v>
      </c>
      <c r="L1396" s="28" t="s">
        <v>301</v>
      </c>
      <c r="M1396" s="26">
        <v>938</v>
      </c>
      <c r="N1396" s="27">
        <v>2</v>
      </c>
      <c r="O1396" s="25" t="s">
        <v>47</v>
      </c>
      <c r="P1396" s="24">
        <v>45748</v>
      </c>
      <c r="Q1396" s="26">
        <f>Table2[[#This Row],[QTY]]*Table2[[#This Row],[CostPerUnit]]</f>
        <v>1876</v>
      </c>
      <c r="R1396" s="27"/>
      <c r="S1396" s="13" t="s">
        <v>55</v>
      </c>
      <c r="T1396" s="24"/>
      <c r="U1396" s="24"/>
      <c r="V1396" s="25"/>
      <c r="W1396" s="25"/>
      <c r="X1396" s="28"/>
      <c r="Y1396" s="25"/>
      <c r="Z1396" s="25"/>
    </row>
    <row r="1397" spans="1:26" ht="15" customHeight="1">
      <c r="A1397" s="24">
        <v>45678</v>
      </c>
      <c r="B1397" s="25" t="s">
        <v>41</v>
      </c>
      <c r="C1397" s="25">
        <v>7782087</v>
      </c>
      <c r="D1397" s="28">
        <v>102561</v>
      </c>
      <c r="E1397" s="25"/>
      <c r="F1397" s="28"/>
      <c r="G1397" s="28"/>
      <c r="H1397" s="25"/>
      <c r="I1397" s="25" t="s">
        <v>77</v>
      </c>
      <c r="J1397" s="28" t="s">
        <v>1519</v>
      </c>
      <c r="K1397" s="25" t="s">
        <v>45</v>
      </c>
      <c r="L1397" s="28" t="s">
        <v>280</v>
      </c>
      <c r="M1397" s="26">
        <v>355</v>
      </c>
      <c r="N1397" s="27">
        <v>1</v>
      </c>
      <c r="O1397" s="25" t="s">
        <v>161</v>
      </c>
      <c r="P1397" s="24">
        <v>45740</v>
      </c>
      <c r="Q1397" s="26">
        <v>0</v>
      </c>
      <c r="R1397" s="27" t="s">
        <v>225</v>
      </c>
      <c r="S1397" s="13" t="s">
        <v>55</v>
      </c>
      <c r="T1397" s="24" t="s">
        <v>161</v>
      </c>
      <c r="U1397" s="24"/>
      <c r="V1397" s="25"/>
      <c r="W1397" s="25"/>
      <c r="X1397" s="28"/>
      <c r="Y1397" s="25"/>
      <c r="Z1397" s="25"/>
    </row>
    <row r="1398" spans="1:26" ht="15" customHeight="1">
      <c r="A1398" s="24">
        <v>45709</v>
      </c>
      <c r="B1398" s="80" t="s">
        <v>41</v>
      </c>
      <c r="C1398" s="25">
        <v>7782372</v>
      </c>
      <c r="D1398" s="28" t="s">
        <v>729</v>
      </c>
      <c r="E1398" s="25"/>
      <c r="F1398" s="28" t="s">
        <v>403</v>
      </c>
      <c r="G1398" s="28" t="s">
        <v>596</v>
      </c>
      <c r="H1398" s="25"/>
      <c r="I1398" s="25" t="s">
        <v>53</v>
      </c>
      <c r="J1398" s="28" t="s">
        <v>80</v>
      </c>
      <c r="K1398" s="25" t="s">
        <v>243</v>
      </c>
      <c r="L1398" s="28" t="s">
        <v>252</v>
      </c>
      <c r="M1398" s="26">
        <v>518.1</v>
      </c>
      <c r="N1398" s="27">
        <v>1</v>
      </c>
      <c r="O1398" s="25" t="s">
        <v>47</v>
      </c>
      <c r="P1398" s="24">
        <v>45719</v>
      </c>
      <c r="Q1398" s="26">
        <f>Table2[[#This Row],[QTY]]*Table2[[#This Row],[CostPerUnit]]</f>
        <v>518.1</v>
      </c>
      <c r="R1398" s="27"/>
      <c r="S1398" s="13" t="s">
        <v>64</v>
      </c>
      <c r="T1398" s="25" t="s">
        <v>49</v>
      </c>
      <c r="U1398" s="24"/>
      <c r="V1398" s="25"/>
      <c r="W1398" s="25"/>
      <c r="X1398" s="28"/>
      <c r="Y1398" s="25"/>
      <c r="Z1398" s="25"/>
    </row>
    <row r="1399" spans="1:26" ht="15" customHeight="1">
      <c r="A1399" s="24">
        <v>45712</v>
      </c>
      <c r="B1399" s="80" t="s">
        <v>41</v>
      </c>
      <c r="C1399" s="25">
        <v>7782672</v>
      </c>
      <c r="D1399" s="28" t="s">
        <v>203</v>
      </c>
      <c r="E1399" s="25"/>
      <c r="F1399" s="28"/>
      <c r="G1399" s="28"/>
      <c r="H1399" s="25"/>
      <c r="I1399" s="25" t="s">
        <v>53</v>
      </c>
      <c r="J1399" s="28" t="s">
        <v>1520</v>
      </c>
      <c r="K1399" s="25" t="s">
        <v>45</v>
      </c>
      <c r="L1399" s="28" t="s">
        <v>1521</v>
      </c>
      <c r="M1399" s="26">
        <v>0</v>
      </c>
      <c r="N1399" s="27">
        <v>1</v>
      </c>
      <c r="O1399" s="25" t="s">
        <v>161</v>
      </c>
      <c r="P1399" s="24">
        <v>45741</v>
      </c>
      <c r="Q1399" s="26">
        <f>Table2[[#This Row],[QTY]]*Table2[[#This Row],[CostPerUnit]]</f>
        <v>0</v>
      </c>
      <c r="R1399" s="27"/>
      <c r="S1399" s="13" t="s">
        <v>48</v>
      </c>
      <c r="T1399" s="25" t="s">
        <v>161</v>
      </c>
      <c r="U1399" s="24"/>
      <c r="V1399" s="25"/>
      <c r="W1399" s="25"/>
      <c r="X1399" s="28"/>
      <c r="Y1399" s="25"/>
      <c r="Z1399" s="25"/>
    </row>
    <row r="1400" spans="1:26" ht="15" customHeight="1">
      <c r="A1400" s="24">
        <v>45714</v>
      </c>
      <c r="B1400" s="25" t="s">
        <v>41</v>
      </c>
      <c r="C1400" s="25">
        <v>7783358</v>
      </c>
      <c r="D1400" s="28" t="s">
        <v>1323</v>
      </c>
      <c r="E1400" s="25"/>
      <c r="F1400" s="28"/>
      <c r="G1400" s="28"/>
      <c r="H1400" s="25"/>
      <c r="I1400" s="25" t="s">
        <v>53</v>
      </c>
      <c r="J1400" s="28" t="s">
        <v>621</v>
      </c>
      <c r="K1400" s="25" t="s">
        <v>45</v>
      </c>
      <c r="L1400" s="87" t="s">
        <v>1522</v>
      </c>
      <c r="M1400" s="26">
        <v>8.5</v>
      </c>
      <c r="N1400" s="27">
        <v>6</v>
      </c>
      <c r="O1400" s="25" t="s">
        <v>47</v>
      </c>
      <c r="P1400" s="24"/>
      <c r="Q1400" s="26">
        <f>Table2[[#This Row],[QTY]]*Table2[[#This Row],[CostPerUnit]]</f>
        <v>51</v>
      </c>
      <c r="R1400" s="27"/>
      <c r="S1400" s="13" t="s">
        <v>64</v>
      </c>
      <c r="T1400" s="24" t="s">
        <v>49</v>
      </c>
      <c r="U1400" s="24"/>
      <c r="V1400" s="25"/>
      <c r="W1400" s="25"/>
      <c r="X1400" s="28"/>
      <c r="Y1400" s="25"/>
      <c r="Z1400" s="25"/>
    </row>
    <row r="1401" spans="1:26" ht="15" customHeight="1">
      <c r="A1401" s="24">
        <v>45714</v>
      </c>
      <c r="B1401" s="25" t="s">
        <v>41</v>
      </c>
      <c r="C1401" s="25">
        <v>7783358</v>
      </c>
      <c r="D1401" s="28" t="s">
        <v>1323</v>
      </c>
      <c r="E1401" s="25"/>
      <c r="F1401" s="28"/>
      <c r="G1401" s="28"/>
      <c r="H1401" s="25"/>
      <c r="I1401" s="25" t="s">
        <v>53</v>
      </c>
      <c r="J1401" s="28" t="s">
        <v>621</v>
      </c>
      <c r="K1401" s="25" t="s">
        <v>45</v>
      </c>
      <c r="L1401" s="87" t="s">
        <v>1522</v>
      </c>
      <c r="M1401" s="26">
        <v>35</v>
      </c>
      <c r="N1401" s="27">
        <v>1</v>
      </c>
      <c r="O1401" s="25" t="s">
        <v>47</v>
      </c>
      <c r="P1401" s="24"/>
      <c r="Q1401" s="26">
        <f>Table2[[#This Row],[QTY]]*Table2[[#This Row],[CostPerUnit]]</f>
        <v>35</v>
      </c>
      <c r="R1401" s="27"/>
      <c r="S1401" s="13" t="s">
        <v>64</v>
      </c>
      <c r="T1401" s="24" t="s">
        <v>49</v>
      </c>
      <c r="U1401" s="24"/>
      <c r="V1401" s="25"/>
      <c r="W1401" s="25"/>
      <c r="X1401" s="28"/>
      <c r="Y1401" s="25"/>
      <c r="Z1401" s="25"/>
    </row>
    <row r="1402" spans="1:26" ht="15" customHeight="1">
      <c r="A1402" s="24">
        <v>45712</v>
      </c>
      <c r="B1402" s="80" t="s">
        <v>41</v>
      </c>
      <c r="C1402" s="25">
        <v>7783550</v>
      </c>
      <c r="D1402" s="28" t="s">
        <v>289</v>
      </c>
      <c r="E1402" s="25"/>
      <c r="F1402" s="28"/>
      <c r="G1402" s="28" t="s">
        <v>1523</v>
      </c>
      <c r="H1402" s="25"/>
      <c r="I1402" s="25" t="s">
        <v>53</v>
      </c>
      <c r="J1402" s="28" t="s">
        <v>1524</v>
      </c>
      <c r="K1402" s="25" t="s">
        <v>243</v>
      </c>
      <c r="L1402" s="28" t="s">
        <v>301</v>
      </c>
      <c r="M1402" s="26">
        <v>888.89</v>
      </c>
      <c r="N1402" s="27">
        <v>1</v>
      </c>
      <c r="O1402" s="25" t="s">
        <v>47</v>
      </c>
      <c r="P1402" s="24">
        <v>45757</v>
      </c>
      <c r="Q1402" s="26">
        <f>Table2[[#This Row],[QTY]]*Table2[[#This Row],[CostPerUnit]]</f>
        <v>888.89</v>
      </c>
      <c r="R1402" s="27"/>
      <c r="S1402" s="13" t="s">
        <v>55</v>
      </c>
      <c r="T1402" s="24" t="s">
        <v>49</v>
      </c>
      <c r="U1402" s="24"/>
      <c r="V1402" s="25"/>
      <c r="W1402" s="25"/>
      <c r="X1402" s="28" t="s">
        <v>1525</v>
      </c>
      <c r="Y1402" s="25"/>
      <c r="Z1402" s="25"/>
    </row>
    <row r="1403" spans="1:26" ht="15" customHeight="1">
      <c r="A1403" s="24">
        <v>45715</v>
      </c>
      <c r="B1403" s="25" t="s">
        <v>41</v>
      </c>
      <c r="C1403" s="25">
        <v>7784399</v>
      </c>
      <c r="D1403" s="28" t="s">
        <v>289</v>
      </c>
      <c r="E1403" s="25"/>
      <c r="F1403" s="28"/>
      <c r="G1403" s="28"/>
      <c r="H1403" s="25"/>
      <c r="I1403" s="25" t="s">
        <v>65</v>
      </c>
      <c r="J1403" s="28" t="s">
        <v>614</v>
      </c>
      <c r="K1403" s="25" t="s">
        <v>45</v>
      </c>
      <c r="L1403" s="28" t="s">
        <v>1526</v>
      </c>
      <c r="M1403" s="26">
        <v>20</v>
      </c>
      <c r="N1403" s="27">
        <v>8</v>
      </c>
      <c r="O1403" s="25" t="s">
        <v>47</v>
      </c>
      <c r="P1403" s="24">
        <v>45729</v>
      </c>
      <c r="Q1403" s="26">
        <f>Table2[[#This Row],[QTY]]*Table2[[#This Row],[CostPerUnit]]</f>
        <v>160</v>
      </c>
      <c r="R1403" s="27"/>
      <c r="S1403" s="13" t="s">
        <v>64</v>
      </c>
      <c r="T1403" s="24" t="s">
        <v>49</v>
      </c>
      <c r="U1403" s="24"/>
      <c r="V1403" s="25"/>
      <c r="W1403" s="25"/>
      <c r="X1403" s="28"/>
      <c r="Y1403" s="25"/>
      <c r="Z1403" s="25"/>
    </row>
    <row r="1404" spans="1:26" ht="15" customHeight="1">
      <c r="A1404" s="24">
        <v>45719</v>
      </c>
      <c r="B1404" s="25" t="s">
        <v>41</v>
      </c>
      <c r="C1404" s="25">
        <v>7785105</v>
      </c>
      <c r="D1404" s="28">
        <v>182810</v>
      </c>
      <c r="E1404" s="25"/>
      <c r="F1404" s="28"/>
      <c r="G1404" s="28"/>
      <c r="H1404" s="25"/>
      <c r="I1404" s="25" t="s">
        <v>65</v>
      </c>
      <c r="J1404" s="28" t="s">
        <v>113</v>
      </c>
      <c r="K1404" s="25" t="s">
        <v>45</v>
      </c>
      <c r="L1404" s="28" t="s">
        <v>279</v>
      </c>
      <c r="M1404" s="26">
        <v>495</v>
      </c>
      <c r="N1404" s="27">
        <v>2</v>
      </c>
      <c r="O1404" s="25" t="s">
        <v>47</v>
      </c>
      <c r="P1404" s="24">
        <v>45751</v>
      </c>
      <c r="Q1404" s="26">
        <f>Table2[[#This Row],[QTY]]*Table2[[#This Row],[CostPerUnit]]</f>
        <v>990</v>
      </c>
      <c r="R1404" s="27">
        <v>60850927</v>
      </c>
      <c r="S1404" s="13" t="s">
        <v>67</v>
      </c>
      <c r="T1404" s="24" t="s">
        <v>49</v>
      </c>
      <c r="U1404" s="24"/>
      <c r="V1404" s="25"/>
      <c r="W1404" s="25"/>
      <c r="X1404" s="28"/>
      <c r="Y1404" s="25"/>
      <c r="Z1404" s="25"/>
    </row>
    <row r="1405" spans="1:26" ht="15" customHeight="1">
      <c r="A1405" s="24">
        <v>45720</v>
      </c>
      <c r="B1405" s="80" t="s">
        <v>41</v>
      </c>
      <c r="C1405" s="25">
        <v>7785517</v>
      </c>
      <c r="D1405" s="28">
        <v>182075</v>
      </c>
      <c r="E1405" s="25"/>
      <c r="F1405" s="28"/>
      <c r="G1405" s="28"/>
      <c r="H1405" s="25"/>
      <c r="I1405" s="25" t="s">
        <v>65</v>
      </c>
      <c r="J1405" s="28" t="s">
        <v>1004</v>
      </c>
      <c r="K1405" s="25" t="s">
        <v>45</v>
      </c>
      <c r="L1405" s="28" t="s">
        <v>280</v>
      </c>
      <c r="M1405" s="26">
        <v>335</v>
      </c>
      <c r="N1405" s="27">
        <v>1</v>
      </c>
      <c r="O1405" s="25" t="s">
        <v>47</v>
      </c>
      <c r="P1405" s="24">
        <v>45729</v>
      </c>
      <c r="Q1405" s="26">
        <f>Table2[[#This Row],[QTY]]*Table2[[#This Row],[CostPerUnit]]</f>
        <v>335</v>
      </c>
      <c r="R1405" s="27"/>
      <c r="S1405" s="13" t="s">
        <v>48</v>
      </c>
      <c r="T1405" s="24" t="s">
        <v>49</v>
      </c>
      <c r="U1405" s="24"/>
      <c r="V1405" s="25"/>
      <c r="W1405" s="25"/>
      <c r="X1405" s="28"/>
      <c r="Y1405" s="25"/>
      <c r="Z1405" s="25"/>
    </row>
    <row r="1406" spans="1:26" ht="15" customHeight="1">
      <c r="A1406" s="24">
        <v>45721</v>
      </c>
      <c r="B1406" s="25" t="s">
        <v>41</v>
      </c>
      <c r="C1406" s="25">
        <v>7786647</v>
      </c>
      <c r="D1406" s="28" t="s">
        <v>341</v>
      </c>
      <c r="E1406" s="25"/>
      <c r="F1406" s="28" t="s">
        <v>403</v>
      </c>
      <c r="G1406" s="28" t="s">
        <v>403</v>
      </c>
      <c r="H1406" s="25" t="s">
        <v>344</v>
      </c>
      <c r="I1406" s="25" t="s">
        <v>53</v>
      </c>
      <c r="J1406" s="28" t="s">
        <v>1527</v>
      </c>
      <c r="K1406" s="25" t="s">
        <v>243</v>
      </c>
      <c r="L1406" s="28" t="s">
        <v>283</v>
      </c>
      <c r="M1406" s="26">
        <v>555.70000000000005</v>
      </c>
      <c r="N1406" s="27">
        <v>2</v>
      </c>
      <c r="O1406" s="25" t="s">
        <v>47</v>
      </c>
      <c r="P1406" s="24">
        <v>45736</v>
      </c>
      <c r="Q1406" s="26">
        <f>Table2[[#This Row],[QTY]]*Table2[[#This Row],[CostPerUnit]]</f>
        <v>1111.4000000000001</v>
      </c>
      <c r="R1406" s="27"/>
      <c r="S1406" s="13" t="s">
        <v>48</v>
      </c>
      <c r="T1406" s="24" t="s">
        <v>61</v>
      </c>
      <c r="U1406" s="24"/>
      <c r="V1406" s="25"/>
      <c r="W1406" s="25"/>
      <c r="X1406" s="28" t="s">
        <v>1528</v>
      </c>
      <c r="Y1406" s="25"/>
      <c r="Z1406" s="25"/>
    </row>
    <row r="1407" spans="1:26" ht="15" customHeight="1">
      <c r="A1407" s="24">
        <v>45723</v>
      </c>
      <c r="B1407" s="80" t="s">
        <v>41</v>
      </c>
      <c r="C1407" s="25">
        <v>7788063</v>
      </c>
      <c r="D1407" s="28" t="s">
        <v>289</v>
      </c>
      <c r="E1407" s="25"/>
      <c r="F1407" s="28"/>
      <c r="G1407" s="28"/>
      <c r="H1407" s="25"/>
      <c r="I1407" s="25" t="s">
        <v>69</v>
      </c>
      <c r="J1407" s="28" t="s">
        <v>1529</v>
      </c>
      <c r="K1407" s="25" t="s">
        <v>45</v>
      </c>
      <c r="L1407" s="28" t="s">
        <v>1530</v>
      </c>
      <c r="M1407" s="26">
        <v>30</v>
      </c>
      <c r="N1407" s="27">
        <v>1</v>
      </c>
      <c r="O1407" s="25" t="s">
        <v>47</v>
      </c>
      <c r="P1407" s="24">
        <v>45778</v>
      </c>
      <c r="Q1407" s="26">
        <f>Table2[[#This Row],[QTY]]*Table2[[#This Row],[CostPerUnit]]</f>
        <v>30</v>
      </c>
      <c r="R1407" s="27">
        <v>60851001</v>
      </c>
      <c r="S1407" s="13" t="s">
        <v>55</v>
      </c>
      <c r="T1407" s="24" t="s">
        <v>49</v>
      </c>
      <c r="U1407" s="24"/>
      <c r="V1407" s="25"/>
      <c r="W1407" s="25"/>
      <c r="X1407" s="28"/>
      <c r="Y1407" s="25"/>
      <c r="Z1407" s="25"/>
    </row>
    <row r="1408" spans="1:26" ht="15" customHeight="1">
      <c r="A1408" s="24">
        <v>45723</v>
      </c>
      <c r="B1408" s="80" t="s">
        <v>41</v>
      </c>
      <c r="C1408" s="25">
        <v>7788154</v>
      </c>
      <c r="D1408" s="28" t="s">
        <v>348</v>
      </c>
      <c r="E1408" s="25"/>
      <c r="F1408" s="28"/>
      <c r="G1408" s="28"/>
      <c r="H1408" s="25"/>
      <c r="I1408" s="25" t="s">
        <v>53</v>
      </c>
      <c r="J1408" s="28" t="s">
        <v>1531</v>
      </c>
      <c r="K1408" s="25" t="s">
        <v>45</v>
      </c>
      <c r="L1408" s="28" t="s">
        <v>380</v>
      </c>
      <c r="M1408" s="26">
        <v>190</v>
      </c>
      <c r="N1408" s="27">
        <v>1</v>
      </c>
      <c r="O1408" s="25" t="s">
        <v>47</v>
      </c>
      <c r="P1408" s="24">
        <v>45730</v>
      </c>
      <c r="Q1408" s="26">
        <f>Table2[[#This Row],[QTY]]*Table2[[#This Row],[CostPerUnit]]</f>
        <v>190</v>
      </c>
      <c r="R1408" s="27"/>
      <c r="S1408" s="13" t="s">
        <v>55</v>
      </c>
      <c r="T1408" s="24" t="s">
        <v>61</v>
      </c>
      <c r="U1408" s="24"/>
      <c r="V1408" s="25"/>
      <c r="W1408" s="25"/>
      <c r="X1408" s="28" t="s">
        <v>1532</v>
      </c>
      <c r="Y1408" s="25"/>
      <c r="Z1408" s="25"/>
    </row>
    <row r="1409" spans="1:26" ht="15" customHeight="1">
      <c r="A1409" s="24">
        <v>45726</v>
      </c>
      <c r="B1409" s="25" t="s">
        <v>41</v>
      </c>
      <c r="C1409" s="25">
        <v>7788329</v>
      </c>
      <c r="D1409" s="28" t="s">
        <v>289</v>
      </c>
      <c r="E1409" s="25"/>
      <c r="F1409" s="28"/>
      <c r="G1409" s="28"/>
      <c r="H1409" s="25"/>
      <c r="I1409" s="25" t="s">
        <v>53</v>
      </c>
      <c r="J1409" s="28" t="s">
        <v>1533</v>
      </c>
      <c r="K1409" s="25" t="s">
        <v>45</v>
      </c>
      <c r="L1409" s="135" t="s">
        <v>1534</v>
      </c>
      <c r="M1409" s="26">
        <v>145</v>
      </c>
      <c r="N1409" s="27">
        <v>1</v>
      </c>
      <c r="O1409" s="25" t="s">
        <v>47</v>
      </c>
      <c r="P1409" s="24">
        <v>45741</v>
      </c>
      <c r="Q1409" s="26">
        <f>Table2[[#This Row],[QTY]]*Table2[[#This Row],[CostPerUnit]]</f>
        <v>145</v>
      </c>
      <c r="R1409" s="27">
        <v>60852856</v>
      </c>
      <c r="S1409" s="13" t="s">
        <v>55</v>
      </c>
      <c r="T1409" s="24" t="s">
        <v>49</v>
      </c>
      <c r="U1409" s="24"/>
      <c r="V1409" s="25"/>
      <c r="W1409" s="25"/>
      <c r="X1409" s="28" t="s">
        <v>1535</v>
      </c>
      <c r="Y1409" s="25"/>
      <c r="Z1409" s="25"/>
    </row>
    <row r="1410" spans="1:26" ht="15" customHeight="1">
      <c r="A1410" s="24">
        <v>45729</v>
      </c>
      <c r="B1410" s="25" t="s">
        <v>41</v>
      </c>
      <c r="C1410" s="25">
        <v>7792477</v>
      </c>
      <c r="D1410" s="28" t="s">
        <v>1536</v>
      </c>
      <c r="E1410" s="25"/>
      <c r="F1410" s="28"/>
      <c r="G1410" s="28"/>
      <c r="H1410" s="25"/>
      <c r="I1410" s="25" t="s">
        <v>53</v>
      </c>
      <c r="J1410" s="28" t="s">
        <v>1537</v>
      </c>
      <c r="K1410" s="25" t="s">
        <v>45</v>
      </c>
      <c r="L1410" s="28" t="s">
        <v>111</v>
      </c>
      <c r="M1410" s="26">
        <v>0</v>
      </c>
      <c r="N1410" s="27">
        <v>1</v>
      </c>
      <c r="O1410" s="25" t="s">
        <v>161</v>
      </c>
      <c r="P1410" s="24"/>
      <c r="Q1410" s="26">
        <f>Table2[[#This Row],[QTY]]*Table2[[#This Row],[CostPerUnit]]</f>
        <v>0</v>
      </c>
      <c r="R1410" s="27" t="s">
        <v>225</v>
      </c>
      <c r="S1410" s="13" t="s">
        <v>55</v>
      </c>
      <c r="T1410" s="24" t="s">
        <v>161</v>
      </c>
      <c r="U1410" s="24"/>
      <c r="V1410" s="25"/>
      <c r="W1410" s="25"/>
      <c r="X1410" s="28" t="s">
        <v>1538</v>
      </c>
      <c r="Y1410" s="25"/>
      <c r="Z1410" s="25"/>
    </row>
    <row r="1411" spans="1:26" ht="15" customHeight="1">
      <c r="A1411" s="24">
        <v>45736</v>
      </c>
      <c r="B1411" s="25" t="s">
        <v>41</v>
      </c>
      <c r="C1411" s="25">
        <v>7793879</v>
      </c>
      <c r="D1411" s="28" t="s">
        <v>74</v>
      </c>
      <c r="E1411" s="25"/>
      <c r="F1411" s="28"/>
      <c r="G1411" s="28"/>
      <c r="H1411" s="25"/>
      <c r="I1411" s="25" t="s">
        <v>75</v>
      </c>
      <c r="J1411" s="28" t="s">
        <v>131</v>
      </c>
      <c r="K1411" s="25" t="s">
        <v>45</v>
      </c>
      <c r="L1411" s="28" t="s">
        <v>46</v>
      </c>
      <c r="M1411" s="26">
        <v>195</v>
      </c>
      <c r="N1411" s="27">
        <v>1</v>
      </c>
      <c r="O1411" s="25" t="s">
        <v>47</v>
      </c>
      <c r="P1411" s="24">
        <v>45769</v>
      </c>
      <c r="Q1411" s="26">
        <f>Table2[[#This Row],[QTY]]*Table2[[#This Row],[CostPerUnit]]</f>
        <v>195</v>
      </c>
      <c r="R1411" s="27"/>
      <c r="S1411" s="13" t="s">
        <v>55</v>
      </c>
      <c r="T1411" s="24"/>
      <c r="U1411" s="24"/>
      <c r="V1411" s="25"/>
      <c r="W1411" s="25"/>
      <c r="X1411" s="28" t="s">
        <v>1539</v>
      </c>
      <c r="Y1411" s="25"/>
      <c r="Z1411" s="25"/>
    </row>
    <row r="1412" spans="1:26" ht="15" customHeight="1">
      <c r="A1412" s="24">
        <v>45736</v>
      </c>
      <c r="B1412" s="25" t="s">
        <v>41</v>
      </c>
      <c r="C1412" s="25">
        <v>7793879</v>
      </c>
      <c r="D1412" s="28" t="s">
        <v>74</v>
      </c>
      <c r="E1412" s="25"/>
      <c r="F1412" s="28"/>
      <c r="G1412" s="28"/>
      <c r="H1412" s="25"/>
      <c r="I1412" s="25" t="s">
        <v>75</v>
      </c>
      <c r="J1412" s="28" t="s">
        <v>131</v>
      </c>
      <c r="K1412" s="25" t="s">
        <v>45</v>
      </c>
      <c r="L1412" s="28" t="s">
        <v>51</v>
      </c>
      <c r="M1412" s="26">
        <v>66</v>
      </c>
      <c r="N1412" s="27">
        <v>1</v>
      </c>
      <c r="O1412" s="25" t="s">
        <v>47</v>
      </c>
      <c r="P1412" s="24">
        <v>45769</v>
      </c>
      <c r="Q1412" s="26">
        <f>Table2[[#This Row],[QTY]]*Table2[[#This Row],[CostPerUnit]]</f>
        <v>66</v>
      </c>
      <c r="R1412" s="27"/>
      <c r="S1412" s="13" t="s">
        <v>55</v>
      </c>
      <c r="T1412" s="24"/>
      <c r="U1412" s="24"/>
      <c r="V1412" s="25"/>
      <c r="W1412" s="25"/>
      <c r="X1412" s="28"/>
      <c r="Y1412" s="25"/>
      <c r="Z1412" s="25"/>
    </row>
    <row r="1413" spans="1:26" ht="15" customHeight="1">
      <c r="A1413" s="24">
        <v>45736</v>
      </c>
      <c r="B1413" s="25" t="s">
        <v>41</v>
      </c>
      <c r="C1413" s="25">
        <v>7793879</v>
      </c>
      <c r="D1413" s="28" t="s">
        <v>74</v>
      </c>
      <c r="E1413" s="25"/>
      <c r="F1413" s="28"/>
      <c r="G1413" s="28"/>
      <c r="H1413" s="25"/>
      <c r="I1413" s="25" t="s">
        <v>75</v>
      </c>
      <c r="J1413" s="28" t="s">
        <v>131</v>
      </c>
      <c r="K1413" s="25" t="s">
        <v>45</v>
      </c>
      <c r="L1413" s="28" t="s">
        <v>50</v>
      </c>
      <c r="M1413" s="26">
        <v>11</v>
      </c>
      <c r="N1413" s="27">
        <v>1</v>
      </c>
      <c r="O1413" s="25" t="s">
        <v>47</v>
      </c>
      <c r="P1413" s="24">
        <v>45769</v>
      </c>
      <c r="Q1413" s="26">
        <f>Table2[[#This Row],[QTY]]*Table2[[#This Row],[CostPerUnit]]</f>
        <v>11</v>
      </c>
      <c r="R1413" s="27"/>
      <c r="S1413" s="13" t="s">
        <v>55</v>
      </c>
      <c r="T1413" s="24"/>
      <c r="U1413" s="24"/>
      <c r="V1413" s="25"/>
      <c r="W1413" s="25"/>
      <c r="X1413" s="28"/>
      <c r="Y1413" s="25"/>
      <c r="Z1413" s="25"/>
    </row>
    <row r="1414" spans="1:26" ht="15" customHeight="1">
      <c r="A1414" s="24">
        <v>45751</v>
      </c>
      <c r="B1414" s="80" t="s">
        <v>120</v>
      </c>
      <c r="C1414" s="25">
        <v>7794014</v>
      </c>
      <c r="D1414" s="28" t="s">
        <v>1540</v>
      </c>
      <c r="E1414" s="25"/>
      <c r="F1414" s="28"/>
      <c r="G1414" s="28"/>
      <c r="H1414" s="25"/>
      <c r="I1414" s="25" t="s">
        <v>53</v>
      </c>
      <c r="J1414" s="28" t="s">
        <v>856</v>
      </c>
      <c r="K1414" s="25" t="s">
        <v>243</v>
      </c>
      <c r="L1414" s="28" t="s">
        <v>252</v>
      </c>
      <c r="M1414" s="26">
        <v>518.1</v>
      </c>
      <c r="N1414" s="27">
        <v>1</v>
      </c>
      <c r="O1414" s="25" t="s">
        <v>177</v>
      </c>
      <c r="P1414" s="24"/>
      <c r="Q1414" s="26">
        <f>Table2[[#This Row],[QTY]]*Table2[[#This Row],[CostPerUnit]]</f>
        <v>518.1</v>
      </c>
      <c r="R1414" s="27"/>
      <c r="S1414" s="13" t="s">
        <v>67</v>
      </c>
      <c r="T1414" s="24" t="s">
        <v>1096</v>
      </c>
      <c r="U1414" s="24"/>
      <c r="V1414" s="25"/>
      <c r="W1414" s="25"/>
      <c r="X1414" s="28"/>
      <c r="Y1414" s="25"/>
      <c r="Z1414" s="25"/>
    </row>
    <row r="1415" spans="1:26" ht="15" customHeight="1">
      <c r="A1415" s="24">
        <v>45736</v>
      </c>
      <c r="B1415" s="25" t="s">
        <v>41</v>
      </c>
      <c r="C1415" s="25">
        <v>7794226</v>
      </c>
      <c r="D1415" s="28" t="s">
        <v>444</v>
      </c>
      <c r="E1415" s="25"/>
      <c r="F1415" s="28"/>
      <c r="G1415" s="28"/>
      <c r="H1415" s="25"/>
      <c r="I1415" s="25" t="s">
        <v>65</v>
      </c>
      <c r="J1415" s="28" t="s">
        <v>1541</v>
      </c>
      <c r="K1415" s="25" t="s">
        <v>45</v>
      </c>
      <c r="L1415" s="87" t="s">
        <v>1542</v>
      </c>
      <c r="M1415" s="26">
        <v>86.95</v>
      </c>
      <c r="N1415" s="27">
        <v>1</v>
      </c>
      <c r="O1415" s="25" t="s">
        <v>47</v>
      </c>
      <c r="P1415" s="24">
        <v>45750</v>
      </c>
      <c r="Q1415" s="26">
        <f>Table2[[#This Row],[QTY]]*Table2[[#This Row],[CostPerUnit]]</f>
        <v>86.95</v>
      </c>
      <c r="R1415" s="27">
        <v>60854287</v>
      </c>
      <c r="S1415" s="13" t="s">
        <v>55</v>
      </c>
      <c r="T1415" s="24" t="s">
        <v>49</v>
      </c>
      <c r="U1415" s="24"/>
      <c r="V1415" s="25"/>
      <c r="W1415" s="25"/>
      <c r="X1415" s="28" t="s">
        <v>1543</v>
      </c>
      <c r="Y1415" s="25"/>
      <c r="Z1415" s="25"/>
    </row>
    <row r="1416" spans="1:26" ht="15" customHeight="1">
      <c r="A1416" s="24">
        <v>45736</v>
      </c>
      <c r="B1416" s="25" t="s">
        <v>41</v>
      </c>
      <c r="C1416" s="25">
        <v>7794369</v>
      </c>
      <c r="D1416" s="28">
        <v>182845</v>
      </c>
      <c r="E1416" s="25"/>
      <c r="F1416" s="28"/>
      <c r="G1416" s="28"/>
      <c r="H1416" s="25"/>
      <c r="I1416" s="25" t="s">
        <v>65</v>
      </c>
      <c r="J1416" s="28" t="s">
        <v>808</v>
      </c>
      <c r="K1416" s="25" t="s">
        <v>45</v>
      </c>
      <c r="L1416" s="28" t="s">
        <v>280</v>
      </c>
      <c r="M1416" s="26">
        <v>335</v>
      </c>
      <c r="N1416" s="27">
        <v>4</v>
      </c>
      <c r="O1416" s="25" t="s">
        <v>47</v>
      </c>
      <c r="P1416" s="24">
        <v>45750</v>
      </c>
      <c r="Q1416" s="26">
        <f>Table2[[#This Row],[QTY]]*Table2[[#This Row],[CostPerUnit]]</f>
        <v>1340</v>
      </c>
      <c r="R1416" s="27"/>
      <c r="S1416" s="13" t="s">
        <v>64</v>
      </c>
      <c r="T1416" s="24" t="s">
        <v>49</v>
      </c>
      <c r="U1416" s="24"/>
      <c r="V1416" s="25"/>
      <c r="W1416" s="25"/>
      <c r="X1416" s="28"/>
      <c r="Y1416" s="25"/>
      <c r="Z1416" s="25"/>
    </row>
    <row r="1417" spans="1:26" ht="15" customHeight="1">
      <c r="A1417" s="24">
        <v>45740</v>
      </c>
      <c r="B1417" s="25" t="s">
        <v>41</v>
      </c>
      <c r="C1417" s="25">
        <v>7795276</v>
      </c>
      <c r="D1417" s="28">
        <v>104401</v>
      </c>
      <c r="E1417" s="25"/>
      <c r="F1417" s="28"/>
      <c r="G1417" s="28"/>
      <c r="H1417" s="25"/>
      <c r="I1417" s="25" t="s">
        <v>77</v>
      </c>
      <c r="J1417" s="28" t="s">
        <v>1544</v>
      </c>
      <c r="K1417" s="25" t="s">
        <v>45</v>
      </c>
      <c r="L1417" s="28" t="s">
        <v>280</v>
      </c>
      <c r="M1417" s="26">
        <v>335</v>
      </c>
      <c r="N1417" s="27">
        <v>1</v>
      </c>
      <c r="O1417" s="25" t="s">
        <v>47</v>
      </c>
      <c r="P1417" s="24">
        <v>45750</v>
      </c>
      <c r="Q1417" s="26">
        <f>Table2[[#This Row],[QTY]]*Table2[[#This Row],[CostPerUnit]]</f>
        <v>335</v>
      </c>
      <c r="R1417" s="27">
        <v>60854719</v>
      </c>
      <c r="S1417" s="13" t="s">
        <v>55</v>
      </c>
      <c r="T1417" s="24" t="s">
        <v>49</v>
      </c>
      <c r="U1417" s="24"/>
      <c r="V1417" s="25"/>
      <c r="W1417" s="25"/>
      <c r="X1417" s="28" t="s">
        <v>1543</v>
      </c>
      <c r="Y1417" s="25"/>
      <c r="Z1417" s="25"/>
    </row>
    <row r="1418" spans="1:26" ht="15" customHeight="1">
      <c r="A1418" s="24">
        <v>45742</v>
      </c>
      <c r="B1418" s="25" t="s">
        <v>41</v>
      </c>
      <c r="C1418" s="25">
        <v>7796161</v>
      </c>
      <c r="D1418" s="28" t="s">
        <v>1545</v>
      </c>
      <c r="E1418" s="25"/>
      <c r="F1418" s="28"/>
      <c r="G1418" s="28"/>
      <c r="H1418" s="25"/>
      <c r="I1418" s="25" t="s">
        <v>53</v>
      </c>
      <c r="J1418" s="28" t="s">
        <v>1546</v>
      </c>
      <c r="K1418" s="25" t="s">
        <v>45</v>
      </c>
      <c r="L1418" s="28" t="s">
        <v>1547</v>
      </c>
      <c r="M1418" s="26">
        <v>0</v>
      </c>
      <c r="N1418" s="27">
        <v>1</v>
      </c>
      <c r="O1418" s="25" t="s">
        <v>161</v>
      </c>
      <c r="P1418" s="24">
        <v>45775</v>
      </c>
      <c r="Q1418" s="26">
        <f>Table2[[#This Row],[QTY]]*Table2[[#This Row],[CostPerUnit]]</f>
        <v>0</v>
      </c>
      <c r="R1418" s="27" t="s">
        <v>225</v>
      </c>
      <c r="S1418" s="13" t="s">
        <v>55</v>
      </c>
      <c r="T1418" s="24" t="s">
        <v>161</v>
      </c>
      <c r="U1418" s="24"/>
      <c r="V1418" s="25"/>
      <c r="W1418" s="25"/>
      <c r="X1418" s="28" t="s">
        <v>1548</v>
      </c>
      <c r="Y1418" s="25"/>
      <c r="Z1418" s="25"/>
    </row>
    <row r="1419" spans="1:26" ht="15" customHeight="1">
      <c r="A1419" s="24">
        <v>45742</v>
      </c>
      <c r="B1419" s="80" t="s">
        <v>41</v>
      </c>
      <c r="C1419" s="25">
        <v>7796161</v>
      </c>
      <c r="D1419" s="28" t="s">
        <v>1545</v>
      </c>
      <c r="E1419" s="25"/>
      <c r="F1419" s="28"/>
      <c r="G1419" s="28"/>
      <c r="H1419" s="25"/>
      <c r="I1419" s="25" t="s">
        <v>53</v>
      </c>
      <c r="J1419" s="28" t="s">
        <v>1546</v>
      </c>
      <c r="K1419" s="25" t="s">
        <v>45</v>
      </c>
      <c r="L1419" s="28" t="s">
        <v>475</v>
      </c>
      <c r="M1419" s="26">
        <v>38.020000000000003</v>
      </c>
      <c r="N1419" s="27">
        <v>1</v>
      </c>
      <c r="O1419" s="25" t="s">
        <v>161</v>
      </c>
      <c r="P1419" s="24">
        <v>45778</v>
      </c>
      <c r="Q1419" s="26">
        <f>Table2[[#This Row],[QTY]]*Table2[[#This Row],[CostPerUnit]]</f>
        <v>38.020000000000003</v>
      </c>
      <c r="R1419" s="27">
        <v>60858643</v>
      </c>
      <c r="S1419" s="13" t="s">
        <v>55</v>
      </c>
      <c r="T1419" s="24" t="s">
        <v>161</v>
      </c>
      <c r="U1419" s="24"/>
      <c r="V1419" s="25"/>
      <c r="W1419" s="25"/>
      <c r="X1419" s="28"/>
      <c r="Y1419" s="25"/>
      <c r="Z1419" s="25"/>
    </row>
    <row r="1420" spans="1:26" ht="15" customHeight="1">
      <c r="A1420" s="24">
        <v>45742</v>
      </c>
      <c r="B1420" s="80" t="s">
        <v>41</v>
      </c>
      <c r="C1420" s="25">
        <v>7796161</v>
      </c>
      <c r="D1420" s="28" t="s">
        <v>1545</v>
      </c>
      <c r="E1420" s="25"/>
      <c r="F1420" s="28"/>
      <c r="G1420" s="28"/>
      <c r="H1420" s="25"/>
      <c r="I1420" s="25" t="s">
        <v>53</v>
      </c>
      <c r="J1420" s="28" t="s">
        <v>1546</v>
      </c>
      <c r="K1420" s="25" t="s">
        <v>45</v>
      </c>
      <c r="L1420" s="28" t="s">
        <v>475</v>
      </c>
      <c r="M1420" s="26">
        <v>17.7</v>
      </c>
      <c r="N1420" s="27">
        <v>1</v>
      </c>
      <c r="O1420" s="25" t="s">
        <v>161</v>
      </c>
      <c r="P1420" s="24">
        <v>45779</v>
      </c>
      <c r="Q1420" s="26">
        <f>Table2[[#This Row],[QTY]]*Table2[[#This Row],[CostPerUnit]]</f>
        <v>17.7</v>
      </c>
      <c r="R1420" s="27">
        <v>60861468</v>
      </c>
      <c r="S1420" s="13" t="s">
        <v>55</v>
      </c>
      <c r="T1420" s="24" t="s">
        <v>161</v>
      </c>
      <c r="U1420" s="24"/>
      <c r="V1420" s="25"/>
      <c r="W1420" s="25"/>
      <c r="X1420" s="28"/>
      <c r="Y1420" s="25"/>
      <c r="Z1420" s="25"/>
    </row>
    <row r="1421" spans="1:26" ht="15" customHeight="1">
      <c r="A1421" s="24">
        <v>45742</v>
      </c>
      <c r="B1421" s="80" t="s">
        <v>41</v>
      </c>
      <c r="C1421" s="25">
        <v>7796309</v>
      </c>
      <c r="D1421" s="28" t="s">
        <v>165</v>
      </c>
      <c r="E1421" s="25"/>
      <c r="F1421" s="28"/>
      <c r="G1421" s="28"/>
      <c r="H1421" s="25"/>
      <c r="I1421" s="25" t="s">
        <v>53</v>
      </c>
      <c r="J1421" s="28" t="s">
        <v>166</v>
      </c>
      <c r="K1421" s="25" t="s">
        <v>45</v>
      </c>
      <c r="L1421" s="28" t="s">
        <v>1473</v>
      </c>
      <c r="M1421" s="26">
        <v>399.12</v>
      </c>
      <c r="N1421" s="27">
        <v>1</v>
      </c>
      <c r="O1421" s="25" t="s">
        <v>47</v>
      </c>
      <c r="P1421" s="24">
        <v>45798</v>
      </c>
      <c r="Q1421" s="26">
        <f>Table2[[#This Row],[QTY]]*Table2[[#This Row],[CostPerUnit]]</f>
        <v>399.12</v>
      </c>
      <c r="R1421" s="27">
        <v>60858604</v>
      </c>
      <c r="S1421" s="13" t="s">
        <v>55</v>
      </c>
      <c r="T1421" s="24" t="s">
        <v>49</v>
      </c>
      <c r="U1421" s="24"/>
      <c r="V1421" s="25"/>
      <c r="W1421" s="25"/>
      <c r="X1421" s="28"/>
      <c r="Y1421" s="25"/>
      <c r="Z1421" s="25"/>
    </row>
    <row r="1422" spans="1:26" ht="15" customHeight="1">
      <c r="A1422" s="24">
        <v>45742</v>
      </c>
      <c r="B1422" s="80" t="s">
        <v>41</v>
      </c>
      <c r="C1422" s="25">
        <v>7796309</v>
      </c>
      <c r="D1422" s="28" t="s">
        <v>165</v>
      </c>
      <c r="E1422" s="25"/>
      <c r="F1422" s="28"/>
      <c r="G1422" s="28"/>
      <c r="H1422" s="25"/>
      <c r="I1422" s="25" t="s">
        <v>53</v>
      </c>
      <c r="J1422" s="28" t="s">
        <v>166</v>
      </c>
      <c r="K1422" s="25" t="s">
        <v>45</v>
      </c>
      <c r="L1422" s="28" t="s">
        <v>50</v>
      </c>
      <c r="M1422" s="26">
        <v>11</v>
      </c>
      <c r="N1422" s="27">
        <v>1</v>
      </c>
      <c r="O1422" s="25" t="s">
        <v>47</v>
      </c>
      <c r="P1422" s="24">
        <v>45798</v>
      </c>
      <c r="Q1422" s="26">
        <f>Table2[[#This Row],[QTY]]*Table2[[#This Row],[CostPerUnit]]</f>
        <v>11</v>
      </c>
      <c r="R1422" s="27"/>
      <c r="S1422" s="13" t="s">
        <v>55</v>
      </c>
      <c r="T1422" s="24" t="s">
        <v>49</v>
      </c>
      <c r="U1422" s="24"/>
      <c r="V1422" s="25"/>
      <c r="W1422" s="25"/>
      <c r="X1422" s="28"/>
      <c r="Y1422" s="25"/>
      <c r="Z1422" s="25"/>
    </row>
    <row r="1423" spans="1:26" ht="15" customHeight="1">
      <c r="A1423" s="24">
        <v>45737</v>
      </c>
      <c r="B1423" s="25" t="s">
        <v>41</v>
      </c>
      <c r="C1423" s="25">
        <v>7797686</v>
      </c>
      <c r="D1423" s="28" t="s">
        <v>289</v>
      </c>
      <c r="E1423" s="25"/>
      <c r="F1423" s="28"/>
      <c r="G1423" s="28"/>
      <c r="H1423" s="25"/>
      <c r="I1423" s="25" t="s">
        <v>69</v>
      </c>
      <c r="J1423" s="28" t="s">
        <v>1549</v>
      </c>
      <c r="K1423" s="25" t="s">
        <v>45</v>
      </c>
      <c r="L1423" s="28" t="s">
        <v>1550</v>
      </c>
      <c r="M1423" s="26">
        <v>13.95</v>
      </c>
      <c r="N1423" s="27">
        <v>2</v>
      </c>
      <c r="O1423" s="25" t="s">
        <v>47</v>
      </c>
      <c r="P1423" s="24">
        <v>45750</v>
      </c>
      <c r="Q1423" s="26">
        <f>Table2[[#This Row],[QTY]]*Table2[[#This Row],[CostPerUnit]]</f>
        <v>27.9</v>
      </c>
      <c r="R1423" s="27"/>
      <c r="S1423" s="13" t="s">
        <v>55</v>
      </c>
      <c r="T1423" s="24" t="s">
        <v>49</v>
      </c>
      <c r="U1423" s="24"/>
      <c r="V1423" s="25"/>
      <c r="W1423" s="25"/>
      <c r="X1423" s="28" t="s">
        <v>1543</v>
      </c>
      <c r="Y1423" s="25"/>
      <c r="Z1423" s="25"/>
    </row>
    <row r="1424" spans="1:26" ht="15" customHeight="1">
      <c r="A1424" s="24">
        <v>45775</v>
      </c>
      <c r="B1424" s="80" t="s">
        <v>120</v>
      </c>
      <c r="C1424" s="25">
        <v>7797701</v>
      </c>
      <c r="D1424" s="28" t="s">
        <v>389</v>
      </c>
      <c r="E1424" s="25"/>
      <c r="F1424" s="28"/>
      <c r="G1424" s="28"/>
      <c r="H1424" s="25"/>
      <c r="I1424" s="25" t="s">
        <v>65</v>
      </c>
      <c r="J1424" s="28" t="s">
        <v>1551</v>
      </c>
      <c r="K1424" s="25" t="s">
        <v>243</v>
      </c>
      <c r="L1424" s="28" t="s">
        <v>252</v>
      </c>
      <c r="M1424" s="26">
        <v>518.1</v>
      </c>
      <c r="N1424" s="27">
        <v>1</v>
      </c>
      <c r="O1424" s="25" t="s">
        <v>47</v>
      </c>
      <c r="P1424" s="24">
        <v>45748</v>
      </c>
      <c r="Q1424" s="26">
        <f>Table2[[#This Row],[QTY]]*Table2[[#This Row],[CostPerUnit]]</f>
        <v>518.1</v>
      </c>
      <c r="R1424" s="27"/>
      <c r="S1424" s="13" t="s">
        <v>67</v>
      </c>
      <c r="T1424" s="24" t="s">
        <v>49</v>
      </c>
      <c r="U1424" s="24"/>
      <c r="V1424" s="25"/>
      <c r="W1424" s="25"/>
      <c r="X1424" s="28"/>
      <c r="Y1424" s="25"/>
      <c r="Z1424" s="25"/>
    </row>
    <row r="1425" spans="1:26" ht="15" customHeight="1">
      <c r="A1425" s="24">
        <v>45749</v>
      </c>
      <c r="B1425" s="25" t="s">
        <v>120</v>
      </c>
      <c r="C1425" s="25">
        <v>7798442</v>
      </c>
      <c r="D1425" s="28" t="s">
        <v>571</v>
      </c>
      <c r="E1425" s="25"/>
      <c r="F1425" s="28"/>
      <c r="G1425" s="28"/>
      <c r="H1425" s="25"/>
      <c r="I1425" s="25" t="s">
        <v>77</v>
      </c>
      <c r="J1425" s="25" t="s">
        <v>1552</v>
      </c>
      <c r="K1425" s="25" t="s">
        <v>45</v>
      </c>
      <c r="L1425" s="28" t="s">
        <v>1553</v>
      </c>
      <c r="M1425" s="26">
        <v>359.95</v>
      </c>
      <c r="N1425" s="27">
        <v>1</v>
      </c>
      <c r="O1425" s="25" t="s">
        <v>47</v>
      </c>
      <c r="P1425" s="24">
        <v>45806</v>
      </c>
      <c r="Q1425" s="26">
        <f>Table2[[#This Row],[QTY]]*Table2[[#This Row],[CostPerUnit]]</f>
        <v>359.95</v>
      </c>
      <c r="R1425" s="27"/>
      <c r="S1425" s="13" t="s">
        <v>55</v>
      </c>
      <c r="T1425" s="24" t="s">
        <v>49</v>
      </c>
      <c r="U1425" s="24"/>
      <c r="V1425" s="25"/>
      <c r="W1425" s="25"/>
      <c r="X1425" s="28" t="s">
        <v>1554</v>
      </c>
      <c r="Y1425" s="25"/>
      <c r="Z1425" s="25"/>
    </row>
    <row r="1426" spans="1:26" ht="15" customHeight="1">
      <c r="A1426" s="24">
        <v>45751</v>
      </c>
      <c r="B1426" s="80" t="s">
        <v>120</v>
      </c>
      <c r="C1426" s="25">
        <v>7799966</v>
      </c>
      <c r="D1426" s="28" t="s">
        <v>1555</v>
      </c>
      <c r="E1426" s="25"/>
      <c r="F1426" s="28" t="s">
        <v>403</v>
      </c>
      <c r="G1426" s="28" t="s">
        <v>1556</v>
      </c>
      <c r="H1426" s="25"/>
      <c r="I1426" s="25" t="s">
        <v>65</v>
      </c>
      <c r="J1426" s="28" t="s">
        <v>973</v>
      </c>
      <c r="K1426" s="25" t="s">
        <v>243</v>
      </c>
      <c r="L1426" s="28" t="s">
        <v>622</v>
      </c>
      <c r="M1426" s="26">
        <v>744.2</v>
      </c>
      <c r="N1426" s="27">
        <v>1</v>
      </c>
      <c r="O1426" s="25" t="s">
        <v>218</v>
      </c>
      <c r="P1426" s="24"/>
      <c r="Q1426" s="26">
        <f>Table2[[#This Row],[QTY]]*Table2[[#This Row],[CostPerUnit]]</f>
        <v>744.2</v>
      </c>
      <c r="R1426" s="27"/>
      <c r="S1426" s="13" t="s">
        <v>55</v>
      </c>
      <c r="T1426" s="24"/>
      <c r="U1426" s="24"/>
      <c r="V1426" s="25"/>
      <c r="W1426" s="25"/>
      <c r="X1426" s="28"/>
      <c r="Y1426" s="25"/>
      <c r="Z1426" s="25"/>
    </row>
    <row r="1427" spans="1:26" ht="15" customHeight="1">
      <c r="A1427" s="24">
        <v>45751</v>
      </c>
      <c r="B1427" s="80" t="s">
        <v>120</v>
      </c>
      <c r="C1427" s="25">
        <v>7800560</v>
      </c>
      <c r="D1427" s="28" t="s">
        <v>1555</v>
      </c>
      <c r="E1427" s="25"/>
      <c r="F1427" s="28"/>
      <c r="G1427" s="28"/>
      <c r="H1427" s="25"/>
      <c r="I1427" s="25" t="s">
        <v>69</v>
      </c>
      <c r="J1427" s="28" t="s">
        <v>1557</v>
      </c>
      <c r="K1427" s="25" t="s">
        <v>243</v>
      </c>
      <c r="L1427" s="28" t="s">
        <v>1165</v>
      </c>
      <c r="M1427" s="26">
        <v>1286.7</v>
      </c>
      <c r="N1427" s="27">
        <v>2</v>
      </c>
      <c r="O1427" s="25" t="s">
        <v>49</v>
      </c>
      <c r="P1427" s="24"/>
      <c r="Q1427" s="26">
        <f>Table2[[#This Row],[QTY]]*Table2[[#This Row],[CostPerUnit]]</f>
        <v>2573.4</v>
      </c>
      <c r="R1427" s="27">
        <v>60867630</v>
      </c>
      <c r="S1427" s="13" t="s">
        <v>67</v>
      </c>
      <c r="T1427" s="24" t="s">
        <v>49</v>
      </c>
      <c r="U1427" s="24"/>
      <c r="V1427" s="25"/>
      <c r="W1427" s="25"/>
      <c r="X1427" s="28"/>
      <c r="Y1427" s="25"/>
      <c r="Z1427" s="25"/>
    </row>
    <row r="1428" spans="1:26" ht="15" customHeight="1">
      <c r="A1428" s="24">
        <v>45751</v>
      </c>
      <c r="B1428" s="80" t="s">
        <v>120</v>
      </c>
      <c r="C1428" s="25">
        <v>7801093</v>
      </c>
      <c r="D1428" s="28" t="s">
        <v>467</v>
      </c>
      <c r="E1428" s="25"/>
      <c r="F1428" s="28"/>
      <c r="G1428" s="28"/>
      <c r="H1428" s="25"/>
      <c r="I1428" s="25" t="s">
        <v>69</v>
      </c>
      <c r="J1428" s="28" t="s">
        <v>1558</v>
      </c>
      <c r="K1428" s="25" t="s">
        <v>45</v>
      </c>
      <c r="L1428" s="28" t="s">
        <v>1017</v>
      </c>
      <c r="M1428" s="26">
        <v>18.989999999999998</v>
      </c>
      <c r="N1428" s="27">
        <v>1</v>
      </c>
      <c r="O1428" s="25" t="s">
        <v>47</v>
      </c>
      <c r="P1428" s="24">
        <v>45784</v>
      </c>
      <c r="Q1428" s="26">
        <f>Table2[[#This Row],[QTY]]*Table2[[#This Row],[CostPerUnit]]</f>
        <v>18.989999999999998</v>
      </c>
      <c r="R1428" s="27">
        <v>60861346</v>
      </c>
      <c r="S1428" s="13" t="s">
        <v>55</v>
      </c>
      <c r="T1428" s="24" t="s">
        <v>49</v>
      </c>
      <c r="U1428" s="24"/>
      <c r="V1428" s="25"/>
      <c r="W1428" s="25"/>
      <c r="X1428" s="28"/>
      <c r="Y1428" s="25"/>
      <c r="Z1428" s="25"/>
    </row>
    <row r="1429" spans="1:26" ht="15" customHeight="1">
      <c r="A1429" s="24">
        <v>45750</v>
      </c>
      <c r="B1429" s="25" t="s">
        <v>120</v>
      </c>
      <c r="C1429" s="25">
        <v>7801106</v>
      </c>
      <c r="D1429" s="28" t="s">
        <v>1559</v>
      </c>
      <c r="E1429" s="25"/>
      <c r="F1429" s="28"/>
      <c r="G1429" s="28"/>
      <c r="H1429" s="25"/>
      <c r="I1429" s="25" t="s">
        <v>53</v>
      </c>
      <c r="J1429" s="28" t="s">
        <v>1560</v>
      </c>
      <c r="K1429" s="25" t="s">
        <v>243</v>
      </c>
      <c r="L1429" s="28" t="s">
        <v>301</v>
      </c>
      <c r="M1429" s="26">
        <v>938.15</v>
      </c>
      <c r="N1429" s="27">
        <v>1</v>
      </c>
      <c r="O1429" s="25" t="s">
        <v>47</v>
      </c>
      <c r="P1429" s="24">
        <v>45789</v>
      </c>
      <c r="Q1429" s="26">
        <f>Table2[[#This Row],[QTY]]*Table2[[#This Row],[CostPerUnit]]</f>
        <v>938.15</v>
      </c>
      <c r="R1429" s="27" t="s">
        <v>1561</v>
      </c>
      <c r="S1429" s="13" t="s">
        <v>67</v>
      </c>
      <c r="T1429" s="24"/>
      <c r="U1429" s="24"/>
      <c r="V1429" s="25"/>
      <c r="W1429" s="25"/>
      <c r="X1429" s="28" t="s">
        <v>1562</v>
      </c>
      <c r="Y1429" s="25"/>
      <c r="Z1429" s="25"/>
    </row>
    <row r="1430" spans="1:26" ht="15" customHeight="1">
      <c r="A1430" s="24">
        <v>45754</v>
      </c>
      <c r="B1430" s="80" t="s">
        <v>120</v>
      </c>
      <c r="C1430" s="25">
        <v>7801437</v>
      </c>
      <c r="D1430" s="28" t="s">
        <v>389</v>
      </c>
      <c r="E1430" s="25"/>
      <c r="F1430" s="28" t="s">
        <v>403</v>
      </c>
      <c r="G1430" s="28"/>
      <c r="H1430" s="25"/>
      <c r="I1430" s="25" t="s">
        <v>65</v>
      </c>
      <c r="J1430" s="28" t="s">
        <v>1563</v>
      </c>
      <c r="K1430" s="25" t="s">
        <v>243</v>
      </c>
      <c r="L1430" s="28" t="s">
        <v>252</v>
      </c>
      <c r="M1430" s="26">
        <v>518.1</v>
      </c>
      <c r="N1430" s="27">
        <v>1</v>
      </c>
      <c r="O1430" s="25" t="s">
        <v>47</v>
      </c>
      <c r="P1430" s="24">
        <v>45778</v>
      </c>
      <c r="Q1430" s="26">
        <f>Table2[[#This Row],[QTY]]*Table2[[#This Row],[CostPerUnit]]</f>
        <v>518.1</v>
      </c>
      <c r="R1430" s="27"/>
      <c r="S1430" s="13" t="s">
        <v>55</v>
      </c>
      <c r="T1430" s="24"/>
      <c r="U1430" s="24"/>
      <c r="V1430" s="25"/>
      <c r="W1430" s="25"/>
      <c r="X1430" s="28" t="s">
        <v>1564</v>
      </c>
      <c r="Y1430" s="25"/>
      <c r="Z1430" s="25"/>
    </row>
    <row r="1431" spans="1:26" ht="15" customHeight="1">
      <c r="A1431" s="24">
        <v>45754</v>
      </c>
      <c r="B1431" s="80" t="s">
        <v>120</v>
      </c>
      <c r="C1431" s="25">
        <v>7801535</v>
      </c>
      <c r="D1431" s="28" t="s">
        <v>1565</v>
      </c>
      <c r="E1431" s="25"/>
      <c r="F1431" s="28" t="s">
        <v>403</v>
      </c>
      <c r="G1431" s="28" t="s">
        <v>1566</v>
      </c>
      <c r="H1431" s="25"/>
      <c r="I1431" s="25" t="s">
        <v>65</v>
      </c>
      <c r="J1431" s="28" t="s">
        <v>1470</v>
      </c>
      <c r="K1431" s="25" t="s">
        <v>243</v>
      </c>
      <c r="L1431" s="28" t="s">
        <v>252</v>
      </c>
      <c r="M1431" s="26">
        <v>518.1</v>
      </c>
      <c r="N1431" s="27">
        <v>1</v>
      </c>
      <c r="O1431" s="25" t="s">
        <v>47</v>
      </c>
      <c r="P1431" s="24">
        <v>45834</v>
      </c>
      <c r="Q1431" s="26">
        <f>Table2[[#This Row],[QTY]]*Table2[[#This Row],[CostPerUnit]]</f>
        <v>518.1</v>
      </c>
      <c r="R1431" s="27"/>
      <c r="S1431" s="13" t="s">
        <v>64</v>
      </c>
      <c r="T1431" s="24" t="s">
        <v>49</v>
      </c>
      <c r="U1431" s="24"/>
      <c r="V1431" s="25"/>
      <c r="W1431" s="25"/>
      <c r="X1431" s="28" t="s">
        <v>1567</v>
      </c>
      <c r="Y1431" s="25"/>
      <c r="Z1431" s="25"/>
    </row>
    <row r="1432" spans="1:26" ht="15" customHeight="1">
      <c r="A1432" s="24">
        <v>45755</v>
      </c>
      <c r="B1432" s="25" t="s">
        <v>120</v>
      </c>
      <c r="C1432" s="25">
        <v>7801630</v>
      </c>
      <c r="D1432" s="28" t="s">
        <v>1568</v>
      </c>
      <c r="E1432" s="25"/>
      <c r="F1432" s="28"/>
      <c r="G1432" s="28"/>
      <c r="H1432" s="25"/>
      <c r="I1432" s="25" t="s">
        <v>43</v>
      </c>
      <c r="J1432" s="28" t="s">
        <v>1569</v>
      </c>
      <c r="K1432" s="25" t="s">
        <v>45</v>
      </c>
      <c r="L1432" s="28" t="s">
        <v>786</v>
      </c>
      <c r="M1432" s="26">
        <v>0</v>
      </c>
      <c r="N1432" s="27">
        <v>1</v>
      </c>
      <c r="O1432" s="25" t="s">
        <v>161</v>
      </c>
      <c r="P1432" s="24">
        <v>45810</v>
      </c>
      <c r="Q1432" s="26">
        <f>Table2[[#This Row],[QTY]]*Table2[[#This Row],[CostPerUnit]]</f>
        <v>0</v>
      </c>
      <c r="R1432" s="27"/>
      <c r="S1432" s="13" t="s">
        <v>48</v>
      </c>
      <c r="T1432" s="24" t="s">
        <v>49</v>
      </c>
      <c r="U1432" s="24"/>
      <c r="V1432" s="25"/>
      <c r="W1432" s="25"/>
      <c r="X1432" s="28" t="s">
        <v>1570</v>
      </c>
      <c r="Y1432" s="25"/>
      <c r="Z1432" s="25"/>
    </row>
    <row r="1433" spans="1:26" ht="15" customHeight="1">
      <c r="A1433" s="24">
        <v>45755</v>
      </c>
      <c r="B1433" s="25" t="s">
        <v>120</v>
      </c>
      <c r="C1433" s="25">
        <v>7801630</v>
      </c>
      <c r="D1433" s="28" t="s">
        <v>1568</v>
      </c>
      <c r="E1433" s="25"/>
      <c r="F1433" s="28"/>
      <c r="G1433" s="28"/>
      <c r="H1433" s="25"/>
      <c r="I1433" s="25" t="s">
        <v>43</v>
      </c>
      <c r="J1433" s="28" t="s">
        <v>1569</v>
      </c>
      <c r="K1433" s="25" t="s">
        <v>45</v>
      </c>
      <c r="L1433" s="28" t="s">
        <v>224</v>
      </c>
      <c r="M1433" s="26">
        <v>0</v>
      </c>
      <c r="N1433" s="27">
        <v>1</v>
      </c>
      <c r="O1433" s="25" t="s">
        <v>161</v>
      </c>
      <c r="P1433" s="24">
        <v>45810</v>
      </c>
      <c r="Q1433" s="26">
        <f>Table2[[#This Row],[QTY]]*Table2[[#This Row],[CostPerUnit]]</f>
        <v>0</v>
      </c>
      <c r="R1433" s="27"/>
      <c r="S1433" s="13" t="s">
        <v>48</v>
      </c>
      <c r="T1433" s="24" t="s">
        <v>49</v>
      </c>
      <c r="U1433" s="24"/>
      <c r="V1433" s="25"/>
      <c r="W1433" s="25"/>
      <c r="X1433" s="28" t="s">
        <v>1570</v>
      </c>
      <c r="Y1433" s="25"/>
      <c r="Z1433" s="25"/>
    </row>
    <row r="1434" spans="1:26" ht="15" customHeight="1">
      <c r="A1434" s="24">
        <v>45755</v>
      </c>
      <c r="B1434" s="80" t="s">
        <v>120</v>
      </c>
      <c r="C1434" s="25">
        <v>7801635</v>
      </c>
      <c r="D1434" s="28" t="s">
        <v>203</v>
      </c>
      <c r="E1434" s="25"/>
      <c r="F1434" s="28"/>
      <c r="G1434" s="28"/>
      <c r="H1434" s="25"/>
      <c r="I1434" s="25" t="s">
        <v>53</v>
      </c>
      <c r="J1434" s="28" t="s">
        <v>1520</v>
      </c>
      <c r="K1434" s="25" t="s">
        <v>45</v>
      </c>
      <c r="L1434" s="28" t="s">
        <v>1571</v>
      </c>
      <c r="M1434" s="26">
        <v>42.5</v>
      </c>
      <c r="N1434" s="27">
        <v>1</v>
      </c>
      <c r="O1434" s="25" t="s">
        <v>47</v>
      </c>
      <c r="P1434" s="24">
        <v>45771</v>
      </c>
      <c r="Q1434" s="26">
        <f>Table2[[#This Row],[QTY]]*Table2[[#This Row],[CostPerUnit]]</f>
        <v>42.5</v>
      </c>
      <c r="R1434" s="27"/>
      <c r="S1434" s="13" t="s">
        <v>64</v>
      </c>
      <c r="T1434" s="24" t="s">
        <v>49</v>
      </c>
      <c r="U1434" s="24"/>
      <c r="V1434" s="25"/>
      <c r="W1434" s="25"/>
      <c r="X1434" s="28"/>
      <c r="Y1434" s="25"/>
      <c r="Z1434" s="25"/>
    </row>
    <row r="1435" spans="1:26" ht="15" customHeight="1">
      <c r="A1435" s="24">
        <v>45751</v>
      </c>
      <c r="B1435" s="80" t="s">
        <v>41</v>
      </c>
      <c r="C1435" s="25">
        <v>7802090</v>
      </c>
      <c r="D1435" s="28" t="s">
        <v>289</v>
      </c>
      <c r="E1435" s="25"/>
      <c r="F1435" s="28"/>
      <c r="G1435" s="28"/>
      <c r="H1435" s="25"/>
      <c r="I1435" s="25" t="s">
        <v>53</v>
      </c>
      <c r="J1435" s="28" t="s">
        <v>1572</v>
      </c>
      <c r="K1435" s="25" t="s">
        <v>45</v>
      </c>
      <c r="L1435" s="28" t="s">
        <v>1573</v>
      </c>
      <c r="M1435" s="26">
        <v>2.5499999999999998</v>
      </c>
      <c r="N1435" s="27">
        <v>22</v>
      </c>
      <c r="O1435" s="25" t="s">
        <v>161</v>
      </c>
      <c r="P1435" s="24">
        <v>45798</v>
      </c>
      <c r="Q1435" s="26">
        <f>Table2[[#This Row],[QTY]]*Table2[[#This Row],[CostPerUnit]]</f>
        <v>56.099999999999994</v>
      </c>
      <c r="R1435" s="27">
        <v>60858679</v>
      </c>
      <c r="S1435" s="13" t="s">
        <v>55</v>
      </c>
      <c r="T1435" s="24" t="s">
        <v>161</v>
      </c>
      <c r="U1435" s="24"/>
      <c r="V1435" s="25"/>
      <c r="W1435" s="25"/>
      <c r="X1435" s="28" t="s">
        <v>1574</v>
      </c>
      <c r="Y1435" s="25"/>
      <c r="Z1435" s="25"/>
    </row>
    <row r="1436" spans="1:26" ht="15" customHeight="1">
      <c r="A1436" s="24">
        <v>45769</v>
      </c>
      <c r="B1436" s="80" t="s">
        <v>120</v>
      </c>
      <c r="C1436" s="25">
        <v>7802611</v>
      </c>
      <c r="D1436" s="28" t="s">
        <v>1575</v>
      </c>
      <c r="E1436" s="25"/>
      <c r="F1436" s="28"/>
      <c r="G1436" s="28"/>
      <c r="H1436" s="25"/>
      <c r="I1436" s="25" t="s">
        <v>53</v>
      </c>
      <c r="J1436" s="28" t="s">
        <v>316</v>
      </c>
      <c r="K1436" s="25" t="s">
        <v>243</v>
      </c>
      <c r="L1436" s="28" t="s">
        <v>252</v>
      </c>
      <c r="M1436" s="26">
        <v>499.99</v>
      </c>
      <c r="N1436" s="27">
        <v>2</v>
      </c>
      <c r="O1436" s="25" t="s">
        <v>47</v>
      </c>
      <c r="P1436" s="24">
        <v>45859</v>
      </c>
      <c r="Q1436" s="26">
        <f>Table2[[#This Row],[QTY]]*Table2[[#This Row],[CostPerUnit]]</f>
        <v>999.98</v>
      </c>
      <c r="R1436" s="27">
        <v>60875502</v>
      </c>
      <c r="S1436" s="13" t="s">
        <v>55</v>
      </c>
      <c r="T1436" s="24" t="s">
        <v>49</v>
      </c>
      <c r="U1436" s="24"/>
      <c r="V1436" s="25"/>
      <c r="W1436" s="25"/>
      <c r="X1436" s="28" t="s">
        <v>1576</v>
      </c>
      <c r="Y1436" s="25"/>
      <c r="Z1436" s="25"/>
    </row>
    <row r="1437" spans="1:26" ht="15" customHeight="1">
      <c r="A1437" s="24">
        <v>45769</v>
      </c>
      <c r="B1437" s="80" t="s">
        <v>120</v>
      </c>
      <c r="C1437" s="25">
        <v>7802611</v>
      </c>
      <c r="D1437" s="28" t="s">
        <v>1575</v>
      </c>
      <c r="E1437" s="25"/>
      <c r="F1437" s="28"/>
      <c r="G1437" s="28"/>
      <c r="H1437" s="25"/>
      <c r="I1437" s="25" t="s">
        <v>53</v>
      </c>
      <c r="J1437" s="28" t="s">
        <v>316</v>
      </c>
      <c r="K1437" s="25" t="s">
        <v>243</v>
      </c>
      <c r="L1437" s="28" t="s">
        <v>282</v>
      </c>
      <c r="M1437" s="26">
        <v>0</v>
      </c>
      <c r="N1437" s="27">
        <v>1</v>
      </c>
      <c r="O1437" s="25" t="s">
        <v>161</v>
      </c>
      <c r="P1437" s="24">
        <v>45841</v>
      </c>
      <c r="Q1437" s="26">
        <f>Table2[[#This Row],[QTY]]*Table2[[#This Row],[CostPerUnit]]</f>
        <v>0</v>
      </c>
      <c r="R1437" s="27"/>
      <c r="S1437" s="13" t="s">
        <v>55</v>
      </c>
      <c r="T1437" s="24"/>
      <c r="U1437" s="24"/>
      <c r="V1437" s="25"/>
      <c r="W1437" s="25"/>
      <c r="X1437" s="28"/>
      <c r="Y1437" s="25"/>
      <c r="Z1437" s="25"/>
    </row>
    <row r="1438" spans="1:26" ht="15" customHeight="1">
      <c r="A1438" s="24">
        <v>45391</v>
      </c>
      <c r="B1438" s="80" t="s">
        <v>41</v>
      </c>
      <c r="C1438" s="25">
        <v>7802652</v>
      </c>
      <c r="D1438" s="28">
        <v>7802652</v>
      </c>
      <c r="E1438" s="25"/>
      <c r="F1438" s="28"/>
      <c r="G1438" s="28"/>
      <c r="H1438" s="25"/>
      <c r="I1438" s="25" t="s">
        <v>53</v>
      </c>
      <c r="J1438" s="28" t="s">
        <v>1577</v>
      </c>
      <c r="K1438" s="25" t="s">
        <v>45</v>
      </c>
      <c r="L1438" s="28" t="s">
        <v>1578</v>
      </c>
      <c r="M1438" s="26">
        <v>14.99</v>
      </c>
      <c r="N1438" s="27">
        <v>2</v>
      </c>
      <c r="O1438" s="25" t="s">
        <v>47</v>
      </c>
      <c r="P1438" s="24">
        <v>45764</v>
      </c>
      <c r="Q1438" s="26">
        <f>Table2[[#This Row],[QTY]]*Table2[[#This Row],[CostPerUnit]]</f>
        <v>29.98</v>
      </c>
      <c r="R1438" s="27">
        <v>60858626</v>
      </c>
      <c r="S1438" s="13" t="s">
        <v>55</v>
      </c>
      <c r="T1438" s="24" t="s">
        <v>49</v>
      </c>
      <c r="U1438" s="24"/>
      <c r="V1438" s="25"/>
      <c r="W1438" s="25"/>
      <c r="X1438" s="28"/>
      <c r="Y1438" s="25"/>
      <c r="Z1438" s="25"/>
    </row>
    <row r="1439" spans="1:26" ht="15" customHeight="1">
      <c r="A1439" s="24">
        <v>45757</v>
      </c>
      <c r="B1439" s="80" t="s">
        <v>120</v>
      </c>
      <c r="C1439" s="25">
        <v>7803448</v>
      </c>
      <c r="D1439" s="28" t="s">
        <v>463</v>
      </c>
      <c r="E1439" s="25"/>
      <c r="F1439" s="28"/>
      <c r="G1439" s="28"/>
      <c r="H1439" s="25"/>
      <c r="I1439" s="25" t="s">
        <v>53</v>
      </c>
      <c r="J1439" s="28" t="s">
        <v>1091</v>
      </c>
      <c r="K1439" s="25" t="s">
        <v>243</v>
      </c>
      <c r="L1439" s="28" t="s">
        <v>252</v>
      </c>
      <c r="M1439" s="26">
        <v>518.1</v>
      </c>
      <c r="N1439" s="27">
        <v>1</v>
      </c>
      <c r="O1439" s="25" t="s">
        <v>47</v>
      </c>
      <c r="P1439" s="24">
        <v>45776</v>
      </c>
      <c r="Q1439" s="26">
        <f>Table2[[#This Row],[QTY]]*Table2[[#This Row],[CostPerUnit]]</f>
        <v>518.1</v>
      </c>
      <c r="R1439" s="27"/>
      <c r="S1439" s="13" t="s">
        <v>64</v>
      </c>
      <c r="T1439" s="24" t="s">
        <v>49</v>
      </c>
      <c r="U1439" s="24"/>
      <c r="V1439" s="25"/>
      <c r="W1439" s="25"/>
      <c r="X1439" s="28" t="s">
        <v>1579</v>
      </c>
      <c r="Y1439" s="25"/>
      <c r="Z1439" s="25"/>
    </row>
    <row r="1440" spans="1:26" ht="15" customHeight="1">
      <c r="A1440" s="24">
        <v>45834</v>
      </c>
      <c r="B1440" s="80" t="s">
        <v>120</v>
      </c>
      <c r="C1440" s="25">
        <v>7803499</v>
      </c>
      <c r="D1440" s="28" t="s">
        <v>1555</v>
      </c>
      <c r="E1440" s="25"/>
      <c r="F1440" s="28" t="s">
        <v>403</v>
      </c>
      <c r="G1440" s="28" t="s">
        <v>1360</v>
      </c>
      <c r="H1440" s="25"/>
      <c r="I1440" s="25" t="s">
        <v>53</v>
      </c>
      <c r="J1440" s="28" t="s">
        <v>706</v>
      </c>
      <c r="K1440" s="25" t="s">
        <v>243</v>
      </c>
      <c r="L1440" s="88" t="s">
        <v>301</v>
      </c>
      <c r="M1440" s="26">
        <v>938.15</v>
      </c>
      <c r="N1440" s="27">
        <v>7</v>
      </c>
      <c r="O1440" s="25" t="s">
        <v>47</v>
      </c>
      <c r="P1440" s="24">
        <v>45859</v>
      </c>
      <c r="Q1440" s="26">
        <f>Table2[[#This Row],[QTY]]*Table2[[#This Row],[CostPerUnit]]</f>
        <v>6567.05</v>
      </c>
      <c r="R1440" s="27"/>
      <c r="S1440" s="13" t="s">
        <v>55</v>
      </c>
      <c r="T1440" s="24"/>
      <c r="U1440" s="24"/>
      <c r="V1440" s="25"/>
      <c r="W1440" s="25"/>
      <c r="X1440" s="28" t="s">
        <v>1580</v>
      </c>
      <c r="Y1440" s="25"/>
      <c r="Z1440" s="25"/>
    </row>
    <row r="1441" spans="1:26" ht="15" customHeight="1">
      <c r="A1441" s="24">
        <v>45758</v>
      </c>
      <c r="B1441" s="80" t="s">
        <v>120</v>
      </c>
      <c r="C1441" s="25">
        <v>7804690</v>
      </c>
      <c r="D1441" s="28" t="s">
        <v>902</v>
      </c>
      <c r="E1441" s="25"/>
      <c r="F1441" s="28"/>
      <c r="G1441" s="28"/>
      <c r="H1441" s="25"/>
      <c r="I1441" s="25" t="s">
        <v>69</v>
      </c>
      <c r="J1441" s="28" t="s">
        <v>1581</v>
      </c>
      <c r="K1441" s="25" t="s">
        <v>45</v>
      </c>
      <c r="L1441" s="28" t="s">
        <v>280</v>
      </c>
      <c r="M1441" s="26">
        <v>335</v>
      </c>
      <c r="N1441" s="27">
        <v>2</v>
      </c>
      <c r="O1441" s="25" t="s">
        <v>47</v>
      </c>
      <c r="P1441" s="24">
        <v>45792</v>
      </c>
      <c r="Q1441" s="26">
        <f>Table2[[#This Row],[QTY]]*Table2[[#This Row],[CostPerUnit]]</f>
        <v>670</v>
      </c>
      <c r="R1441" s="27">
        <v>60862508</v>
      </c>
      <c r="S1441" s="13" t="s">
        <v>55</v>
      </c>
      <c r="T1441" s="24" t="s">
        <v>49</v>
      </c>
      <c r="U1441" s="24"/>
      <c r="V1441" s="25"/>
      <c r="W1441" s="25"/>
      <c r="X1441" s="28" t="s">
        <v>1582</v>
      </c>
      <c r="Y1441" s="25"/>
      <c r="Z1441" s="25"/>
    </row>
    <row r="1442" spans="1:26" ht="15" customHeight="1">
      <c r="A1442" s="24">
        <v>45762</v>
      </c>
      <c r="B1442" s="25" t="s">
        <v>120</v>
      </c>
      <c r="C1442" s="25">
        <v>7805052</v>
      </c>
      <c r="D1442" s="28">
        <v>182016</v>
      </c>
      <c r="E1442" s="25"/>
      <c r="F1442" s="28"/>
      <c r="G1442" s="28"/>
      <c r="H1442" s="25"/>
      <c r="I1442" s="25" t="s">
        <v>65</v>
      </c>
      <c r="J1442" s="28" t="s">
        <v>1583</v>
      </c>
      <c r="K1442" s="25" t="s">
        <v>45</v>
      </c>
      <c r="L1442" s="88" t="s">
        <v>489</v>
      </c>
      <c r="M1442" s="26">
        <v>134</v>
      </c>
      <c r="N1442" s="27">
        <v>3</v>
      </c>
      <c r="O1442" s="25" t="s">
        <v>47</v>
      </c>
      <c r="P1442" s="24">
        <v>45792</v>
      </c>
      <c r="Q1442" s="26">
        <f>Table2[[#This Row],[QTY]]*Table2[[#This Row],[CostPerUnit]]</f>
        <v>402</v>
      </c>
      <c r="R1442" s="27"/>
      <c r="S1442" s="13" t="s">
        <v>67</v>
      </c>
      <c r="T1442" s="24"/>
      <c r="U1442" s="24"/>
      <c r="V1442" s="25"/>
      <c r="W1442" s="25"/>
      <c r="X1442" s="28"/>
      <c r="Y1442" s="25"/>
      <c r="Z1442" s="25"/>
    </row>
    <row r="1443" spans="1:26" ht="15" customHeight="1">
      <c r="A1443" s="24">
        <v>45762</v>
      </c>
      <c r="B1443" s="25" t="s">
        <v>120</v>
      </c>
      <c r="C1443" s="25">
        <v>7805112</v>
      </c>
      <c r="D1443" s="28" t="s">
        <v>1523</v>
      </c>
      <c r="E1443" s="25"/>
      <c r="F1443" s="28"/>
      <c r="G1443" s="28"/>
      <c r="H1443" s="25"/>
      <c r="I1443" s="25" t="s">
        <v>75</v>
      </c>
      <c r="J1443" s="28" t="s">
        <v>1584</v>
      </c>
      <c r="K1443" s="25" t="s">
        <v>45</v>
      </c>
      <c r="L1443" s="28" t="s">
        <v>1585</v>
      </c>
      <c r="M1443" s="26">
        <v>56.95</v>
      </c>
      <c r="N1443" s="27">
        <v>1</v>
      </c>
      <c r="O1443" s="25"/>
      <c r="P1443" s="24"/>
      <c r="Q1443" s="26">
        <f>Table2[[#This Row],[QTY]]*Table2[[#This Row],[CostPerUnit]]</f>
        <v>56.95</v>
      </c>
      <c r="R1443" s="27" t="s">
        <v>149</v>
      </c>
      <c r="S1443" s="13" t="s">
        <v>67</v>
      </c>
      <c r="T1443" s="24"/>
      <c r="U1443" s="24"/>
      <c r="V1443" s="25"/>
      <c r="W1443" s="25"/>
      <c r="X1443" s="28"/>
      <c r="Y1443" s="25"/>
      <c r="Z1443" s="25"/>
    </row>
    <row r="1444" spans="1:26" ht="15" customHeight="1">
      <c r="A1444" s="24">
        <v>45758</v>
      </c>
      <c r="B1444" s="80" t="s">
        <v>41</v>
      </c>
      <c r="C1444" s="25">
        <v>7805202</v>
      </c>
      <c r="D1444" s="28" t="s">
        <v>289</v>
      </c>
      <c r="E1444" s="25"/>
      <c r="F1444" s="28"/>
      <c r="G1444" s="28"/>
      <c r="H1444" s="25"/>
      <c r="I1444" s="25" t="s">
        <v>65</v>
      </c>
      <c r="J1444" s="28" t="s">
        <v>1586</v>
      </c>
      <c r="K1444" s="25" t="s">
        <v>45</v>
      </c>
      <c r="L1444" s="88" t="s">
        <v>1587</v>
      </c>
      <c r="M1444" s="26">
        <v>0</v>
      </c>
      <c r="N1444" s="27">
        <v>1</v>
      </c>
      <c r="O1444" s="25" t="s">
        <v>47</v>
      </c>
      <c r="P1444" s="24">
        <v>45771</v>
      </c>
      <c r="Q1444" s="26">
        <f>Table2[[#This Row],[QTY]]*Table2[[#This Row],[CostPerUnit]]</f>
        <v>0</v>
      </c>
      <c r="R1444" s="27"/>
      <c r="S1444" s="13" t="s">
        <v>55</v>
      </c>
      <c r="T1444" s="24"/>
      <c r="U1444" s="24"/>
      <c r="V1444" s="25"/>
      <c r="W1444" s="25"/>
      <c r="X1444" s="28" t="s">
        <v>1588</v>
      </c>
      <c r="Y1444" s="25"/>
      <c r="Z1444" s="25"/>
    </row>
    <row r="1445" spans="1:26" ht="15" customHeight="1">
      <c r="A1445" s="24">
        <v>45758</v>
      </c>
      <c r="B1445" s="80" t="s">
        <v>41</v>
      </c>
      <c r="C1445" s="25">
        <v>7805202</v>
      </c>
      <c r="D1445" s="28" t="s">
        <v>289</v>
      </c>
      <c r="E1445" s="25"/>
      <c r="F1445" s="28"/>
      <c r="G1445" s="28"/>
      <c r="H1445" s="25"/>
      <c r="I1445" s="25" t="s">
        <v>65</v>
      </c>
      <c r="J1445" s="28" t="s">
        <v>1586</v>
      </c>
      <c r="K1445" s="25" t="s">
        <v>45</v>
      </c>
      <c r="L1445" s="88" t="s">
        <v>1589</v>
      </c>
      <c r="M1445" s="26">
        <v>0</v>
      </c>
      <c r="N1445" s="27">
        <v>1</v>
      </c>
      <c r="O1445" s="25" t="s">
        <v>218</v>
      </c>
      <c r="P1445" s="24"/>
      <c r="Q1445" s="26">
        <f>Table2[[#This Row],[QTY]]*Table2[[#This Row],[CostPerUnit]]</f>
        <v>0</v>
      </c>
      <c r="R1445" s="27"/>
      <c r="S1445" s="13" t="s">
        <v>64</v>
      </c>
      <c r="T1445" s="24"/>
      <c r="U1445" s="24"/>
      <c r="V1445" s="25"/>
      <c r="W1445" s="25"/>
      <c r="X1445" s="28"/>
      <c r="Y1445" s="25"/>
      <c r="Z1445" s="25"/>
    </row>
    <row r="1446" spans="1:26" ht="15" customHeight="1">
      <c r="A1446" s="24">
        <v>45758</v>
      </c>
      <c r="B1446" s="80" t="s">
        <v>41</v>
      </c>
      <c r="C1446" s="25">
        <v>7805202</v>
      </c>
      <c r="D1446" s="28" t="s">
        <v>289</v>
      </c>
      <c r="E1446" s="25"/>
      <c r="F1446" s="28"/>
      <c r="G1446" s="28"/>
      <c r="H1446" s="25"/>
      <c r="I1446" s="25" t="s">
        <v>65</v>
      </c>
      <c r="J1446" s="28" t="s">
        <v>1586</v>
      </c>
      <c r="K1446" s="25" t="s">
        <v>45</v>
      </c>
      <c r="L1446" s="88" t="s">
        <v>1590</v>
      </c>
      <c r="M1446" s="26">
        <v>0</v>
      </c>
      <c r="N1446" s="27">
        <v>1</v>
      </c>
      <c r="O1446" s="25" t="s">
        <v>47</v>
      </c>
      <c r="P1446" s="24">
        <v>45792</v>
      </c>
      <c r="Q1446" s="26">
        <f>Table2[[#This Row],[QTY]]*Table2[[#This Row],[CostPerUnit]]</f>
        <v>0</v>
      </c>
      <c r="R1446" s="27"/>
      <c r="S1446" s="13" t="s">
        <v>64</v>
      </c>
      <c r="T1446" s="24" t="s">
        <v>49</v>
      </c>
      <c r="U1446" s="24"/>
      <c r="V1446" s="25"/>
      <c r="W1446" s="25"/>
      <c r="X1446" s="28" t="s">
        <v>1591</v>
      </c>
      <c r="Y1446" s="25"/>
      <c r="Z1446" s="25"/>
    </row>
    <row r="1447" spans="1:26" ht="15" customHeight="1">
      <c r="A1447" s="24">
        <v>45769</v>
      </c>
      <c r="B1447" s="80" t="s">
        <v>120</v>
      </c>
      <c r="C1447" s="25">
        <v>7806302</v>
      </c>
      <c r="D1447" s="28" t="s">
        <v>1592</v>
      </c>
      <c r="E1447" s="25"/>
      <c r="F1447" s="28"/>
      <c r="G1447" s="28"/>
      <c r="H1447" s="25"/>
      <c r="I1447" s="25" t="s">
        <v>65</v>
      </c>
      <c r="J1447" s="28" t="s">
        <v>295</v>
      </c>
      <c r="K1447" s="25" t="s">
        <v>243</v>
      </c>
      <c r="L1447" s="88" t="s">
        <v>282</v>
      </c>
      <c r="M1447" s="26">
        <v>279.95</v>
      </c>
      <c r="N1447" s="27">
        <v>2</v>
      </c>
      <c r="O1447" s="25" t="s">
        <v>47</v>
      </c>
      <c r="P1447" s="24">
        <v>45856</v>
      </c>
      <c r="Q1447" s="26">
        <f>Table2[[#This Row],[QTY]]*Table2[[#This Row],[CostPerUnit]]</f>
        <v>559.9</v>
      </c>
      <c r="R1447" s="27">
        <v>608722339</v>
      </c>
      <c r="S1447" s="13" t="s">
        <v>67</v>
      </c>
      <c r="T1447" s="24"/>
      <c r="U1447" s="24"/>
      <c r="V1447" s="25"/>
      <c r="W1447" s="25"/>
      <c r="X1447" s="28"/>
      <c r="Y1447" s="25"/>
      <c r="Z1447" s="25"/>
    </row>
    <row r="1448" spans="1:26" ht="15" customHeight="1">
      <c r="A1448" s="24">
        <v>45763</v>
      </c>
      <c r="B1448" s="25" t="s">
        <v>120</v>
      </c>
      <c r="C1448" s="25">
        <v>7806340</v>
      </c>
      <c r="D1448" s="28" t="s">
        <v>289</v>
      </c>
      <c r="E1448" s="25"/>
      <c r="F1448" s="28"/>
      <c r="G1448" s="28"/>
      <c r="H1448" s="25"/>
      <c r="I1448" s="25" t="s">
        <v>53</v>
      </c>
      <c r="J1448" s="28" t="s">
        <v>1593</v>
      </c>
      <c r="K1448" s="25" t="s">
        <v>45</v>
      </c>
      <c r="L1448" s="28" t="s">
        <v>1594</v>
      </c>
      <c r="M1448" s="26">
        <v>368.89</v>
      </c>
      <c r="N1448" s="27">
        <v>1</v>
      </c>
      <c r="O1448" s="25" t="s">
        <v>47</v>
      </c>
      <c r="P1448" s="24">
        <v>45840</v>
      </c>
      <c r="Q1448" s="26">
        <f>Table2[[#This Row],[QTY]]*Table2[[#This Row],[CostPerUnit]]</f>
        <v>368.89</v>
      </c>
      <c r="R1448" s="27">
        <v>60863784</v>
      </c>
      <c r="S1448" s="13" t="s">
        <v>55</v>
      </c>
      <c r="T1448" s="24"/>
      <c r="U1448" s="24"/>
      <c r="V1448" s="25"/>
      <c r="W1448" s="25"/>
      <c r="X1448" s="28"/>
      <c r="Y1448" s="25"/>
      <c r="Z1448" s="25"/>
    </row>
    <row r="1449" spans="1:26" ht="15" customHeight="1">
      <c r="A1449" s="24">
        <v>45764</v>
      </c>
      <c r="B1449" s="80" t="s">
        <v>120</v>
      </c>
      <c r="C1449" s="25">
        <v>7806345</v>
      </c>
      <c r="D1449" s="28" t="s">
        <v>1595</v>
      </c>
      <c r="E1449" s="25"/>
      <c r="F1449" s="28"/>
      <c r="G1449" s="28"/>
      <c r="H1449" s="25"/>
      <c r="I1449" s="25" t="s">
        <v>53</v>
      </c>
      <c r="J1449" s="28" t="s">
        <v>1596</v>
      </c>
      <c r="K1449" s="25" t="s">
        <v>45</v>
      </c>
      <c r="L1449" s="28" t="s">
        <v>786</v>
      </c>
      <c r="M1449" s="26">
        <v>37.99</v>
      </c>
      <c r="N1449" s="27">
        <v>1</v>
      </c>
      <c r="O1449" s="25" t="s">
        <v>47</v>
      </c>
      <c r="P1449" s="24">
        <v>45827</v>
      </c>
      <c r="Q1449" s="26">
        <f>Table2[[#This Row],[QTY]]*Table2[[#This Row],[CostPerUnit]]</f>
        <v>37.99</v>
      </c>
      <c r="R1449" s="27"/>
      <c r="S1449" s="13" t="s">
        <v>48</v>
      </c>
      <c r="T1449" s="24" t="s">
        <v>49</v>
      </c>
      <c r="U1449" s="24"/>
      <c r="V1449" s="25"/>
      <c r="W1449" s="25"/>
      <c r="X1449" s="28"/>
      <c r="Y1449" s="25"/>
      <c r="Z1449" s="25"/>
    </row>
    <row r="1450" spans="1:26" ht="15" customHeight="1">
      <c r="A1450" s="24">
        <v>45764</v>
      </c>
      <c r="B1450" s="80" t="s">
        <v>120</v>
      </c>
      <c r="C1450" s="25">
        <v>7806521</v>
      </c>
      <c r="D1450" s="28" t="s">
        <v>259</v>
      </c>
      <c r="E1450" s="25"/>
      <c r="F1450" s="28"/>
      <c r="G1450" s="28"/>
      <c r="H1450" s="25"/>
      <c r="I1450" s="25" t="s">
        <v>75</v>
      </c>
      <c r="J1450" s="28" t="s">
        <v>694</v>
      </c>
      <c r="K1450" s="25" t="s">
        <v>45</v>
      </c>
      <c r="L1450" s="28" t="s">
        <v>280</v>
      </c>
      <c r="M1450" s="26">
        <v>345</v>
      </c>
      <c r="N1450" s="27">
        <v>1</v>
      </c>
      <c r="O1450" s="25" t="s">
        <v>47</v>
      </c>
      <c r="P1450" s="24">
        <v>45796</v>
      </c>
      <c r="Q1450" s="26">
        <f>Table2[[#This Row],[QTY]]*Table2[[#This Row],[CostPerUnit]]</f>
        <v>345</v>
      </c>
      <c r="R1450" s="27"/>
      <c r="S1450" s="13" t="s">
        <v>48</v>
      </c>
      <c r="T1450" s="24" t="s">
        <v>49</v>
      </c>
      <c r="U1450" s="24"/>
      <c r="V1450" s="25"/>
      <c r="W1450" s="25"/>
      <c r="X1450" s="28"/>
      <c r="Y1450" s="25"/>
      <c r="Z1450" s="25"/>
    </row>
    <row r="1451" spans="1:26" ht="15" customHeight="1">
      <c r="A1451" s="24">
        <v>45769</v>
      </c>
      <c r="B1451" s="25" t="s">
        <v>120</v>
      </c>
      <c r="C1451" s="25">
        <v>7807101</v>
      </c>
      <c r="D1451" s="28" t="s">
        <v>289</v>
      </c>
      <c r="E1451" s="25"/>
      <c r="F1451" s="28"/>
      <c r="G1451" s="28"/>
      <c r="H1451" s="25"/>
      <c r="I1451" s="25" t="s">
        <v>143</v>
      </c>
      <c r="J1451" s="28" t="s">
        <v>1597</v>
      </c>
      <c r="K1451" s="25" t="s">
        <v>45</v>
      </c>
      <c r="L1451" s="88" t="s">
        <v>1598</v>
      </c>
      <c r="M1451" s="26">
        <v>25.04</v>
      </c>
      <c r="N1451" s="27">
        <v>13</v>
      </c>
      <c r="O1451" s="25" t="s">
        <v>47</v>
      </c>
      <c r="P1451" s="24">
        <v>45790</v>
      </c>
      <c r="Q1451" s="26">
        <f>Table2[[#This Row],[QTY]]*Table2[[#This Row],[CostPerUnit]]</f>
        <v>325.52</v>
      </c>
      <c r="R1451" s="27"/>
      <c r="S1451" s="13" t="s">
        <v>48</v>
      </c>
      <c r="T1451" s="24" t="s">
        <v>49</v>
      </c>
      <c r="U1451" s="24"/>
      <c r="V1451" s="25"/>
      <c r="W1451" s="25"/>
      <c r="X1451" s="28" t="s">
        <v>1599</v>
      </c>
      <c r="Y1451" s="25"/>
      <c r="Z1451" s="25"/>
    </row>
    <row r="1452" spans="1:26" ht="15" customHeight="1">
      <c r="A1452" s="24">
        <v>45770</v>
      </c>
      <c r="B1452" s="25" t="s">
        <v>120</v>
      </c>
      <c r="C1452" s="25">
        <v>7808435</v>
      </c>
      <c r="D1452" s="28" t="s">
        <v>662</v>
      </c>
      <c r="E1452" s="25"/>
      <c r="F1452" s="28"/>
      <c r="G1452" s="28"/>
      <c r="H1452" s="25"/>
      <c r="I1452" s="25" t="s">
        <v>53</v>
      </c>
      <c r="J1452" s="28" t="s">
        <v>1527</v>
      </c>
      <c r="K1452" s="25" t="s">
        <v>45</v>
      </c>
      <c r="L1452" s="28" t="s">
        <v>279</v>
      </c>
      <c r="M1452" s="26">
        <v>495</v>
      </c>
      <c r="N1452" s="27">
        <v>2</v>
      </c>
      <c r="O1452" s="25" t="s">
        <v>47</v>
      </c>
      <c r="P1452" s="24">
        <v>45789</v>
      </c>
      <c r="Q1452" s="26">
        <f>Table2[[#This Row],[QTY]]*Table2[[#This Row],[CostPerUnit]]</f>
        <v>990</v>
      </c>
      <c r="R1452" s="27"/>
      <c r="S1452" s="13" t="s">
        <v>48</v>
      </c>
      <c r="T1452" s="24" t="s">
        <v>49</v>
      </c>
      <c r="U1452" s="24"/>
      <c r="V1452" s="25"/>
      <c r="W1452" s="25"/>
      <c r="X1452" s="28" t="s">
        <v>1600</v>
      </c>
      <c r="Y1452" s="25"/>
      <c r="Z1452" s="25"/>
    </row>
    <row r="1453" spans="1:26" ht="15" customHeight="1">
      <c r="A1453" s="24">
        <v>45770</v>
      </c>
      <c r="B1453" s="25" t="s">
        <v>120</v>
      </c>
      <c r="C1453" s="25">
        <v>7808552</v>
      </c>
      <c r="D1453" s="28" t="s">
        <v>662</v>
      </c>
      <c r="E1453" s="25"/>
      <c r="F1453" s="28"/>
      <c r="G1453" s="28"/>
      <c r="H1453" s="25"/>
      <c r="I1453" s="25" t="s">
        <v>53</v>
      </c>
      <c r="J1453" s="28" t="s">
        <v>1527</v>
      </c>
      <c r="K1453" s="25" t="s">
        <v>45</v>
      </c>
      <c r="L1453" s="88" t="s">
        <v>401</v>
      </c>
      <c r="M1453" s="26">
        <v>689</v>
      </c>
      <c r="N1453" s="27">
        <v>3</v>
      </c>
      <c r="O1453" s="25" t="s">
        <v>49</v>
      </c>
      <c r="P1453" s="24"/>
      <c r="Q1453" s="26">
        <f>Table2[[#This Row],[QTY]]*Table2[[#This Row],[CostPerUnit]]</f>
        <v>2067</v>
      </c>
      <c r="R1453" s="27">
        <v>60863685</v>
      </c>
      <c r="S1453" s="13" t="s">
        <v>67</v>
      </c>
      <c r="T1453" s="24"/>
      <c r="U1453" s="24"/>
      <c r="V1453" s="25"/>
      <c r="W1453" s="25"/>
      <c r="X1453" s="28"/>
      <c r="Y1453" s="25"/>
      <c r="Z1453" s="25"/>
    </row>
    <row r="1454" spans="1:26" ht="15" customHeight="1">
      <c r="A1454" s="24">
        <v>45772</v>
      </c>
      <c r="B1454" s="25" t="s">
        <v>120</v>
      </c>
      <c r="C1454" s="25">
        <v>7809846</v>
      </c>
      <c r="D1454" s="28" t="s">
        <v>844</v>
      </c>
      <c r="E1454" s="25"/>
      <c r="F1454" s="28"/>
      <c r="G1454" s="28"/>
      <c r="H1454" s="25"/>
      <c r="I1454" s="25" t="s">
        <v>53</v>
      </c>
      <c r="J1454" s="28" t="s">
        <v>845</v>
      </c>
      <c r="K1454" s="25" t="s">
        <v>45</v>
      </c>
      <c r="L1454" s="28" t="s">
        <v>1601</v>
      </c>
      <c r="M1454" s="26">
        <v>25.5</v>
      </c>
      <c r="N1454" s="27">
        <v>2</v>
      </c>
      <c r="O1454" s="25" t="s">
        <v>47</v>
      </c>
      <c r="P1454" s="24">
        <v>45777</v>
      </c>
      <c r="Q1454" s="26">
        <f>Table2[[#This Row],[QTY]]*Table2[[#This Row],[CostPerUnit]]</f>
        <v>51</v>
      </c>
      <c r="R1454" s="27"/>
      <c r="S1454" s="13" t="s">
        <v>64</v>
      </c>
      <c r="T1454" s="24" t="s">
        <v>49</v>
      </c>
      <c r="U1454" s="24"/>
      <c r="V1454" s="25"/>
      <c r="W1454" s="25"/>
      <c r="X1454" s="28"/>
      <c r="Y1454" s="25"/>
      <c r="Z1454" s="25"/>
    </row>
    <row r="1455" spans="1:26" ht="15" customHeight="1">
      <c r="A1455" s="24">
        <v>45775</v>
      </c>
      <c r="B1455" s="25" t="s">
        <v>120</v>
      </c>
      <c r="C1455" s="25">
        <v>7809889</v>
      </c>
      <c r="D1455" s="28" t="s">
        <v>842</v>
      </c>
      <c r="E1455" s="25"/>
      <c r="F1455" s="28"/>
      <c r="G1455" s="28"/>
      <c r="H1455" s="25"/>
      <c r="I1455" s="25" t="s">
        <v>53</v>
      </c>
      <c r="J1455" s="28" t="s">
        <v>856</v>
      </c>
      <c r="K1455" s="25" t="s">
        <v>45</v>
      </c>
      <c r="L1455" s="88" t="s">
        <v>786</v>
      </c>
      <c r="M1455" s="26">
        <v>39.950000000000003</v>
      </c>
      <c r="N1455" s="27">
        <v>1</v>
      </c>
      <c r="O1455" s="25" t="s">
        <v>47</v>
      </c>
      <c r="P1455" s="24">
        <v>45796</v>
      </c>
      <c r="Q1455" s="26">
        <f>Table2[[#This Row],[QTY]]*Table2[[#This Row],[CostPerUnit]]</f>
        <v>39.950000000000003</v>
      </c>
      <c r="R1455" s="27"/>
      <c r="S1455" s="13" t="s">
        <v>48</v>
      </c>
      <c r="T1455" s="24" t="s">
        <v>49</v>
      </c>
      <c r="U1455" s="24"/>
      <c r="V1455" s="25"/>
      <c r="W1455" s="25"/>
      <c r="X1455" s="28"/>
      <c r="Y1455" s="25"/>
      <c r="Z1455" s="25"/>
    </row>
    <row r="1456" spans="1:26" ht="15" customHeight="1">
      <c r="A1456" s="24">
        <v>45777</v>
      </c>
      <c r="B1456" s="80" t="s">
        <v>120</v>
      </c>
      <c r="C1456" s="25">
        <v>7811766</v>
      </c>
      <c r="D1456" s="28" t="s">
        <v>1602</v>
      </c>
      <c r="E1456" s="25"/>
      <c r="F1456" s="28" t="s">
        <v>342</v>
      </c>
      <c r="G1456" s="28" t="s">
        <v>1603</v>
      </c>
      <c r="H1456" s="25"/>
      <c r="I1456" s="25" t="s">
        <v>69</v>
      </c>
      <c r="J1456" s="28" t="s">
        <v>1604</v>
      </c>
      <c r="K1456" s="25" t="s">
        <v>243</v>
      </c>
      <c r="L1456" s="88" t="s">
        <v>252</v>
      </c>
      <c r="M1456" s="26">
        <v>518.1</v>
      </c>
      <c r="N1456" s="27">
        <v>1</v>
      </c>
      <c r="O1456" s="25" t="s">
        <v>218</v>
      </c>
      <c r="P1456" s="24"/>
      <c r="Q1456" s="26">
        <f>Table2[[#This Row],[QTY]]*Table2[[#This Row],[CostPerUnit]]</f>
        <v>518.1</v>
      </c>
      <c r="R1456" s="27"/>
      <c r="S1456" s="13" t="s">
        <v>48</v>
      </c>
      <c r="T1456" s="24" t="s">
        <v>49</v>
      </c>
      <c r="U1456" s="24"/>
      <c r="V1456" s="25"/>
      <c r="W1456" s="25"/>
      <c r="X1456" s="28"/>
      <c r="Y1456" s="25"/>
      <c r="Z1456" s="25"/>
    </row>
    <row r="1457" spans="1:26" ht="15" customHeight="1">
      <c r="A1457" s="24">
        <v>45777</v>
      </c>
      <c r="B1457" s="25" t="s">
        <v>120</v>
      </c>
      <c r="C1457" s="25">
        <v>7811792</v>
      </c>
      <c r="D1457" s="28">
        <v>182179</v>
      </c>
      <c r="E1457" s="25"/>
      <c r="F1457" s="28"/>
      <c r="G1457" s="28"/>
      <c r="H1457" s="25"/>
      <c r="I1457" s="25" t="s">
        <v>65</v>
      </c>
      <c r="J1457" s="28" t="s">
        <v>295</v>
      </c>
      <c r="K1457" s="25" t="s">
        <v>45</v>
      </c>
      <c r="L1457" s="88" t="s">
        <v>776</v>
      </c>
      <c r="M1457" s="26">
        <v>40</v>
      </c>
      <c r="N1457" s="27">
        <v>3</v>
      </c>
      <c r="O1457" s="25" t="s">
        <v>47</v>
      </c>
      <c r="P1457" s="24">
        <v>45792</v>
      </c>
      <c r="Q1457" s="26">
        <f>Table2[[#This Row],[QTY]]*Table2[[#This Row],[CostPerUnit]]</f>
        <v>120</v>
      </c>
      <c r="R1457" s="27"/>
      <c r="S1457" s="13" t="s">
        <v>67</v>
      </c>
      <c r="T1457" s="24"/>
      <c r="U1457" s="24"/>
      <c r="V1457" s="25"/>
      <c r="W1457" s="25"/>
      <c r="X1457" s="28"/>
      <c r="Y1457" s="25"/>
      <c r="Z1457" s="25"/>
    </row>
    <row r="1458" spans="1:26" ht="15" customHeight="1">
      <c r="A1458" s="24">
        <v>45777</v>
      </c>
      <c r="B1458" s="80" t="s">
        <v>120</v>
      </c>
      <c r="C1458" s="25">
        <v>7811797</v>
      </c>
      <c r="D1458" s="28" t="s">
        <v>978</v>
      </c>
      <c r="E1458" s="25"/>
      <c r="F1458" s="28"/>
      <c r="G1458" s="28"/>
      <c r="H1458" s="25"/>
      <c r="I1458" s="25" t="s">
        <v>53</v>
      </c>
      <c r="J1458" s="28" t="s">
        <v>1605</v>
      </c>
      <c r="K1458" s="25" t="s">
        <v>45</v>
      </c>
      <c r="L1458" s="88" t="s">
        <v>584</v>
      </c>
      <c r="M1458" s="26">
        <v>13.66</v>
      </c>
      <c r="N1458" s="27">
        <v>1</v>
      </c>
      <c r="O1458" s="25" t="s">
        <v>47</v>
      </c>
      <c r="P1458" s="24">
        <v>45820</v>
      </c>
      <c r="Q1458" s="26">
        <f>Table2[[#This Row],[QTY]]*Table2[[#This Row],[CostPerUnit]]</f>
        <v>13.66</v>
      </c>
      <c r="R1458" s="27">
        <v>60868508</v>
      </c>
      <c r="S1458" s="13" t="s">
        <v>48</v>
      </c>
      <c r="T1458" s="24" t="s">
        <v>49</v>
      </c>
      <c r="U1458" s="24"/>
      <c r="V1458" s="25"/>
      <c r="W1458" s="25"/>
      <c r="X1458" s="28"/>
      <c r="Y1458" s="25"/>
      <c r="Z1458" s="25"/>
    </row>
    <row r="1459" spans="1:26" ht="15" customHeight="1">
      <c r="A1459" s="24">
        <v>45777</v>
      </c>
      <c r="B1459" s="80" t="s">
        <v>120</v>
      </c>
      <c r="C1459" s="25">
        <v>7812045</v>
      </c>
      <c r="D1459" s="28" t="s">
        <v>1602</v>
      </c>
      <c r="E1459" s="25"/>
      <c r="F1459" s="28" t="s">
        <v>342</v>
      </c>
      <c r="G1459" s="28" t="s">
        <v>1603</v>
      </c>
      <c r="H1459" s="25"/>
      <c r="I1459" s="25" t="s">
        <v>69</v>
      </c>
      <c r="J1459" s="28" t="s">
        <v>1604</v>
      </c>
      <c r="K1459" s="25" t="s">
        <v>243</v>
      </c>
      <c r="L1459" s="28" t="s">
        <v>252</v>
      </c>
      <c r="M1459" s="26">
        <v>518.1</v>
      </c>
      <c r="N1459" s="27">
        <v>1</v>
      </c>
      <c r="O1459" s="25" t="s">
        <v>218</v>
      </c>
      <c r="P1459" s="24"/>
      <c r="Q1459" s="26">
        <f>Table2[[#This Row],[QTY]]*Table2[[#This Row],[CostPerUnit]]</f>
        <v>518.1</v>
      </c>
      <c r="R1459" s="27"/>
      <c r="S1459" s="13" t="s">
        <v>48</v>
      </c>
      <c r="T1459" s="24" t="s">
        <v>49</v>
      </c>
      <c r="U1459" s="24"/>
      <c r="V1459" s="25"/>
      <c r="W1459" s="25"/>
      <c r="X1459" s="28"/>
      <c r="Y1459" s="25"/>
      <c r="Z1459" s="25"/>
    </row>
    <row r="1460" spans="1:26" ht="15" customHeight="1">
      <c r="A1460" s="24">
        <v>45777</v>
      </c>
      <c r="B1460" s="25" t="s">
        <v>120</v>
      </c>
      <c r="C1460" s="25">
        <v>7812150</v>
      </c>
      <c r="D1460" s="28" t="s">
        <v>1191</v>
      </c>
      <c r="E1460" s="25"/>
      <c r="F1460" s="28"/>
      <c r="G1460" s="28"/>
      <c r="H1460" s="25"/>
      <c r="I1460" s="25"/>
      <c r="J1460" s="28" t="s">
        <v>1606</v>
      </c>
      <c r="K1460" s="25" t="s">
        <v>45</v>
      </c>
      <c r="L1460" s="28" t="s">
        <v>584</v>
      </c>
      <c r="M1460" s="26">
        <v>141.58000000000001</v>
      </c>
      <c r="N1460" s="27">
        <v>10</v>
      </c>
      <c r="O1460" s="25" t="s">
        <v>61</v>
      </c>
      <c r="P1460" s="24"/>
      <c r="Q1460" s="26">
        <f>Table2[[#This Row],[QTY]]*Table2[[#This Row],[CostPerUnit]]</f>
        <v>1415.8000000000002</v>
      </c>
      <c r="R1460" s="27">
        <v>60867991</v>
      </c>
      <c r="S1460" s="13" t="s">
        <v>48</v>
      </c>
      <c r="T1460" s="24" t="s">
        <v>61</v>
      </c>
      <c r="U1460" s="24"/>
      <c r="V1460" s="25"/>
      <c r="W1460" s="25"/>
      <c r="X1460" s="28" t="s">
        <v>1607</v>
      </c>
      <c r="Y1460" s="25"/>
      <c r="Z1460" s="25"/>
    </row>
    <row r="1461" spans="1:26" ht="15" customHeight="1">
      <c r="A1461" s="24">
        <v>45777</v>
      </c>
      <c r="B1461" s="25" t="s">
        <v>120</v>
      </c>
      <c r="C1461" s="25">
        <v>7812150</v>
      </c>
      <c r="D1461" s="28" t="s">
        <v>1191</v>
      </c>
      <c r="E1461" s="25"/>
      <c r="F1461" s="28"/>
      <c r="G1461" s="28"/>
      <c r="H1461" s="25"/>
      <c r="I1461" s="25"/>
      <c r="J1461" s="28" t="s">
        <v>1606</v>
      </c>
      <c r="K1461" s="25" t="s">
        <v>45</v>
      </c>
      <c r="L1461" s="28" t="s">
        <v>1608</v>
      </c>
      <c r="M1461" s="26">
        <v>62.55</v>
      </c>
      <c r="N1461" s="27">
        <v>10</v>
      </c>
      <c r="O1461" s="25" t="s">
        <v>61</v>
      </c>
      <c r="P1461" s="24"/>
      <c r="Q1461" s="26">
        <f>Table2[[#This Row],[QTY]]*Table2[[#This Row],[CostPerUnit]]</f>
        <v>625.5</v>
      </c>
      <c r="R1461" s="27">
        <v>60864785</v>
      </c>
      <c r="S1461" s="13" t="s">
        <v>48</v>
      </c>
      <c r="T1461" s="24" t="s">
        <v>61</v>
      </c>
      <c r="U1461" s="24"/>
      <c r="V1461" s="25"/>
      <c r="W1461" s="25"/>
      <c r="X1461" s="28" t="s">
        <v>1607</v>
      </c>
      <c r="Y1461" s="25"/>
      <c r="Z1461" s="25"/>
    </row>
    <row r="1462" spans="1:26" ht="15" customHeight="1">
      <c r="A1462" s="24">
        <v>45777</v>
      </c>
      <c r="B1462" s="25" t="s">
        <v>120</v>
      </c>
      <c r="C1462" s="25">
        <v>7812150</v>
      </c>
      <c r="D1462" s="28" t="s">
        <v>1191</v>
      </c>
      <c r="E1462" s="25"/>
      <c r="F1462" s="28"/>
      <c r="G1462" s="28"/>
      <c r="H1462" s="25"/>
      <c r="I1462" s="25"/>
      <c r="J1462" s="28" t="s">
        <v>1606</v>
      </c>
      <c r="K1462" s="25" t="s">
        <v>45</v>
      </c>
      <c r="L1462" s="88" t="s">
        <v>1609</v>
      </c>
      <c r="M1462" s="26">
        <v>216</v>
      </c>
      <c r="N1462" s="27">
        <v>10</v>
      </c>
      <c r="O1462" s="25" t="s">
        <v>61</v>
      </c>
      <c r="P1462" s="24"/>
      <c r="Q1462" s="26">
        <f>Table2[[#This Row],[QTY]]*Table2[[#This Row],[CostPerUnit]]</f>
        <v>2160</v>
      </c>
      <c r="R1462" s="27">
        <v>60864785</v>
      </c>
      <c r="S1462" s="13" t="s">
        <v>48</v>
      </c>
      <c r="T1462" s="24" t="s">
        <v>61</v>
      </c>
      <c r="U1462" s="24"/>
      <c r="V1462" s="25"/>
      <c r="W1462" s="25"/>
      <c r="X1462" s="28" t="s">
        <v>1607</v>
      </c>
      <c r="Y1462" s="25"/>
      <c r="Z1462" s="25"/>
    </row>
    <row r="1463" spans="1:26" ht="15" customHeight="1">
      <c r="A1463" s="24">
        <v>45777</v>
      </c>
      <c r="B1463" s="25" t="s">
        <v>120</v>
      </c>
      <c r="C1463" s="25">
        <v>7812150</v>
      </c>
      <c r="D1463" s="28" t="s">
        <v>1610</v>
      </c>
      <c r="E1463" s="25"/>
      <c r="F1463" s="28"/>
      <c r="G1463" s="28"/>
      <c r="H1463" s="25"/>
      <c r="I1463" s="25"/>
      <c r="J1463" s="28" t="s">
        <v>1611</v>
      </c>
      <c r="K1463" s="25" t="s">
        <v>45</v>
      </c>
      <c r="L1463" s="88" t="s">
        <v>584</v>
      </c>
      <c r="M1463" s="26">
        <v>141.58000000000001</v>
      </c>
      <c r="N1463" s="27">
        <v>8</v>
      </c>
      <c r="O1463" s="25" t="s">
        <v>61</v>
      </c>
      <c r="P1463" s="24"/>
      <c r="Q1463" s="26">
        <f>Table2[[#This Row],[QTY]]*Table2[[#This Row],[CostPerUnit]]</f>
        <v>1132.6400000000001</v>
      </c>
      <c r="R1463" s="27">
        <v>60867991</v>
      </c>
      <c r="S1463" s="13" t="s">
        <v>48</v>
      </c>
      <c r="T1463" s="24" t="s">
        <v>61</v>
      </c>
      <c r="U1463" s="24"/>
      <c r="V1463" s="25"/>
      <c r="W1463" s="25"/>
      <c r="X1463" s="28" t="s">
        <v>1607</v>
      </c>
      <c r="Y1463" s="25"/>
      <c r="Z1463" s="25"/>
    </row>
    <row r="1464" spans="1:26" ht="15" customHeight="1">
      <c r="A1464" s="24">
        <v>45777</v>
      </c>
      <c r="B1464" s="25" t="s">
        <v>120</v>
      </c>
      <c r="C1464" s="25">
        <v>7812150</v>
      </c>
      <c r="D1464" s="28" t="s">
        <v>1610</v>
      </c>
      <c r="E1464" s="25"/>
      <c r="F1464" s="28"/>
      <c r="G1464" s="28"/>
      <c r="H1464" s="25"/>
      <c r="I1464" s="25"/>
      <c r="J1464" s="28" t="s">
        <v>1611</v>
      </c>
      <c r="K1464" s="25" t="s">
        <v>45</v>
      </c>
      <c r="L1464" s="88" t="s">
        <v>1608</v>
      </c>
      <c r="M1464" s="26">
        <v>62.55</v>
      </c>
      <c r="N1464" s="27">
        <v>8</v>
      </c>
      <c r="O1464" s="25" t="s">
        <v>61</v>
      </c>
      <c r="P1464" s="24"/>
      <c r="Q1464" s="26">
        <f>Table2[[#This Row],[QTY]]*Table2[[#This Row],[CostPerUnit]]</f>
        <v>500.4</v>
      </c>
      <c r="R1464" s="27">
        <v>60864785</v>
      </c>
      <c r="S1464" s="13" t="s">
        <v>48</v>
      </c>
      <c r="T1464" s="24" t="s">
        <v>61</v>
      </c>
      <c r="U1464" s="24"/>
      <c r="V1464" s="25"/>
      <c r="W1464" s="25"/>
      <c r="X1464" s="28" t="s">
        <v>1607</v>
      </c>
      <c r="Y1464" s="25"/>
      <c r="Z1464" s="25"/>
    </row>
    <row r="1465" spans="1:26" ht="15" customHeight="1">
      <c r="A1465" s="24">
        <v>45777</v>
      </c>
      <c r="B1465" s="25" t="s">
        <v>120</v>
      </c>
      <c r="C1465" s="25">
        <v>7812150</v>
      </c>
      <c r="D1465" s="28" t="s">
        <v>1610</v>
      </c>
      <c r="E1465" s="25"/>
      <c r="F1465" s="28"/>
      <c r="G1465" s="28"/>
      <c r="H1465" s="25"/>
      <c r="I1465" s="25"/>
      <c r="J1465" s="28" t="s">
        <v>1611</v>
      </c>
      <c r="K1465" s="25" t="s">
        <v>45</v>
      </c>
      <c r="L1465" s="88" t="s">
        <v>1609</v>
      </c>
      <c r="M1465" s="26">
        <v>216</v>
      </c>
      <c r="N1465" s="27">
        <v>8</v>
      </c>
      <c r="O1465" s="25" t="s">
        <v>61</v>
      </c>
      <c r="P1465" s="24"/>
      <c r="Q1465" s="26">
        <f>Table2[[#This Row],[QTY]]*Table2[[#This Row],[CostPerUnit]]</f>
        <v>1728</v>
      </c>
      <c r="R1465" s="27">
        <v>60864785</v>
      </c>
      <c r="S1465" s="13" t="s">
        <v>48</v>
      </c>
      <c r="T1465" s="24" t="s">
        <v>61</v>
      </c>
      <c r="U1465" s="24"/>
      <c r="V1465" s="25"/>
      <c r="W1465" s="25"/>
      <c r="X1465" s="28" t="s">
        <v>1607</v>
      </c>
      <c r="Y1465" s="25"/>
      <c r="Z1465" s="25"/>
    </row>
    <row r="1466" spans="1:26" ht="15" customHeight="1">
      <c r="A1466" s="24">
        <v>45777</v>
      </c>
      <c r="B1466" s="25" t="s">
        <v>120</v>
      </c>
      <c r="C1466" s="25">
        <v>7812150</v>
      </c>
      <c r="D1466" s="28" t="s">
        <v>1612</v>
      </c>
      <c r="E1466" s="25"/>
      <c r="F1466" s="28"/>
      <c r="G1466" s="28"/>
      <c r="H1466" s="25"/>
      <c r="I1466" s="25"/>
      <c r="J1466" s="28" t="s">
        <v>1613</v>
      </c>
      <c r="K1466" s="25" t="s">
        <v>45</v>
      </c>
      <c r="L1466" s="88" t="s">
        <v>584</v>
      </c>
      <c r="M1466" s="26">
        <v>141.58000000000001</v>
      </c>
      <c r="N1466" s="27">
        <v>4</v>
      </c>
      <c r="O1466" s="25" t="s">
        <v>61</v>
      </c>
      <c r="P1466" s="24"/>
      <c r="Q1466" s="26">
        <f>Table2[[#This Row],[QTY]]*Table2[[#This Row],[CostPerUnit]]</f>
        <v>566.32000000000005</v>
      </c>
      <c r="R1466" s="27">
        <v>60867991</v>
      </c>
      <c r="S1466" s="13" t="s">
        <v>48</v>
      </c>
      <c r="T1466" s="24" t="s">
        <v>61</v>
      </c>
      <c r="U1466" s="24"/>
      <c r="V1466" s="25"/>
      <c r="W1466" s="25"/>
      <c r="X1466" s="28" t="s">
        <v>1607</v>
      </c>
      <c r="Y1466" s="25"/>
      <c r="Z1466" s="25"/>
    </row>
    <row r="1467" spans="1:26" ht="15" customHeight="1">
      <c r="A1467" s="24">
        <v>45777</v>
      </c>
      <c r="B1467" s="25" t="s">
        <v>120</v>
      </c>
      <c r="C1467" s="25">
        <v>7812150</v>
      </c>
      <c r="D1467" s="28" t="s">
        <v>1612</v>
      </c>
      <c r="E1467" s="25"/>
      <c r="F1467" s="28"/>
      <c r="G1467" s="28"/>
      <c r="H1467" s="25"/>
      <c r="I1467" s="25"/>
      <c r="J1467" s="28" t="s">
        <v>1613</v>
      </c>
      <c r="K1467" s="25" t="s">
        <v>45</v>
      </c>
      <c r="L1467" s="88" t="s">
        <v>1608</v>
      </c>
      <c r="M1467" s="26">
        <v>62.55</v>
      </c>
      <c r="N1467" s="27">
        <v>3</v>
      </c>
      <c r="O1467" s="25" t="s">
        <v>61</v>
      </c>
      <c r="P1467" s="24"/>
      <c r="Q1467" s="26">
        <f>Table2[[#This Row],[QTY]]*Table2[[#This Row],[CostPerUnit]]</f>
        <v>187.64999999999998</v>
      </c>
      <c r="R1467" s="27">
        <v>60864785</v>
      </c>
      <c r="S1467" s="13" t="s">
        <v>48</v>
      </c>
      <c r="T1467" s="24" t="s">
        <v>61</v>
      </c>
      <c r="U1467" s="24"/>
      <c r="V1467" s="25"/>
      <c r="W1467" s="25"/>
      <c r="X1467" s="28" t="s">
        <v>1607</v>
      </c>
      <c r="Y1467" s="25"/>
      <c r="Z1467" s="25"/>
    </row>
    <row r="1468" spans="1:26" ht="15" customHeight="1">
      <c r="A1468" s="24">
        <v>45777</v>
      </c>
      <c r="B1468" s="25" t="s">
        <v>120</v>
      </c>
      <c r="C1468" s="25">
        <v>7812150</v>
      </c>
      <c r="D1468" s="28" t="s">
        <v>1612</v>
      </c>
      <c r="E1468" s="25"/>
      <c r="F1468" s="28"/>
      <c r="G1468" s="28"/>
      <c r="H1468" s="25"/>
      <c r="I1468" s="25"/>
      <c r="J1468" s="28" t="s">
        <v>1613</v>
      </c>
      <c r="K1468" s="25" t="s">
        <v>45</v>
      </c>
      <c r="L1468" s="88" t="s">
        <v>1609</v>
      </c>
      <c r="M1468" s="26">
        <v>216</v>
      </c>
      <c r="N1468" s="27">
        <v>3</v>
      </c>
      <c r="O1468" s="25" t="s">
        <v>61</v>
      </c>
      <c r="P1468" s="24"/>
      <c r="Q1468" s="26">
        <f>Table2[[#This Row],[QTY]]*Table2[[#This Row],[CostPerUnit]]</f>
        <v>648</v>
      </c>
      <c r="R1468" s="27">
        <v>60864785</v>
      </c>
      <c r="S1468" s="13" t="s">
        <v>48</v>
      </c>
      <c r="T1468" s="24" t="s">
        <v>61</v>
      </c>
      <c r="U1468" s="24"/>
      <c r="V1468" s="25"/>
      <c r="W1468" s="25"/>
      <c r="X1468" s="28" t="s">
        <v>1607</v>
      </c>
      <c r="Y1468" s="25"/>
      <c r="Z1468" s="25"/>
    </row>
    <row r="1469" spans="1:26" ht="15" customHeight="1">
      <c r="A1469" s="24">
        <v>45777</v>
      </c>
      <c r="B1469" s="25" t="s">
        <v>120</v>
      </c>
      <c r="C1469" s="25">
        <v>7812150</v>
      </c>
      <c r="D1469" s="28" t="s">
        <v>201</v>
      </c>
      <c r="E1469" s="25"/>
      <c r="F1469" s="28"/>
      <c r="G1469" s="28"/>
      <c r="H1469" s="25"/>
      <c r="I1469" s="25"/>
      <c r="J1469" s="28" t="s">
        <v>1614</v>
      </c>
      <c r="K1469" s="25" t="s">
        <v>45</v>
      </c>
      <c r="L1469" s="28" t="s">
        <v>584</v>
      </c>
      <c r="M1469" s="26">
        <v>141.58000000000001</v>
      </c>
      <c r="N1469" s="27">
        <v>5</v>
      </c>
      <c r="O1469" s="25" t="s">
        <v>61</v>
      </c>
      <c r="P1469" s="24"/>
      <c r="Q1469" s="26">
        <f>Table2[[#This Row],[QTY]]*Table2[[#This Row],[CostPerUnit]]</f>
        <v>707.90000000000009</v>
      </c>
      <c r="R1469" s="27">
        <v>60867991</v>
      </c>
      <c r="S1469" s="13" t="s">
        <v>48</v>
      </c>
      <c r="T1469" s="24" t="s">
        <v>61</v>
      </c>
      <c r="U1469" s="24"/>
      <c r="V1469" s="25"/>
      <c r="W1469" s="25"/>
      <c r="X1469" s="28" t="s">
        <v>1607</v>
      </c>
      <c r="Y1469" s="25"/>
      <c r="Z1469" s="25"/>
    </row>
    <row r="1470" spans="1:26" ht="15" customHeight="1">
      <c r="A1470" s="24">
        <v>45777</v>
      </c>
      <c r="B1470" s="25" t="s">
        <v>120</v>
      </c>
      <c r="C1470" s="25">
        <v>7812150</v>
      </c>
      <c r="D1470" s="28" t="s">
        <v>201</v>
      </c>
      <c r="E1470" s="25"/>
      <c r="F1470" s="28"/>
      <c r="G1470" s="28"/>
      <c r="H1470" s="25"/>
      <c r="I1470" s="25"/>
      <c r="J1470" s="28" t="s">
        <v>1614</v>
      </c>
      <c r="K1470" s="25" t="s">
        <v>45</v>
      </c>
      <c r="L1470" s="28" t="s">
        <v>1608</v>
      </c>
      <c r="M1470" s="26">
        <v>62.55</v>
      </c>
      <c r="N1470" s="27">
        <v>5</v>
      </c>
      <c r="O1470" s="25" t="s">
        <v>61</v>
      </c>
      <c r="P1470" s="24"/>
      <c r="Q1470" s="26">
        <f>Table2[[#This Row],[QTY]]*Table2[[#This Row],[CostPerUnit]]</f>
        <v>312.75</v>
      </c>
      <c r="R1470" s="27">
        <v>60864785</v>
      </c>
      <c r="S1470" s="13" t="s">
        <v>48</v>
      </c>
      <c r="T1470" s="24" t="s">
        <v>61</v>
      </c>
      <c r="U1470" s="24"/>
      <c r="V1470" s="25"/>
      <c r="W1470" s="25"/>
      <c r="X1470" s="28" t="s">
        <v>1607</v>
      </c>
      <c r="Y1470" s="25"/>
      <c r="Z1470" s="25"/>
    </row>
    <row r="1471" spans="1:26" ht="15" customHeight="1">
      <c r="A1471" s="24">
        <v>45777</v>
      </c>
      <c r="B1471" s="25" t="s">
        <v>120</v>
      </c>
      <c r="C1471" s="25">
        <v>7812150</v>
      </c>
      <c r="D1471" s="28" t="s">
        <v>201</v>
      </c>
      <c r="E1471" s="25"/>
      <c r="F1471" s="28"/>
      <c r="G1471" s="28"/>
      <c r="H1471" s="25"/>
      <c r="I1471" s="25"/>
      <c r="J1471" s="28" t="s">
        <v>1614</v>
      </c>
      <c r="K1471" s="25" t="s">
        <v>45</v>
      </c>
      <c r="L1471" s="28" t="s">
        <v>1609</v>
      </c>
      <c r="M1471" s="26">
        <v>216</v>
      </c>
      <c r="N1471" s="27">
        <v>10</v>
      </c>
      <c r="O1471" s="25" t="s">
        <v>61</v>
      </c>
      <c r="P1471" s="24"/>
      <c r="Q1471" s="26">
        <f>Table2[[#This Row],[QTY]]*Table2[[#This Row],[CostPerUnit]]</f>
        <v>2160</v>
      </c>
      <c r="R1471" s="27">
        <v>60864785</v>
      </c>
      <c r="S1471" s="13" t="s">
        <v>48</v>
      </c>
      <c r="T1471" s="24" t="s">
        <v>61</v>
      </c>
      <c r="U1471" s="24"/>
      <c r="V1471" s="25"/>
      <c r="W1471" s="25"/>
      <c r="X1471" s="28" t="s">
        <v>1607</v>
      </c>
      <c r="Y1471" s="25"/>
      <c r="Z1471" s="25"/>
    </row>
    <row r="1472" spans="1:26" ht="15" customHeight="1">
      <c r="A1472" s="24">
        <v>45777</v>
      </c>
      <c r="B1472" s="25" t="s">
        <v>120</v>
      </c>
      <c r="C1472" s="25">
        <v>7812150</v>
      </c>
      <c r="D1472" s="28" t="s">
        <v>1615</v>
      </c>
      <c r="E1472" s="25"/>
      <c r="F1472" s="28"/>
      <c r="G1472" s="28"/>
      <c r="H1472" s="25"/>
      <c r="I1472" s="25"/>
      <c r="J1472" s="28" t="s">
        <v>1616</v>
      </c>
      <c r="K1472" s="25" t="s">
        <v>45</v>
      </c>
      <c r="L1472" s="28" t="s">
        <v>584</v>
      </c>
      <c r="M1472" s="26">
        <v>141.58000000000001</v>
      </c>
      <c r="N1472" s="27">
        <v>5</v>
      </c>
      <c r="O1472" s="25" t="s">
        <v>61</v>
      </c>
      <c r="P1472" s="24"/>
      <c r="Q1472" s="26">
        <f>Table2[[#This Row],[QTY]]*Table2[[#This Row],[CostPerUnit]]</f>
        <v>707.90000000000009</v>
      </c>
      <c r="R1472" s="27">
        <v>60867991</v>
      </c>
      <c r="S1472" s="13" t="s">
        <v>48</v>
      </c>
      <c r="T1472" s="24" t="s">
        <v>61</v>
      </c>
      <c r="U1472" s="24"/>
      <c r="V1472" s="25"/>
      <c r="W1472" s="25"/>
      <c r="X1472" s="28" t="s">
        <v>1607</v>
      </c>
      <c r="Y1472" s="25"/>
      <c r="Z1472" s="25"/>
    </row>
    <row r="1473" spans="1:26" ht="15" customHeight="1">
      <c r="A1473" s="24">
        <v>45777</v>
      </c>
      <c r="B1473" s="25" t="s">
        <v>120</v>
      </c>
      <c r="C1473" s="25">
        <v>7812150</v>
      </c>
      <c r="D1473" s="28" t="s">
        <v>1615</v>
      </c>
      <c r="E1473" s="25"/>
      <c r="F1473" s="28"/>
      <c r="G1473" s="28"/>
      <c r="H1473" s="25"/>
      <c r="I1473" s="25"/>
      <c r="J1473" s="28" t="s">
        <v>1616</v>
      </c>
      <c r="K1473" s="25" t="s">
        <v>45</v>
      </c>
      <c r="L1473" s="28" t="s">
        <v>1608</v>
      </c>
      <c r="M1473" s="26">
        <v>62.55</v>
      </c>
      <c r="N1473" s="27">
        <v>5</v>
      </c>
      <c r="O1473" s="25" t="s">
        <v>61</v>
      </c>
      <c r="P1473" s="24"/>
      <c r="Q1473" s="26">
        <f>Table2[[#This Row],[QTY]]*Table2[[#This Row],[CostPerUnit]]</f>
        <v>312.75</v>
      </c>
      <c r="R1473" s="27">
        <v>60864785</v>
      </c>
      <c r="S1473" s="13" t="s">
        <v>48</v>
      </c>
      <c r="T1473" s="24" t="s">
        <v>61</v>
      </c>
      <c r="U1473" s="24"/>
      <c r="V1473" s="25"/>
      <c r="W1473" s="25"/>
      <c r="X1473" s="28" t="s">
        <v>1607</v>
      </c>
      <c r="Y1473" s="25"/>
      <c r="Z1473" s="25"/>
    </row>
    <row r="1474" spans="1:26" ht="15" customHeight="1">
      <c r="A1474" s="24">
        <v>45777</v>
      </c>
      <c r="B1474" s="25" t="s">
        <v>120</v>
      </c>
      <c r="C1474" s="25">
        <v>7812150</v>
      </c>
      <c r="D1474" s="28" t="s">
        <v>1615</v>
      </c>
      <c r="E1474" s="25"/>
      <c r="F1474" s="28"/>
      <c r="G1474" s="28"/>
      <c r="H1474" s="25"/>
      <c r="I1474" s="25"/>
      <c r="J1474" s="28" t="s">
        <v>1616</v>
      </c>
      <c r="K1474" s="25" t="s">
        <v>45</v>
      </c>
      <c r="L1474" s="28" t="s">
        <v>1609</v>
      </c>
      <c r="M1474" s="26">
        <v>216</v>
      </c>
      <c r="N1474" s="27">
        <v>5</v>
      </c>
      <c r="O1474" s="25" t="s">
        <v>61</v>
      </c>
      <c r="P1474" s="24"/>
      <c r="Q1474" s="26">
        <f>Table2[[#This Row],[QTY]]*Table2[[#This Row],[CostPerUnit]]</f>
        <v>1080</v>
      </c>
      <c r="R1474" s="27">
        <v>60864785</v>
      </c>
      <c r="S1474" s="13" t="s">
        <v>48</v>
      </c>
      <c r="T1474" s="24" t="s">
        <v>61</v>
      </c>
      <c r="U1474" s="24"/>
      <c r="V1474" s="25"/>
      <c r="W1474" s="25"/>
      <c r="X1474" s="28" t="s">
        <v>1607</v>
      </c>
      <c r="Y1474" s="25"/>
      <c r="Z1474" s="25"/>
    </row>
    <row r="1475" spans="1:26" ht="15" customHeight="1">
      <c r="A1475" s="24">
        <v>45777</v>
      </c>
      <c r="B1475" s="25" t="s">
        <v>120</v>
      </c>
      <c r="C1475" s="25">
        <v>7812150</v>
      </c>
      <c r="D1475" s="28" t="s">
        <v>137</v>
      </c>
      <c r="E1475" s="25"/>
      <c r="F1475" s="28"/>
      <c r="G1475" s="28"/>
      <c r="H1475" s="25"/>
      <c r="I1475" s="25"/>
      <c r="J1475" s="28" t="s">
        <v>1617</v>
      </c>
      <c r="K1475" s="25" t="s">
        <v>45</v>
      </c>
      <c r="L1475" s="28" t="s">
        <v>584</v>
      </c>
      <c r="M1475" s="26">
        <v>141.58000000000001</v>
      </c>
      <c r="N1475" s="27">
        <v>3</v>
      </c>
      <c r="O1475" s="25" t="s">
        <v>61</v>
      </c>
      <c r="P1475" s="24"/>
      <c r="Q1475" s="26">
        <f>Table2[[#This Row],[QTY]]*Table2[[#This Row],[CostPerUnit]]</f>
        <v>424.74</v>
      </c>
      <c r="R1475" s="27">
        <v>60867991</v>
      </c>
      <c r="S1475" s="13" t="s">
        <v>48</v>
      </c>
      <c r="T1475" s="24" t="s">
        <v>61</v>
      </c>
      <c r="U1475" s="24"/>
      <c r="V1475" s="25"/>
      <c r="W1475" s="25"/>
      <c r="X1475" s="28" t="s">
        <v>1607</v>
      </c>
      <c r="Y1475" s="25"/>
      <c r="Z1475" s="25"/>
    </row>
    <row r="1476" spans="1:26" ht="15" customHeight="1">
      <c r="A1476" s="24">
        <v>45777</v>
      </c>
      <c r="B1476" s="25" t="s">
        <v>120</v>
      </c>
      <c r="C1476" s="25">
        <v>7812150</v>
      </c>
      <c r="D1476" s="28" t="s">
        <v>137</v>
      </c>
      <c r="E1476" s="25"/>
      <c r="F1476" s="28"/>
      <c r="G1476" s="28"/>
      <c r="H1476" s="25"/>
      <c r="I1476" s="25"/>
      <c r="J1476" s="28" t="s">
        <v>1617</v>
      </c>
      <c r="K1476" s="25" t="s">
        <v>45</v>
      </c>
      <c r="L1476" s="88" t="s">
        <v>1608</v>
      </c>
      <c r="M1476" s="26">
        <v>62.55</v>
      </c>
      <c r="N1476" s="27">
        <v>3</v>
      </c>
      <c r="O1476" s="25" t="s">
        <v>61</v>
      </c>
      <c r="P1476" s="24"/>
      <c r="Q1476" s="26">
        <f>Table2[[#This Row],[QTY]]*Table2[[#This Row],[CostPerUnit]]</f>
        <v>187.64999999999998</v>
      </c>
      <c r="R1476" s="27">
        <v>60864785</v>
      </c>
      <c r="S1476" s="13" t="s">
        <v>48</v>
      </c>
      <c r="T1476" s="24" t="s">
        <v>61</v>
      </c>
      <c r="U1476" s="24"/>
      <c r="V1476" s="25"/>
      <c r="W1476" s="25"/>
      <c r="X1476" s="28" t="s">
        <v>1607</v>
      </c>
      <c r="Y1476" s="25"/>
      <c r="Z1476" s="25"/>
    </row>
    <row r="1477" spans="1:26" ht="15" customHeight="1">
      <c r="A1477" s="24">
        <v>45777</v>
      </c>
      <c r="B1477" s="25" t="s">
        <v>120</v>
      </c>
      <c r="C1477" s="25">
        <v>7812150</v>
      </c>
      <c r="D1477" s="28" t="s">
        <v>137</v>
      </c>
      <c r="E1477" s="25"/>
      <c r="F1477" s="28"/>
      <c r="G1477" s="28"/>
      <c r="H1477" s="25"/>
      <c r="I1477" s="25"/>
      <c r="J1477" s="28" t="s">
        <v>1617</v>
      </c>
      <c r="K1477" s="25" t="s">
        <v>45</v>
      </c>
      <c r="L1477" s="28" t="s">
        <v>1609</v>
      </c>
      <c r="M1477" s="26">
        <v>216</v>
      </c>
      <c r="N1477" s="27">
        <v>3</v>
      </c>
      <c r="O1477" s="25" t="s">
        <v>61</v>
      </c>
      <c r="P1477" s="24"/>
      <c r="Q1477" s="26">
        <f>Table2[[#This Row],[QTY]]*Table2[[#This Row],[CostPerUnit]]</f>
        <v>648</v>
      </c>
      <c r="R1477" s="27">
        <v>60864785</v>
      </c>
      <c r="S1477" s="13" t="s">
        <v>48</v>
      </c>
      <c r="T1477" s="24" t="s">
        <v>61</v>
      </c>
      <c r="U1477" s="24"/>
      <c r="V1477" s="25"/>
      <c r="W1477" s="25"/>
      <c r="X1477" s="28" t="s">
        <v>1607</v>
      </c>
      <c r="Y1477" s="25"/>
      <c r="Z1477" s="25"/>
    </row>
    <row r="1478" spans="1:26" ht="15" customHeight="1">
      <c r="A1478" s="24">
        <v>45777</v>
      </c>
      <c r="B1478" s="25" t="s">
        <v>120</v>
      </c>
      <c r="C1478" s="25">
        <v>7812150</v>
      </c>
      <c r="D1478" s="28" t="s">
        <v>208</v>
      </c>
      <c r="E1478" s="25"/>
      <c r="F1478" s="28"/>
      <c r="G1478" s="28"/>
      <c r="H1478" s="25"/>
      <c r="I1478" s="25"/>
      <c r="J1478" s="28" t="s">
        <v>1618</v>
      </c>
      <c r="K1478" s="25" t="s">
        <v>45</v>
      </c>
      <c r="L1478" s="88" t="s">
        <v>584</v>
      </c>
      <c r="M1478" s="26">
        <v>141.58000000000001</v>
      </c>
      <c r="N1478" s="27">
        <v>1</v>
      </c>
      <c r="O1478" s="25" t="s">
        <v>61</v>
      </c>
      <c r="P1478" s="24"/>
      <c r="Q1478" s="26">
        <f>Table2[[#This Row],[QTY]]*Table2[[#This Row],[CostPerUnit]]</f>
        <v>141.58000000000001</v>
      </c>
      <c r="R1478" s="27">
        <v>60867991</v>
      </c>
      <c r="S1478" s="13" t="s">
        <v>48</v>
      </c>
      <c r="T1478" s="24" t="s">
        <v>61</v>
      </c>
      <c r="U1478" s="24"/>
      <c r="V1478" s="25"/>
      <c r="W1478" s="25"/>
      <c r="X1478" s="28" t="s">
        <v>1607</v>
      </c>
      <c r="Y1478" s="25"/>
      <c r="Z1478" s="25"/>
    </row>
    <row r="1479" spans="1:26" ht="15" customHeight="1">
      <c r="A1479" s="24">
        <v>45777</v>
      </c>
      <c r="B1479" s="25" t="s">
        <v>120</v>
      </c>
      <c r="C1479" s="25">
        <v>7812150</v>
      </c>
      <c r="D1479" s="28" t="s">
        <v>208</v>
      </c>
      <c r="E1479" s="25"/>
      <c r="F1479" s="28"/>
      <c r="G1479" s="28"/>
      <c r="H1479" s="25"/>
      <c r="I1479" s="25"/>
      <c r="J1479" s="28" t="s">
        <v>1618</v>
      </c>
      <c r="K1479" s="25" t="s">
        <v>45</v>
      </c>
      <c r="L1479" s="88" t="s">
        <v>1608</v>
      </c>
      <c r="M1479" s="26">
        <v>62.55</v>
      </c>
      <c r="N1479" s="27">
        <v>1</v>
      </c>
      <c r="O1479" s="25" t="s">
        <v>61</v>
      </c>
      <c r="P1479" s="24"/>
      <c r="Q1479" s="26">
        <f>Table2[[#This Row],[QTY]]*Table2[[#This Row],[CostPerUnit]]</f>
        <v>62.55</v>
      </c>
      <c r="R1479" s="27">
        <v>60864785</v>
      </c>
      <c r="S1479" s="13" t="s">
        <v>48</v>
      </c>
      <c r="T1479" s="24" t="s">
        <v>61</v>
      </c>
      <c r="U1479" s="24"/>
      <c r="V1479" s="25"/>
      <c r="W1479" s="25"/>
      <c r="X1479" s="28" t="s">
        <v>1607</v>
      </c>
      <c r="Y1479" s="25"/>
      <c r="Z1479" s="25"/>
    </row>
    <row r="1480" spans="1:26" ht="15" customHeight="1">
      <c r="A1480" s="24">
        <v>45777</v>
      </c>
      <c r="B1480" s="25" t="s">
        <v>120</v>
      </c>
      <c r="C1480" s="25">
        <v>7812150</v>
      </c>
      <c r="D1480" s="28" t="s">
        <v>208</v>
      </c>
      <c r="E1480" s="25"/>
      <c r="F1480" s="28"/>
      <c r="G1480" s="28"/>
      <c r="H1480" s="25"/>
      <c r="I1480" s="25"/>
      <c r="J1480" s="28" t="s">
        <v>1618</v>
      </c>
      <c r="K1480" s="25" t="s">
        <v>45</v>
      </c>
      <c r="L1480" s="28" t="s">
        <v>1609</v>
      </c>
      <c r="M1480" s="26">
        <v>216</v>
      </c>
      <c r="N1480" s="27">
        <v>1</v>
      </c>
      <c r="O1480" s="25" t="s">
        <v>61</v>
      </c>
      <c r="P1480" s="24"/>
      <c r="Q1480" s="26">
        <f>Table2[[#This Row],[QTY]]*Table2[[#This Row],[CostPerUnit]]</f>
        <v>216</v>
      </c>
      <c r="R1480" s="27">
        <v>60864785</v>
      </c>
      <c r="S1480" s="13" t="s">
        <v>48</v>
      </c>
      <c r="T1480" s="24" t="s">
        <v>61</v>
      </c>
      <c r="U1480" s="24"/>
      <c r="V1480" s="25"/>
      <c r="W1480" s="25"/>
      <c r="X1480" s="28" t="s">
        <v>1607</v>
      </c>
      <c r="Y1480" s="25"/>
      <c r="Z1480" s="25"/>
    </row>
    <row r="1481" spans="1:26" ht="15" customHeight="1">
      <c r="A1481" s="24">
        <v>45777</v>
      </c>
      <c r="B1481" s="25" t="s">
        <v>120</v>
      </c>
      <c r="C1481" s="25">
        <v>7812150</v>
      </c>
      <c r="D1481" s="28" t="s">
        <v>1062</v>
      </c>
      <c r="E1481" s="25"/>
      <c r="F1481" s="28"/>
      <c r="G1481" s="28"/>
      <c r="H1481" s="25"/>
      <c r="I1481" s="25"/>
      <c r="J1481" s="28" t="s">
        <v>1619</v>
      </c>
      <c r="K1481" s="25" t="s">
        <v>45</v>
      </c>
      <c r="L1481" s="88" t="s">
        <v>584</v>
      </c>
      <c r="M1481" s="26">
        <v>141.58000000000001</v>
      </c>
      <c r="N1481" s="27">
        <v>1</v>
      </c>
      <c r="O1481" s="25" t="s">
        <v>61</v>
      </c>
      <c r="P1481" s="24"/>
      <c r="Q1481" s="26">
        <f>Table2[[#This Row],[QTY]]*Table2[[#This Row],[CostPerUnit]]</f>
        <v>141.58000000000001</v>
      </c>
      <c r="R1481" s="27">
        <v>60867991</v>
      </c>
      <c r="S1481" s="13" t="s">
        <v>48</v>
      </c>
      <c r="T1481" s="24" t="s">
        <v>61</v>
      </c>
      <c r="U1481" s="24"/>
      <c r="V1481" s="25"/>
      <c r="W1481" s="25"/>
      <c r="X1481" s="28" t="s">
        <v>1607</v>
      </c>
      <c r="Y1481" s="25"/>
      <c r="Z1481" s="25"/>
    </row>
    <row r="1482" spans="1:26" ht="15" customHeight="1">
      <c r="A1482" s="24">
        <v>45777</v>
      </c>
      <c r="B1482" s="25" t="s">
        <v>120</v>
      </c>
      <c r="C1482" s="25">
        <v>7812150</v>
      </c>
      <c r="D1482" s="28" t="s">
        <v>1062</v>
      </c>
      <c r="E1482" s="25"/>
      <c r="F1482" s="28"/>
      <c r="G1482" s="28"/>
      <c r="H1482" s="25"/>
      <c r="I1482" s="25"/>
      <c r="J1482" s="28" t="s">
        <v>1619</v>
      </c>
      <c r="K1482" s="25" t="s">
        <v>45</v>
      </c>
      <c r="L1482" s="28" t="s">
        <v>1608</v>
      </c>
      <c r="M1482" s="26">
        <v>62.55</v>
      </c>
      <c r="N1482" s="27">
        <v>1</v>
      </c>
      <c r="O1482" s="25" t="s">
        <v>61</v>
      </c>
      <c r="P1482" s="24"/>
      <c r="Q1482" s="26">
        <f>Table2[[#This Row],[QTY]]*Table2[[#This Row],[CostPerUnit]]</f>
        <v>62.55</v>
      </c>
      <c r="R1482" s="27">
        <v>60864785</v>
      </c>
      <c r="S1482" s="13" t="s">
        <v>48</v>
      </c>
      <c r="T1482" s="24" t="s">
        <v>61</v>
      </c>
      <c r="U1482" s="24"/>
      <c r="V1482" s="25"/>
      <c r="W1482" s="25"/>
      <c r="X1482" s="28" t="s">
        <v>1607</v>
      </c>
      <c r="Y1482" s="25"/>
      <c r="Z1482" s="25"/>
    </row>
    <row r="1483" spans="1:26" ht="15" customHeight="1">
      <c r="A1483" s="24">
        <v>45777</v>
      </c>
      <c r="B1483" s="25" t="s">
        <v>120</v>
      </c>
      <c r="C1483" s="25">
        <v>7812150</v>
      </c>
      <c r="D1483" s="28" t="s">
        <v>1062</v>
      </c>
      <c r="E1483" s="25"/>
      <c r="F1483" s="28"/>
      <c r="G1483" s="28"/>
      <c r="H1483" s="25"/>
      <c r="I1483" s="25"/>
      <c r="J1483" s="28" t="s">
        <v>1619</v>
      </c>
      <c r="K1483" s="25" t="s">
        <v>45</v>
      </c>
      <c r="L1483" s="88" t="s">
        <v>1609</v>
      </c>
      <c r="M1483" s="26">
        <v>216</v>
      </c>
      <c r="N1483" s="27">
        <v>1</v>
      </c>
      <c r="O1483" s="25" t="s">
        <v>61</v>
      </c>
      <c r="P1483" s="24"/>
      <c r="Q1483" s="26">
        <f>Table2[[#This Row],[QTY]]*Table2[[#This Row],[CostPerUnit]]</f>
        <v>216</v>
      </c>
      <c r="R1483" s="27">
        <v>60864785</v>
      </c>
      <c r="S1483" s="13" t="s">
        <v>48</v>
      </c>
      <c r="T1483" s="24" t="s">
        <v>61</v>
      </c>
      <c r="U1483" s="24"/>
      <c r="V1483" s="25"/>
      <c r="W1483" s="25"/>
      <c r="X1483" s="28" t="s">
        <v>1607</v>
      </c>
      <c r="Y1483" s="25"/>
      <c r="Z1483" s="25"/>
    </row>
    <row r="1484" spans="1:26" ht="15" customHeight="1">
      <c r="A1484" s="24">
        <v>45777</v>
      </c>
      <c r="B1484" s="25" t="s">
        <v>120</v>
      </c>
      <c r="C1484" s="25">
        <v>7812150</v>
      </c>
      <c r="D1484" s="28" t="s">
        <v>995</v>
      </c>
      <c r="E1484" s="25"/>
      <c r="F1484" s="28"/>
      <c r="G1484" s="28"/>
      <c r="H1484" s="25"/>
      <c r="I1484" s="25"/>
      <c r="J1484" s="28" t="s">
        <v>1620</v>
      </c>
      <c r="K1484" s="25" t="s">
        <v>45</v>
      </c>
      <c r="L1484" s="88" t="s">
        <v>584</v>
      </c>
      <c r="M1484" s="26">
        <v>141.58000000000001</v>
      </c>
      <c r="N1484" s="27">
        <v>1</v>
      </c>
      <c r="O1484" s="25" t="s">
        <v>61</v>
      </c>
      <c r="P1484" s="24"/>
      <c r="Q1484" s="26">
        <f>Table2[[#This Row],[QTY]]*Table2[[#This Row],[CostPerUnit]]</f>
        <v>141.58000000000001</v>
      </c>
      <c r="R1484" s="27">
        <v>60867991</v>
      </c>
      <c r="S1484" s="13" t="s">
        <v>48</v>
      </c>
      <c r="T1484" s="24" t="s">
        <v>61</v>
      </c>
      <c r="U1484" s="24"/>
      <c r="V1484" s="25"/>
      <c r="W1484" s="25"/>
      <c r="X1484" s="28" t="s">
        <v>1607</v>
      </c>
      <c r="Y1484" s="25"/>
      <c r="Z1484" s="25"/>
    </row>
    <row r="1485" spans="1:26" ht="15" customHeight="1">
      <c r="A1485" s="24">
        <v>45777</v>
      </c>
      <c r="B1485" s="25" t="s">
        <v>120</v>
      </c>
      <c r="C1485" s="25">
        <v>7812150</v>
      </c>
      <c r="D1485" s="28" t="s">
        <v>995</v>
      </c>
      <c r="E1485" s="25"/>
      <c r="F1485" s="28"/>
      <c r="G1485" s="28"/>
      <c r="H1485" s="25"/>
      <c r="I1485" s="25"/>
      <c r="J1485" s="28" t="s">
        <v>1620</v>
      </c>
      <c r="K1485" s="25" t="s">
        <v>45</v>
      </c>
      <c r="L1485" s="88" t="s">
        <v>1608</v>
      </c>
      <c r="M1485" s="26">
        <v>62.55</v>
      </c>
      <c r="N1485" s="27">
        <v>1</v>
      </c>
      <c r="O1485" s="25" t="s">
        <v>61</v>
      </c>
      <c r="P1485" s="24"/>
      <c r="Q1485" s="26">
        <f>Table2[[#This Row],[QTY]]*Table2[[#This Row],[CostPerUnit]]</f>
        <v>62.55</v>
      </c>
      <c r="R1485" s="27">
        <v>60864785</v>
      </c>
      <c r="S1485" s="13" t="s">
        <v>48</v>
      </c>
      <c r="T1485" s="24" t="s">
        <v>61</v>
      </c>
      <c r="U1485" s="24"/>
      <c r="V1485" s="25"/>
      <c r="W1485" s="25"/>
      <c r="X1485" s="28" t="s">
        <v>1607</v>
      </c>
      <c r="Y1485" s="25"/>
      <c r="Z1485" s="25"/>
    </row>
    <row r="1486" spans="1:26" ht="15" customHeight="1">
      <c r="A1486" s="24">
        <v>45777</v>
      </c>
      <c r="B1486" s="25" t="s">
        <v>120</v>
      </c>
      <c r="C1486" s="25">
        <v>7812150</v>
      </c>
      <c r="D1486" s="28" t="s">
        <v>995</v>
      </c>
      <c r="E1486" s="25"/>
      <c r="F1486" s="28"/>
      <c r="G1486" s="28"/>
      <c r="H1486" s="25"/>
      <c r="I1486" s="25"/>
      <c r="J1486" s="28" t="s">
        <v>1620</v>
      </c>
      <c r="K1486" s="25" t="s">
        <v>45</v>
      </c>
      <c r="L1486" s="28" t="s">
        <v>1609</v>
      </c>
      <c r="M1486" s="26">
        <v>216</v>
      </c>
      <c r="N1486" s="27">
        <v>1</v>
      </c>
      <c r="O1486" s="25" t="s">
        <v>61</v>
      </c>
      <c r="P1486" s="24"/>
      <c r="Q1486" s="26">
        <f>Table2[[#This Row],[QTY]]*Table2[[#This Row],[CostPerUnit]]</f>
        <v>216</v>
      </c>
      <c r="R1486" s="27">
        <v>60864785</v>
      </c>
      <c r="S1486" s="13" t="s">
        <v>48</v>
      </c>
      <c r="T1486" s="24" t="s">
        <v>61</v>
      </c>
      <c r="U1486" s="24"/>
      <c r="V1486" s="25"/>
      <c r="W1486" s="25"/>
      <c r="X1486" s="28" t="s">
        <v>1607</v>
      </c>
      <c r="Y1486" s="25"/>
      <c r="Z1486" s="25"/>
    </row>
    <row r="1487" spans="1:26" ht="15" customHeight="1">
      <c r="A1487" s="24">
        <v>45777</v>
      </c>
      <c r="B1487" s="25" t="s">
        <v>120</v>
      </c>
      <c r="C1487" s="25">
        <v>7812150</v>
      </c>
      <c r="D1487" s="28" t="s">
        <v>1621</v>
      </c>
      <c r="E1487" s="25"/>
      <c r="F1487" s="28"/>
      <c r="G1487" s="28"/>
      <c r="H1487" s="25"/>
      <c r="I1487" s="25"/>
      <c r="J1487" s="28" t="s">
        <v>1622</v>
      </c>
      <c r="K1487" s="25" t="s">
        <v>45</v>
      </c>
      <c r="L1487" s="28" t="s">
        <v>1609</v>
      </c>
      <c r="M1487" s="26">
        <v>216</v>
      </c>
      <c r="N1487" s="27">
        <v>12</v>
      </c>
      <c r="O1487" s="25" t="s">
        <v>61</v>
      </c>
      <c r="P1487" s="24"/>
      <c r="Q1487" s="26">
        <f>Table2[[#This Row],[QTY]]*Table2[[#This Row],[CostPerUnit]]</f>
        <v>2592</v>
      </c>
      <c r="R1487" s="27">
        <v>60864785</v>
      </c>
      <c r="S1487" s="13" t="s">
        <v>48</v>
      </c>
      <c r="T1487" s="24" t="s">
        <v>61</v>
      </c>
      <c r="U1487" s="24"/>
      <c r="V1487" s="25"/>
      <c r="W1487" s="25"/>
      <c r="X1487" s="28" t="s">
        <v>1607</v>
      </c>
      <c r="Y1487" s="25"/>
      <c r="Z1487" s="25"/>
    </row>
    <row r="1488" spans="1:26" ht="15" customHeight="1">
      <c r="A1488" s="24">
        <v>45777</v>
      </c>
      <c r="B1488" s="25" t="s">
        <v>120</v>
      </c>
      <c r="C1488" s="25">
        <v>7812150</v>
      </c>
      <c r="D1488" s="28" t="s">
        <v>939</v>
      </c>
      <c r="E1488" s="25"/>
      <c r="F1488" s="28"/>
      <c r="G1488" s="28"/>
      <c r="H1488" s="25"/>
      <c r="I1488" s="25"/>
      <c r="J1488" s="28" t="s">
        <v>1623</v>
      </c>
      <c r="K1488" s="25" t="s">
        <v>45</v>
      </c>
      <c r="L1488" s="28" t="s">
        <v>584</v>
      </c>
      <c r="M1488" s="26">
        <v>141.58000000000001</v>
      </c>
      <c r="N1488" s="27">
        <v>2</v>
      </c>
      <c r="O1488" s="25" t="s">
        <v>61</v>
      </c>
      <c r="P1488" s="24"/>
      <c r="Q1488" s="26">
        <f>Table2[[#This Row],[QTY]]*Table2[[#This Row],[CostPerUnit]]</f>
        <v>283.16000000000003</v>
      </c>
      <c r="R1488" s="27">
        <v>60867991</v>
      </c>
      <c r="S1488" s="13" t="s">
        <v>48</v>
      </c>
      <c r="T1488" s="24" t="s">
        <v>61</v>
      </c>
      <c r="U1488" s="24"/>
      <c r="V1488" s="25"/>
      <c r="W1488" s="25"/>
      <c r="X1488" s="28" t="s">
        <v>1607</v>
      </c>
      <c r="Y1488" s="25"/>
      <c r="Z1488" s="25"/>
    </row>
    <row r="1489" spans="1:26" ht="15" customHeight="1">
      <c r="A1489" s="24">
        <v>45777</v>
      </c>
      <c r="B1489" s="25" t="s">
        <v>120</v>
      </c>
      <c r="C1489" s="25">
        <v>7812150</v>
      </c>
      <c r="D1489" s="28" t="s">
        <v>939</v>
      </c>
      <c r="E1489" s="25"/>
      <c r="F1489" s="28"/>
      <c r="G1489" s="28"/>
      <c r="H1489" s="25"/>
      <c r="I1489" s="25"/>
      <c r="J1489" s="28" t="s">
        <v>1623</v>
      </c>
      <c r="K1489" s="25" t="s">
        <v>45</v>
      </c>
      <c r="L1489" s="28" t="s">
        <v>1608</v>
      </c>
      <c r="M1489" s="26">
        <v>62.55</v>
      </c>
      <c r="N1489" s="27">
        <v>2</v>
      </c>
      <c r="O1489" s="25" t="s">
        <v>61</v>
      </c>
      <c r="P1489" s="24"/>
      <c r="Q1489" s="26">
        <f>Table2[[#This Row],[QTY]]*Table2[[#This Row],[CostPerUnit]]</f>
        <v>125.1</v>
      </c>
      <c r="R1489" s="27">
        <v>60864785</v>
      </c>
      <c r="S1489" s="13" t="s">
        <v>48</v>
      </c>
      <c r="T1489" s="24" t="s">
        <v>61</v>
      </c>
      <c r="U1489" s="24"/>
      <c r="V1489" s="25"/>
      <c r="W1489" s="25"/>
      <c r="X1489" s="28" t="s">
        <v>1607</v>
      </c>
      <c r="Y1489" s="25"/>
      <c r="Z1489" s="25"/>
    </row>
    <row r="1490" spans="1:26" ht="15" customHeight="1">
      <c r="A1490" s="24">
        <v>45777</v>
      </c>
      <c r="B1490" s="25" t="s">
        <v>120</v>
      </c>
      <c r="C1490" s="25">
        <v>7812150</v>
      </c>
      <c r="D1490" s="28" t="s">
        <v>939</v>
      </c>
      <c r="E1490" s="25"/>
      <c r="F1490" s="28"/>
      <c r="G1490" s="28"/>
      <c r="H1490" s="25"/>
      <c r="I1490" s="25"/>
      <c r="J1490" s="28" t="s">
        <v>1623</v>
      </c>
      <c r="K1490" s="25" t="s">
        <v>45</v>
      </c>
      <c r="L1490" s="28" t="s">
        <v>1609</v>
      </c>
      <c r="M1490" s="26">
        <v>216</v>
      </c>
      <c r="N1490" s="27">
        <v>2</v>
      </c>
      <c r="O1490" s="25" t="s">
        <v>61</v>
      </c>
      <c r="P1490" s="24"/>
      <c r="Q1490" s="26">
        <f>Table2[[#This Row],[QTY]]*Table2[[#This Row],[CostPerUnit]]</f>
        <v>432</v>
      </c>
      <c r="R1490" s="27">
        <v>60864785</v>
      </c>
      <c r="S1490" s="13" t="s">
        <v>48</v>
      </c>
      <c r="T1490" s="24" t="s">
        <v>61</v>
      </c>
      <c r="U1490" s="24"/>
      <c r="V1490" s="25"/>
      <c r="W1490" s="25"/>
      <c r="X1490" s="28" t="s">
        <v>1607</v>
      </c>
      <c r="Y1490" s="25"/>
      <c r="Z1490" s="25"/>
    </row>
    <row r="1491" spans="1:26" ht="15" customHeight="1">
      <c r="A1491" s="24">
        <v>45778</v>
      </c>
      <c r="B1491" s="25" t="s">
        <v>120</v>
      </c>
      <c r="C1491" s="25">
        <v>7812615</v>
      </c>
      <c r="D1491" s="28">
        <v>106322</v>
      </c>
      <c r="E1491" s="25"/>
      <c r="F1491" s="28"/>
      <c r="G1491" s="28"/>
      <c r="H1491" s="25"/>
      <c r="I1491" s="25" t="s">
        <v>43</v>
      </c>
      <c r="J1491" s="28" t="s">
        <v>914</v>
      </c>
      <c r="K1491" s="25" t="s">
        <v>45</v>
      </c>
      <c r="L1491" s="28" t="s">
        <v>1340</v>
      </c>
      <c r="M1491" s="26">
        <v>236.02</v>
      </c>
      <c r="N1491" s="27">
        <v>1</v>
      </c>
      <c r="O1491" s="25" t="s">
        <v>47</v>
      </c>
      <c r="P1491" s="24">
        <v>45814</v>
      </c>
      <c r="Q1491" s="26">
        <f>Table2[[#This Row],[QTY]]*Table2[[#This Row],[CostPerUnit]]</f>
        <v>236.02</v>
      </c>
      <c r="R1491" s="27">
        <v>60865893</v>
      </c>
      <c r="S1491" s="13" t="s">
        <v>48</v>
      </c>
      <c r="T1491" s="24" t="s">
        <v>49</v>
      </c>
      <c r="U1491" s="24"/>
      <c r="V1491" s="25"/>
      <c r="W1491" s="25"/>
      <c r="X1491" s="28"/>
      <c r="Y1491" s="25"/>
      <c r="Z1491" s="25"/>
    </row>
    <row r="1492" spans="1:26" ht="15" customHeight="1">
      <c r="A1492" s="24">
        <v>45779</v>
      </c>
      <c r="B1492" s="80" t="s">
        <v>120</v>
      </c>
      <c r="C1492" s="25">
        <v>7813511</v>
      </c>
      <c r="D1492" s="28">
        <v>103303</v>
      </c>
      <c r="E1492" s="25"/>
      <c r="F1492" s="28"/>
      <c r="G1492" s="28"/>
      <c r="H1492" s="25"/>
      <c r="I1492" s="25" t="s">
        <v>77</v>
      </c>
      <c r="J1492" s="28" t="s">
        <v>1624</v>
      </c>
      <c r="K1492" s="80" t="s">
        <v>45</v>
      </c>
      <c r="L1492" s="87" t="s">
        <v>1625</v>
      </c>
      <c r="M1492" s="26">
        <v>285</v>
      </c>
      <c r="N1492" s="27">
        <v>1</v>
      </c>
      <c r="O1492" s="80" t="s">
        <v>47</v>
      </c>
      <c r="P1492" s="24">
        <v>45806</v>
      </c>
      <c r="Q1492" s="26">
        <f>Table2[[#This Row],[QTY]]*Table2[[#This Row],[CostPerUnit]]</f>
        <v>285</v>
      </c>
      <c r="R1492" s="27">
        <v>60865554</v>
      </c>
      <c r="S1492" s="13" t="s">
        <v>55</v>
      </c>
      <c r="T1492" s="24"/>
      <c r="U1492" s="24"/>
      <c r="V1492" s="25"/>
      <c r="W1492" s="25"/>
      <c r="X1492" s="28"/>
      <c r="Y1492" s="25"/>
      <c r="Z1492" s="25"/>
    </row>
    <row r="1493" spans="1:26" ht="15" customHeight="1">
      <c r="A1493" s="24">
        <v>45783</v>
      </c>
      <c r="B1493" s="25" t="s">
        <v>120</v>
      </c>
      <c r="C1493" s="25">
        <v>7814029</v>
      </c>
      <c r="D1493" s="28" t="s">
        <v>289</v>
      </c>
      <c r="E1493" s="25"/>
      <c r="F1493" s="28"/>
      <c r="G1493" s="28"/>
      <c r="H1493" s="25"/>
      <c r="I1493" s="25" t="s">
        <v>53</v>
      </c>
      <c r="J1493" s="28" t="s">
        <v>1626</v>
      </c>
      <c r="K1493" s="25" t="s">
        <v>45</v>
      </c>
      <c r="L1493" s="28" t="s">
        <v>496</v>
      </c>
      <c r="M1493" s="26">
        <v>69.95</v>
      </c>
      <c r="N1493" s="27">
        <v>1</v>
      </c>
      <c r="O1493" s="25" t="s">
        <v>47</v>
      </c>
      <c r="P1493" s="24">
        <v>45796</v>
      </c>
      <c r="Q1493" s="26">
        <f>Table2[[#This Row],[QTY]]*Table2[[#This Row],[CostPerUnit]]</f>
        <v>69.95</v>
      </c>
      <c r="R1493" s="27"/>
      <c r="S1493" s="13" t="s">
        <v>48</v>
      </c>
      <c r="T1493" s="24" t="s">
        <v>49</v>
      </c>
      <c r="U1493" s="24"/>
      <c r="V1493" s="25"/>
      <c r="W1493" s="25"/>
      <c r="X1493" s="28"/>
      <c r="Y1493" s="25"/>
      <c r="Z1493" s="25"/>
    </row>
    <row r="1494" spans="1:26" ht="15" customHeight="1">
      <c r="A1494" s="24">
        <v>45785</v>
      </c>
      <c r="B1494" s="80" t="s">
        <v>120</v>
      </c>
      <c r="C1494" s="25">
        <v>7815674</v>
      </c>
      <c r="D1494" s="28" t="s">
        <v>302</v>
      </c>
      <c r="E1494" s="25"/>
      <c r="F1494" s="28"/>
      <c r="G1494" s="28"/>
      <c r="H1494" s="25"/>
      <c r="I1494" s="25" t="s">
        <v>75</v>
      </c>
      <c r="J1494" s="28" t="s">
        <v>1627</v>
      </c>
      <c r="K1494" s="80" t="s">
        <v>45</v>
      </c>
      <c r="L1494" s="124" t="s">
        <v>786</v>
      </c>
      <c r="M1494" s="26">
        <v>39.950000000000003</v>
      </c>
      <c r="N1494" s="27">
        <v>1</v>
      </c>
      <c r="O1494" s="80" t="s">
        <v>47</v>
      </c>
      <c r="P1494" s="24">
        <v>45812</v>
      </c>
      <c r="Q1494" s="26">
        <f>Table2[[#This Row],[QTY]]*Table2[[#This Row],[CostPerUnit]]</f>
        <v>39.950000000000003</v>
      </c>
      <c r="R1494" s="27">
        <v>60865544</v>
      </c>
      <c r="S1494" s="13" t="s">
        <v>55</v>
      </c>
      <c r="T1494" s="24" t="s">
        <v>61</v>
      </c>
      <c r="U1494" s="24"/>
      <c r="V1494" s="25"/>
      <c r="W1494" s="25"/>
      <c r="X1494" s="28"/>
      <c r="Y1494" s="25"/>
      <c r="Z1494" s="25"/>
    </row>
    <row r="1495" spans="1:26" ht="15" customHeight="1">
      <c r="A1495" s="24">
        <v>45785</v>
      </c>
      <c r="B1495" s="80" t="s">
        <v>120</v>
      </c>
      <c r="C1495" s="25">
        <v>7815870</v>
      </c>
      <c r="D1495" s="28" t="s">
        <v>1565</v>
      </c>
      <c r="E1495" s="25"/>
      <c r="F1495" s="28" t="s">
        <v>403</v>
      </c>
      <c r="G1495" s="28" t="s">
        <v>1566</v>
      </c>
      <c r="H1495" s="25"/>
      <c r="I1495" s="25" t="s">
        <v>53</v>
      </c>
      <c r="J1495" s="28" t="s">
        <v>1628</v>
      </c>
      <c r="K1495" s="25" t="s">
        <v>243</v>
      </c>
      <c r="L1495" s="28" t="s">
        <v>283</v>
      </c>
      <c r="M1495" s="26"/>
      <c r="N1495" s="27">
        <v>1</v>
      </c>
      <c r="O1495" s="25" t="s">
        <v>47</v>
      </c>
      <c r="P1495" s="24">
        <v>45832</v>
      </c>
      <c r="Q1495" s="26">
        <f>Table2[[#This Row],[QTY]]*Table2[[#This Row],[CostPerUnit]]</f>
        <v>0</v>
      </c>
      <c r="R1495" s="27"/>
      <c r="S1495" s="13" t="s">
        <v>64</v>
      </c>
      <c r="T1495" s="24" t="s">
        <v>49</v>
      </c>
      <c r="U1495" s="24"/>
      <c r="V1495" s="25"/>
      <c r="W1495" s="25"/>
      <c r="X1495" s="28" t="s">
        <v>1567</v>
      </c>
      <c r="Y1495" s="25"/>
      <c r="Z1495" s="25"/>
    </row>
    <row r="1496" spans="1:26" ht="15" customHeight="1">
      <c r="A1496" s="24">
        <v>45789</v>
      </c>
      <c r="B1496" s="80" t="s">
        <v>120</v>
      </c>
      <c r="C1496" s="25">
        <v>7816804</v>
      </c>
      <c r="D1496" s="28" t="s">
        <v>844</v>
      </c>
      <c r="E1496" s="25"/>
      <c r="F1496" s="28"/>
      <c r="G1496" s="28"/>
      <c r="H1496" s="25"/>
      <c r="I1496" s="25" t="s">
        <v>53</v>
      </c>
      <c r="J1496" s="28" t="s">
        <v>845</v>
      </c>
      <c r="K1496" s="25" t="s">
        <v>45</v>
      </c>
      <c r="L1496" s="88" t="s">
        <v>1629</v>
      </c>
      <c r="M1496" s="26">
        <v>29.95</v>
      </c>
      <c r="N1496" s="27">
        <v>2</v>
      </c>
      <c r="O1496" s="25" t="s">
        <v>47</v>
      </c>
      <c r="P1496" s="24">
        <v>45792</v>
      </c>
      <c r="Q1496" s="26">
        <f>Table2[[#This Row],[QTY]]*Table2[[#This Row],[CostPerUnit]]</f>
        <v>59.9</v>
      </c>
      <c r="R1496" s="27"/>
      <c r="S1496" s="13" t="s">
        <v>64</v>
      </c>
      <c r="T1496" s="24" t="s">
        <v>49</v>
      </c>
      <c r="U1496" s="24"/>
      <c r="V1496" s="25"/>
      <c r="W1496" s="25"/>
      <c r="X1496" s="28"/>
      <c r="Y1496" s="25"/>
      <c r="Z1496" s="25"/>
    </row>
    <row r="1497" spans="1:26" ht="15" customHeight="1">
      <c r="A1497" s="24">
        <v>45789</v>
      </c>
      <c r="B1497" s="25" t="s">
        <v>120</v>
      </c>
      <c r="C1497" s="25">
        <v>7816839</v>
      </c>
      <c r="D1497" s="28" t="s">
        <v>1630</v>
      </c>
      <c r="E1497" s="25"/>
      <c r="F1497" s="28"/>
      <c r="G1497" s="28"/>
      <c r="H1497" s="25"/>
      <c r="I1497" s="25" t="s">
        <v>53</v>
      </c>
      <c r="J1497" s="28" t="s">
        <v>1631</v>
      </c>
      <c r="K1497" s="25" t="s">
        <v>45</v>
      </c>
      <c r="L1497" s="88" t="s">
        <v>380</v>
      </c>
      <c r="M1497" s="26">
        <v>190</v>
      </c>
      <c r="N1497" s="27">
        <v>1</v>
      </c>
      <c r="O1497" s="25" t="s">
        <v>47</v>
      </c>
      <c r="P1497" s="24">
        <v>45792</v>
      </c>
      <c r="Q1497" s="26">
        <f>Table2[[#This Row],[QTY]]*Table2[[#This Row],[CostPerUnit]]</f>
        <v>190</v>
      </c>
      <c r="R1497" s="27"/>
      <c r="S1497" s="13" t="s">
        <v>64</v>
      </c>
      <c r="T1497" s="24" t="s">
        <v>34</v>
      </c>
      <c r="U1497" s="24">
        <v>45804</v>
      </c>
      <c r="V1497" s="25" t="s">
        <v>60</v>
      </c>
      <c r="W1497" s="25"/>
      <c r="X1497" s="28"/>
      <c r="Y1497" s="25"/>
      <c r="Z1497" s="25"/>
    </row>
    <row r="1498" spans="1:26" ht="15" customHeight="1">
      <c r="A1498" s="24">
        <v>45789</v>
      </c>
      <c r="B1498" s="80" t="s">
        <v>120</v>
      </c>
      <c r="C1498" s="25">
        <v>7817205</v>
      </c>
      <c r="D1498" s="28" t="s">
        <v>304</v>
      </c>
      <c r="E1498" s="25"/>
      <c r="F1498" s="28"/>
      <c r="G1498" s="28"/>
      <c r="H1498" s="25"/>
      <c r="I1498" s="25" t="s">
        <v>53</v>
      </c>
      <c r="J1498" s="28" t="s">
        <v>648</v>
      </c>
      <c r="K1498" s="80" t="s">
        <v>45</v>
      </c>
      <c r="L1498" s="87" t="s">
        <v>280</v>
      </c>
      <c r="M1498" s="26">
        <v>335</v>
      </c>
      <c r="N1498" s="27">
        <v>3</v>
      </c>
      <c r="O1498" s="80" t="s">
        <v>47</v>
      </c>
      <c r="P1498" s="24">
        <v>45806</v>
      </c>
      <c r="Q1498" s="26">
        <f>Table2[[#This Row],[QTY]]*Table2[[#This Row],[CostPerUnit]]</f>
        <v>1005</v>
      </c>
      <c r="R1498" s="27">
        <v>60865551</v>
      </c>
      <c r="S1498" s="13" t="s">
        <v>55</v>
      </c>
      <c r="T1498" s="24" t="s">
        <v>61</v>
      </c>
      <c r="U1498" s="24"/>
      <c r="V1498" s="25"/>
      <c r="W1498" s="25"/>
      <c r="X1498" s="28"/>
      <c r="Y1498" s="25"/>
      <c r="Z1498" s="25"/>
    </row>
    <row r="1499" spans="1:26" ht="15" customHeight="1">
      <c r="A1499" s="24">
        <v>45790</v>
      </c>
      <c r="B1499" s="80" t="s">
        <v>120</v>
      </c>
      <c r="C1499" s="25">
        <v>7817812</v>
      </c>
      <c r="D1499" s="28" t="s">
        <v>1555</v>
      </c>
      <c r="E1499" s="25"/>
      <c r="F1499" s="28" t="s">
        <v>403</v>
      </c>
      <c r="G1499" s="28" t="s">
        <v>1632</v>
      </c>
      <c r="H1499" s="25"/>
      <c r="I1499" s="25" t="s">
        <v>53</v>
      </c>
      <c r="J1499" s="28" t="s">
        <v>130</v>
      </c>
      <c r="K1499" s="25" t="s">
        <v>243</v>
      </c>
      <c r="L1499" s="88" t="s">
        <v>722</v>
      </c>
      <c r="M1499" s="26">
        <v>532</v>
      </c>
      <c r="N1499" s="27">
        <v>1</v>
      </c>
      <c r="O1499" s="25" t="s">
        <v>177</v>
      </c>
      <c r="P1499" s="24"/>
      <c r="Q1499" s="26">
        <f>Table2[[#This Row],[QTY]]*Table2[[#This Row],[CostPerUnit]]</f>
        <v>532</v>
      </c>
      <c r="R1499" s="27">
        <v>41159978</v>
      </c>
      <c r="S1499" s="13" t="s">
        <v>55</v>
      </c>
      <c r="T1499" s="24"/>
      <c r="U1499" s="24"/>
      <c r="V1499" s="25"/>
      <c r="W1499" s="25"/>
      <c r="X1499" s="28" t="s">
        <v>1633</v>
      </c>
      <c r="Y1499" s="25"/>
      <c r="Z1499" s="25"/>
    </row>
    <row r="1500" spans="1:26" ht="15" customHeight="1">
      <c r="A1500" s="24">
        <v>45790</v>
      </c>
      <c r="B1500" s="80" t="s">
        <v>120</v>
      </c>
      <c r="C1500" s="25">
        <v>7818025</v>
      </c>
      <c r="D1500" s="28" t="s">
        <v>662</v>
      </c>
      <c r="E1500" s="25"/>
      <c r="F1500" s="28"/>
      <c r="G1500" s="28"/>
      <c r="H1500" s="25"/>
      <c r="I1500" s="25" t="s">
        <v>53</v>
      </c>
      <c r="J1500" s="28" t="s">
        <v>1634</v>
      </c>
      <c r="K1500" s="25" t="s">
        <v>45</v>
      </c>
      <c r="L1500" s="28" t="s">
        <v>1635</v>
      </c>
      <c r="M1500" s="26">
        <v>0</v>
      </c>
      <c r="N1500" s="27">
        <v>1</v>
      </c>
      <c r="O1500" s="25" t="s">
        <v>47</v>
      </c>
      <c r="P1500" s="24">
        <v>45840</v>
      </c>
      <c r="Q1500" s="26">
        <f>Table2[[#This Row],[QTY]]*Table2[[#This Row],[CostPerUnit]]</f>
        <v>0</v>
      </c>
      <c r="R1500" s="27"/>
      <c r="S1500" s="13" t="s">
        <v>55</v>
      </c>
      <c r="T1500" s="24"/>
      <c r="U1500" s="24"/>
      <c r="V1500" s="25"/>
      <c r="W1500" s="25"/>
      <c r="X1500" s="28" t="s">
        <v>1636</v>
      </c>
      <c r="Y1500" s="25"/>
      <c r="Z1500" s="25"/>
    </row>
    <row r="1501" spans="1:26" ht="15" customHeight="1">
      <c r="A1501" s="24">
        <v>45791</v>
      </c>
      <c r="B1501" s="25" t="s">
        <v>120</v>
      </c>
      <c r="C1501" s="25">
        <v>7818239</v>
      </c>
      <c r="D1501" s="28" t="s">
        <v>494</v>
      </c>
      <c r="E1501" s="25"/>
      <c r="F1501" s="28"/>
      <c r="G1501" s="28" t="s">
        <v>1637</v>
      </c>
      <c r="H1501" s="25"/>
      <c r="I1501" s="25" t="s">
        <v>75</v>
      </c>
      <c r="J1501" s="28" t="s">
        <v>485</v>
      </c>
      <c r="K1501" s="25" t="s">
        <v>45</v>
      </c>
      <c r="L1501" s="28" t="s">
        <v>280</v>
      </c>
      <c r="M1501" s="26">
        <v>335</v>
      </c>
      <c r="N1501" s="27">
        <v>1</v>
      </c>
      <c r="O1501" s="25" t="s">
        <v>47</v>
      </c>
      <c r="P1501" s="24">
        <v>45832</v>
      </c>
      <c r="Q1501" s="26">
        <f>Table2[[#This Row],[QTY]]*Table2[[#This Row],[CostPerUnit]]</f>
        <v>335</v>
      </c>
      <c r="R1501" s="27">
        <v>60865729</v>
      </c>
      <c r="S1501" s="13" t="s">
        <v>67</v>
      </c>
      <c r="T1501" s="24" t="s">
        <v>49</v>
      </c>
      <c r="U1501" s="24"/>
      <c r="V1501" s="25"/>
      <c r="W1501" s="25"/>
      <c r="X1501" s="28"/>
      <c r="Y1501" s="25"/>
      <c r="Z1501" s="25"/>
    </row>
    <row r="1502" spans="1:26" ht="15" customHeight="1">
      <c r="A1502" s="24">
        <v>45791</v>
      </c>
      <c r="B1502" s="80" t="s">
        <v>120</v>
      </c>
      <c r="C1502" s="25">
        <v>7818490</v>
      </c>
      <c r="D1502" s="28" t="s">
        <v>1592</v>
      </c>
      <c r="E1502" s="25"/>
      <c r="F1502" s="28" t="s">
        <v>1638</v>
      </c>
      <c r="G1502" s="28" t="s">
        <v>1639</v>
      </c>
      <c r="H1502" s="25"/>
      <c r="I1502" s="25" t="s">
        <v>53</v>
      </c>
      <c r="J1502" s="28" t="s">
        <v>1640</v>
      </c>
      <c r="K1502" s="25" t="s">
        <v>243</v>
      </c>
      <c r="L1502" s="28" t="s">
        <v>252</v>
      </c>
      <c r="M1502" s="26">
        <v>499.99</v>
      </c>
      <c r="N1502" s="27">
        <v>20</v>
      </c>
      <c r="O1502" s="25" t="s">
        <v>47</v>
      </c>
      <c r="P1502" s="24">
        <v>45861</v>
      </c>
      <c r="Q1502" s="26">
        <f>Table2[[#This Row],[QTY]]*Table2[[#This Row],[CostPerUnit]]</f>
        <v>9999.7999999999993</v>
      </c>
      <c r="R1502" s="27">
        <v>60870296</v>
      </c>
      <c r="S1502" s="13" t="s">
        <v>55</v>
      </c>
      <c r="T1502" s="24" t="s">
        <v>49</v>
      </c>
      <c r="U1502" s="24"/>
      <c r="V1502" s="25"/>
      <c r="W1502" s="25"/>
      <c r="X1502" s="28"/>
      <c r="Y1502" s="25"/>
      <c r="Z1502" s="25"/>
    </row>
    <row r="1503" spans="1:26" ht="15" customHeight="1">
      <c r="A1503" s="24">
        <v>45792</v>
      </c>
      <c r="B1503" s="80" t="s">
        <v>120</v>
      </c>
      <c r="C1503" s="25">
        <v>7818550</v>
      </c>
      <c r="D1503" s="28" t="s">
        <v>1493</v>
      </c>
      <c r="E1503" s="25"/>
      <c r="F1503" s="28" t="s">
        <v>342</v>
      </c>
      <c r="G1503" s="28" t="s">
        <v>1641</v>
      </c>
      <c r="H1503" s="25"/>
      <c r="I1503" s="25" t="s">
        <v>77</v>
      </c>
      <c r="J1503" s="28" t="s">
        <v>1495</v>
      </c>
      <c r="K1503" s="25" t="s">
        <v>243</v>
      </c>
      <c r="L1503" s="28" t="s">
        <v>622</v>
      </c>
      <c r="M1503" s="26">
        <v>744.2</v>
      </c>
      <c r="N1503" s="27">
        <v>1</v>
      </c>
      <c r="O1503" s="25" t="s">
        <v>1395</v>
      </c>
      <c r="P1503" s="24"/>
      <c r="Q1503" s="26">
        <f>Table2[[#This Row],[QTY]]*Table2[[#This Row],[CostPerUnit]]</f>
        <v>744.2</v>
      </c>
      <c r="R1503" s="27"/>
      <c r="S1503" s="13" t="s">
        <v>48</v>
      </c>
      <c r="T1503" s="24" t="s">
        <v>49</v>
      </c>
      <c r="U1503" s="24"/>
      <c r="V1503" s="25"/>
      <c r="W1503" s="25"/>
      <c r="X1503" s="28" t="s">
        <v>1642</v>
      </c>
      <c r="Y1503" s="25"/>
      <c r="Z1503" s="25"/>
    </row>
    <row r="1504" spans="1:26" ht="15" customHeight="1">
      <c r="A1504" s="24">
        <v>45834</v>
      </c>
      <c r="B1504" s="80" t="s">
        <v>120</v>
      </c>
      <c r="C1504" s="25">
        <v>7818717</v>
      </c>
      <c r="D1504" s="28" t="s">
        <v>1555</v>
      </c>
      <c r="E1504" s="25"/>
      <c r="F1504" s="28" t="s">
        <v>403</v>
      </c>
      <c r="G1504" s="28" t="s">
        <v>1360</v>
      </c>
      <c r="H1504" s="25"/>
      <c r="I1504" s="25" t="s">
        <v>53</v>
      </c>
      <c r="J1504" s="28" t="s">
        <v>1643</v>
      </c>
      <c r="K1504" s="25" t="s">
        <v>45</v>
      </c>
      <c r="L1504" s="28" t="s">
        <v>301</v>
      </c>
      <c r="M1504" s="26">
        <v>938.15</v>
      </c>
      <c r="N1504" s="27">
        <v>1</v>
      </c>
      <c r="O1504" s="25" t="s">
        <v>1489</v>
      </c>
      <c r="P1504" s="24"/>
      <c r="Q1504" s="26">
        <f>Table2[[#This Row],[QTY]]*Table2[[#This Row],[CostPerUnit]]</f>
        <v>938.15</v>
      </c>
      <c r="R1504" s="27"/>
      <c r="S1504" s="13" t="s">
        <v>55</v>
      </c>
      <c r="T1504" s="24"/>
      <c r="U1504" s="24"/>
      <c r="V1504" s="25"/>
      <c r="W1504" s="25"/>
      <c r="X1504" s="28" t="s">
        <v>1644</v>
      </c>
      <c r="Y1504" s="25"/>
      <c r="Z1504" s="25"/>
    </row>
    <row r="1505" spans="1:26" ht="15" customHeight="1">
      <c r="A1505" s="24">
        <v>45834</v>
      </c>
      <c r="B1505" s="80" t="s">
        <v>120</v>
      </c>
      <c r="C1505" s="25">
        <v>7818725</v>
      </c>
      <c r="D1505" s="28" t="s">
        <v>1555</v>
      </c>
      <c r="E1505" s="25"/>
      <c r="F1505" s="28" t="s">
        <v>403</v>
      </c>
      <c r="G1505" s="28" t="s">
        <v>1360</v>
      </c>
      <c r="H1505" s="25"/>
      <c r="I1505" s="25" t="s">
        <v>53</v>
      </c>
      <c r="J1505" s="28" t="s">
        <v>1645</v>
      </c>
      <c r="K1505" s="25" t="s">
        <v>45</v>
      </c>
      <c r="L1505" s="28" t="s">
        <v>301</v>
      </c>
      <c r="M1505" s="26">
        <v>938.15</v>
      </c>
      <c r="N1505" s="27">
        <v>1</v>
      </c>
      <c r="O1505" s="25" t="s">
        <v>1489</v>
      </c>
      <c r="P1505" s="24"/>
      <c r="Q1505" s="26">
        <f>Table2[[#This Row],[QTY]]*Table2[[#This Row],[CostPerUnit]]</f>
        <v>938.15</v>
      </c>
      <c r="R1505" s="27"/>
      <c r="S1505" s="13" t="s">
        <v>55</v>
      </c>
      <c r="T1505" s="24"/>
      <c r="U1505" s="24"/>
      <c r="V1505" s="25"/>
      <c r="W1505" s="25"/>
      <c r="X1505" s="28" t="s">
        <v>1646</v>
      </c>
      <c r="Y1505" s="25"/>
      <c r="Z1505" s="25"/>
    </row>
    <row r="1506" spans="1:26" ht="15" customHeight="1">
      <c r="A1506" s="24">
        <v>45792</v>
      </c>
      <c r="B1506" s="80" t="s">
        <v>120</v>
      </c>
      <c r="C1506" s="25">
        <v>7818739</v>
      </c>
      <c r="D1506" s="28" t="s">
        <v>1171</v>
      </c>
      <c r="E1506" s="25"/>
      <c r="F1506" s="28"/>
      <c r="G1506" s="28"/>
      <c r="H1506" s="25"/>
      <c r="I1506" s="25" t="s">
        <v>53</v>
      </c>
      <c r="J1506" s="28" t="s">
        <v>1647</v>
      </c>
      <c r="K1506" s="25" t="s">
        <v>45</v>
      </c>
      <c r="L1506" s="28" t="s">
        <v>786</v>
      </c>
      <c r="M1506" s="26">
        <v>39.950000000000003</v>
      </c>
      <c r="N1506" s="27">
        <v>1</v>
      </c>
      <c r="O1506" s="25" t="s">
        <v>47</v>
      </c>
      <c r="P1506" s="24">
        <v>45813</v>
      </c>
      <c r="Q1506" s="26">
        <f>Table2[[#This Row],[QTY]]*Table2[[#This Row],[CostPerUnit]]</f>
        <v>39.950000000000003</v>
      </c>
      <c r="R1506" s="27">
        <v>60866906</v>
      </c>
      <c r="S1506" s="13" t="s">
        <v>55</v>
      </c>
      <c r="T1506" s="24" t="s">
        <v>49</v>
      </c>
      <c r="U1506" s="24"/>
      <c r="V1506" s="25"/>
      <c r="W1506" s="25"/>
      <c r="X1506" s="28"/>
      <c r="Y1506" s="25"/>
      <c r="Z1506" s="25"/>
    </row>
    <row r="1507" spans="1:26" ht="15" customHeight="1">
      <c r="A1507" s="24">
        <v>45796</v>
      </c>
      <c r="B1507" s="80" t="s">
        <v>120</v>
      </c>
      <c r="C1507" s="25">
        <v>7818852</v>
      </c>
      <c r="D1507" s="28" t="s">
        <v>1540</v>
      </c>
      <c r="E1507" s="25"/>
      <c r="F1507" s="28" t="s">
        <v>403</v>
      </c>
      <c r="G1507" s="28" t="s">
        <v>1648</v>
      </c>
      <c r="H1507" s="25"/>
      <c r="I1507" s="25" t="s">
        <v>65</v>
      </c>
      <c r="J1507" s="28" t="s">
        <v>1649</v>
      </c>
      <c r="K1507" s="25" t="s">
        <v>243</v>
      </c>
      <c r="L1507" s="28" t="s">
        <v>301</v>
      </c>
      <c r="M1507" s="26">
        <v>938.15</v>
      </c>
      <c r="N1507" s="27">
        <v>2</v>
      </c>
      <c r="O1507" s="25" t="s">
        <v>1395</v>
      </c>
      <c r="P1507" s="24"/>
      <c r="Q1507" s="26">
        <f>Table2[[#This Row],[QTY]]*Table2[[#This Row],[CostPerUnit]]</f>
        <v>1876.3</v>
      </c>
      <c r="R1507" s="27"/>
      <c r="S1507" s="13" t="s">
        <v>55</v>
      </c>
      <c r="T1507" s="24"/>
      <c r="U1507" s="24"/>
      <c r="V1507" s="25"/>
      <c r="W1507" s="25"/>
      <c r="X1507" s="28" t="s">
        <v>1650</v>
      </c>
      <c r="Y1507" s="25"/>
      <c r="Z1507" s="25"/>
    </row>
    <row r="1508" spans="1:26" ht="15" customHeight="1">
      <c r="A1508" s="24">
        <v>45792</v>
      </c>
      <c r="B1508" s="80" t="s">
        <v>120</v>
      </c>
      <c r="C1508" s="25">
        <v>7818964</v>
      </c>
      <c r="D1508" s="28" t="s">
        <v>844</v>
      </c>
      <c r="E1508" s="25"/>
      <c r="F1508" s="28"/>
      <c r="G1508" s="28"/>
      <c r="H1508" s="25"/>
      <c r="I1508" s="25" t="s">
        <v>53</v>
      </c>
      <c r="J1508" s="28" t="s">
        <v>845</v>
      </c>
      <c r="K1508" s="25" t="s">
        <v>45</v>
      </c>
      <c r="L1508" s="28" t="s">
        <v>1651</v>
      </c>
      <c r="M1508" s="26">
        <v>14.95</v>
      </c>
      <c r="N1508" s="27">
        <v>2</v>
      </c>
      <c r="O1508" s="25" t="s">
        <v>47</v>
      </c>
      <c r="P1508" s="24">
        <v>45793</v>
      </c>
      <c r="Q1508" s="26">
        <f>Table2[[#This Row],[QTY]]*Table2[[#This Row],[CostPerUnit]]</f>
        <v>29.9</v>
      </c>
      <c r="R1508" s="27"/>
      <c r="S1508" s="13" t="s">
        <v>64</v>
      </c>
      <c r="T1508" s="24" t="s">
        <v>49</v>
      </c>
      <c r="U1508" s="24"/>
      <c r="V1508" s="25"/>
      <c r="W1508" s="25"/>
      <c r="X1508" s="28"/>
      <c r="Y1508" s="25"/>
      <c r="Z1508" s="25"/>
    </row>
    <row r="1509" spans="1:26" ht="15" customHeight="1">
      <c r="A1509" s="24">
        <v>45793</v>
      </c>
      <c r="B1509" s="80" t="s">
        <v>120</v>
      </c>
      <c r="C1509" s="25">
        <v>7819427</v>
      </c>
      <c r="D1509" s="28" t="s">
        <v>289</v>
      </c>
      <c r="E1509" s="25"/>
      <c r="F1509" s="28"/>
      <c r="G1509" s="28"/>
      <c r="H1509" s="25"/>
      <c r="I1509" s="25" t="s">
        <v>53</v>
      </c>
      <c r="J1509" s="28" t="s">
        <v>575</v>
      </c>
      <c r="K1509" s="25" t="s">
        <v>45</v>
      </c>
      <c r="L1509" s="28" t="s">
        <v>1652</v>
      </c>
      <c r="M1509" s="26">
        <v>535</v>
      </c>
      <c r="N1509" s="27">
        <v>1</v>
      </c>
      <c r="O1509" s="25" t="s">
        <v>47</v>
      </c>
      <c r="P1509" s="24">
        <v>45817</v>
      </c>
      <c r="Q1509" s="26">
        <f>Table2[[#This Row],[QTY]]*Table2[[#This Row],[CostPerUnit]]</f>
        <v>535</v>
      </c>
      <c r="R1509" s="27">
        <v>60866912</v>
      </c>
      <c r="S1509" s="13" t="s">
        <v>55</v>
      </c>
      <c r="T1509" s="24" t="s">
        <v>49</v>
      </c>
      <c r="U1509" s="24"/>
      <c r="V1509" s="25"/>
      <c r="W1509" s="25"/>
      <c r="X1509" s="28"/>
      <c r="Y1509" s="25"/>
      <c r="Z1509" s="25"/>
    </row>
    <row r="1510" spans="1:26" ht="15" customHeight="1">
      <c r="A1510" s="24">
        <v>45797</v>
      </c>
      <c r="B1510" s="80" t="s">
        <v>120</v>
      </c>
      <c r="C1510" s="25">
        <v>7820010</v>
      </c>
      <c r="D1510" s="28" t="s">
        <v>1545</v>
      </c>
      <c r="E1510" s="25"/>
      <c r="F1510" s="28"/>
      <c r="G1510" s="28"/>
      <c r="H1510" s="25"/>
      <c r="I1510" s="25" t="s">
        <v>53</v>
      </c>
      <c r="J1510" s="28" t="s">
        <v>1653</v>
      </c>
      <c r="K1510" s="25" t="s">
        <v>45</v>
      </c>
      <c r="L1510" s="28" t="s">
        <v>616</v>
      </c>
      <c r="M1510" s="26">
        <v>159.94999999999999</v>
      </c>
      <c r="N1510" s="27">
        <v>1</v>
      </c>
      <c r="O1510" s="25" t="s">
        <v>123</v>
      </c>
      <c r="P1510" s="24">
        <v>45849</v>
      </c>
      <c r="Q1510" s="26">
        <f>Table2[[#This Row],[QTY]]*Table2[[#This Row],[CostPerUnit]]</f>
        <v>159.94999999999999</v>
      </c>
      <c r="R1510" s="27">
        <v>60867796</v>
      </c>
      <c r="S1510" s="13" t="s">
        <v>55</v>
      </c>
      <c r="T1510" s="24"/>
      <c r="U1510" s="24"/>
      <c r="V1510" s="25"/>
      <c r="W1510" s="25"/>
      <c r="X1510" s="28" t="s">
        <v>1654</v>
      </c>
      <c r="Y1510" s="25"/>
      <c r="Z1510" s="25"/>
    </row>
    <row r="1511" spans="1:26" ht="15" customHeight="1">
      <c r="A1511" s="24">
        <v>45796</v>
      </c>
      <c r="B1511" s="80" t="s">
        <v>120</v>
      </c>
      <c r="C1511" s="25">
        <v>7821260</v>
      </c>
      <c r="D1511" s="28" t="s">
        <v>1655</v>
      </c>
      <c r="E1511" s="25"/>
      <c r="F1511" s="28"/>
      <c r="G1511" s="28"/>
      <c r="H1511" s="25"/>
      <c r="I1511" s="25" t="s">
        <v>53</v>
      </c>
      <c r="J1511" s="28" t="s">
        <v>1656</v>
      </c>
      <c r="K1511" s="25" t="s">
        <v>45</v>
      </c>
      <c r="L1511" s="28" t="s">
        <v>1657</v>
      </c>
      <c r="M1511" s="26">
        <v>699.95</v>
      </c>
      <c r="N1511" s="27">
        <v>1</v>
      </c>
      <c r="O1511" s="25" t="s">
        <v>47</v>
      </c>
      <c r="P1511" s="24">
        <v>45827</v>
      </c>
      <c r="Q1511" s="26">
        <f>Table2[[#This Row],[QTY]]*Table2[[#This Row],[CostPerUnit]]</f>
        <v>699.95</v>
      </c>
      <c r="R1511" s="27"/>
      <c r="S1511" s="13" t="s">
        <v>55</v>
      </c>
      <c r="T1511" s="24"/>
      <c r="U1511" s="24"/>
      <c r="V1511" s="25"/>
      <c r="W1511" s="25"/>
      <c r="X1511" s="28"/>
      <c r="Y1511" s="25"/>
      <c r="Z1511" s="25"/>
    </row>
    <row r="1512" spans="1:26" ht="15" customHeight="1">
      <c r="A1512" s="24">
        <v>45796</v>
      </c>
      <c r="B1512" s="80" t="s">
        <v>120</v>
      </c>
      <c r="C1512" s="25">
        <v>7821260</v>
      </c>
      <c r="D1512" s="28" t="s">
        <v>1655</v>
      </c>
      <c r="E1512" s="25"/>
      <c r="F1512" s="28"/>
      <c r="G1512" s="28"/>
      <c r="H1512" s="25"/>
      <c r="I1512" s="25" t="s">
        <v>53</v>
      </c>
      <c r="J1512" s="28" t="s">
        <v>1656</v>
      </c>
      <c r="K1512" s="25" t="s">
        <v>45</v>
      </c>
      <c r="L1512" s="28" t="s">
        <v>1658</v>
      </c>
      <c r="M1512" s="26">
        <v>875</v>
      </c>
      <c r="N1512" s="27">
        <v>1</v>
      </c>
      <c r="O1512" s="25" t="s">
        <v>47</v>
      </c>
      <c r="P1512" s="24">
        <v>45827</v>
      </c>
      <c r="Q1512" s="26">
        <f>Table2[[#This Row],[QTY]]*Table2[[#This Row],[CostPerUnit]]</f>
        <v>875</v>
      </c>
      <c r="R1512" s="27"/>
      <c r="S1512" s="13" t="s">
        <v>55</v>
      </c>
      <c r="T1512" s="24"/>
      <c r="U1512" s="24"/>
      <c r="V1512" s="25"/>
      <c r="W1512" s="25"/>
      <c r="X1512" s="28"/>
      <c r="Y1512" s="25"/>
      <c r="Z1512" s="25"/>
    </row>
    <row r="1513" spans="1:26" ht="15" customHeight="1">
      <c r="A1513" s="24">
        <v>45799</v>
      </c>
      <c r="B1513" s="80" t="s">
        <v>120</v>
      </c>
      <c r="C1513" s="25">
        <v>7822186</v>
      </c>
      <c r="D1513" s="28" t="s">
        <v>1659</v>
      </c>
      <c r="E1513" s="25"/>
      <c r="F1513" s="28" t="s">
        <v>1660</v>
      </c>
      <c r="G1513" s="28" t="s">
        <v>403</v>
      </c>
      <c r="H1513" s="25" t="s">
        <v>344</v>
      </c>
      <c r="I1513" s="25" t="s">
        <v>65</v>
      </c>
      <c r="J1513" s="28" t="s">
        <v>295</v>
      </c>
      <c r="K1513" s="25" t="s">
        <v>45</v>
      </c>
      <c r="L1513" s="28" t="s">
        <v>301</v>
      </c>
      <c r="M1513" s="26">
        <v>0</v>
      </c>
      <c r="N1513" s="27">
        <v>1</v>
      </c>
      <c r="O1513" s="25" t="s">
        <v>218</v>
      </c>
      <c r="P1513" s="24"/>
      <c r="Q1513" s="26">
        <f>Table2[[#This Row],[QTY]]*Table2[[#This Row],[CostPerUnit]]</f>
        <v>0</v>
      </c>
      <c r="R1513" s="27"/>
      <c r="S1513" s="13" t="s">
        <v>48</v>
      </c>
      <c r="T1513" s="24" t="s">
        <v>61</v>
      </c>
      <c r="U1513" s="24"/>
      <c r="V1513" s="25"/>
      <c r="W1513" s="25"/>
      <c r="X1513" s="28" t="s">
        <v>1661</v>
      </c>
      <c r="Y1513" s="25"/>
      <c r="Z1513" s="25"/>
    </row>
    <row r="1514" spans="1:26" ht="15" customHeight="1">
      <c r="A1514" s="24">
        <v>45799</v>
      </c>
      <c r="B1514" s="25" t="s">
        <v>120</v>
      </c>
      <c r="C1514" s="25">
        <v>7822512</v>
      </c>
      <c r="D1514" s="28" t="s">
        <v>135</v>
      </c>
      <c r="E1514" s="25"/>
      <c r="F1514" s="28"/>
      <c r="G1514" s="28"/>
      <c r="H1514" s="25"/>
      <c r="I1514" s="25" t="s">
        <v>53</v>
      </c>
      <c r="J1514" s="28" t="s">
        <v>1662</v>
      </c>
      <c r="K1514" s="25" t="s">
        <v>45</v>
      </c>
      <c r="L1514" s="28" t="s">
        <v>1663</v>
      </c>
      <c r="M1514" s="26">
        <v>44.18</v>
      </c>
      <c r="N1514" s="27">
        <v>2</v>
      </c>
      <c r="O1514" s="25" t="s">
        <v>47</v>
      </c>
      <c r="P1514" s="24">
        <v>45805</v>
      </c>
      <c r="Q1514" s="26">
        <f>Table2[[#This Row],[QTY]]*Table2[[#This Row],[CostPerUnit]]</f>
        <v>88.36</v>
      </c>
      <c r="R1514" s="27">
        <v>60866344</v>
      </c>
      <c r="S1514" s="13" t="s">
        <v>67</v>
      </c>
      <c r="T1514" s="24"/>
      <c r="U1514" s="24"/>
      <c r="V1514" s="25"/>
      <c r="W1514" s="25"/>
      <c r="X1514" s="28"/>
      <c r="Y1514" s="25"/>
      <c r="Z1514" s="25"/>
    </row>
    <row r="1515" spans="1:26" ht="15" customHeight="1">
      <c r="A1515" s="24">
        <v>45800</v>
      </c>
      <c r="B1515" s="80" t="s">
        <v>120</v>
      </c>
      <c r="C1515" s="25">
        <v>7822745</v>
      </c>
      <c r="D1515" s="28" t="s">
        <v>1555</v>
      </c>
      <c r="E1515" s="25"/>
      <c r="F1515" s="28" t="s">
        <v>403</v>
      </c>
      <c r="G1515" s="28" t="s">
        <v>1664</v>
      </c>
      <c r="H1515" s="25"/>
      <c r="I1515" s="25" t="s">
        <v>53</v>
      </c>
      <c r="J1515" s="28" t="s">
        <v>1665</v>
      </c>
      <c r="K1515" s="25" t="s">
        <v>243</v>
      </c>
      <c r="L1515" s="28" t="s">
        <v>722</v>
      </c>
      <c r="M1515" s="26">
        <v>532</v>
      </c>
      <c r="N1515" s="27">
        <v>1</v>
      </c>
      <c r="O1515" s="25" t="s">
        <v>47</v>
      </c>
      <c r="P1515" s="24">
        <v>45849</v>
      </c>
      <c r="Q1515" s="26">
        <f>Table2[[#This Row],[QTY]]*Table2[[#This Row],[CostPerUnit]]</f>
        <v>532</v>
      </c>
      <c r="R1515" s="27"/>
      <c r="S1515" s="13" t="s">
        <v>55</v>
      </c>
      <c r="T1515" s="24"/>
      <c r="U1515" s="24"/>
      <c r="V1515" s="25"/>
      <c r="W1515" s="25"/>
      <c r="X1515" s="28" t="s">
        <v>1666</v>
      </c>
      <c r="Y1515" s="25"/>
      <c r="Z1515" s="25"/>
    </row>
    <row r="1516" spans="1:26" ht="15" customHeight="1">
      <c r="A1516" s="24">
        <v>45804</v>
      </c>
      <c r="B1516" s="25" t="s">
        <v>120</v>
      </c>
      <c r="C1516" s="25">
        <v>7822802</v>
      </c>
      <c r="D1516" s="28" t="s">
        <v>135</v>
      </c>
      <c r="E1516" s="25"/>
      <c r="F1516" s="28"/>
      <c r="G1516" s="28"/>
      <c r="H1516" s="25"/>
      <c r="I1516" s="25" t="s">
        <v>53</v>
      </c>
      <c r="J1516" s="28" t="s">
        <v>1662</v>
      </c>
      <c r="K1516" s="25" t="s">
        <v>45</v>
      </c>
      <c r="L1516" s="28" t="s">
        <v>1667</v>
      </c>
      <c r="M1516" s="26">
        <v>1.94</v>
      </c>
      <c r="N1516" s="27">
        <v>400</v>
      </c>
      <c r="O1516" s="25" t="s">
        <v>47</v>
      </c>
      <c r="P1516" s="24">
        <v>45805</v>
      </c>
      <c r="Q1516" s="26">
        <f>Table2[[#This Row],[QTY]]*Table2[[#This Row],[CostPerUnit]]</f>
        <v>776</v>
      </c>
      <c r="R1516" s="27">
        <v>60866693</v>
      </c>
      <c r="S1516" s="13" t="s">
        <v>67</v>
      </c>
      <c r="T1516" s="24" t="s">
        <v>49</v>
      </c>
      <c r="U1516" s="24"/>
      <c r="V1516" s="25"/>
      <c r="W1516" s="25"/>
      <c r="X1516" s="28"/>
      <c r="Y1516" s="25"/>
      <c r="Z1516" s="25"/>
    </row>
    <row r="1517" spans="1:26" ht="15" customHeight="1">
      <c r="A1517" s="24">
        <v>45805</v>
      </c>
      <c r="B1517" s="80" t="s">
        <v>120</v>
      </c>
      <c r="C1517" s="25">
        <v>7823590</v>
      </c>
      <c r="D1517" s="28" t="s">
        <v>90</v>
      </c>
      <c r="E1517" s="25"/>
      <c r="F1517" s="28"/>
      <c r="G1517" s="28"/>
      <c r="H1517" s="25"/>
      <c r="I1517" s="25" t="s">
        <v>53</v>
      </c>
      <c r="J1517" s="28" t="s">
        <v>1060</v>
      </c>
      <c r="K1517" s="25" t="s">
        <v>45</v>
      </c>
      <c r="L1517" s="28" t="s">
        <v>707</v>
      </c>
      <c r="M1517" s="26">
        <v>105</v>
      </c>
      <c r="N1517" s="27">
        <v>1</v>
      </c>
      <c r="O1517" s="25" t="s">
        <v>189</v>
      </c>
      <c r="P1517" s="24">
        <v>45820</v>
      </c>
      <c r="Q1517" s="26">
        <f>Table2[[#This Row],[QTY]]*Table2[[#This Row],[CostPerUnit]]</f>
        <v>105</v>
      </c>
      <c r="R1517" s="27"/>
      <c r="S1517" s="13" t="s">
        <v>48</v>
      </c>
      <c r="T1517" s="24" t="s">
        <v>49</v>
      </c>
      <c r="U1517" s="24"/>
      <c r="V1517" s="25"/>
      <c r="W1517" s="25"/>
      <c r="X1517" s="28"/>
      <c r="Y1517" s="25"/>
      <c r="Z1517" s="25"/>
    </row>
    <row r="1518" spans="1:26" ht="15" customHeight="1">
      <c r="A1518" s="24">
        <v>45806</v>
      </c>
      <c r="B1518" s="80" t="s">
        <v>120</v>
      </c>
      <c r="C1518" s="25">
        <v>7824635</v>
      </c>
      <c r="D1518" s="28" t="s">
        <v>942</v>
      </c>
      <c r="E1518" s="25"/>
      <c r="F1518" s="28"/>
      <c r="G1518" s="28"/>
      <c r="H1518" s="25"/>
      <c r="I1518" s="25" t="s">
        <v>69</v>
      </c>
      <c r="J1518" s="28" t="s">
        <v>943</v>
      </c>
      <c r="K1518" s="25" t="s">
        <v>45</v>
      </c>
      <c r="L1518" s="28" t="s">
        <v>280</v>
      </c>
      <c r="M1518" s="26">
        <v>335</v>
      </c>
      <c r="N1518" s="27">
        <v>3</v>
      </c>
      <c r="O1518" s="25" t="s">
        <v>47</v>
      </c>
      <c r="P1518" s="24">
        <v>45820</v>
      </c>
      <c r="Q1518" s="26">
        <f>Table2[[#This Row],[QTY]]*Table2[[#This Row],[CostPerUnit]]</f>
        <v>1005</v>
      </c>
      <c r="R1518" s="27">
        <v>60867531</v>
      </c>
      <c r="S1518" s="13" t="s">
        <v>67</v>
      </c>
      <c r="T1518" s="24"/>
      <c r="U1518" s="24"/>
      <c r="V1518" s="25"/>
      <c r="W1518" s="25"/>
      <c r="X1518" s="28"/>
      <c r="Y1518" s="25"/>
      <c r="Z1518" s="25"/>
    </row>
    <row r="1519" spans="1:26" ht="15" customHeight="1">
      <c r="A1519" s="24">
        <v>45807</v>
      </c>
      <c r="B1519" s="80" t="s">
        <v>120</v>
      </c>
      <c r="C1519" s="25">
        <v>7824984</v>
      </c>
      <c r="D1519" s="28">
        <v>102224</v>
      </c>
      <c r="E1519" s="25"/>
      <c r="F1519" s="28"/>
      <c r="G1519" s="28"/>
      <c r="H1519" s="25"/>
      <c r="I1519" s="25" t="s">
        <v>77</v>
      </c>
      <c r="J1519" s="28" t="s">
        <v>1668</v>
      </c>
      <c r="K1519" s="25" t="s">
        <v>45</v>
      </c>
      <c r="L1519" s="28" t="s">
        <v>280</v>
      </c>
      <c r="M1519" s="26">
        <v>325</v>
      </c>
      <c r="N1519" s="27">
        <v>1</v>
      </c>
      <c r="O1519" s="25" t="s">
        <v>161</v>
      </c>
      <c r="P1519" s="24">
        <v>45846</v>
      </c>
      <c r="Q1519" s="26">
        <f>Table2[[#This Row],[QTY]]*Table2[[#This Row],[CostPerUnit]]</f>
        <v>325</v>
      </c>
      <c r="R1519" s="27"/>
      <c r="S1519" s="13" t="s">
        <v>48</v>
      </c>
      <c r="T1519" s="24" t="s">
        <v>161</v>
      </c>
      <c r="U1519" s="24"/>
      <c r="V1519" s="25"/>
      <c r="W1519" s="25"/>
      <c r="X1519" s="28"/>
      <c r="Y1519" s="25"/>
      <c r="Z1519" s="25"/>
    </row>
    <row r="1520" spans="1:26" ht="15" customHeight="1">
      <c r="A1520" s="24">
        <v>45810</v>
      </c>
      <c r="B1520" s="80" t="s">
        <v>120</v>
      </c>
      <c r="C1520" s="25">
        <v>7825980</v>
      </c>
      <c r="D1520" s="28">
        <v>182550</v>
      </c>
      <c r="E1520" s="25"/>
      <c r="F1520" s="28"/>
      <c r="G1520" s="28"/>
      <c r="H1520" s="25"/>
      <c r="I1520" s="25" t="s">
        <v>65</v>
      </c>
      <c r="J1520" s="28" t="s">
        <v>760</v>
      </c>
      <c r="K1520" s="25" t="s">
        <v>45</v>
      </c>
      <c r="L1520" s="28" t="s">
        <v>401</v>
      </c>
      <c r="M1520" s="26">
        <v>689</v>
      </c>
      <c r="N1520" s="27">
        <v>1</v>
      </c>
      <c r="O1520" s="25" t="s">
        <v>164</v>
      </c>
      <c r="P1520" s="24"/>
      <c r="Q1520" s="26">
        <f>Table2[[#This Row],[QTY]]*Table2[[#This Row],[CostPerUnit]]</f>
        <v>689</v>
      </c>
      <c r="R1520" s="27"/>
      <c r="S1520" s="13" t="s">
        <v>64</v>
      </c>
      <c r="T1520" s="24" t="s">
        <v>49</v>
      </c>
      <c r="U1520" s="24"/>
      <c r="V1520" s="25"/>
      <c r="W1520" s="25"/>
      <c r="X1520" s="28" t="s">
        <v>185</v>
      </c>
      <c r="Y1520" s="25"/>
      <c r="Z1520" s="25"/>
    </row>
    <row r="1521" spans="1:26" ht="15" customHeight="1">
      <c r="A1521" s="24">
        <v>45810</v>
      </c>
      <c r="B1521" s="80" t="s">
        <v>120</v>
      </c>
      <c r="C1521" s="25">
        <v>7825980</v>
      </c>
      <c r="D1521" s="28">
        <v>182550</v>
      </c>
      <c r="E1521" s="25"/>
      <c r="F1521" s="28"/>
      <c r="G1521" s="28"/>
      <c r="H1521" s="25"/>
      <c r="I1521" s="25" t="s">
        <v>65</v>
      </c>
      <c r="J1521" s="28" t="s">
        <v>760</v>
      </c>
      <c r="K1521" s="25" t="s">
        <v>45</v>
      </c>
      <c r="L1521" s="28" t="s">
        <v>401</v>
      </c>
      <c r="M1521" s="26">
        <v>518.1</v>
      </c>
      <c r="N1521" s="27">
        <v>1</v>
      </c>
      <c r="O1521" s="25" t="s">
        <v>47</v>
      </c>
      <c r="P1521" s="24">
        <v>45834</v>
      </c>
      <c r="Q1521" s="26">
        <f>Table2[[#This Row],[QTY]]*Table2[[#This Row],[CostPerUnit]]</f>
        <v>518.1</v>
      </c>
      <c r="R1521" s="27"/>
      <c r="S1521" s="13" t="s">
        <v>64</v>
      </c>
      <c r="T1521" s="24" t="s">
        <v>49</v>
      </c>
      <c r="U1521" s="24"/>
      <c r="V1521" s="25"/>
      <c r="W1521" s="25"/>
      <c r="X1521" s="28" t="s">
        <v>185</v>
      </c>
      <c r="Y1521" s="25"/>
      <c r="Z1521" s="25"/>
    </row>
    <row r="1522" spans="1:26" ht="15" customHeight="1">
      <c r="A1522" s="24">
        <v>45811</v>
      </c>
      <c r="B1522" s="80" t="s">
        <v>120</v>
      </c>
      <c r="C1522" s="25">
        <v>7826296</v>
      </c>
      <c r="D1522" s="28">
        <v>182695</v>
      </c>
      <c r="E1522" s="25"/>
      <c r="F1522" s="28"/>
      <c r="G1522" s="28"/>
      <c r="H1522" s="25"/>
      <c r="I1522" s="25" t="s">
        <v>65</v>
      </c>
      <c r="J1522" s="28" t="s">
        <v>922</v>
      </c>
      <c r="K1522" s="25" t="s">
        <v>45</v>
      </c>
      <c r="L1522" s="28" t="s">
        <v>280</v>
      </c>
      <c r="M1522" s="26">
        <v>235</v>
      </c>
      <c r="N1522" s="27">
        <v>4</v>
      </c>
      <c r="O1522" s="25" t="s">
        <v>47</v>
      </c>
      <c r="P1522" s="24">
        <v>45834</v>
      </c>
      <c r="Q1522" s="26">
        <f>Table2[[#This Row],[QTY]]*Table2[[#This Row],[CostPerUnit]]</f>
        <v>940</v>
      </c>
      <c r="R1522" s="27">
        <v>60870099</v>
      </c>
      <c r="S1522" s="13" t="s">
        <v>67</v>
      </c>
      <c r="T1522" s="24"/>
      <c r="U1522" s="24"/>
      <c r="V1522" s="25"/>
      <c r="W1522" s="25"/>
      <c r="X1522" s="28"/>
      <c r="Y1522" s="25"/>
      <c r="Z1522" s="25"/>
    </row>
    <row r="1523" spans="1:26" ht="15" customHeight="1">
      <c r="A1523" s="24">
        <v>45811</v>
      </c>
      <c r="B1523" s="80" t="s">
        <v>120</v>
      </c>
      <c r="C1523" s="25">
        <v>7827313</v>
      </c>
      <c r="D1523" s="28" t="s">
        <v>1669</v>
      </c>
      <c r="E1523" s="25"/>
      <c r="F1523" s="28"/>
      <c r="G1523" s="28"/>
      <c r="H1523" s="25"/>
      <c r="I1523" s="25" t="s">
        <v>43</v>
      </c>
      <c r="J1523" s="28" t="s">
        <v>1670</v>
      </c>
      <c r="K1523" s="25" t="s">
        <v>45</v>
      </c>
      <c r="L1523" s="28" t="s">
        <v>1671</v>
      </c>
      <c r="M1523" s="26"/>
      <c r="N1523" s="27">
        <v>1</v>
      </c>
      <c r="O1523" s="25" t="s">
        <v>218</v>
      </c>
      <c r="P1523" s="24"/>
      <c r="Q1523" s="26">
        <f>Table2[[#This Row],[QTY]]*Table2[[#This Row],[CostPerUnit]]</f>
        <v>0</v>
      </c>
      <c r="R1523" s="27"/>
      <c r="S1523" s="13" t="s">
        <v>67</v>
      </c>
      <c r="T1523" s="24"/>
      <c r="U1523" s="24"/>
      <c r="V1523" s="25"/>
      <c r="W1523" s="25"/>
      <c r="X1523" s="28"/>
      <c r="Y1523" s="25"/>
      <c r="Z1523" s="25"/>
    </row>
    <row r="1524" spans="1:26" ht="15" customHeight="1">
      <c r="A1524" s="24">
        <v>45811</v>
      </c>
      <c r="B1524" s="80" t="s">
        <v>120</v>
      </c>
      <c r="C1524" s="25">
        <v>7827313</v>
      </c>
      <c r="D1524" s="28" t="s">
        <v>1669</v>
      </c>
      <c r="E1524" s="25"/>
      <c r="F1524" s="28"/>
      <c r="G1524" s="28"/>
      <c r="H1524" s="25"/>
      <c r="I1524" s="25" t="s">
        <v>43</v>
      </c>
      <c r="J1524" s="28" t="s">
        <v>1670</v>
      </c>
      <c r="K1524" s="25" t="s">
        <v>45</v>
      </c>
      <c r="L1524" s="28" t="s">
        <v>1672</v>
      </c>
      <c r="M1524" s="26">
        <v>36.950000000000003</v>
      </c>
      <c r="N1524" s="27">
        <v>1</v>
      </c>
      <c r="O1524" s="25" t="s">
        <v>47</v>
      </c>
      <c r="P1524" s="24">
        <v>45846</v>
      </c>
      <c r="Q1524" s="26">
        <f>Table2[[#This Row],[QTY]]*Table2[[#This Row],[CostPerUnit]]</f>
        <v>36.950000000000003</v>
      </c>
      <c r="R1524" s="27">
        <v>41163197</v>
      </c>
      <c r="S1524" s="13" t="s">
        <v>67</v>
      </c>
      <c r="T1524" s="24" t="s">
        <v>49</v>
      </c>
      <c r="U1524" s="24"/>
      <c r="V1524" s="25"/>
      <c r="W1524" s="25"/>
      <c r="X1524" s="28" t="s">
        <v>1673</v>
      </c>
      <c r="Y1524" s="25"/>
      <c r="Z1524" s="25"/>
    </row>
    <row r="1525" spans="1:26" ht="15" customHeight="1">
      <c r="A1525" s="24">
        <v>45812</v>
      </c>
      <c r="B1525" s="80" t="s">
        <v>120</v>
      </c>
      <c r="C1525" s="25">
        <v>7827443</v>
      </c>
      <c r="D1525" s="28" t="s">
        <v>1555</v>
      </c>
      <c r="E1525" s="25"/>
      <c r="F1525" s="28" t="s">
        <v>1674</v>
      </c>
      <c r="G1525" s="28" t="s">
        <v>1566</v>
      </c>
      <c r="H1525" s="25" t="s">
        <v>344</v>
      </c>
      <c r="I1525" s="25" t="s">
        <v>65</v>
      </c>
      <c r="J1525" s="28" t="s">
        <v>295</v>
      </c>
      <c r="K1525" s="25" t="s">
        <v>243</v>
      </c>
      <c r="L1525" s="28" t="s">
        <v>252</v>
      </c>
      <c r="M1525" s="26">
        <v>518.1</v>
      </c>
      <c r="N1525" s="27">
        <v>1</v>
      </c>
      <c r="O1525" s="25" t="s">
        <v>595</v>
      </c>
      <c r="P1525" s="24"/>
      <c r="Q1525" s="26">
        <f>Table2[[#This Row],[QTY]]*Table2[[#This Row],[CostPerUnit]]</f>
        <v>518.1</v>
      </c>
      <c r="R1525" s="27"/>
      <c r="S1525" s="13" t="s">
        <v>67</v>
      </c>
      <c r="T1525" s="24"/>
      <c r="U1525" s="24"/>
      <c r="V1525" s="25"/>
      <c r="W1525" s="25"/>
      <c r="X1525" s="28"/>
      <c r="Y1525" s="25"/>
      <c r="Z1525" s="25"/>
    </row>
    <row r="1526" spans="1:26" ht="15" customHeight="1">
      <c r="A1526" s="24">
        <v>45812</v>
      </c>
      <c r="B1526" s="80" t="s">
        <v>120</v>
      </c>
      <c r="C1526" s="25">
        <v>7827443</v>
      </c>
      <c r="D1526" s="28" t="s">
        <v>1555</v>
      </c>
      <c r="E1526" s="25"/>
      <c r="F1526" s="28"/>
      <c r="G1526" s="28"/>
      <c r="H1526" s="25"/>
      <c r="I1526" s="25" t="s">
        <v>65</v>
      </c>
      <c r="J1526" s="28" t="s">
        <v>295</v>
      </c>
      <c r="K1526" s="25" t="s">
        <v>243</v>
      </c>
      <c r="L1526" s="28" t="s">
        <v>252</v>
      </c>
      <c r="M1526" s="26">
        <v>518.1</v>
      </c>
      <c r="N1526" s="27">
        <v>1</v>
      </c>
      <c r="O1526" s="25" t="s">
        <v>47</v>
      </c>
      <c r="P1526" s="24">
        <v>45856</v>
      </c>
      <c r="Q1526" s="26">
        <f>Table2[[#This Row],[QTY]]*Table2[[#This Row],[CostPerUnit]]</f>
        <v>518.1</v>
      </c>
      <c r="R1526" s="27"/>
      <c r="S1526" s="13" t="s">
        <v>67</v>
      </c>
      <c r="T1526" s="24" t="s">
        <v>1096</v>
      </c>
      <c r="U1526" s="24"/>
      <c r="V1526" s="25"/>
      <c r="W1526" s="25"/>
      <c r="X1526" s="28"/>
      <c r="Y1526" s="25"/>
      <c r="Z1526" s="25"/>
    </row>
    <row r="1527" spans="1:26" ht="15" customHeight="1">
      <c r="A1527" s="24">
        <v>45812</v>
      </c>
      <c r="B1527" s="80" t="s">
        <v>120</v>
      </c>
      <c r="C1527" s="25">
        <v>7827497</v>
      </c>
      <c r="D1527" s="28" t="s">
        <v>1035</v>
      </c>
      <c r="E1527" s="25"/>
      <c r="F1527" s="28"/>
      <c r="G1527" s="28"/>
      <c r="H1527" s="25"/>
      <c r="I1527" s="25" t="s">
        <v>75</v>
      </c>
      <c r="J1527" s="28" t="s">
        <v>1675</v>
      </c>
      <c r="K1527" s="25" t="s">
        <v>45</v>
      </c>
      <c r="L1527" s="28" t="s">
        <v>776</v>
      </c>
      <c r="M1527" s="26">
        <v>35</v>
      </c>
      <c r="N1527" s="27">
        <v>1</v>
      </c>
      <c r="O1527" s="25" t="s">
        <v>177</v>
      </c>
      <c r="P1527" s="24"/>
      <c r="Q1527" s="26">
        <f>Table2[[#This Row],[QTY]]*Table2[[#This Row],[CostPerUnit]]</f>
        <v>35</v>
      </c>
      <c r="R1527" s="27"/>
      <c r="S1527" s="13" t="s">
        <v>67</v>
      </c>
      <c r="T1527" s="24"/>
      <c r="U1527" s="24"/>
      <c r="V1527" s="25"/>
      <c r="W1527" s="25"/>
      <c r="X1527" s="28"/>
      <c r="Y1527" s="25"/>
      <c r="Z1527" s="25"/>
    </row>
    <row r="1528" spans="1:26" ht="15" customHeight="1">
      <c r="A1528" s="24">
        <v>45812</v>
      </c>
      <c r="B1528" s="80" t="s">
        <v>120</v>
      </c>
      <c r="C1528" s="25">
        <v>7827714</v>
      </c>
      <c r="D1528" s="28" t="s">
        <v>289</v>
      </c>
      <c r="E1528" s="25"/>
      <c r="F1528" s="28"/>
      <c r="G1528" s="28"/>
      <c r="H1528" s="25"/>
      <c r="I1528" s="25" t="s">
        <v>53</v>
      </c>
      <c r="J1528" s="28" t="s">
        <v>398</v>
      </c>
      <c r="K1528" s="25" t="s">
        <v>45</v>
      </c>
      <c r="L1528" s="28" t="s">
        <v>327</v>
      </c>
      <c r="M1528" s="26">
        <v>79.95</v>
      </c>
      <c r="N1528" s="27">
        <v>1</v>
      </c>
      <c r="O1528" s="25" t="s">
        <v>47</v>
      </c>
      <c r="P1528" s="24">
        <v>45820</v>
      </c>
      <c r="Q1528" s="26">
        <f>Table2[[#This Row],[QTY]]*Table2[[#This Row],[CostPerUnit]]</f>
        <v>79.95</v>
      </c>
      <c r="R1528" s="27"/>
      <c r="S1528" s="13" t="s">
        <v>64</v>
      </c>
      <c r="T1528" s="24" t="s">
        <v>49</v>
      </c>
      <c r="U1528" s="24"/>
      <c r="V1528" s="25"/>
      <c r="W1528" s="25"/>
      <c r="X1528" s="28"/>
      <c r="Y1528" s="25"/>
      <c r="Z1528" s="25"/>
    </row>
    <row r="1529" spans="1:26" ht="15" customHeight="1">
      <c r="A1529" s="24">
        <v>45812</v>
      </c>
      <c r="B1529" s="80" t="s">
        <v>120</v>
      </c>
      <c r="C1529" s="25">
        <v>7827740</v>
      </c>
      <c r="D1529" s="28" t="s">
        <v>708</v>
      </c>
      <c r="E1529" s="25"/>
      <c r="F1529" s="28"/>
      <c r="G1529" s="28"/>
      <c r="H1529" s="25"/>
      <c r="I1529" s="25" t="s">
        <v>75</v>
      </c>
      <c r="J1529" s="28" t="s">
        <v>1676</v>
      </c>
      <c r="K1529" s="25" t="s">
        <v>45</v>
      </c>
      <c r="L1529" s="28" t="s">
        <v>776</v>
      </c>
      <c r="M1529" s="26">
        <v>35</v>
      </c>
      <c r="N1529" s="27">
        <v>1</v>
      </c>
      <c r="O1529" s="25" t="s">
        <v>177</v>
      </c>
      <c r="P1529" s="24"/>
      <c r="Q1529" s="26">
        <f>Table2[[#This Row],[QTY]]*Table2[[#This Row],[CostPerUnit]]</f>
        <v>35</v>
      </c>
      <c r="R1529" s="27"/>
      <c r="S1529" s="13" t="s">
        <v>67</v>
      </c>
      <c r="T1529" s="24" t="s">
        <v>1677</v>
      </c>
      <c r="U1529" s="24"/>
      <c r="V1529" s="25"/>
      <c r="W1529" s="25"/>
      <c r="X1529" s="28"/>
      <c r="Y1529" s="25"/>
      <c r="Z1529" s="25"/>
    </row>
    <row r="1530" spans="1:26" ht="15" customHeight="1">
      <c r="A1530" s="24">
        <v>45812</v>
      </c>
      <c r="B1530" s="80" t="s">
        <v>120</v>
      </c>
      <c r="C1530" s="25">
        <v>7827742</v>
      </c>
      <c r="D1530" s="28">
        <v>104124</v>
      </c>
      <c r="E1530" s="25"/>
      <c r="F1530" s="28"/>
      <c r="G1530" s="28"/>
      <c r="H1530" s="25"/>
      <c r="I1530" s="25" t="s">
        <v>77</v>
      </c>
      <c r="J1530" s="28" t="s">
        <v>1678</v>
      </c>
      <c r="K1530" s="25" t="s">
        <v>45</v>
      </c>
      <c r="L1530" s="28" t="s">
        <v>224</v>
      </c>
      <c r="M1530" s="26">
        <v>59.95</v>
      </c>
      <c r="N1530" s="27">
        <v>1</v>
      </c>
      <c r="O1530" s="25" t="s">
        <v>47</v>
      </c>
      <c r="P1530" s="24">
        <v>45855</v>
      </c>
      <c r="Q1530" s="26">
        <f>Table2[[#This Row],[QTY]]*Table2[[#This Row],[CostPerUnit]]</f>
        <v>59.95</v>
      </c>
      <c r="R1530" s="27"/>
      <c r="S1530" s="13" t="s">
        <v>48</v>
      </c>
      <c r="T1530" s="24" t="s">
        <v>49</v>
      </c>
      <c r="U1530" s="24"/>
      <c r="V1530" s="25"/>
      <c r="W1530" s="25"/>
      <c r="X1530" s="28" t="s">
        <v>1679</v>
      </c>
      <c r="Y1530" s="25"/>
      <c r="Z1530" s="25"/>
    </row>
    <row r="1531" spans="1:26" ht="15" customHeight="1">
      <c r="A1531" s="24">
        <v>45812</v>
      </c>
      <c r="B1531" s="80" t="s">
        <v>120</v>
      </c>
      <c r="C1531" s="25">
        <v>7827960</v>
      </c>
      <c r="D1531" s="28" t="s">
        <v>348</v>
      </c>
      <c r="E1531" s="25"/>
      <c r="F1531" s="28"/>
      <c r="G1531" s="28"/>
      <c r="H1531" s="25"/>
      <c r="I1531" s="25" t="s">
        <v>53</v>
      </c>
      <c r="J1531" s="28" t="s">
        <v>1531</v>
      </c>
      <c r="K1531" s="25" t="s">
        <v>45</v>
      </c>
      <c r="L1531" s="28" t="s">
        <v>579</v>
      </c>
      <c r="M1531" s="26">
        <v>7.45</v>
      </c>
      <c r="N1531" s="27">
        <v>5</v>
      </c>
      <c r="O1531" s="25" t="s">
        <v>47</v>
      </c>
      <c r="P1531" s="24"/>
      <c r="Q1531" s="26">
        <f>Table2[[#This Row],[QTY]]*Table2[[#This Row],[CostPerUnit]]</f>
        <v>37.25</v>
      </c>
      <c r="R1531" s="27"/>
      <c r="S1531" s="13" t="s">
        <v>64</v>
      </c>
      <c r="T1531" s="24" t="s">
        <v>61</v>
      </c>
      <c r="U1531" s="24"/>
      <c r="V1531" s="25"/>
      <c r="W1531" s="25"/>
      <c r="X1531" s="28" t="s">
        <v>1680</v>
      </c>
      <c r="Y1531" s="25"/>
      <c r="Z1531" s="25"/>
    </row>
    <row r="1532" spans="1:26" ht="15" customHeight="1">
      <c r="A1532" s="24">
        <v>45812</v>
      </c>
      <c r="B1532" s="80" t="s">
        <v>120</v>
      </c>
      <c r="C1532" s="25">
        <v>7828214</v>
      </c>
      <c r="D1532" s="28" t="s">
        <v>201</v>
      </c>
      <c r="E1532" s="25"/>
      <c r="F1532" s="28"/>
      <c r="G1532" s="28"/>
      <c r="H1532" s="25"/>
      <c r="I1532" s="25" t="s">
        <v>43</v>
      </c>
      <c r="J1532" s="28" t="s">
        <v>1681</v>
      </c>
      <c r="K1532" s="25" t="s">
        <v>45</v>
      </c>
      <c r="L1532" s="28" t="s">
        <v>1682</v>
      </c>
      <c r="M1532" s="26">
        <v>66</v>
      </c>
      <c r="N1532" s="27">
        <v>1</v>
      </c>
      <c r="O1532" s="25" t="s">
        <v>47</v>
      </c>
      <c r="P1532" s="24">
        <v>45817</v>
      </c>
      <c r="Q1532" s="26">
        <f>Table2[[#This Row],[QTY]]*Table2[[#This Row],[CostPerUnit]]</f>
        <v>66</v>
      </c>
      <c r="R1532" s="27"/>
      <c r="S1532" s="13" t="s">
        <v>55</v>
      </c>
      <c r="T1532" s="24"/>
      <c r="U1532" s="24"/>
      <c r="V1532" s="25"/>
      <c r="W1532" s="25"/>
      <c r="X1532" s="28" t="s">
        <v>1683</v>
      </c>
      <c r="Y1532" s="25"/>
      <c r="Z1532" s="25"/>
    </row>
    <row r="1533" spans="1:26" ht="15" customHeight="1">
      <c r="A1533" s="24">
        <v>45793</v>
      </c>
      <c r="B1533" s="25" t="s">
        <v>120</v>
      </c>
      <c r="C1533" s="25">
        <v>7829600</v>
      </c>
      <c r="D1533" s="28" t="s">
        <v>1677</v>
      </c>
      <c r="E1533" s="25"/>
      <c r="F1533" s="28"/>
      <c r="G1533" s="28"/>
      <c r="H1533" s="25"/>
      <c r="I1533" s="25" t="s">
        <v>65</v>
      </c>
      <c r="J1533" s="28" t="s">
        <v>1684</v>
      </c>
      <c r="K1533" s="25" t="s">
        <v>45</v>
      </c>
      <c r="L1533" s="28" t="s">
        <v>674</v>
      </c>
      <c r="M1533" s="26">
        <v>30</v>
      </c>
      <c r="N1533" s="27">
        <v>1</v>
      </c>
      <c r="O1533" s="25" t="s">
        <v>47</v>
      </c>
      <c r="P1533" s="24">
        <v>45818</v>
      </c>
      <c r="Q1533" s="26">
        <f>Table2[[#This Row],[QTY]]*Table2[[#This Row],[CostPerUnit]]</f>
        <v>30</v>
      </c>
      <c r="R1533" s="27" t="s">
        <v>1677</v>
      </c>
      <c r="S1533" s="13" t="s">
        <v>67</v>
      </c>
      <c r="T1533" s="24" t="s">
        <v>49</v>
      </c>
      <c r="U1533" s="24"/>
      <c r="V1533" s="25"/>
      <c r="W1533" s="25"/>
      <c r="X1533" s="28"/>
      <c r="Y1533" s="25"/>
      <c r="Z1533" s="25"/>
    </row>
    <row r="1534" spans="1:26" ht="15" customHeight="1">
      <c r="A1534" s="24">
        <v>45818</v>
      </c>
      <c r="B1534" s="80" t="s">
        <v>120</v>
      </c>
      <c r="C1534" s="25">
        <v>7829638</v>
      </c>
      <c r="D1534" s="28" t="s">
        <v>1323</v>
      </c>
      <c r="E1534" s="25"/>
      <c r="F1534" s="28"/>
      <c r="G1534" s="28"/>
      <c r="H1534" s="25"/>
      <c r="I1534" s="25" t="s">
        <v>53</v>
      </c>
      <c r="J1534" s="28" t="s">
        <v>1685</v>
      </c>
      <c r="K1534" s="25" t="s">
        <v>45</v>
      </c>
      <c r="L1534" s="28" t="s">
        <v>786</v>
      </c>
      <c r="M1534" s="26">
        <v>35.950000000000003</v>
      </c>
      <c r="N1534" s="27">
        <v>1</v>
      </c>
      <c r="O1534" s="25" t="s">
        <v>177</v>
      </c>
      <c r="P1534" s="24"/>
      <c r="Q1534" s="26">
        <f>Table2[[#This Row],[QTY]]*Table2[[#This Row],[CostPerUnit]]</f>
        <v>35.950000000000003</v>
      </c>
      <c r="R1534" s="27"/>
      <c r="S1534" s="13" t="s">
        <v>48</v>
      </c>
      <c r="T1534" s="24" t="s">
        <v>49</v>
      </c>
      <c r="U1534" s="24"/>
      <c r="V1534" s="25"/>
      <c r="W1534" s="25"/>
      <c r="X1534" s="28" t="s">
        <v>1686</v>
      </c>
      <c r="Y1534" s="25"/>
      <c r="Z1534" s="25"/>
    </row>
    <row r="1535" spans="1:26" ht="15" customHeight="1">
      <c r="A1535" s="24">
        <v>45818</v>
      </c>
      <c r="B1535" s="80" t="s">
        <v>120</v>
      </c>
      <c r="C1535" s="25">
        <v>7829638</v>
      </c>
      <c r="D1535" s="28" t="s">
        <v>1323</v>
      </c>
      <c r="E1535" s="25"/>
      <c r="F1535" s="28"/>
      <c r="G1535" s="28"/>
      <c r="H1535" s="25"/>
      <c r="I1535" s="25" t="s">
        <v>53</v>
      </c>
      <c r="J1535" s="28" t="s">
        <v>1685</v>
      </c>
      <c r="K1535" s="25" t="s">
        <v>45</v>
      </c>
      <c r="L1535" s="28" t="s">
        <v>786</v>
      </c>
      <c r="M1535" s="26">
        <v>65</v>
      </c>
      <c r="N1535" s="27">
        <v>1</v>
      </c>
      <c r="O1535" s="25" t="s">
        <v>189</v>
      </c>
      <c r="P1535" s="24"/>
      <c r="Q1535" s="26">
        <f>Table2[[#This Row],[QTY]]*Table2[[#This Row],[CostPerUnit]]</f>
        <v>65</v>
      </c>
      <c r="R1535" s="27"/>
      <c r="S1535" s="13" t="s">
        <v>48</v>
      </c>
      <c r="T1535" s="24" t="s">
        <v>189</v>
      </c>
      <c r="U1535" s="24"/>
      <c r="V1535" s="25"/>
      <c r="W1535" s="25"/>
      <c r="X1535" s="28" t="s">
        <v>1687</v>
      </c>
      <c r="Y1535" s="25"/>
      <c r="Z1535" s="25"/>
    </row>
    <row r="1536" spans="1:26" ht="15" customHeight="1">
      <c r="A1536" s="24">
        <v>45842</v>
      </c>
      <c r="B1536" s="80" t="s">
        <v>120</v>
      </c>
      <c r="C1536" s="25">
        <v>7829724</v>
      </c>
      <c r="D1536" s="28">
        <v>102130</v>
      </c>
      <c r="E1536" s="25"/>
      <c r="F1536" s="28"/>
      <c r="G1536" s="28"/>
      <c r="H1536" s="25"/>
      <c r="I1536" s="25" t="s">
        <v>53</v>
      </c>
      <c r="J1536" s="28" t="s">
        <v>1688</v>
      </c>
      <c r="K1536" s="25" t="s">
        <v>45</v>
      </c>
      <c r="L1536" s="28" t="s">
        <v>327</v>
      </c>
      <c r="M1536" s="26">
        <v>49.95</v>
      </c>
      <c r="N1536" s="27">
        <v>1</v>
      </c>
      <c r="O1536" s="25" t="s">
        <v>47</v>
      </c>
      <c r="P1536" s="24">
        <v>45854</v>
      </c>
      <c r="Q1536" s="26">
        <f>Table2[[#This Row],[QTY]]*Table2[[#This Row],[CostPerUnit]]</f>
        <v>49.95</v>
      </c>
      <c r="R1536" s="27">
        <v>60874263</v>
      </c>
      <c r="S1536" s="13" t="s">
        <v>55</v>
      </c>
      <c r="T1536" s="24" t="s">
        <v>49</v>
      </c>
      <c r="U1536" s="24"/>
      <c r="V1536" s="25"/>
      <c r="W1536" s="25"/>
      <c r="X1536" s="28"/>
      <c r="Y1536" s="25"/>
      <c r="Z1536" s="25"/>
    </row>
    <row r="1537" spans="1:26" ht="15" customHeight="1">
      <c r="A1537" s="24">
        <v>45819</v>
      </c>
      <c r="B1537" s="80" t="s">
        <v>120</v>
      </c>
      <c r="C1537" s="25">
        <v>7830029</v>
      </c>
      <c r="D1537" s="28" t="s">
        <v>304</v>
      </c>
      <c r="E1537" s="25"/>
      <c r="F1537" s="28"/>
      <c r="G1537" s="28"/>
      <c r="H1537" s="25"/>
      <c r="I1537" s="25" t="s">
        <v>53</v>
      </c>
      <c r="J1537" s="28" t="s">
        <v>648</v>
      </c>
      <c r="K1537" s="25" t="s">
        <v>45</v>
      </c>
      <c r="L1537" s="28" t="s">
        <v>279</v>
      </c>
      <c r="M1537" s="26">
        <v>466</v>
      </c>
      <c r="N1537" s="27">
        <v>1</v>
      </c>
      <c r="O1537" s="25" t="s">
        <v>47</v>
      </c>
      <c r="P1537" s="24">
        <v>45839</v>
      </c>
      <c r="Q1537" s="26">
        <f>Table2[[#This Row],[QTY]]*Table2[[#This Row],[CostPerUnit]]</f>
        <v>466</v>
      </c>
      <c r="R1537" s="27">
        <v>60871178</v>
      </c>
      <c r="S1537" s="13" t="s">
        <v>55</v>
      </c>
      <c r="T1537" s="24" t="s">
        <v>49</v>
      </c>
      <c r="U1537" s="24"/>
      <c r="V1537" s="25"/>
      <c r="W1537" s="25"/>
      <c r="X1537" s="28"/>
      <c r="Y1537" s="25"/>
      <c r="Z1537" s="25"/>
    </row>
    <row r="1538" spans="1:26" ht="15" customHeight="1">
      <c r="A1538" s="24">
        <v>45819</v>
      </c>
      <c r="B1538" s="80" t="s">
        <v>120</v>
      </c>
      <c r="C1538" s="25">
        <v>7830056</v>
      </c>
      <c r="D1538" s="28" t="s">
        <v>1540</v>
      </c>
      <c r="E1538" s="25"/>
      <c r="F1538" s="28"/>
      <c r="G1538" s="28"/>
      <c r="H1538" s="25"/>
      <c r="I1538" s="25" t="s">
        <v>53</v>
      </c>
      <c r="J1538" s="28" t="s">
        <v>156</v>
      </c>
      <c r="K1538" s="25" t="s">
        <v>243</v>
      </c>
      <c r="L1538" s="28" t="s">
        <v>252</v>
      </c>
      <c r="M1538" s="26">
        <v>518.1</v>
      </c>
      <c r="N1538" s="27">
        <v>1</v>
      </c>
      <c r="O1538" s="25" t="s">
        <v>1489</v>
      </c>
      <c r="P1538" s="24"/>
      <c r="Q1538" s="26">
        <f>Table2[[#This Row],[QTY]]*Table2[[#This Row],[CostPerUnit]]</f>
        <v>518.1</v>
      </c>
      <c r="R1538" s="27"/>
      <c r="S1538" s="13" t="s">
        <v>67</v>
      </c>
      <c r="T1538" s="24" t="s">
        <v>49</v>
      </c>
      <c r="U1538" s="24"/>
      <c r="V1538" s="25"/>
      <c r="W1538" s="25"/>
      <c r="X1538" s="28"/>
      <c r="Y1538" s="25"/>
      <c r="Z1538" s="25"/>
    </row>
    <row r="1539" spans="1:26" ht="15" customHeight="1">
      <c r="A1539" s="24">
        <v>45819</v>
      </c>
      <c r="B1539" s="80" t="s">
        <v>120</v>
      </c>
      <c r="C1539" s="25">
        <v>7830841</v>
      </c>
      <c r="D1539" s="28" t="s">
        <v>844</v>
      </c>
      <c r="E1539" s="25"/>
      <c r="F1539" s="28"/>
      <c r="G1539" s="28"/>
      <c r="H1539" s="25"/>
      <c r="I1539" s="25" t="s">
        <v>53</v>
      </c>
      <c r="J1539" s="28" t="s">
        <v>845</v>
      </c>
      <c r="K1539" s="25" t="s">
        <v>45</v>
      </c>
      <c r="L1539" s="28" t="s">
        <v>1689</v>
      </c>
      <c r="M1539" s="26">
        <v>14.95</v>
      </c>
      <c r="N1539" s="27">
        <v>2</v>
      </c>
      <c r="O1539" s="25" t="s">
        <v>47</v>
      </c>
      <c r="P1539" s="24">
        <v>45821</v>
      </c>
      <c r="Q1539" s="26">
        <f>Table2[[#This Row],[QTY]]*Table2[[#This Row],[CostPerUnit]]</f>
        <v>29.9</v>
      </c>
      <c r="R1539" s="27"/>
      <c r="S1539" s="13" t="s">
        <v>64</v>
      </c>
      <c r="T1539" s="24" t="s">
        <v>49</v>
      </c>
      <c r="U1539" s="24"/>
      <c r="V1539" s="25"/>
      <c r="W1539" s="25"/>
      <c r="X1539" s="28"/>
      <c r="Y1539" s="25"/>
      <c r="Z1539" s="25"/>
    </row>
    <row r="1540" spans="1:26" ht="15" customHeight="1">
      <c r="A1540" s="24">
        <v>45825</v>
      </c>
      <c r="B1540" s="80" t="s">
        <v>120</v>
      </c>
      <c r="C1540" s="25">
        <v>7831627</v>
      </c>
      <c r="D1540" s="28" t="s">
        <v>1592</v>
      </c>
      <c r="E1540" s="25"/>
      <c r="F1540" s="28"/>
      <c r="G1540" s="28"/>
      <c r="H1540" s="25"/>
      <c r="I1540" s="25" t="s">
        <v>53</v>
      </c>
      <c r="J1540" s="28" t="s">
        <v>1690</v>
      </c>
      <c r="K1540" s="25" t="s">
        <v>243</v>
      </c>
      <c r="L1540" s="28" t="s">
        <v>283</v>
      </c>
      <c r="M1540" s="26">
        <v>555.70000000000005</v>
      </c>
      <c r="N1540" s="27">
        <v>3</v>
      </c>
      <c r="O1540" s="25" t="s">
        <v>49</v>
      </c>
      <c r="P1540" s="24"/>
      <c r="Q1540" s="26">
        <f>Table2[[#This Row],[QTY]]*Table2[[#This Row],[CostPerUnit]]</f>
        <v>1667.1000000000001</v>
      </c>
      <c r="R1540" s="27">
        <v>60873950</v>
      </c>
      <c r="S1540" s="13" t="s">
        <v>67</v>
      </c>
      <c r="T1540" s="24" t="s">
        <v>49</v>
      </c>
      <c r="U1540" s="24"/>
      <c r="V1540" s="25"/>
      <c r="W1540" s="25"/>
      <c r="X1540" s="28"/>
      <c r="Y1540" s="25"/>
      <c r="Z1540" s="25"/>
    </row>
    <row r="1541" spans="1:26" ht="15" customHeight="1">
      <c r="A1541" s="24">
        <v>45825</v>
      </c>
      <c r="B1541" s="80" t="s">
        <v>120</v>
      </c>
      <c r="C1541" s="25">
        <v>7831689</v>
      </c>
      <c r="D1541" s="28">
        <v>182174</v>
      </c>
      <c r="E1541" s="25"/>
      <c r="F1541" s="28"/>
      <c r="G1541" s="28"/>
      <c r="H1541" s="25"/>
      <c r="I1541" s="25" t="s">
        <v>65</v>
      </c>
      <c r="J1541" s="28" t="s">
        <v>295</v>
      </c>
      <c r="K1541" s="25" t="s">
        <v>45</v>
      </c>
      <c r="L1541" s="28" t="s">
        <v>280</v>
      </c>
      <c r="M1541" s="26">
        <v>325</v>
      </c>
      <c r="N1541" s="27">
        <v>1</v>
      </c>
      <c r="O1541" s="25" t="s">
        <v>47</v>
      </c>
      <c r="P1541" s="24">
        <v>45834</v>
      </c>
      <c r="Q1541" s="26">
        <f>Table2[[#This Row],[QTY]]*Table2[[#This Row],[CostPerUnit]]</f>
        <v>325</v>
      </c>
      <c r="R1541" s="27"/>
      <c r="S1541" s="13" t="s">
        <v>48</v>
      </c>
      <c r="T1541" s="24" t="s">
        <v>49</v>
      </c>
      <c r="U1541" s="24"/>
      <c r="V1541" s="25"/>
      <c r="W1541" s="25"/>
      <c r="X1541" s="28"/>
      <c r="Y1541" s="25"/>
      <c r="Z1541" s="25"/>
    </row>
    <row r="1542" spans="1:26" ht="15" customHeight="1">
      <c r="A1542" s="24">
        <v>45820</v>
      </c>
      <c r="B1542" s="80" t="s">
        <v>120</v>
      </c>
      <c r="C1542" s="25">
        <v>7831984</v>
      </c>
      <c r="D1542" s="28" t="s">
        <v>1655</v>
      </c>
      <c r="E1542" s="25"/>
      <c r="F1542" s="28"/>
      <c r="G1542" s="28"/>
      <c r="H1542" s="25"/>
      <c r="I1542" s="25" t="s">
        <v>53</v>
      </c>
      <c r="J1542" s="28" t="s">
        <v>1691</v>
      </c>
      <c r="K1542" s="25" t="s">
        <v>45</v>
      </c>
      <c r="L1542" s="28" t="s">
        <v>1115</v>
      </c>
      <c r="M1542" s="26">
        <v>9.26</v>
      </c>
      <c r="N1542" s="27">
        <v>1</v>
      </c>
      <c r="O1542" s="25" t="s">
        <v>47</v>
      </c>
      <c r="P1542" s="24">
        <v>45826</v>
      </c>
      <c r="Q1542" s="26">
        <f>Table2[[#This Row],[QTY]]*Table2[[#This Row],[CostPerUnit]]</f>
        <v>9.26</v>
      </c>
      <c r="R1542" s="27"/>
      <c r="S1542" s="13" t="s">
        <v>55</v>
      </c>
      <c r="T1542" s="24"/>
      <c r="U1542" s="24"/>
      <c r="V1542" s="25"/>
      <c r="W1542" s="25"/>
      <c r="X1542" s="28"/>
      <c r="Y1542" s="25"/>
      <c r="Z1542" s="25"/>
    </row>
    <row r="1543" spans="1:26" ht="15" customHeight="1">
      <c r="A1543" s="24">
        <v>45825</v>
      </c>
      <c r="B1543" s="80" t="s">
        <v>120</v>
      </c>
      <c r="C1543" s="25">
        <v>7832468</v>
      </c>
      <c r="D1543" s="28"/>
      <c r="E1543" s="25"/>
      <c r="F1543" s="28" t="s">
        <v>342</v>
      </c>
      <c r="G1543" s="28" t="s">
        <v>1692</v>
      </c>
      <c r="H1543" s="25"/>
      <c r="I1543" s="25" t="s">
        <v>53</v>
      </c>
      <c r="J1543" s="28" t="s">
        <v>364</v>
      </c>
      <c r="K1543" s="25" t="s">
        <v>243</v>
      </c>
      <c r="L1543" s="28" t="s">
        <v>598</v>
      </c>
      <c r="M1543" s="26"/>
      <c r="N1543" s="27">
        <v>1</v>
      </c>
      <c r="O1543" s="25" t="s">
        <v>218</v>
      </c>
      <c r="P1543" s="24"/>
      <c r="Q1543" s="26">
        <f>Table2[[#This Row],[QTY]]*Table2[[#This Row],[CostPerUnit]]</f>
        <v>0</v>
      </c>
      <c r="R1543" s="27"/>
      <c r="S1543" s="13" t="s">
        <v>48</v>
      </c>
      <c r="T1543" s="24" t="s">
        <v>49</v>
      </c>
      <c r="U1543" s="24"/>
      <c r="V1543" s="25"/>
      <c r="W1543" s="25"/>
      <c r="X1543" s="28"/>
      <c r="Y1543" s="25"/>
      <c r="Z1543" s="25"/>
    </row>
    <row r="1544" spans="1:26" ht="15" customHeight="1">
      <c r="A1544" s="24">
        <v>45833</v>
      </c>
      <c r="B1544" s="80" t="s">
        <v>120</v>
      </c>
      <c r="C1544" s="25">
        <v>7832524</v>
      </c>
      <c r="D1544" s="28" t="s">
        <v>1568</v>
      </c>
      <c r="E1544" s="25"/>
      <c r="F1544" s="28"/>
      <c r="G1544" s="28"/>
      <c r="H1544" s="25"/>
      <c r="I1544" s="25" t="s">
        <v>43</v>
      </c>
      <c r="J1544" s="28" t="s">
        <v>1693</v>
      </c>
      <c r="K1544" s="25" t="s">
        <v>45</v>
      </c>
      <c r="L1544" s="28" t="s">
        <v>224</v>
      </c>
      <c r="M1544" s="26">
        <v>59.95</v>
      </c>
      <c r="N1544" s="27">
        <v>1</v>
      </c>
      <c r="O1544" s="25" t="s">
        <v>218</v>
      </c>
      <c r="P1544" s="24"/>
      <c r="Q1544" s="26">
        <f>Table2[[#This Row],[QTY]]*Table2[[#This Row],[CostPerUnit]]</f>
        <v>59.95</v>
      </c>
      <c r="R1544" s="27">
        <v>60872576</v>
      </c>
      <c r="S1544" s="13" t="s">
        <v>55</v>
      </c>
      <c r="T1544" s="24" t="s">
        <v>49</v>
      </c>
      <c r="U1544" s="24"/>
      <c r="V1544" s="25"/>
      <c r="W1544" s="25"/>
      <c r="X1544" s="28"/>
      <c r="Y1544" s="25"/>
      <c r="Z1544" s="25"/>
    </row>
    <row r="1545" spans="1:26" ht="15" customHeight="1">
      <c r="A1545" s="24">
        <v>45833</v>
      </c>
      <c r="B1545" s="80" t="s">
        <v>120</v>
      </c>
      <c r="C1545" s="25">
        <v>7832524</v>
      </c>
      <c r="D1545" s="28" t="s">
        <v>1568</v>
      </c>
      <c r="E1545" s="25"/>
      <c r="F1545" s="28"/>
      <c r="G1545" s="28"/>
      <c r="H1545" s="25"/>
      <c r="I1545" s="25" t="s">
        <v>43</v>
      </c>
      <c r="J1545" s="28" t="s">
        <v>1693</v>
      </c>
      <c r="K1545" s="25" t="s">
        <v>45</v>
      </c>
      <c r="L1545" s="28" t="s">
        <v>786</v>
      </c>
      <c r="M1545" s="26">
        <v>39.950000000000003</v>
      </c>
      <c r="N1545" s="27">
        <v>1</v>
      </c>
      <c r="O1545" s="25" t="s">
        <v>218</v>
      </c>
      <c r="P1545" s="24"/>
      <c r="Q1545" s="26">
        <f>Table2[[#This Row],[QTY]]*Table2[[#This Row],[CostPerUnit]]</f>
        <v>39.950000000000003</v>
      </c>
      <c r="R1545" s="27">
        <v>60872576</v>
      </c>
      <c r="S1545" s="13" t="s">
        <v>55</v>
      </c>
      <c r="T1545" s="24" t="s">
        <v>49</v>
      </c>
      <c r="U1545" s="24"/>
      <c r="V1545" s="25"/>
      <c r="W1545" s="25"/>
      <c r="X1545" s="28"/>
      <c r="Y1545" s="25"/>
      <c r="Z1545" s="25"/>
    </row>
    <row r="1546" spans="1:26" ht="15" customHeight="1">
      <c r="A1546" s="24">
        <v>45825</v>
      </c>
      <c r="B1546" s="80" t="s">
        <v>120</v>
      </c>
      <c r="C1546" s="25">
        <v>7833043</v>
      </c>
      <c r="D1546" s="28" t="s">
        <v>1694</v>
      </c>
      <c r="E1546" s="25"/>
      <c r="F1546" s="28" t="s">
        <v>342</v>
      </c>
      <c r="G1546" s="28" t="s">
        <v>1695</v>
      </c>
      <c r="H1546" s="25" t="s">
        <v>344</v>
      </c>
      <c r="I1546" s="25" t="s">
        <v>53</v>
      </c>
      <c r="J1546" s="28" t="s">
        <v>364</v>
      </c>
      <c r="K1546" s="25" t="s">
        <v>243</v>
      </c>
      <c r="L1546" s="28" t="s">
        <v>301</v>
      </c>
      <c r="M1546" s="26">
        <v>938.15</v>
      </c>
      <c r="N1546" s="27">
        <v>2</v>
      </c>
      <c r="O1546" s="25" t="s">
        <v>218</v>
      </c>
      <c r="P1546" s="24"/>
      <c r="Q1546" s="26">
        <f>Table2[[#This Row],[QTY]]*Table2[[#This Row],[CostPerUnit]]</f>
        <v>1876.3</v>
      </c>
      <c r="R1546" s="27"/>
      <c r="S1546" s="13" t="s">
        <v>48</v>
      </c>
      <c r="T1546" s="24" t="s">
        <v>49</v>
      </c>
      <c r="U1546" s="24"/>
      <c r="V1546" s="25"/>
      <c r="W1546" s="25"/>
      <c r="X1546" s="28"/>
      <c r="Y1546" s="25"/>
      <c r="Z1546" s="25"/>
    </row>
    <row r="1547" spans="1:26" ht="15" customHeight="1">
      <c r="A1547" s="24">
        <v>45828</v>
      </c>
      <c r="B1547" s="80" t="s">
        <v>120</v>
      </c>
      <c r="C1547" s="25">
        <v>7834149</v>
      </c>
      <c r="D1547" s="28" t="s">
        <v>1452</v>
      </c>
      <c r="E1547" s="25"/>
      <c r="F1547" s="28"/>
      <c r="G1547" s="28"/>
      <c r="H1547" s="25"/>
      <c r="I1547" s="25" t="s">
        <v>43</v>
      </c>
      <c r="J1547" s="28" t="s">
        <v>1696</v>
      </c>
      <c r="K1547" s="25" t="s">
        <v>45</v>
      </c>
      <c r="L1547" s="28" t="s">
        <v>786</v>
      </c>
      <c r="M1547" s="26">
        <v>39.950000000000003</v>
      </c>
      <c r="N1547" s="27">
        <v>1</v>
      </c>
      <c r="O1547" s="25" t="s">
        <v>177</v>
      </c>
      <c r="P1547" s="24"/>
      <c r="Q1547" s="26">
        <f>Table2[[#This Row],[QTY]]*Table2[[#This Row],[CostPerUnit]]</f>
        <v>39.950000000000003</v>
      </c>
      <c r="R1547" s="27"/>
      <c r="S1547" s="13" t="s">
        <v>48</v>
      </c>
      <c r="T1547" s="24" t="s">
        <v>49</v>
      </c>
      <c r="U1547" s="24"/>
      <c r="V1547" s="25"/>
      <c r="W1547" s="25"/>
      <c r="X1547" s="28"/>
      <c r="Y1547" s="25"/>
      <c r="Z1547" s="25"/>
    </row>
    <row r="1548" spans="1:26" ht="15" customHeight="1">
      <c r="A1548" s="24">
        <v>45840</v>
      </c>
      <c r="B1548" s="80" t="s">
        <v>120</v>
      </c>
      <c r="C1548" s="25">
        <v>7836524</v>
      </c>
      <c r="D1548" s="28" t="s">
        <v>1540</v>
      </c>
      <c r="E1548" s="25"/>
      <c r="F1548" s="28" t="s">
        <v>403</v>
      </c>
      <c r="G1548" s="28" t="s">
        <v>1697</v>
      </c>
      <c r="H1548" s="25"/>
      <c r="I1548" s="25" t="s">
        <v>43</v>
      </c>
      <c r="J1548" s="28" t="s">
        <v>991</v>
      </c>
      <c r="K1548" s="25" t="s">
        <v>243</v>
      </c>
      <c r="L1548" s="28" t="s">
        <v>301</v>
      </c>
      <c r="M1548" s="26">
        <v>938.15</v>
      </c>
      <c r="N1548" s="27">
        <v>5</v>
      </c>
      <c r="O1548" s="25" t="s">
        <v>1489</v>
      </c>
      <c r="P1548" s="24"/>
      <c r="Q1548" s="26">
        <f>Table2[[#This Row],[QTY]]*Table2[[#This Row],[CostPerUnit]]</f>
        <v>4690.75</v>
      </c>
      <c r="R1548" s="27"/>
      <c r="S1548" s="13" t="s">
        <v>55</v>
      </c>
      <c r="T1548" s="24"/>
      <c r="U1548" s="24"/>
      <c r="V1548" s="25"/>
      <c r="W1548" s="25"/>
      <c r="X1548" s="28"/>
      <c r="Y1548" s="25"/>
      <c r="Z1548" s="25"/>
    </row>
    <row r="1549" spans="1:26" ht="15" customHeight="1">
      <c r="A1549" s="24">
        <v>45838</v>
      </c>
      <c r="B1549" s="80" t="s">
        <v>120</v>
      </c>
      <c r="C1549" s="25">
        <v>7837108</v>
      </c>
      <c r="D1549" s="28" t="s">
        <v>289</v>
      </c>
      <c r="E1549" s="25"/>
      <c r="F1549" s="28"/>
      <c r="G1549" s="28"/>
      <c r="H1549" s="25"/>
      <c r="I1549" s="25" t="s">
        <v>53</v>
      </c>
      <c r="J1549" s="28" t="s">
        <v>775</v>
      </c>
      <c r="K1549" s="25" t="s">
        <v>45</v>
      </c>
      <c r="L1549" s="28" t="s">
        <v>1698</v>
      </c>
      <c r="M1549" s="26">
        <v>12.95</v>
      </c>
      <c r="N1549" s="27">
        <v>5</v>
      </c>
      <c r="O1549" s="25" t="s">
        <v>47</v>
      </c>
      <c r="P1549" s="24">
        <v>45856</v>
      </c>
      <c r="Q1549" s="26">
        <f>Table2[[#This Row],[QTY]]*Table2[[#This Row],[CostPerUnit]]</f>
        <v>64.75</v>
      </c>
      <c r="R1549" s="27">
        <v>60875213</v>
      </c>
      <c r="S1549" s="13" t="s">
        <v>55</v>
      </c>
      <c r="T1549" s="24" t="s">
        <v>49</v>
      </c>
      <c r="U1549" s="24"/>
      <c r="V1549" s="25"/>
      <c r="W1549" s="25"/>
      <c r="X1549" s="28"/>
      <c r="Y1549" s="25"/>
      <c r="Z1549" s="25"/>
    </row>
    <row r="1550" spans="1:26" ht="15" customHeight="1">
      <c r="A1550" s="24">
        <v>45838</v>
      </c>
      <c r="B1550" s="80" t="s">
        <v>120</v>
      </c>
      <c r="C1550" s="25">
        <v>7837109</v>
      </c>
      <c r="D1550" s="28" t="s">
        <v>1699</v>
      </c>
      <c r="E1550" s="25"/>
      <c r="F1550" s="28"/>
      <c r="G1550" s="28"/>
      <c r="H1550" s="25"/>
      <c r="I1550" s="25" t="s">
        <v>53</v>
      </c>
      <c r="J1550" s="28" t="s">
        <v>1700</v>
      </c>
      <c r="K1550" s="25" t="s">
        <v>45</v>
      </c>
      <c r="L1550" s="28" t="s">
        <v>608</v>
      </c>
      <c r="M1550" s="26">
        <v>39.950000000000003</v>
      </c>
      <c r="N1550" s="27">
        <v>1</v>
      </c>
      <c r="O1550" s="25" t="s">
        <v>47</v>
      </c>
      <c r="P1550" s="24">
        <v>45854</v>
      </c>
      <c r="Q1550" s="26">
        <f>Table2[[#This Row],[QTY]]*Table2[[#This Row],[CostPerUnit]]</f>
        <v>39.950000000000003</v>
      </c>
      <c r="R1550" s="27">
        <v>41170292</v>
      </c>
      <c r="S1550" s="13" t="s">
        <v>67</v>
      </c>
      <c r="T1550" s="24" t="s">
        <v>49</v>
      </c>
      <c r="U1550" s="24"/>
      <c r="V1550" s="25"/>
      <c r="W1550" s="25"/>
      <c r="X1550" s="28"/>
      <c r="Y1550" s="25"/>
      <c r="Z1550" s="25"/>
    </row>
    <row r="1551" spans="1:26" ht="15" customHeight="1">
      <c r="A1551" s="24">
        <v>45838</v>
      </c>
      <c r="B1551" s="80" t="s">
        <v>120</v>
      </c>
      <c r="C1551" s="25">
        <v>7837109</v>
      </c>
      <c r="D1551" s="28" t="s">
        <v>1699</v>
      </c>
      <c r="E1551" s="25"/>
      <c r="F1551" s="28"/>
      <c r="G1551" s="28"/>
      <c r="H1551" s="25"/>
      <c r="I1551" s="25" t="s">
        <v>53</v>
      </c>
      <c r="J1551" s="28" t="s">
        <v>1700</v>
      </c>
      <c r="K1551" s="25" t="s">
        <v>45</v>
      </c>
      <c r="L1551" s="28" t="s">
        <v>1213</v>
      </c>
      <c r="M1551" s="26">
        <v>89.95</v>
      </c>
      <c r="N1551" s="27">
        <v>1</v>
      </c>
      <c r="O1551" s="25" t="s">
        <v>47</v>
      </c>
      <c r="P1551" s="24">
        <v>45854</v>
      </c>
      <c r="Q1551" s="26">
        <f>Table2[[#This Row],[QTY]]*Table2[[#This Row],[CostPerUnit]]</f>
        <v>89.95</v>
      </c>
      <c r="R1551" s="27">
        <v>41170292</v>
      </c>
      <c r="S1551" s="13" t="s">
        <v>67</v>
      </c>
      <c r="T1551" s="24" t="s">
        <v>49</v>
      </c>
      <c r="U1551" s="24"/>
      <c r="V1551" s="25"/>
      <c r="W1551" s="25"/>
      <c r="X1551" s="28"/>
      <c r="Y1551" s="25"/>
      <c r="Z1551" s="25"/>
    </row>
    <row r="1552" spans="1:26" ht="15" customHeight="1">
      <c r="A1552" s="24">
        <v>45839</v>
      </c>
      <c r="B1552" s="80" t="s">
        <v>120</v>
      </c>
      <c r="C1552" s="25">
        <v>7837398</v>
      </c>
      <c r="D1552" s="28" t="s">
        <v>1701</v>
      </c>
      <c r="E1552" s="25"/>
      <c r="F1552" s="28"/>
      <c r="G1552" s="28"/>
      <c r="H1552" s="25"/>
      <c r="I1552" s="25" t="s">
        <v>53</v>
      </c>
      <c r="J1552" s="28" t="s">
        <v>1702</v>
      </c>
      <c r="K1552" s="25" t="s">
        <v>45</v>
      </c>
      <c r="L1552" s="28" t="s">
        <v>584</v>
      </c>
      <c r="M1552" s="26"/>
      <c r="N1552" s="27">
        <v>1</v>
      </c>
      <c r="O1552" s="25" t="s">
        <v>164</v>
      </c>
      <c r="P1552" s="24"/>
      <c r="Q1552" s="26">
        <f>Table2[[#This Row],[QTY]]*Table2[[#This Row],[CostPerUnit]]</f>
        <v>0</v>
      </c>
      <c r="R1552" s="27"/>
      <c r="S1552" s="13" t="s">
        <v>55</v>
      </c>
      <c r="T1552" s="24"/>
      <c r="U1552" s="24"/>
      <c r="V1552" s="25"/>
      <c r="W1552" s="25"/>
      <c r="X1552" s="28"/>
      <c r="Y1552" s="25"/>
      <c r="Z1552" s="25"/>
    </row>
    <row r="1553" spans="1:26" ht="15" customHeight="1">
      <c r="A1553" s="24">
        <v>45840</v>
      </c>
      <c r="B1553" s="80" t="s">
        <v>120</v>
      </c>
      <c r="C1553" s="25">
        <v>7837885</v>
      </c>
      <c r="D1553" s="28" t="s">
        <v>1555</v>
      </c>
      <c r="E1553" s="25"/>
      <c r="F1553" s="28" t="s">
        <v>403</v>
      </c>
      <c r="G1553" s="28" t="s">
        <v>1703</v>
      </c>
      <c r="H1553" s="25"/>
      <c r="I1553" s="25" t="s">
        <v>53</v>
      </c>
      <c r="J1553" s="28" t="s">
        <v>1704</v>
      </c>
      <c r="K1553" s="25" t="s">
        <v>243</v>
      </c>
      <c r="L1553" s="28" t="s">
        <v>284</v>
      </c>
      <c r="M1553" s="26">
        <v>343.5</v>
      </c>
      <c r="N1553" s="27">
        <v>17</v>
      </c>
      <c r="O1553" s="25" t="s">
        <v>177</v>
      </c>
      <c r="P1553" s="24"/>
      <c r="Q1553" s="26">
        <f>Table2[[#This Row],[QTY]]*Table2[[#This Row],[CostPerUnit]]</f>
        <v>5839.5</v>
      </c>
      <c r="R1553" s="27"/>
      <c r="S1553" s="13" t="s">
        <v>55</v>
      </c>
      <c r="T1553" s="24"/>
      <c r="U1553" s="24"/>
      <c r="V1553" s="25"/>
      <c r="W1553" s="25"/>
      <c r="X1553" s="28" t="s">
        <v>1705</v>
      </c>
      <c r="Y1553" s="25"/>
      <c r="Z1553" s="25"/>
    </row>
    <row r="1554" spans="1:26" ht="15" customHeight="1">
      <c r="A1554" s="24">
        <v>45841</v>
      </c>
      <c r="B1554" s="80" t="s">
        <v>120</v>
      </c>
      <c r="C1554" s="25">
        <v>7838205</v>
      </c>
      <c r="D1554" s="28">
        <v>182170</v>
      </c>
      <c r="E1554" s="25"/>
      <c r="F1554" s="28"/>
      <c r="G1554" s="28"/>
      <c r="H1554" s="25"/>
      <c r="I1554" s="25" t="s">
        <v>65</v>
      </c>
      <c r="J1554" s="28" t="s">
        <v>1706</v>
      </c>
      <c r="K1554" s="25" t="s">
        <v>45</v>
      </c>
      <c r="L1554" s="28" t="s">
        <v>911</v>
      </c>
      <c r="M1554" s="26">
        <v>466</v>
      </c>
      <c r="N1554" s="27">
        <v>4</v>
      </c>
      <c r="O1554" s="25" t="s">
        <v>49</v>
      </c>
      <c r="P1554" s="24"/>
      <c r="Q1554" s="26">
        <f>Table2[[#This Row],[QTY]]*Table2[[#This Row],[CostPerUnit]]</f>
        <v>1864</v>
      </c>
      <c r="R1554" s="27">
        <v>60874938</v>
      </c>
      <c r="S1554" s="13" t="s">
        <v>67</v>
      </c>
      <c r="T1554" s="24"/>
      <c r="U1554" s="24"/>
      <c r="V1554" s="25"/>
      <c r="W1554" s="25"/>
      <c r="X1554" s="28"/>
      <c r="Y1554" s="25"/>
      <c r="Z1554" s="25"/>
    </row>
    <row r="1555" spans="1:26" ht="15" customHeight="1">
      <c r="A1555" s="24">
        <v>45840</v>
      </c>
      <c r="B1555" s="80" t="s">
        <v>120</v>
      </c>
      <c r="C1555" s="25">
        <v>7838401</v>
      </c>
      <c r="D1555" s="28" t="s">
        <v>1575</v>
      </c>
      <c r="E1555" s="25"/>
      <c r="F1555" s="28"/>
      <c r="G1555" s="28"/>
      <c r="H1555" s="25"/>
      <c r="I1555" s="25" t="s">
        <v>53</v>
      </c>
      <c r="J1555" s="28" t="s">
        <v>217</v>
      </c>
      <c r="K1555" s="25" t="s">
        <v>243</v>
      </c>
      <c r="L1555" s="28" t="s">
        <v>252</v>
      </c>
      <c r="M1555" s="26">
        <v>518.1</v>
      </c>
      <c r="N1555" s="27">
        <v>1</v>
      </c>
      <c r="O1555" s="25" t="s">
        <v>49</v>
      </c>
      <c r="P1555" s="24"/>
      <c r="Q1555" s="26">
        <f>Table2[[#This Row],[QTY]]*Table2[[#This Row],[CostPerUnit]]</f>
        <v>518.1</v>
      </c>
      <c r="R1555" s="27">
        <v>60876840</v>
      </c>
      <c r="S1555" s="13" t="s">
        <v>67</v>
      </c>
      <c r="T1555" s="24" t="s">
        <v>49</v>
      </c>
      <c r="U1555" s="24"/>
      <c r="V1555" s="25"/>
      <c r="W1555" s="25"/>
      <c r="X1555" s="28"/>
      <c r="Y1555" s="25"/>
      <c r="Z1555" s="25"/>
    </row>
    <row r="1556" spans="1:26" ht="15" customHeight="1">
      <c r="A1556" s="24">
        <v>45842</v>
      </c>
      <c r="B1556" s="80" t="s">
        <v>120</v>
      </c>
      <c r="C1556" s="25">
        <v>7839376</v>
      </c>
      <c r="D1556" s="28" t="s">
        <v>1555</v>
      </c>
      <c r="E1556" s="25"/>
      <c r="F1556" s="28"/>
      <c r="G1556" s="28"/>
      <c r="H1556" s="25"/>
      <c r="I1556" s="25" t="s">
        <v>53</v>
      </c>
      <c r="J1556" s="28" t="s">
        <v>1707</v>
      </c>
      <c r="K1556" s="25" t="s">
        <v>243</v>
      </c>
      <c r="L1556" s="28" t="s">
        <v>284</v>
      </c>
      <c r="M1556" s="26">
        <v>343.5</v>
      </c>
      <c r="N1556" s="27">
        <v>3</v>
      </c>
      <c r="O1556" s="25" t="s">
        <v>1489</v>
      </c>
      <c r="P1556" s="24"/>
      <c r="Q1556" s="26">
        <f>Table2[[#This Row],[QTY]]*Table2[[#This Row],[CostPerUnit]]</f>
        <v>1030.5</v>
      </c>
      <c r="R1556" s="27"/>
      <c r="S1556" s="13" t="s">
        <v>67</v>
      </c>
      <c r="T1556" s="24"/>
      <c r="U1556" s="24"/>
      <c r="V1556" s="25"/>
      <c r="W1556" s="25"/>
      <c r="X1556" s="28"/>
      <c r="Y1556" s="25"/>
      <c r="Z1556" s="25"/>
    </row>
    <row r="1557" spans="1:26" ht="15" customHeight="1">
      <c r="A1557" s="24">
        <v>45842</v>
      </c>
      <c r="B1557" s="80" t="s">
        <v>120</v>
      </c>
      <c r="C1557" s="25">
        <v>7839376</v>
      </c>
      <c r="D1557" s="28" t="s">
        <v>1555</v>
      </c>
      <c r="E1557" s="25"/>
      <c r="F1557" s="28"/>
      <c r="G1557" s="28"/>
      <c r="H1557" s="25"/>
      <c r="I1557" s="25" t="s">
        <v>53</v>
      </c>
      <c r="J1557" s="28" t="s">
        <v>1707</v>
      </c>
      <c r="K1557" s="25" t="s">
        <v>243</v>
      </c>
      <c r="L1557" s="28" t="s">
        <v>283</v>
      </c>
      <c r="M1557" s="26">
        <v>555.70000000000005</v>
      </c>
      <c r="N1557" s="27">
        <v>1</v>
      </c>
      <c r="O1557" s="25" t="s">
        <v>1489</v>
      </c>
      <c r="P1557" s="24"/>
      <c r="Q1557" s="26">
        <f>Table2[[#This Row],[QTY]]*Table2[[#This Row],[CostPerUnit]]</f>
        <v>555.70000000000005</v>
      </c>
      <c r="R1557" s="27"/>
      <c r="S1557" s="13" t="s">
        <v>67</v>
      </c>
      <c r="T1557" s="24"/>
      <c r="U1557" s="24"/>
      <c r="V1557" s="25"/>
      <c r="W1557" s="25"/>
      <c r="X1557" s="28"/>
      <c r="Y1557" s="25"/>
      <c r="Z1557" s="25"/>
    </row>
    <row r="1558" spans="1:26" ht="15" customHeight="1">
      <c r="A1558" s="24">
        <v>45842</v>
      </c>
      <c r="B1558" s="80" t="s">
        <v>120</v>
      </c>
      <c r="C1558" s="25">
        <v>7839376</v>
      </c>
      <c r="D1558" s="28" t="s">
        <v>1555</v>
      </c>
      <c r="E1558" s="25"/>
      <c r="F1558" s="28"/>
      <c r="G1558" s="28"/>
      <c r="H1558" s="25"/>
      <c r="I1558" s="25" t="s">
        <v>53</v>
      </c>
      <c r="J1558" s="28" t="s">
        <v>1707</v>
      </c>
      <c r="K1558" s="25" t="s">
        <v>243</v>
      </c>
      <c r="L1558" s="28" t="s">
        <v>252</v>
      </c>
      <c r="M1558" s="26">
        <v>518.1</v>
      </c>
      <c r="N1558" s="27">
        <v>4</v>
      </c>
      <c r="O1558" s="25" t="s">
        <v>1489</v>
      </c>
      <c r="P1558" s="24"/>
      <c r="Q1558" s="26">
        <f>Table2[[#This Row],[QTY]]*Table2[[#This Row],[CostPerUnit]]</f>
        <v>2072.4</v>
      </c>
      <c r="R1558" s="27"/>
      <c r="S1558" s="13" t="s">
        <v>67</v>
      </c>
      <c r="T1558" s="24"/>
      <c r="U1558" s="24"/>
      <c r="V1558" s="25"/>
      <c r="W1558" s="25"/>
      <c r="X1558" s="28"/>
      <c r="Y1558" s="25"/>
      <c r="Z1558" s="25"/>
    </row>
    <row r="1559" spans="1:26" ht="15" customHeight="1">
      <c r="A1559" s="24">
        <v>45842</v>
      </c>
      <c r="B1559" s="80" t="s">
        <v>120</v>
      </c>
      <c r="C1559" s="25">
        <v>7839376</v>
      </c>
      <c r="D1559" s="28" t="s">
        <v>1555</v>
      </c>
      <c r="E1559" s="25"/>
      <c r="F1559" s="28"/>
      <c r="G1559" s="28"/>
      <c r="H1559" s="25"/>
      <c r="I1559" s="25" t="s">
        <v>53</v>
      </c>
      <c r="J1559" s="28" t="s">
        <v>1707</v>
      </c>
      <c r="K1559" s="25" t="s">
        <v>243</v>
      </c>
      <c r="L1559" s="28" t="s">
        <v>282</v>
      </c>
      <c r="M1559" s="26">
        <v>279.95</v>
      </c>
      <c r="N1559" s="27">
        <v>1</v>
      </c>
      <c r="O1559" s="25" t="s">
        <v>49</v>
      </c>
      <c r="P1559" s="24"/>
      <c r="Q1559" s="26">
        <f>Table2[[#This Row],[QTY]]*Table2[[#This Row],[CostPerUnit]]</f>
        <v>279.95</v>
      </c>
      <c r="R1559" s="27">
        <v>60875234</v>
      </c>
      <c r="S1559" s="13" t="s">
        <v>67</v>
      </c>
      <c r="T1559" s="24" t="s">
        <v>49</v>
      </c>
      <c r="U1559" s="24"/>
      <c r="V1559" s="25"/>
      <c r="W1559" s="25"/>
      <c r="X1559" s="28"/>
      <c r="Y1559" s="25"/>
      <c r="Z1559" s="25"/>
    </row>
    <row r="1560" spans="1:26" ht="15" customHeight="1">
      <c r="A1560" s="24">
        <v>45842</v>
      </c>
      <c r="B1560" s="80" t="s">
        <v>120</v>
      </c>
      <c r="C1560" s="25">
        <v>7839412</v>
      </c>
      <c r="D1560" s="28" t="s">
        <v>1540</v>
      </c>
      <c r="E1560" s="25"/>
      <c r="F1560" s="28" t="s">
        <v>403</v>
      </c>
      <c r="G1560" s="28" t="s">
        <v>1708</v>
      </c>
      <c r="H1560" s="25"/>
      <c r="I1560" s="25" t="s">
        <v>75</v>
      </c>
      <c r="J1560" s="28" t="s">
        <v>1709</v>
      </c>
      <c r="K1560" s="25" t="s">
        <v>243</v>
      </c>
      <c r="L1560" s="28" t="s">
        <v>283</v>
      </c>
      <c r="M1560" s="26">
        <v>555.70000000000005</v>
      </c>
      <c r="N1560" s="27">
        <v>1</v>
      </c>
      <c r="O1560" s="25" t="s">
        <v>47</v>
      </c>
      <c r="P1560" s="24">
        <v>45859</v>
      </c>
      <c r="Q1560" s="26">
        <f>Table2[[#This Row],[QTY]]*Table2[[#This Row],[CostPerUnit]]</f>
        <v>555.70000000000005</v>
      </c>
      <c r="R1560" s="27"/>
      <c r="S1560" s="13" t="s">
        <v>55</v>
      </c>
      <c r="T1560" s="24"/>
      <c r="U1560" s="24"/>
      <c r="V1560" s="25"/>
      <c r="W1560" s="25"/>
      <c r="X1560" s="28" t="s">
        <v>1705</v>
      </c>
      <c r="Y1560" s="25"/>
      <c r="Z1560" s="25"/>
    </row>
    <row r="1561" spans="1:26" ht="15" customHeight="1">
      <c r="A1561" s="24">
        <v>45842</v>
      </c>
      <c r="B1561" s="80" t="s">
        <v>120</v>
      </c>
      <c r="C1561" s="25">
        <v>7839450</v>
      </c>
      <c r="D1561" s="28"/>
      <c r="E1561" s="25"/>
      <c r="F1561" s="28"/>
      <c r="G1561" s="28"/>
      <c r="H1561" s="25"/>
      <c r="I1561" s="25" t="s">
        <v>53</v>
      </c>
      <c r="J1561" s="28" t="s">
        <v>695</v>
      </c>
      <c r="K1561" s="25" t="s">
        <v>243</v>
      </c>
      <c r="L1561" s="28" t="s">
        <v>488</v>
      </c>
      <c r="M1561" s="26">
        <v>2497</v>
      </c>
      <c r="N1561" s="27">
        <v>1</v>
      </c>
      <c r="O1561" s="25" t="s">
        <v>218</v>
      </c>
      <c r="P1561" s="24"/>
      <c r="Q1561" s="26">
        <f>Table2[[#This Row],[QTY]]*Table2[[#This Row],[CostPerUnit]]</f>
        <v>2497</v>
      </c>
      <c r="R1561" s="27"/>
      <c r="S1561" s="13" t="s">
        <v>48</v>
      </c>
      <c r="T1561" s="24"/>
      <c r="U1561" s="24"/>
      <c r="V1561" s="25"/>
      <c r="W1561" s="25"/>
      <c r="X1561" s="28"/>
      <c r="Y1561" s="25"/>
      <c r="Z1561" s="25"/>
    </row>
    <row r="1562" spans="1:26" ht="15" customHeight="1">
      <c r="A1562" s="24">
        <v>45842</v>
      </c>
      <c r="B1562" s="80" t="s">
        <v>120</v>
      </c>
      <c r="C1562" s="25">
        <v>7839450</v>
      </c>
      <c r="D1562" s="28"/>
      <c r="E1562" s="25"/>
      <c r="F1562" s="28"/>
      <c r="G1562" s="28"/>
      <c r="H1562" s="25"/>
      <c r="I1562" s="25" t="s">
        <v>53</v>
      </c>
      <c r="J1562" s="28" t="s">
        <v>695</v>
      </c>
      <c r="K1562" s="25" t="s">
        <v>243</v>
      </c>
      <c r="L1562" s="28" t="s">
        <v>228</v>
      </c>
      <c r="M1562" s="26">
        <v>0</v>
      </c>
      <c r="N1562" s="27">
        <v>1</v>
      </c>
      <c r="O1562" s="25" t="s">
        <v>218</v>
      </c>
      <c r="P1562" s="24"/>
      <c r="Q1562" s="26">
        <f>Table2[[#This Row],[QTY]]*Table2[[#This Row],[CostPerUnit]]</f>
        <v>0</v>
      </c>
      <c r="R1562" s="27"/>
      <c r="S1562" s="13" t="s">
        <v>48</v>
      </c>
      <c r="T1562" s="24"/>
      <c r="U1562" s="24"/>
      <c r="V1562" s="25"/>
      <c r="W1562" s="25"/>
      <c r="X1562" s="28"/>
      <c r="Y1562" s="25"/>
      <c r="Z1562" s="25"/>
    </row>
    <row r="1563" spans="1:26" ht="15" customHeight="1">
      <c r="A1563" s="24">
        <v>45842</v>
      </c>
      <c r="B1563" s="80" t="s">
        <v>120</v>
      </c>
      <c r="C1563" s="25">
        <v>7839450</v>
      </c>
      <c r="D1563" s="28"/>
      <c r="E1563" s="25"/>
      <c r="F1563" s="28"/>
      <c r="G1563" s="28"/>
      <c r="H1563" s="25"/>
      <c r="I1563" s="25" t="s">
        <v>53</v>
      </c>
      <c r="J1563" s="28" t="s">
        <v>695</v>
      </c>
      <c r="K1563" s="25" t="s">
        <v>243</v>
      </c>
      <c r="L1563" s="28" t="s">
        <v>489</v>
      </c>
      <c r="M1563" s="26">
        <v>0</v>
      </c>
      <c r="N1563" s="27">
        <v>1</v>
      </c>
      <c r="O1563" s="25" t="s">
        <v>218</v>
      </c>
      <c r="P1563" s="24"/>
      <c r="Q1563" s="26">
        <f>Table2[[#This Row],[QTY]]*Table2[[#This Row],[CostPerUnit]]</f>
        <v>0</v>
      </c>
      <c r="R1563" s="27"/>
      <c r="S1563" s="13" t="s">
        <v>48</v>
      </c>
      <c r="T1563" s="24"/>
      <c r="U1563" s="24"/>
      <c r="V1563" s="25"/>
      <c r="W1563" s="25"/>
      <c r="X1563" s="28"/>
      <c r="Y1563" s="25"/>
      <c r="Z1563" s="25"/>
    </row>
    <row r="1564" spans="1:26" ht="15" customHeight="1">
      <c r="A1564" s="24">
        <v>45842</v>
      </c>
      <c r="B1564" s="80" t="s">
        <v>120</v>
      </c>
      <c r="C1564" s="25">
        <v>7839450</v>
      </c>
      <c r="D1564" s="28"/>
      <c r="E1564" s="25"/>
      <c r="F1564" s="28"/>
      <c r="G1564" s="28"/>
      <c r="H1564" s="25"/>
      <c r="I1564" s="25" t="s">
        <v>53</v>
      </c>
      <c r="J1564" s="28" t="s">
        <v>695</v>
      </c>
      <c r="K1564" s="25" t="s">
        <v>243</v>
      </c>
      <c r="L1564" s="28" t="s">
        <v>490</v>
      </c>
      <c r="M1564" s="26">
        <v>0</v>
      </c>
      <c r="N1564" s="27">
        <v>1</v>
      </c>
      <c r="O1564" s="25" t="s">
        <v>218</v>
      </c>
      <c r="P1564" s="24"/>
      <c r="Q1564" s="26">
        <f>Table2[[#This Row],[QTY]]*Table2[[#This Row],[CostPerUnit]]</f>
        <v>0</v>
      </c>
      <c r="R1564" s="27"/>
      <c r="S1564" s="13" t="s">
        <v>48</v>
      </c>
      <c r="T1564" s="24"/>
      <c r="U1564" s="24"/>
      <c r="V1564" s="25"/>
      <c r="W1564" s="25"/>
      <c r="X1564" s="28"/>
      <c r="Y1564" s="25"/>
      <c r="Z1564" s="25"/>
    </row>
    <row r="1565" spans="1:26" ht="15" customHeight="1">
      <c r="A1565" s="24">
        <v>45842</v>
      </c>
      <c r="B1565" s="80" t="s">
        <v>120</v>
      </c>
      <c r="C1565" s="25">
        <v>7839450</v>
      </c>
      <c r="D1565" s="28"/>
      <c r="E1565" s="25"/>
      <c r="F1565" s="28"/>
      <c r="G1565" s="28"/>
      <c r="H1565" s="25"/>
      <c r="I1565" s="25" t="s">
        <v>53</v>
      </c>
      <c r="J1565" s="28" t="s">
        <v>695</v>
      </c>
      <c r="K1565" s="25" t="s">
        <v>45</v>
      </c>
      <c r="L1565" s="28" t="s">
        <v>1099</v>
      </c>
      <c r="M1565" s="26">
        <v>0</v>
      </c>
      <c r="N1565" s="27">
        <v>1</v>
      </c>
      <c r="O1565" s="25" t="s">
        <v>218</v>
      </c>
      <c r="P1565" s="24"/>
      <c r="Q1565" s="26">
        <f>Table2[[#This Row],[QTY]]*Table2[[#This Row],[CostPerUnit]]</f>
        <v>0</v>
      </c>
      <c r="R1565" s="27"/>
      <c r="S1565" s="13" t="s">
        <v>48</v>
      </c>
      <c r="T1565" s="24"/>
      <c r="U1565" s="24"/>
      <c r="V1565" s="25"/>
      <c r="W1565" s="25"/>
      <c r="X1565" s="28"/>
      <c r="Y1565" s="25"/>
      <c r="Z1565" s="25"/>
    </row>
    <row r="1566" spans="1:26" ht="15" customHeight="1">
      <c r="A1566" s="24">
        <v>45842</v>
      </c>
      <c r="B1566" s="80" t="s">
        <v>120</v>
      </c>
      <c r="C1566" s="25">
        <v>7839450</v>
      </c>
      <c r="D1566" s="28"/>
      <c r="E1566" s="25"/>
      <c r="F1566" s="28"/>
      <c r="G1566" s="28"/>
      <c r="H1566" s="25"/>
      <c r="I1566" s="25" t="s">
        <v>53</v>
      </c>
      <c r="J1566" s="28" t="s">
        <v>695</v>
      </c>
      <c r="K1566" s="25" t="s">
        <v>45</v>
      </c>
      <c r="L1566" s="28" t="s">
        <v>926</v>
      </c>
      <c r="M1566" s="26">
        <v>0</v>
      </c>
      <c r="N1566" s="27">
        <v>1</v>
      </c>
      <c r="O1566" s="25" t="s">
        <v>218</v>
      </c>
      <c r="P1566" s="24"/>
      <c r="Q1566" s="26">
        <f>Table2[[#This Row],[QTY]]*Table2[[#This Row],[CostPerUnit]]</f>
        <v>0</v>
      </c>
      <c r="R1566" s="27"/>
      <c r="S1566" s="13" t="s">
        <v>48</v>
      </c>
      <c r="T1566" s="24"/>
      <c r="U1566" s="24"/>
      <c r="V1566" s="25"/>
      <c r="W1566" s="25"/>
      <c r="X1566" s="28"/>
      <c r="Y1566" s="25"/>
      <c r="Z1566" s="25"/>
    </row>
    <row r="1567" spans="1:26" ht="15" customHeight="1">
      <c r="A1567" s="24">
        <v>45846</v>
      </c>
      <c r="B1567" s="80" t="s">
        <v>120</v>
      </c>
      <c r="C1567" s="25">
        <v>7839729</v>
      </c>
      <c r="D1567" s="28">
        <v>182535</v>
      </c>
      <c r="E1567" s="25"/>
      <c r="F1567" s="28"/>
      <c r="G1567" s="28"/>
      <c r="H1567" s="25"/>
      <c r="I1567" s="25" t="s">
        <v>65</v>
      </c>
      <c r="J1567" s="28" t="s">
        <v>1710</v>
      </c>
      <c r="K1567" s="25" t="s">
        <v>45</v>
      </c>
      <c r="L1567" s="28" t="s">
        <v>1230</v>
      </c>
      <c r="M1567" s="26">
        <v>489.95</v>
      </c>
      <c r="N1567" s="27">
        <v>1</v>
      </c>
      <c r="O1567" s="25" t="s">
        <v>49</v>
      </c>
      <c r="P1567" s="24"/>
      <c r="Q1567" s="26">
        <f>Table2[[#This Row],[QTY]]*Table2[[#This Row],[CostPerUnit]]</f>
        <v>489.95</v>
      </c>
      <c r="R1567" s="27"/>
      <c r="S1567" s="13" t="s">
        <v>48</v>
      </c>
      <c r="T1567" s="24" t="s">
        <v>49</v>
      </c>
      <c r="U1567" s="24"/>
      <c r="V1567" s="25"/>
      <c r="W1567" s="25"/>
      <c r="X1567" s="28"/>
      <c r="Y1567" s="25"/>
      <c r="Z1567" s="25"/>
    </row>
    <row r="1568" spans="1:26" ht="15" customHeight="1">
      <c r="A1568" s="24">
        <v>45845</v>
      </c>
      <c r="B1568" s="80" t="s">
        <v>120</v>
      </c>
      <c r="C1568" s="25">
        <v>7839862</v>
      </c>
      <c r="D1568" s="28" t="s">
        <v>1540</v>
      </c>
      <c r="E1568" s="25"/>
      <c r="F1568" s="28" t="s">
        <v>1711</v>
      </c>
      <c r="G1568" s="28" t="s">
        <v>1712</v>
      </c>
      <c r="H1568" s="25"/>
      <c r="I1568" s="25" t="s">
        <v>43</v>
      </c>
      <c r="J1568" s="28" t="s">
        <v>1713</v>
      </c>
      <c r="K1568" s="25" t="s">
        <v>243</v>
      </c>
      <c r="L1568" s="28" t="s">
        <v>301</v>
      </c>
      <c r="M1568" s="26">
        <v>938.15</v>
      </c>
      <c r="N1568" s="27">
        <v>2</v>
      </c>
      <c r="O1568" s="25" t="s">
        <v>218</v>
      </c>
      <c r="P1568" s="24"/>
      <c r="Q1568" s="26">
        <f>Table2[[#This Row],[QTY]]*Table2[[#This Row],[CostPerUnit]]</f>
        <v>1876.3</v>
      </c>
      <c r="R1568" s="27"/>
      <c r="S1568" s="13" t="s">
        <v>55</v>
      </c>
      <c r="T1568" s="24"/>
      <c r="U1568" s="24"/>
      <c r="V1568" s="25"/>
      <c r="W1568" s="25"/>
      <c r="X1568" s="28"/>
      <c r="Y1568" s="25"/>
      <c r="Z1568" s="25"/>
    </row>
    <row r="1569" spans="1:26" ht="15" customHeight="1">
      <c r="A1569" s="24">
        <v>45848</v>
      </c>
      <c r="B1569" s="80" t="s">
        <v>120</v>
      </c>
      <c r="C1569" s="25">
        <v>7840828</v>
      </c>
      <c r="D1569" s="28" t="s">
        <v>1191</v>
      </c>
      <c r="E1569" s="25"/>
      <c r="F1569" s="28"/>
      <c r="G1569" s="28"/>
      <c r="H1569" s="25"/>
      <c r="I1569" s="25" t="s">
        <v>53</v>
      </c>
      <c r="J1569" s="28" t="s">
        <v>1714</v>
      </c>
      <c r="K1569" s="25" t="s">
        <v>45</v>
      </c>
      <c r="L1569" s="28" t="s">
        <v>584</v>
      </c>
      <c r="M1569" s="26"/>
      <c r="N1569" s="27">
        <v>2</v>
      </c>
      <c r="O1569" s="25" t="s">
        <v>164</v>
      </c>
      <c r="P1569" s="24"/>
      <c r="Q1569" s="26">
        <f>Table2[[#This Row],[QTY]]*Table2[[#This Row],[CostPerUnit]]</f>
        <v>0</v>
      </c>
      <c r="R1569" s="27"/>
      <c r="S1569" s="13" t="s">
        <v>1205</v>
      </c>
      <c r="T1569" s="24"/>
      <c r="U1569" s="24"/>
      <c r="V1569" s="25"/>
      <c r="W1569" s="25"/>
      <c r="X1569" s="28"/>
      <c r="Y1569" s="25"/>
      <c r="Z1569" s="25"/>
    </row>
    <row r="1570" spans="1:26" ht="15" customHeight="1">
      <c r="A1570" s="24">
        <v>45849</v>
      </c>
      <c r="B1570" s="80" t="s">
        <v>120</v>
      </c>
      <c r="C1570" s="25">
        <v>7840959</v>
      </c>
      <c r="D1570" s="28" t="s">
        <v>433</v>
      </c>
      <c r="E1570" s="25"/>
      <c r="F1570" s="28"/>
      <c r="G1570" s="28"/>
      <c r="H1570" s="25"/>
      <c r="I1570" s="25" t="s">
        <v>53</v>
      </c>
      <c r="J1570" s="28" t="s">
        <v>506</v>
      </c>
      <c r="K1570" s="25" t="s">
        <v>45</v>
      </c>
      <c r="L1570" s="28" t="s">
        <v>1715</v>
      </c>
      <c r="M1570" s="26"/>
      <c r="N1570" s="27">
        <v>5</v>
      </c>
      <c r="O1570" s="25" t="s">
        <v>218</v>
      </c>
      <c r="P1570" s="24"/>
      <c r="Q1570" s="26">
        <f>Table2[[#This Row],[QTY]]*Table2[[#This Row],[CostPerUnit]]</f>
        <v>0</v>
      </c>
      <c r="R1570" s="27"/>
      <c r="S1570" s="13" t="s">
        <v>48</v>
      </c>
      <c r="T1570" s="24"/>
      <c r="U1570" s="24"/>
      <c r="V1570" s="25"/>
      <c r="W1570" s="25"/>
      <c r="X1570" s="28"/>
      <c r="Y1570" s="25"/>
      <c r="Z1570" s="25"/>
    </row>
    <row r="1571" spans="1:26" ht="15" customHeight="1">
      <c r="A1571" s="24">
        <v>45849</v>
      </c>
      <c r="B1571" s="80" t="s">
        <v>120</v>
      </c>
      <c r="C1571" s="25">
        <v>7840959</v>
      </c>
      <c r="D1571" s="28" t="s">
        <v>433</v>
      </c>
      <c r="E1571" s="25"/>
      <c r="F1571" s="28"/>
      <c r="G1571" s="28"/>
      <c r="H1571" s="25"/>
      <c r="I1571" s="25" t="s">
        <v>53</v>
      </c>
      <c r="J1571" s="28" t="s">
        <v>506</v>
      </c>
      <c r="K1571" s="25" t="s">
        <v>45</v>
      </c>
      <c r="L1571" s="28" t="s">
        <v>1716</v>
      </c>
      <c r="M1571" s="26"/>
      <c r="N1571" s="27">
        <v>3</v>
      </c>
      <c r="O1571" s="25" t="s">
        <v>218</v>
      </c>
      <c r="P1571" s="24"/>
      <c r="Q1571" s="26">
        <f>Table2[[#This Row],[QTY]]*Table2[[#This Row],[CostPerUnit]]</f>
        <v>0</v>
      </c>
      <c r="R1571" s="27"/>
      <c r="S1571" s="13" t="s">
        <v>48</v>
      </c>
      <c r="T1571" s="24"/>
      <c r="U1571" s="24"/>
      <c r="V1571" s="25"/>
      <c r="W1571" s="25"/>
      <c r="X1571" s="28"/>
      <c r="Y1571" s="25"/>
      <c r="Z1571" s="25"/>
    </row>
    <row r="1572" spans="1:26" ht="15" customHeight="1">
      <c r="A1572" s="24">
        <v>45847</v>
      </c>
      <c r="B1572" s="80" t="s">
        <v>120</v>
      </c>
      <c r="C1572" s="25">
        <v>7841380</v>
      </c>
      <c r="D1572" s="28" t="s">
        <v>428</v>
      </c>
      <c r="E1572" s="25"/>
      <c r="F1572" s="28"/>
      <c r="G1572" s="28"/>
      <c r="H1572" s="25"/>
      <c r="I1572" s="25" t="s">
        <v>53</v>
      </c>
      <c r="J1572" s="28" t="s">
        <v>434</v>
      </c>
      <c r="K1572" s="25" t="s">
        <v>45</v>
      </c>
      <c r="L1572" s="28" t="s">
        <v>1717</v>
      </c>
      <c r="M1572" s="26">
        <v>449</v>
      </c>
      <c r="N1572" s="27">
        <v>3</v>
      </c>
      <c r="O1572" s="25" t="s">
        <v>47</v>
      </c>
      <c r="P1572" s="24">
        <v>45847</v>
      </c>
      <c r="Q1572" s="26">
        <f>Table2[[#This Row],[QTY]]*Table2[[#This Row],[CostPerUnit]]</f>
        <v>1347</v>
      </c>
      <c r="R1572" s="27"/>
      <c r="S1572" s="13" t="s">
        <v>55</v>
      </c>
      <c r="T1572" s="24"/>
      <c r="U1572" s="24"/>
      <c r="V1572" s="25"/>
      <c r="W1572" s="25"/>
      <c r="X1572" s="28"/>
      <c r="Y1572" s="25"/>
      <c r="Z1572" s="25"/>
    </row>
    <row r="1573" spans="1:26" ht="15" customHeight="1">
      <c r="A1573" s="24">
        <v>45847</v>
      </c>
      <c r="B1573" s="80" t="s">
        <v>120</v>
      </c>
      <c r="C1573" s="25">
        <v>7841380</v>
      </c>
      <c r="D1573" s="28" t="s">
        <v>428</v>
      </c>
      <c r="E1573" s="25"/>
      <c r="F1573" s="28"/>
      <c r="G1573" s="28"/>
      <c r="H1573" s="25"/>
      <c r="I1573" s="25" t="s">
        <v>53</v>
      </c>
      <c r="J1573" s="28" t="s">
        <v>434</v>
      </c>
      <c r="K1573" s="25" t="s">
        <v>45</v>
      </c>
      <c r="L1573" s="28" t="s">
        <v>1718</v>
      </c>
      <c r="M1573" s="26">
        <v>395</v>
      </c>
      <c r="N1573" s="27">
        <v>5</v>
      </c>
      <c r="O1573" s="25" t="s">
        <v>47</v>
      </c>
      <c r="P1573" s="24">
        <v>45847</v>
      </c>
      <c r="Q1573" s="26">
        <f>Table2[[#This Row],[QTY]]*Table2[[#This Row],[CostPerUnit]]</f>
        <v>1975</v>
      </c>
      <c r="R1573" s="27"/>
      <c r="S1573" s="13" t="s">
        <v>55</v>
      </c>
      <c r="T1573" s="24"/>
      <c r="U1573" s="24"/>
      <c r="V1573" s="25"/>
      <c r="W1573" s="25"/>
      <c r="X1573" s="28"/>
      <c r="Y1573" s="25"/>
      <c r="Z1573" s="25"/>
    </row>
    <row r="1574" spans="1:26" ht="15" customHeight="1">
      <c r="A1574" s="24">
        <v>45847</v>
      </c>
      <c r="B1574" s="80" t="s">
        <v>120</v>
      </c>
      <c r="C1574" s="25">
        <v>7841380</v>
      </c>
      <c r="D1574" s="28" t="s">
        <v>428</v>
      </c>
      <c r="E1574" s="25"/>
      <c r="F1574" s="28"/>
      <c r="G1574" s="28"/>
      <c r="H1574" s="25"/>
      <c r="I1574" s="25" t="s">
        <v>53</v>
      </c>
      <c r="J1574" s="28" t="s">
        <v>434</v>
      </c>
      <c r="K1574" s="25" t="s">
        <v>45</v>
      </c>
      <c r="L1574" s="28" t="s">
        <v>1719</v>
      </c>
      <c r="M1574" s="26">
        <v>259.95</v>
      </c>
      <c r="N1574" s="27">
        <v>8</v>
      </c>
      <c r="O1574" s="25" t="s">
        <v>47</v>
      </c>
      <c r="P1574" s="24">
        <v>45847</v>
      </c>
      <c r="Q1574" s="26">
        <f>Table2[[#This Row],[QTY]]*Table2[[#This Row],[CostPerUnit]]</f>
        <v>2079.6</v>
      </c>
      <c r="R1574" s="27"/>
      <c r="S1574" s="13" t="s">
        <v>55</v>
      </c>
      <c r="T1574" s="24"/>
      <c r="U1574" s="24"/>
      <c r="V1574" s="25"/>
      <c r="W1574" s="25"/>
      <c r="X1574" s="28"/>
      <c r="Y1574" s="25"/>
      <c r="Z1574" s="25"/>
    </row>
    <row r="1575" spans="1:26" ht="15" customHeight="1">
      <c r="A1575" s="24">
        <v>45847</v>
      </c>
      <c r="B1575" s="80" t="s">
        <v>120</v>
      </c>
      <c r="C1575" s="25">
        <v>7841380</v>
      </c>
      <c r="D1575" s="28" t="s">
        <v>428</v>
      </c>
      <c r="E1575" s="25"/>
      <c r="F1575" s="28"/>
      <c r="G1575" s="28"/>
      <c r="H1575" s="25"/>
      <c r="I1575" s="25" t="s">
        <v>53</v>
      </c>
      <c r="J1575" s="28" t="s">
        <v>434</v>
      </c>
      <c r="K1575" s="25" t="s">
        <v>45</v>
      </c>
      <c r="L1575" s="28" t="s">
        <v>1720</v>
      </c>
      <c r="M1575" s="26">
        <v>52.95</v>
      </c>
      <c r="N1575" s="27">
        <v>8</v>
      </c>
      <c r="O1575" s="25" t="s">
        <v>47</v>
      </c>
      <c r="P1575" s="24">
        <v>45847</v>
      </c>
      <c r="Q1575" s="26">
        <f>Table2[[#This Row],[QTY]]*Table2[[#This Row],[CostPerUnit]]</f>
        <v>423.6</v>
      </c>
      <c r="R1575" s="27"/>
      <c r="S1575" s="13" t="s">
        <v>55</v>
      </c>
      <c r="T1575" s="24"/>
      <c r="U1575" s="24"/>
      <c r="V1575" s="25"/>
      <c r="W1575" s="25"/>
      <c r="X1575" s="28"/>
      <c r="Y1575" s="25"/>
      <c r="Z1575" s="25"/>
    </row>
    <row r="1576" spans="1:26" ht="15" customHeight="1">
      <c r="A1576" s="24">
        <v>45853</v>
      </c>
      <c r="B1576" s="80" t="s">
        <v>120</v>
      </c>
      <c r="C1576" s="25">
        <v>7842878</v>
      </c>
      <c r="D1576" s="28" t="s">
        <v>1568</v>
      </c>
      <c r="E1576" s="25"/>
      <c r="F1576" s="28"/>
      <c r="G1576" s="28"/>
      <c r="H1576" s="25"/>
      <c r="I1576" s="25" t="s">
        <v>43</v>
      </c>
      <c r="J1576" s="28" t="s">
        <v>1721</v>
      </c>
      <c r="K1576" s="25" t="s">
        <v>45</v>
      </c>
      <c r="L1576" s="28" t="s">
        <v>224</v>
      </c>
      <c r="M1576" s="26">
        <v>59.95</v>
      </c>
      <c r="N1576" s="27">
        <v>1</v>
      </c>
      <c r="O1576" s="25" t="s">
        <v>49</v>
      </c>
      <c r="P1576" s="24"/>
      <c r="Q1576" s="26">
        <f>Table2[[#This Row],[QTY]]*Table2[[#This Row],[CostPerUnit]]</f>
        <v>59.95</v>
      </c>
      <c r="R1576" s="27">
        <v>60877410</v>
      </c>
      <c r="S1576" s="13" t="s">
        <v>55</v>
      </c>
      <c r="T1576" s="24" t="s">
        <v>49</v>
      </c>
      <c r="U1576" s="24"/>
      <c r="V1576" s="25"/>
      <c r="W1576" s="25"/>
      <c r="X1576" s="28"/>
      <c r="Y1576" s="25"/>
      <c r="Z1576" s="25"/>
    </row>
    <row r="1577" spans="1:26" ht="15" customHeight="1">
      <c r="A1577" s="24">
        <v>45854</v>
      </c>
      <c r="B1577" s="80" t="s">
        <v>120</v>
      </c>
      <c r="C1577" s="25">
        <v>7843799</v>
      </c>
      <c r="D1577" s="28" t="s">
        <v>471</v>
      </c>
      <c r="E1577" s="25"/>
      <c r="F1577" s="28"/>
      <c r="G1577" s="28"/>
      <c r="H1577" s="25"/>
      <c r="I1577" s="25" t="s">
        <v>53</v>
      </c>
      <c r="J1577" s="28" t="s">
        <v>472</v>
      </c>
      <c r="K1577" s="25" t="s">
        <v>45</v>
      </c>
      <c r="L1577" s="28" t="s">
        <v>361</v>
      </c>
      <c r="M1577" s="26"/>
      <c r="N1577" s="27">
        <v>1</v>
      </c>
      <c r="O1577" s="25" t="s">
        <v>164</v>
      </c>
      <c r="P1577" s="24"/>
      <c r="Q1577" s="26">
        <f>Table2[[#This Row],[QTY]]*Table2[[#This Row],[CostPerUnit]]</f>
        <v>0</v>
      </c>
      <c r="R1577" s="27"/>
      <c r="S1577" s="13" t="s">
        <v>67</v>
      </c>
      <c r="T1577" s="24"/>
      <c r="U1577" s="24"/>
      <c r="V1577" s="25"/>
      <c r="W1577" s="25"/>
      <c r="X1577" s="28"/>
      <c r="Y1577" s="25"/>
      <c r="Z1577" s="25"/>
    </row>
    <row r="1578" spans="1:26" ht="15" customHeight="1">
      <c r="A1578" s="24">
        <v>45572</v>
      </c>
      <c r="B1578" s="25" t="s">
        <v>41</v>
      </c>
      <c r="C1578" s="25">
        <v>77253062</v>
      </c>
      <c r="D1578" s="28" t="s">
        <v>1092</v>
      </c>
      <c r="E1578" s="25"/>
      <c r="F1578" s="28"/>
      <c r="G1578" s="28"/>
      <c r="H1578" s="25"/>
      <c r="I1578" s="25" t="s">
        <v>75</v>
      </c>
      <c r="J1578" s="28" t="s">
        <v>695</v>
      </c>
      <c r="K1578" s="25" t="s">
        <v>45</v>
      </c>
      <c r="L1578" s="28" t="s">
        <v>51</v>
      </c>
      <c r="M1578" s="26">
        <v>0</v>
      </c>
      <c r="N1578" s="27">
        <v>2</v>
      </c>
      <c r="O1578" s="25" t="s">
        <v>47</v>
      </c>
      <c r="P1578" s="24">
        <v>45713</v>
      </c>
      <c r="Q1578" s="26">
        <f>Table2[[#This Row],[QTY]]*Table2[[#This Row],[CostPerUnit]]</f>
        <v>0</v>
      </c>
      <c r="R1578" s="27"/>
      <c r="S1578" s="13" t="s">
        <v>67</v>
      </c>
      <c r="T1578" s="24"/>
      <c r="U1578" s="24"/>
      <c r="V1578" s="25"/>
      <c r="W1578" s="25"/>
      <c r="X1578" s="28"/>
      <c r="Y1578" s="25"/>
      <c r="Z1578" s="25" t="s">
        <v>954</v>
      </c>
    </row>
    <row r="1579" spans="1:26" ht="15" customHeight="1">
      <c r="A1579" s="24">
        <v>45660</v>
      </c>
      <c r="B1579" s="80" t="s">
        <v>120</v>
      </c>
      <c r="C1579" s="25" t="s">
        <v>1722</v>
      </c>
      <c r="D1579" s="28" t="s">
        <v>1398</v>
      </c>
      <c r="E1579" s="25"/>
      <c r="F1579" s="28" t="s">
        <v>1723</v>
      </c>
      <c r="G1579" s="28"/>
      <c r="H1579" s="25"/>
      <c r="I1579" s="25" t="s">
        <v>77</v>
      </c>
      <c r="J1579" s="28" t="s">
        <v>599</v>
      </c>
      <c r="K1579" s="25" t="s">
        <v>45</v>
      </c>
      <c r="L1579" s="28" t="s">
        <v>541</v>
      </c>
      <c r="M1579" s="26">
        <v>19</v>
      </c>
      <c r="N1579" s="27">
        <v>9</v>
      </c>
      <c r="O1579" s="25" t="s">
        <v>47</v>
      </c>
      <c r="P1579" s="24">
        <v>45771</v>
      </c>
      <c r="Q1579" s="26">
        <f>Table2[[#This Row],[QTY]]*Table2[[#This Row],[CostPerUnit]]</f>
        <v>171</v>
      </c>
      <c r="R1579" s="27"/>
      <c r="S1579" s="13" t="s">
        <v>48</v>
      </c>
      <c r="T1579" s="24"/>
      <c r="U1579" s="24"/>
      <c r="V1579" s="25"/>
      <c r="W1579" s="25"/>
      <c r="X1579" s="28" t="s">
        <v>1396</v>
      </c>
      <c r="Y1579" s="25"/>
      <c r="Z1579" s="25"/>
    </row>
    <row r="1580" spans="1:26" ht="15" customHeight="1">
      <c r="A1580" s="24">
        <v>45660</v>
      </c>
      <c r="B1580" s="80" t="s">
        <v>120</v>
      </c>
      <c r="C1580" s="25" t="s">
        <v>1722</v>
      </c>
      <c r="D1580" s="28" t="s">
        <v>1398</v>
      </c>
      <c r="E1580" s="25"/>
      <c r="F1580" s="28" t="s">
        <v>1723</v>
      </c>
      <c r="G1580" s="28"/>
      <c r="H1580" s="25"/>
      <c r="I1580" s="25" t="s">
        <v>77</v>
      </c>
      <c r="J1580" s="28" t="s">
        <v>599</v>
      </c>
      <c r="K1580" s="25" t="s">
        <v>243</v>
      </c>
      <c r="L1580" s="28" t="s">
        <v>282</v>
      </c>
      <c r="M1580" s="26">
        <v>260</v>
      </c>
      <c r="N1580" s="27">
        <v>9</v>
      </c>
      <c r="O1580" s="25" t="s">
        <v>47</v>
      </c>
      <c r="P1580" s="24">
        <v>45771</v>
      </c>
      <c r="Q1580" s="26">
        <f>Table2[[#This Row],[QTY]]*Table2[[#This Row],[CostPerUnit]]</f>
        <v>2340</v>
      </c>
      <c r="R1580" s="27"/>
      <c r="S1580" s="13" t="s">
        <v>48</v>
      </c>
      <c r="T1580" s="24"/>
      <c r="U1580" s="24"/>
      <c r="V1580" s="25"/>
      <c r="W1580" s="25"/>
      <c r="X1580" s="28" t="s">
        <v>1396</v>
      </c>
      <c r="Y1580" s="25"/>
      <c r="Z1580" s="25"/>
    </row>
    <row r="1581" spans="1:26" ht="15" customHeight="1">
      <c r="A1581" s="24">
        <v>45432</v>
      </c>
      <c r="B1581" s="25" t="s">
        <v>41</v>
      </c>
      <c r="C1581" s="28" t="s">
        <v>1724</v>
      </c>
      <c r="D1581" s="28" t="s">
        <v>317</v>
      </c>
      <c r="E1581" s="25"/>
      <c r="F1581" s="28" t="s">
        <v>403</v>
      </c>
      <c r="G1581" s="28"/>
      <c r="H1581" s="25" t="s">
        <v>344</v>
      </c>
      <c r="I1581" s="25" t="s">
        <v>69</v>
      </c>
      <c r="J1581" s="28" t="s">
        <v>718</v>
      </c>
      <c r="K1581" s="25" t="s">
        <v>45</v>
      </c>
      <c r="L1581" s="28" t="s">
        <v>252</v>
      </c>
      <c r="M1581" s="26">
        <v>481.25</v>
      </c>
      <c r="N1581" s="27">
        <v>1</v>
      </c>
      <c r="O1581" s="25" t="s">
        <v>47</v>
      </c>
      <c r="P1581" s="24">
        <v>45443</v>
      </c>
      <c r="Q1581" s="26">
        <f>Table2[[#This Row],[QTY]]*Table2[[#This Row],[CostPerUnit]]</f>
        <v>481.25</v>
      </c>
      <c r="R1581" s="27">
        <v>60796709</v>
      </c>
      <c r="S1581" s="13" t="s">
        <v>55</v>
      </c>
      <c r="T1581" s="24" t="s">
        <v>49</v>
      </c>
      <c r="U1581" s="24"/>
      <c r="V1581" s="25"/>
      <c r="W1581" s="25"/>
      <c r="X1581" s="28"/>
      <c r="Y1581" s="25"/>
      <c r="Z1581" s="25"/>
    </row>
    <row r="1582" spans="1:26" ht="15" customHeight="1">
      <c r="A1582" s="24">
        <v>45435</v>
      </c>
      <c r="B1582" s="25" t="s">
        <v>41</v>
      </c>
      <c r="C1582" s="94" t="s">
        <v>1725</v>
      </c>
      <c r="D1582" s="28" t="s">
        <v>532</v>
      </c>
      <c r="E1582" s="25"/>
      <c r="F1582" s="28"/>
      <c r="G1582" s="28"/>
      <c r="H1582" s="25"/>
      <c r="I1582" s="25" t="s">
        <v>53</v>
      </c>
      <c r="J1582" s="28" t="s">
        <v>533</v>
      </c>
      <c r="K1582" s="25" t="s">
        <v>45</v>
      </c>
      <c r="L1582" s="28" t="s">
        <v>51</v>
      </c>
      <c r="M1582" s="26">
        <v>0</v>
      </c>
      <c r="N1582" s="27">
        <v>1</v>
      </c>
      <c r="O1582" s="25" t="s">
        <v>161</v>
      </c>
      <c r="P1582" s="24">
        <v>45804</v>
      </c>
      <c r="Q1582" s="26">
        <f>Table2[[#This Row],[QTY]]*Table2[[#This Row],[CostPerUnit]]</f>
        <v>0</v>
      </c>
      <c r="R1582" s="27"/>
      <c r="S1582" s="13" t="s">
        <v>67</v>
      </c>
      <c r="T1582" s="24"/>
      <c r="U1582" s="24"/>
      <c r="V1582" s="25"/>
      <c r="W1582" s="25"/>
      <c r="X1582" s="28"/>
      <c r="Y1582" s="25"/>
      <c r="Z1582" s="25"/>
    </row>
    <row r="1583" spans="1:26" ht="15" customHeight="1">
      <c r="A1583" s="24">
        <v>45448</v>
      </c>
      <c r="B1583" s="25" t="s">
        <v>41</v>
      </c>
      <c r="C1583" s="25" t="s">
        <v>1726</v>
      </c>
      <c r="D1583" s="28" t="s">
        <v>559</v>
      </c>
      <c r="E1583" s="25"/>
      <c r="F1583" s="28"/>
      <c r="G1583" s="28"/>
      <c r="H1583" s="25"/>
      <c r="I1583" s="25" t="s">
        <v>43</v>
      </c>
      <c r="J1583" s="28" t="s">
        <v>924</v>
      </c>
      <c r="K1583" s="25" t="s">
        <v>45</v>
      </c>
      <c r="L1583" s="28" t="s">
        <v>46</v>
      </c>
      <c r="M1583" s="26">
        <v>195</v>
      </c>
      <c r="N1583" s="27">
        <v>1</v>
      </c>
      <c r="O1583" s="25" t="s">
        <v>47</v>
      </c>
      <c r="P1583" s="24">
        <v>45546</v>
      </c>
      <c r="Q1583" s="26">
        <f>Table2[[#This Row],[QTY]]*Table2[[#This Row],[CostPerUnit]]</f>
        <v>195</v>
      </c>
      <c r="R1583" s="27">
        <v>60809110</v>
      </c>
      <c r="S1583" s="13" t="s">
        <v>67</v>
      </c>
      <c r="T1583" s="24" t="s">
        <v>49</v>
      </c>
      <c r="U1583" s="24"/>
      <c r="V1583" s="25"/>
      <c r="W1583" s="25"/>
      <c r="X1583" s="28"/>
      <c r="Y1583" s="25"/>
      <c r="Z1583" s="25"/>
    </row>
    <row r="1584" spans="1:26" ht="15" customHeight="1">
      <c r="A1584" s="24">
        <v>45449</v>
      </c>
      <c r="B1584" s="25" t="s">
        <v>41</v>
      </c>
      <c r="C1584" s="25" t="s">
        <v>1727</v>
      </c>
      <c r="D1584" s="28" t="s">
        <v>1728</v>
      </c>
      <c r="E1584" s="25"/>
      <c r="F1584" s="28"/>
      <c r="G1584" s="28"/>
      <c r="H1584" s="25"/>
      <c r="I1584" s="25" t="s">
        <v>43</v>
      </c>
      <c r="J1584" s="28" t="s">
        <v>924</v>
      </c>
      <c r="K1584" s="25" t="s">
        <v>45</v>
      </c>
      <c r="L1584" s="28" t="s">
        <v>46</v>
      </c>
      <c r="M1584" s="26">
        <v>195</v>
      </c>
      <c r="N1584" s="27">
        <v>1</v>
      </c>
      <c r="O1584" s="25" t="s">
        <v>47</v>
      </c>
      <c r="P1584" s="24">
        <v>45541</v>
      </c>
      <c r="Q1584" s="26">
        <f>Table2[[#This Row],[QTY]]*Table2[[#This Row],[CostPerUnit]]</f>
        <v>195</v>
      </c>
      <c r="R1584" s="27">
        <v>60809120</v>
      </c>
      <c r="S1584" s="13" t="s">
        <v>67</v>
      </c>
      <c r="T1584" s="24" t="s">
        <v>49</v>
      </c>
      <c r="U1584" s="24"/>
      <c r="V1584" s="25"/>
      <c r="W1584" s="25"/>
      <c r="X1584" s="28"/>
      <c r="Y1584" s="25"/>
      <c r="Z1584" s="25"/>
    </row>
    <row r="1585" spans="1:26" ht="15" customHeight="1">
      <c r="A1585" s="24">
        <v>45679</v>
      </c>
      <c r="B1585" s="25" t="s">
        <v>41</v>
      </c>
      <c r="C1585" s="25" t="s">
        <v>614</v>
      </c>
      <c r="D1585" s="28" t="s">
        <v>289</v>
      </c>
      <c r="E1585" s="25"/>
      <c r="F1585" s="28"/>
      <c r="G1585" s="28"/>
      <c r="H1585" s="25"/>
      <c r="I1585" s="25" t="s">
        <v>65</v>
      </c>
      <c r="J1585" s="28" t="s">
        <v>1729</v>
      </c>
      <c r="K1585" s="25" t="s">
        <v>45</v>
      </c>
      <c r="L1585" s="28" t="s">
        <v>1730</v>
      </c>
      <c r="M1585" s="26">
        <v>13.94</v>
      </c>
      <c r="N1585" s="27">
        <v>4</v>
      </c>
      <c r="O1585" s="25" t="s">
        <v>47</v>
      </c>
      <c r="P1585" s="24">
        <v>45680</v>
      </c>
      <c r="Q1585" s="26">
        <f>Table2[[#This Row],[QTY]]*Table2[[#This Row],[CostPerUnit]]</f>
        <v>55.76</v>
      </c>
      <c r="R1585" s="27"/>
      <c r="S1585" s="13" t="s">
        <v>55</v>
      </c>
      <c r="T1585" s="24"/>
      <c r="U1585" s="24"/>
      <c r="V1585" s="25"/>
      <c r="W1585" s="25"/>
      <c r="X1585" s="28"/>
      <c r="Y1585" s="25"/>
      <c r="Z1585" s="25"/>
    </row>
    <row r="1586" spans="1:26" ht="15" customHeight="1">
      <c r="A1586" s="24">
        <v>45679</v>
      </c>
      <c r="B1586" s="25" t="s">
        <v>41</v>
      </c>
      <c r="C1586" s="25" t="s">
        <v>614</v>
      </c>
      <c r="D1586" s="28"/>
      <c r="E1586" s="25"/>
      <c r="F1586" s="28"/>
      <c r="G1586" s="28"/>
      <c r="H1586" s="25"/>
      <c r="I1586" s="25" t="s">
        <v>65</v>
      </c>
      <c r="J1586" s="25" t="s">
        <v>614</v>
      </c>
      <c r="K1586" s="25"/>
      <c r="L1586" s="28" t="s">
        <v>1731</v>
      </c>
      <c r="M1586" s="26">
        <v>20</v>
      </c>
      <c r="N1586" s="27">
        <v>1</v>
      </c>
      <c r="O1586" s="24" t="s">
        <v>47</v>
      </c>
      <c r="P1586" s="24">
        <v>45687</v>
      </c>
      <c r="Q1586" s="26">
        <f>Table2[[#This Row],[QTY]]*Table2[[#This Row],[CostPerUnit]]</f>
        <v>20</v>
      </c>
      <c r="R1586" s="27"/>
      <c r="S1586" s="13" t="s">
        <v>64</v>
      </c>
      <c r="T1586" s="24"/>
      <c r="U1586" s="24"/>
      <c r="V1586" s="25"/>
      <c r="W1586" s="25"/>
      <c r="X1586" s="28"/>
      <c r="Y1586" s="25"/>
      <c r="Z1586" s="25"/>
    </row>
    <row r="1587" spans="1:26" ht="15" customHeight="1">
      <c r="A1587" s="24">
        <v>45756</v>
      </c>
      <c r="B1587" s="80" t="s">
        <v>41</v>
      </c>
      <c r="C1587" s="25" t="s">
        <v>1732</v>
      </c>
      <c r="D1587" s="28"/>
      <c r="E1587" s="25"/>
      <c r="F1587" s="28"/>
      <c r="G1587" s="28"/>
      <c r="H1587" s="25"/>
      <c r="I1587" s="25" t="s">
        <v>69</v>
      </c>
      <c r="J1587" s="28" t="s">
        <v>1733</v>
      </c>
      <c r="K1587" s="25"/>
      <c r="L1587" s="28" t="s">
        <v>1734</v>
      </c>
      <c r="M1587" s="26">
        <v>120</v>
      </c>
      <c r="N1587" s="27">
        <v>10</v>
      </c>
      <c r="O1587" s="25" t="s">
        <v>47</v>
      </c>
      <c r="P1587" s="24">
        <v>45756</v>
      </c>
      <c r="Q1587" s="26">
        <f>Table2[[#This Row],[QTY]]*Table2[[#This Row],[CostPerUnit]]</f>
        <v>1200</v>
      </c>
      <c r="R1587" s="27"/>
      <c r="S1587" s="13" t="s">
        <v>64</v>
      </c>
      <c r="T1587" s="24" t="s">
        <v>49</v>
      </c>
      <c r="U1587" s="24"/>
      <c r="V1587" s="25"/>
      <c r="W1587" s="25"/>
      <c r="X1587" s="28"/>
      <c r="Y1587" s="25"/>
      <c r="Z1587" s="25"/>
    </row>
    <row r="1588" spans="1:26" ht="15" customHeight="1">
      <c r="A1588" s="24" t="s">
        <v>1735</v>
      </c>
      <c r="B1588" s="25" t="s">
        <v>41</v>
      </c>
      <c r="C1588" s="25" t="s">
        <v>1736</v>
      </c>
      <c r="D1588" s="28" t="s">
        <v>1736</v>
      </c>
      <c r="E1588" s="25"/>
      <c r="F1588" s="28" t="s">
        <v>1737</v>
      </c>
      <c r="G1588" s="28"/>
      <c r="H1588" s="25"/>
      <c r="I1588" s="25" t="s">
        <v>77</v>
      </c>
      <c r="J1588" s="28" t="s">
        <v>1738</v>
      </c>
      <c r="K1588" s="25" t="s">
        <v>45</v>
      </c>
      <c r="L1588" s="28" t="s">
        <v>489</v>
      </c>
      <c r="M1588" s="26"/>
      <c r="N1588" s="27">
        <v>30</v>
      </c>
      <c r="O1588" s="25" t="s">
        <v>47</v>
      </c>
      <c r="P1588" s="24"/>
      <c r="Q1588" s="26">
        <f>Table2[[#This Row],[QTY]]*Table2[[#This Row],[CostPerUnit]]</f>
        <v>0</v>
      </c>
      <c r="R1588" s="27"/>
      <c r="S1588" s="13" t="s">
        <v>67</v>
      </c>
      <c r="T1588" s="24" t="s">
        <v>49</v>
      </c>
      <c r="U1588" s="24"/>
      <c r="V1588" s="25"/>
      <c r="W1588" s="25"/>
      <c r="X1588" s="28"/>
      <c r="Y1588" s="25"/>
      <c r="Z1588" s="25"/>
    </row>
    <row r="1589" spans="1:26" ht="15" customHeight="1">
      <c r="A1589" s="24">
        <v>45425</v>
      </c>
      <c r="B1589" s="25" t="s">
        <v>41</v>
      </c>
      <c r="C1589" s="25" t="s">
        <v>1736</v>
      </c>
      <c r="D1589" s="28" t="s">
        <v>1736</v>
      </c>
      <c r="E1589" s="25"/>
      <c r="F1589" s="28" t="s">
        <v>1737</v>
      </c>
      <c r="G1589" s="28"/>
      <c r="H1589" s="25"/>
      <c r="I1589" s="25" t="s">
        <v>77</v>
      </c>
      <c r="J1589" s="28" t="s">
        <v>1738</v>
      </c>
      <c r="K1589" s="25" t="s">
        <v>45</v>
      </c>
      <c r="L1589" s="28" t="s">
        <v>1739</v>
      </c>
      <c r="M1589" s="26"/>
      <c r="N1589" s="27">
        <v>10</v>
      </c>
      <c r="O1589" s="25" t="s">
        <v>47</v>
      </c>
      <c r="P1589" s="24"/>
      <c r="Q1589" s="26">
        <f>Table2[[#This Row],[QTY]]*Table2[[#This Row],[CostPerUnit]]</f>
        <v>0</v>
      </c>
      <c r="R1589" s="27"/>
      <c r="S1589" s="13" t="s">
        <v>67</v>
      </c>
      <c r="T1589" s="24" t="s">
        <v>49</v>
      </c>
      <c r="U1589" s="24"/>
      <c r="V1589" s="25"/>
      <c r="W1589" s="25"/>
      <c r="X1589" s="28"/>
      <c r="Y1589" s="25"/>
      <c r="Z1589" s="25"/>
    </row>
    <row r="1590" spans="1:26" ht="15" customHeight="1">
      <c r="A1590" s="24">
        <v>45525</v>
      </c>
      <c r="B1590" s="25" t="s">
        <v>41</v>
      </c>
      <c r="C1590" s="25" t="s">
        <v>1736</v>
      </c>
      <c r="D1590" s="28" t="s">
        <v>289</v>
      </c>
      <c r="E1590" s="25"/>
      <c r="F1590" s="28"/>
      <c r="G1590" s="28"/>
      <c r="H1590" s="25"/>
      <c r="I1590" s="25" t="s">
        <v>69</v>
      </c>
      <c r="J1590" s="28" t="s">
        <v>1740</v>
      </c>
      <c r="K1590" s="25" t="s">
        <v>1741</v>
      </c>
      <c r="L1590" s="28" t="s">
        <v>284</v>
      </c>
      <c r="M1590" s="26">
        <v>350</v>
      </c>
      <c r="N1590" s="27">
        <v>40</v>
      </c>
      <c r="O1590" s="25" t="s">
        <v>47</v>
      </c>
      <c r="P1590" s="24">
        <v>45533</v>
      </c>
      <c r="Q1590" s="26">
        <f>Table2[[#This Row],[QTY]]*Table2[[#This Row],[CostPerUnit]]</f>
        <v>14000</v>
      </c>
      <c r="R1590" s="27"/>
      <c r="S1590" s="13" t="s">
        <v>67</v>
      </c>
      <c r="T1590" s="24" t="s">
        <v>354</v>
      </c>
      <c r="U1590" s="24"/>
      <c r="V1590" s="25"/>
      <c r="W1590" s="25"/>
      <c r="X1590" s="28"/>
      <c r="Y1590" s="25"/>
      <c r="Z1590" s="25"/>
    </row>
    <row r="1591" spans="1:26" ht="15" customHeight="1">
      <c r="A1591" s="24">
        <v>45425</v>
      </c>
      <c r="B1591" s="25" t="s">
        <v>41</v>
      </c>
      <c r="C1591" s="25" t="s">
        <v>1736</v>
      </c>
      <c r="D1591" s="28" t="s">
        <v>1736</v>
      </c>
      <c r="E1591" s="25"/>
      <c r="F1591" s="28" t="s">
        <v>1737</v>
      </c>
      <c r="G1591" s="28"/>
      <c r="H1591" s="25"/>
      <c r="I1591" s="25" t="s">
        <v>65</v>
      </c>
      <c r="J1591" s="28" t="s">
        <v>1738</v>
      </c>
      <c r="K1591" s="25" t="s">
        <v>45</v>
      </c>
      <c r="L1591" s="28" t="s">
        <v>489</v>
      </c>
      <c r="M1591" s="26"/>
      <c r="N1591" s="27">
        <v>30</v>
      </c>
      <c r="O1591" s="25" t="s">
        <v>47</v>
      </c>
      <c r="P1591" s="24">
        <v>45533</v>
      </c>
      <c r="Q1591" s="26">
        <f>Table2[[#This Row],[QTY]]*Table2[[#This Row],[CostPerUnit]]</f>
        <v>0</v>
      </c>
      <c r="R1591" s="27"/>
      <c r="S1591" s="13" t="s">
        <v>67</v>
      </c>
      <c r="T1591" s="24" t="s">
        <v>49</v>
      </c>
      <c r="U1591" s="24"/>
      <c r="V1591" s="25"/>
      <c r="W1591" s="25"/>
      <c r="X1591" s="28"/>
      <c r="Y1591" s="25"/>
      <c r="Z1591" s="25"/>
    </row>
    <row r="1592" spans="1:26" ht="15" customHeight="1">
      <c r="A1592" s="24">
        <v>45300</v>
      </c>
      <c r="B1592" s="25" t="s">
        <v>41</v>
      </c>
      <c r="C1592" s="25" t="s">
        <v>1742</v>
      </c>
      <c r="D1592" s="28" t="s">
        <v>289</v>
      </c>
      <c r="E1592" s="25"/>
      <c r="F1592" s="28"/>
      <c r="G1592" s="28"/>
      <c r="H1592" s="25"/>
      <c r="I1592" s="25" t="s">
        <v>53</v>
      </c>
      <c r="J1592" s="28" t="s">
        <v>1743</v>
      </c>
      <c r="K1592" s="25" t="s">
        <v>45</v>
      </c>
      <c r="L1592" s="28" t="s">
        <v>306</v>
      </c>
      <c r="M1592" s="26">
        <v>16.95</v>
      </c>
      <c r="N1592" s="27">
        <v>100</v>
      </c>
      <c r="O1592" s="25" t="s">
        <v>47</v>
      </c>
      <c r="P1592" s="24"/>
      <c r="Q1592" s="26">
        <f>Table2[[#This Row],[QTY]]*Table2[[#This Row],[CostPerUnit]]</f>
        <v>1695</v>
      </c>
      <c r="R1592" s="27">
        <v>60839004</v>
      </c>
      <c r="S1592" s="13" t="s">
        <v>67</v>
      </c>
      <c r="T1592" s="24" t="s">
        <v>49</v>
      </c>
      <c r="U1592" s="24"/>
      <c r="V1592" s="25"/>
      <c r="W1592" s="25"/>
      <c r="X1592" s="28"/>
      <c r="Y1592" s="25"/>
      <c r="Z1592" s="25"/>
    </row>
    <row r="1593" spans="1:26" ht="15" customHeight="1">
      <c r="A1593" s="24">
        <v>45300</v>
      </c>
      <c r="B1593" s="25" t="s">
        <v>41</v>
      </c>
      <c r="C1593" s="25" t="s">
        <v>1742</v>
      </c>
      <c r="D1593" s="28" t="s">
        <v>289</v>
      </c>
      <c r="E1593" s="25"/>
      <c r="F1593" s="28"/>
      <c r="G1593" s="28"/>
      <c r="H1593" s="25"/>
      <c r="I1593" s="25" t="s">
        <v>53</v>
      </c>
      <c r="J1593" s="28" t="s">
        <v>1743</v>
      </c>
      <c r="K1593" s="25" t="s">
        <v>45</v>
      </c>
      <c r="L1593" s="28" t="s">
        <v>306</v>
      </c>
      <c r="M1593" s="26">
        <v>8.3000000000000007</v>
      </c>
      <c r="N1593" s="27">
        <v>100</v>
      </c>
      <c r="O1593" s="25" t="s">
        <v>47</v>
      </c>
      <c r="P1593" s="24"/>
      <c r="Q1593" s="26">
        <f>Table2[[#This Row],[QTY]]*Table2[[#This Row],[CostPerUnit]]</f>
        <v>830.00000000000011</v>
      </c>
      <c r="R1593" s="27">
        <v>60839004</v>
      </c>
      <c r="S1593" s="13" t="s">
        <v>1205</v>
      </c>
      <c r="T1593" s="24" t="s">
        <v>49</v>
      </c>
      <c r="U1593" s="24"/>
      <c r="V1593" s="25"/>
      <c r="W1593" s="25"/>
      <c r="X1593" s="28"/>
      <c r="Y1593" s="25"/>
      <c r="Z1593" s="25"/>
    </row>
    <row r="1594" spans="1:26" ht="15" customHeight="1">
      <c r="A1594" s="24">
        <v>45860</v>
      </c>
      <c r="B1594" s="80" t="s">
        <v>120</v>
      </c>
      <c r="C1594" s="25" t="s">
        <v>1744</v>
      </c>
      <c r="D1594" s="28" t="s">
        <v>289</v>
      </c>
      <c r="E1594" s="25"/>
      <c r="F1594" s="28"/>
      <c r="G1594" s="28"/>
      <c r="H1594" s="25"/>
      <c r="I1594" s="25" t="s">
        <v>69</v>
      </c>
      <c r="J1594" s="28" t="s">
        <v>1745</v>
      </c>
      <c r="K1594" s="25" t="s">
        <v>45</v>
      </c>
      <c r="L1594" s="28" t="s">
        <v>261</v>
      </c>
      <c r="M1594" s="26">
        <v>202</v>
      </c>
      <c r="N1594" s="27">
        <v>40</v>
      </c>
      <c r="O1594" s="25" t="s">
        <v>47</v>
      </c>
      <c r="P1594" s="24">
        <v>45863</v>
      </c>
      <c r="Q1594" s="26">
        <f>Table2[[#This Row],[QTY]]*Table2[[#This Row],[CostPerUnit]]</f>
        <v>8080</v>
      </c>
      <c r="R1594" s="27"/>
      <c r="S1594" s="13" t="s">
        <v>55</v>
      </c>
      <c r="T1594" s="24"/>
      <c r="U1594" s="24"/>
      <c r="V1594" s="25"/>
      <c r="W1594" s="25"/>
      <c r="X1594" s="28"/>
      <c r="Y1594" s="25"/>
      <c r="Z1594" s="25"/>
    </row>
    <row r="1595" spans="1:26" ht="15" customHeight="1">
      <c r="A1595" s="24">
        <v>45860</v>
      </c>
      <c r="B1595" s="80" t="s">
        <v>120</v>
      </c>
      <c r="C1595" s="25" t="s">
        <v>1744</v>
      </c>
      <c r="D1595" s="28" t="s">
        <v>289</v>
      </c>
      <c r="E1595" s="25"/>
      <c r="F1595" s="28"/>
      <c r="G1595" s="28"/>
      <c r="H1595" s="25"/>
      <c r="I1595" s="25" t="s">
        <v>69</v>
      </c>
      <c r="J1595" s="28" t="s">
        <v>1745</v>
      </c>
      <c r="K1595" s="25" t="s">
        <v>243</v>
      </c>
      <c r="L1595" s="28" t="s">
        <v>284</v>
      </c>
      <c r="M1595" s="26">
        <v>343.5</v>
      </c>
      <c r="N1595" s="27">
        <v>50</v>
      </c>
      <c r="O1595" s="74" t="s">
        <v>47</v>
      </c>
      <c r="P1595" s="24">
        <v>45863</v>
      </c>
      <c r="Q1595" s="26">
        <f>Table2[[#This Row],[QTY]]*Table2[[#This Row],[CostPerUnit]]</f>
        <v>17175</v>
      </c>
      <c r="R1595" s="27"/>
      <c r="S1595" s="13" t="s">
        <v>55</v>
      </c>
      <c r="T1595" s="24"/>
      <c r="U1595" s="24"/>
      <c r="V1595" s="25"/>
      <c r="W1595" s="25"/>
      <c r="X1595" s="28"/>
      <c r="Y1595" s="25"/>
      <c r="Z1595" s="25"/>
    </row>
    <row r="1596" spans="1:26" ht="15" customHeight="1">
      <c r="A1596" s="24">
        <v>45860</v>
      </c>
      <c r="B1596" s="80" t="s">
        <v>120</v>
      </c>
      <c r="C1596" s="25" t="s">
        <v>1744</v>
      </c>
      <c r="D1596" s="28" t="s">
        <v>289</v>
      </c>
      <c r="E1596" s="25"/>
      <c r="F1596" s="28"/>
      <c r="G1596" s="28"/>
      <c r="H1596" s="25"/>
      <c r="I1596" s="25" t="s">
        <v>69</v>
      </c>
      <c r="J1596" s="28" t="s">
        <v>1745</v>
      </c>
      <c r="K1596" s="25" t="s">
        <v>243</v>
      </c>
      <c r="L1596" s="28" t="s">
        <v>722</v>
      </c>
      <c r="M1596" s="26">
        <v>532</v>
      </c>
      <c r="N1596" s="27">
        <v>5</v>
      </c>
      <c r="O1596" s="74" t="s">
        <v>47</v>
      </c>
      <c r="P1596" s="24">
        <v>45863</v>
      </c>
      <c r="Q1596" s="26">
        <f>Table2[[#This Row],[QTY]]*Table2[[#This Row],[CostPerUnit]]</f>
        <v>2660</v>
      </c>
      <c r="R1596" s="27"/>
      <c r="S1596" s="13" t="s">
        <v>55</v>
      </c>
      <c r="T1596" s="24"/>
      <c r="U1596" s="24"/>
      <c r="V1596" s="25"/>
      <c r="W1596" s="25"/>
      <c r="X1596" s="28"/>
      <c r="Y1596" s="25"/>
      <c r="Z1596" s="25"/>
    </row>
    <row r="1597" spans="1:26" ht="15" customHeight="1">
      <c r="A1597" s="24">
        <v>45860</v>
      </c>
      <c r="B1597" s="80" t="s">
        <v>120</v>
      </c>
      <c r="C1597" s="25" t="s">
        <v>1744</v>
      </c>
      <c r="D1597" s="28" t="s">
        <v>289</v>
      </c>
      <c r="E1597" s="25"/>
      <c r="F1597" s="28"/>
      <c r="G1597" s="28"/>
      <c r="H1597" s="25"/>
      <c r="I1597" s="25" t="s">
        <v>69</v>
      </c>
      <c r="J1597" s="28" t="s">
        <v>1745</v>
      </c>
      <c r="K1597" s="25" t="s">
        <v>243</v>
      </c>
      <c r="L1597" s="28" t="s">
        <v>301</v>
      </c>
      <c r="M1597" s="26">
        <v>938.15</v>
      </c>
      <c r="N1597" s="27">
        <v>10</v>
      </c>
      <c r="O1597" s="74" t="s">
        <v>47</v>
      </c>
      <c r="P1597" s="24">
        <v>45863</v>
      </c>
      <c r="Q1597" s="26">
        <f>Table2[[#This Row],[QTY]]*Table2[[#This Row],[CostPerUnit]]</f>
        <v>9381.5</v>
      </c>
      <c r="R1597" s="27"/>
      <c r="S1597" s="13" t="s">
        <v>55</v>
      </c>
      <c r="T1597" s="24"/>
      <c r="U1597" s="24"/>
      <c r="V1597" s="25"/>
      <c r="W1597" s="25"/>
      <c r="X1597" s="28"/>
      <c r="Y1597" s="25"/>
      <c r="Z1597" s="25"/>
    </row>
    <row r="1598" spans="1:26" ht="15" customHeight="1">
      <c r="A1598" s="24">
        <v>45637</v>
      </c>
      <c r="B1598" s="25" t="s">
        <v>41</v>
      </c>
      <c r="C1598" s="25" t="s">
        <v>1746</v>
      </c>
      <c r="D1598" s="28" t="s">
        <v>1747</v>
      </c>
      <c r="E1598" s="25"/>
      <c r="F1598" s="28"/>
      <c r="G1598" s="28"/>
      <c r="H1598" s="25"/>
      <c r="I1598" s="25" t="s">
        <v>65</v>
      </c>
      <c r="J1598" s="28" t="s">
        <v>1747</v>
      </c>
      <c r="K1598" s="80" t="s">
        <v>45</v>
      </c>
      <c r="L1598" s="28" t="s">
        <v>1748</v>
      </c>
      <c r="M1598" s="26">
        <v>500</v>
      </c>
      <c r="N1598" s="27">
        <v>20</v>
      </c>
      <c r="O1598" s="74" t="s">
        <v>47</v>
      </c>
      <c r="P1598" s="24"/>
      <c r="Q1598" s="26">
        <f>Table2[[#This Row],[QTY]]*Table2[[#This Row],[CostPerUnit]]</f>
        <v>10000</v>
      </c>
      <c r="R1598" s="27"/>
      <c r="S1598" s="13" t="s">
        <v>67</v>
      </c>
      <c r="T1598" s="24"/>
      <c r="U1598" s="24"/>
      <c r="V1598" s="25"/>
      <c r="W1598" s="25"/>
      <c r="X1598" s="28"/>
      <c r="Y1598" s="25"/>
      <c r="Z1598" s="25"/>
    </row>
    <row r="1599" spans="1:26" ht="15" customHeight="1">
      <c r="A1599" s="24">
        <v>45587</v>
      </c>
      <c r="B1599" s="25" t="s">
        <v>41</v>
      </c>
      <c r="C1599" s="25" t="s">
        <v>1749</v>
      </c>
      <c r="D1599" s="28"/>
      <c r="E1599" s="25"/>
      <c r="F1599" s="28"/>
      <c r="G1599" s="28"/>
      <c r="H1599" s="25"/>
      <c r="I1599" s="25" t="s">
        <v>43</v>
      </c>
      <c r="J1599" s="28" t="s">
        <v>1750</v>
      </c>
      <c r="K1599" s="25" t="s">
        <v>243</v>
      </c>
      <c r="L1599" s="28" t="s">
        <v>252</v>
      </c>
      <c r="M1599" s="26">
        <v>486</v>
      </c>
      <c r="N1599" s="27">
        <v>10</v>
      </c>
      <c r="O1599" s="74" t="s">
        <v>47</v>
      </c>
      <c r="P1599" s="24">
        <v>45589</v>
      </c>
      <c r="Q1599" s="26">
        <f>Table2[[#This Row],[QTY]]*Table2[[#This Row],[CostPerUnit]]</f>
        <v>4860</v>
      </c>
      <c r="R1599" s="27"/>
      <c r="S1599" s="13" t="s">
        <v>55</v>
      </c>
      <c r="T1599" s="24"/>
      <c r="U1599" s="24"/>
      <c r="V1599" s="25"/>
      <c r="W1599" s="25"/>
      <c r="X1599" s="28"/>
      <c r="Y1599" s="25"/>
      <c r="Z1599" s="25"/>
    </row>
    <row r="1600" spans="1:26" ht="15" customHeight="1">
      <c r="A1600" s="24">
        <v>45749</v>
      </c>
      <c r="B1600" s="25" t="s">
        <v>41</v>
      </c>
      <c r="C1600" s="25" t="s">
        <v>1751</v>
      </c>
      <c r="D1600" s="28" t="s">
        <v>289</v>
      </c>
      <c r="E1600" s="25"/>
      <c r="F1600" s="28"/>
      <c r="G1600" s="28"/>
      <c r="H1600" s="25"/>
      <c r="I1600" s="25" t="s">
        <v>65</v>
      </c>
      <c r="J1600" s="28" t="s">
        <v>1733</v>
      </c>
      <c r="K1600" s="25" t="s">
        <v>45</v>
      </c>
      <c r="L1600" s="28" t="s">
        <v>1752</v>
      </c>
      <c r="M1600" s="26">
        <v>60</v>
      </c>
      <c r="N1600" s="27">
        <v>1</v>
      </c>
      <c r="O1600" s="25" t="s">
        <v>47</v>
      </c>
      <c r="P1600" s="24">
        <v>45750</v>
      </c>
      <c r="Q1600" s="26">
        <f>Table2[[#This Row],[QTY]]*Table2[[#This Row],[CostPerUnit]]</f>
        <v>60</v>
      </c>
      <c r="R1600" s="27"/>
      <c r="S1600" s="13" t="s">
        <v>64</v>
      </c>
      <c r="T1600" s="24"/>
      <c r="U1600" s="24"/>
      <c r="V1600" s="25"/>
      <c r="W1600" s="25"/>
      <c r="X1600" s="28" t="s">
        <v>1753</v>
      </c>
      <c r="Y1600" s="25"/>
      <c r="Z1600" s="25"/>
    </row>
    <row r="1601" spans="1:26" ht="15" customHeight="1">
      <c r="A1601" s="24">
        <v>45558</v>
      </c>
      <c r="B1601" s="25" t="s">
        <v>41</v>
      </c>
      <c r="C1601" s="25" t="s">
        <v>1754</v>
      </c>
      <c r="D1601" s="28" t="s">
        <v>1755</v>
      </c>
      <c r="E1601" s="25"/>
      <c r="F1601" s="28"/>
      <c r="G1601" s="28" t="s">
        <v>1737</v>
      </c>
      <c r="H1601" s="25"/>
      <c r="I1601" s="25" t="s">
        <v>65</v>
      </c>
      <c r="J1601" s="28" t="s">
        <v>1756</v>
      </c>
      <c r="K1601" s="25" t="s">
        <v>243</v>
      </c>
      <c r="L1601" s="28" t="s">
        <v>284</v>
      </c>
      <c r="M1601" s="26">
        <v>369.2</v>
      </c>
      <c r="N1601" s="27">
        <v>100</v>
      </c>
      <c r="O1601" s="25" t="s">
        <v>47</v>
      </c>
      <c r="P1601" s="24">
        <v>45562</v>
      </c>
      <c r="Q1601" s="26">
        <f>Table2[[#This Row],[QTY]]*Table2[[#This Row],[CostPerUnit]]</f>
        <v>36920</v>
      </c>
      <c r="R1601" s="27"/>
      <c r="S1601" s="13" t="s">
        <v>55</v>
      </c>
      <c r="T1601" s="24" t="s">
        <v>49</v>
      </c>
      <c r="U1601" s="24"/>
      <c r="V1601" s="25"/>
      <c r="W1601" s="25"/>
      <c r="X1601" s="28" t="s">
        <v>1757</v>
      </c>
      <c r="Y1601" s="25"/>
      <c r="Z1601" s="25"/>
    </row>
    <row r="1602" spans="1:26" ht="15" customHeight="1">
      <c r="A1602" s="24">
        <v>45558</v>
      </c>
      <c r="B1602" s="25" t="s">
        <v>41</v>
      </c>
      <c r="C1602" s="25" t="s">
        <v>1754</v>
      </c>
      <c r="D1602" s="28" t="s">
        <v>1755</v>
      </c>
      <c r="E1602" s="25"/>
      <c r="F1602" s="28"/>
      <c r="G1602" s="28" t="s">
        <v>1737</v>
      </c>
      <c r="H1602" s="25"/>
      <c r="I1602" s="25" t="s">
        <v>65</v>
      </c>
      <c r="J1602" s="28" t="s">
        <v>1756</v>
      </c>
      <c r="K1602" s="25" t="s">
        <v>243</v>
      </c>
      <c r="L1602" s="28" t="s">
        <v>252</v>
      </c>
      <c r="M1602" s="100">
        <v>509.6</v>
      </c>
      <c r="N1602" s="27">
        <v>6</v>
      </c>
      <c r="O1602" s="25" t="s">
        <v>47</v>
      </c>
      <c r="P1602" s="24">
        <v>45562</v>
      </c>
      <c r="Q1602" s="26">
        <f>Table2[[#This Row],[QTY]]*Table2[[#This Row],[CostPerUnit]]</f>
        <v>3057.6000000000004</v>
      </c>
      <c r="R1602" s="27"/>
      <c r="S1602" s="13" t="s">
        <v>55</v>
      </c>
      <c r="T1602" s="24" t="s">
        <v>49</v>
      </c>
      <c r="U1602" s="24"/>
      <c r="V1602" s="25"/>
      <c r="W1602" s="25"/>
      <c r="X1602" s="28" t="s">
        <v>1758</v>
      </c>
      <c r="Y1602" s="25"/>
      <c r="Z1602" s="25"/>
    </row>
    <row r="1603" spans="1:26" ht="15" customHeight="1">
      <c r="A1603" s="24">
        <v>45558</v>
      </c>
      <c r="B1603" s="25" t="s">
        <v>41</v>
      </c>
      <c r="C1603" s="25" t="s">
        <v>1754</v>
      </c>
      <c r="D1603" s="28" t="s">
        <v>1755</v>
      </c>
      <c r="E1603" s="25"/>
      <c r="F1603" s="28"/>
      <c r="G1603" s="28" t="s">
        <v>1737</v>
      </c>
      <c r="H1603" s="25"/>
      <c r="I1603" s="25" t="s">
        <v>65</v>
      </c>
      <c r="J1603" s="28" t="s">
        <v>1756</v>
      </c>
      <c r="K1603" s="25" t="s">
        <v>243</v>
      </c>
      <c r="L1603" s="28" t="s">
        <v>1759</v>
      </c>
      <c r="M1603" s="26">
        <v>0</v>
      </c>
      <c r="N1603" s="27">
        <v>1</v>
      </c>
      <c r="O1603" s="25" t="s">
        <v>47</v>
      </c>
      <c r="P1603" s="24">
        <v>45562</v>
      </c>
      <c r="Q1603" s="26">
        <f>Table2[[#This Row],[QTY]]*Table2[[#This Row],[CostPerUnit]]</f>
        <v>0</v>
      </c>
      <c r="R1603" s="27"/>
      <c r="S1603" s="13" t="s">
        <v>55</v>
      </c>
      <c r="T1603" s="24" t="s">
        <v>49</v>
      </c>
      <c r="U1603" s="24"/>
      <c r="V1603" s="25"/>
      <c r="W1603" s="25"/>
      <c r="X1603" s="28" t="s">
        <v>1760</v>
      </c>
      <c r="Y1603" s="25"/>
      <c r="Z1603" s="25"/>
    </row>
    <row r="1604" spans="1:26" ht="15" customHeight="1">
      <c r="A1604" s="24">
        <v>45559</v>
      </c>
      <c r="B1604" s="25" t="s">
        <v>41</v>
      </c>
      <c r="C1604" s="25" t="s">
        <v>1754</v>
      </c>
      <c r="D1604" s="28" t="s">
        <v>1755</v>
      </c>
      <c r="E1604" s="25"/>
      <c r="F1604" s="28"/>
      <c r="G1604" s="28" t="s">
        <v>1737</v>
      </c>
      <c r="H1604" s="25"/>
      <c r="I1604" s="25" t="s">
        <v>65</v>
      </c>
      <c r="J1604" s="28" t="s">
        <v>1756</v>
      </c>
      <c r="K1604" s="25" t="s">
        <v>243</v>
      </c>
      <c r="L1604" s="28" t="s">
        <v>1761</v>
      </c>
      <c r="M1604" s="26">
        <v>639</v>
      </c>
      <c r="N1604" s="27">
        <v>1</v>
      </c>
      <c r="O1604" s="25" t="s">
        <v>47</v>
      </c>
      <c r="P1604" s="24">
        <v>45562</v>
      </c>
      <c r="Q1604" s="26">
        <f>Table2[[#This Row],[QTY]]*Table2[[#This Row],[CostPerUnit]]</f>
        <v>639</v>
      </c>
      <c r="R1604" s="27"/>
      <c r="S1604" s="13" t="s">
        <v>55</v>
      </c>
      <c r="T1604" s="24" t="s">
        <v>49</v>
      </c>
      <c r="U1604" s="24"/>
      <c r="V1604" s="25"/>
      <c r="W1604" s="25"/>
      <c r="X1604" s="28" t="s">
        <v>1762</v>
      </c>
      <c r="Y1604" s="25"/>
      <c r="Z1604" s="25"/>
    </row>
    <row r="1605" spans="1:26" ht="15" customHeight="1">
      <c r="A1605" s="24">
        <v>45637</v>
      </c>
      <c r="B1605" s="25" t="s">
        <v>41</v>
      </c>
      <c r="C1605" s="25" t="s">
        <v>1763</v>
      </c>
      <c r="D1605" s="28" t="s">
        <v>1764</v>
      </c>
      <c r="E1605" s="25"/>
      <c r="F1605" s="28"/>
      <c r="G1605" s="28"/>
      <c r="H1605" s="25"/>
      <c r="I1605" s="25" t="s">
        <v>65</v>
      </c>
      <c r="J1605" s="28" t="s">
        <v>1737</v>
      </c>
      <c r="K1605" s="80" t="s">
        <v>243</v>
      </c>
      <c r="L1605" s="28" t="s">
        <v>252</v>
      </c>
      <c r="M1605" s="26">
        <v>500</v>
      </c>
      <c r="N1605" s="27">
        <v>1</v>
      </c>
      <c r="O1605" s="25" t="s">
        <v>47</v>
      </c>
      <c r="P1605" s="24"/>
      <c r="Q1605" s="26">
        <f>Table2[[#This Row],[QTY]]*Table2[[#This Row],[CostPerUnit]]</f>
        <v>500</v>
      </c>
      <c r="R1605" s="27"/>
      <c r="S1605" s="13" t="s">
        <v>67</v>
      </c>
      <c r="T1605" s="24"/>
      <c r="U1605" s="24"/>
      <c r="V1605" s="25"/>
      <c r="W1605" s="25"/>
      <c r="X1605" s="28"/>
      <c r="Y1605" s="25"/>
      <c r="Z1605" s="25"/>
    </row>
    <row r="1606" spans="1:26" ht="15" customHeight="1">
      <c r="A1606" s="24">
        <v>45756</v>
      </c>
      <c r="B1606" s="80" t="s">
        <v>41</v>
      </c>
      <c r="C1606" s="28" t="s">
        <v>1765</v>
      </c>
      <c r="D1606" s="28" t="s">
        <v>289</v>
      </c>
      <c r="E1606" s="25"/>
      <c r="F1606" s="28"/>
      <c r="G1606" s="28"/>
      <c r="H1606" s="25"/>
      <c r="I1606" s="25" t="s">
        <v>65</v>
      </c>
      <c r="J1606" s="28" t="s">
        <v>1765</v>
      </c>
      <c r="K1606" s="25" t="s">
        <v>45</v>
      </c>
      <c r="L1606" s="28" t="s">
        <v>1766</v>
      </c>
      <c r="M1606" s="26">
        <v>8</v>
      </c>
      <c r="N1606" s="27">
        <v>20</v>
      </c>
      <c r="O1606" s="25" t="s">
        <v>47</v>
      </c>
      <c r="P1606" s="24">
        <v>45757</v>
      </c>
      <c r="Q1606" s="26">
        <f>Table2[[#This Row],[QTY]]*Table2[[#This Row],[CostPerUnit]]</f>
        <v>160</v>
      </c>
      <c r="R1606" s="27"/>
      <c r="S1606" s="13" t="s">
        <v>55</v>
      </c>
      <c r="T1606" s="24" t="s">
        <v>49</v>
      </c>
      <c r="U1606" s="24"/>
      <c r="V1606" s="25"/>
      <c r="W1606" s="25"/>
      <c r="X1606" s="28"/>
      <c r="Y1606" s="25"/>
      <c r="Z1606" s="25"/>
    </row>
    <row r="1607" spans="1:26" ht="15" customHeight="1">
      <c r="A1607" s="24">
        <v>45756</v>
      </c>
      <c r="B1607" s="80" t="s">
        <v>41</v>
      </c>
      <c r="C1607" s="28" t="s">
        <v>1765</v>
      </c>
      <c r="D1607" s="28" t="s">
        <v>289</v>
      </c>
      <c r="E1607" s="25"/>
      <c r="F1607" s="28"/>
      <c r="G1607" s="28"/>
      <c r="H1607" s="25"/>
      <c r="I1607" s="25" t="s">
        <v>65</v>
      </c>
      <c r="J1607" s="28" t="s">
        <v>1765</v>
      </c>
      <c r="K1607" s="25" t="s">
        <v>45</v>
      </c>
      <c r="L1607" s="28" t="s">
        <v>1767</v>
      </c>
      <c r="M1607" s="26">
        <v>13</v>
      </c>
      <c r="N1607" s="27">
        <v>5</v>
      </c>
      <c r="O1607" s="25" t="s">
        <v>47</v>
      </c>
      <c r="P1607" s="24">
        <v>45757</v>
      </c>
      <c r="Q1607" s="26">
        <f>Table2[[#This Row],[QTY]]*Table2[[#This Row],[CostPerUnit]]</f>
        <v>65</v>
      </c>
      <c r="R1607" s="27"/>
      <c r="S1607" s="13" t="s">
        <v>55</v>
      </c>
      <c r="T1607" s="24" t="s">
        <v>49</v>
      </c>
      <c r="U1607" s="24"/>
      <c r="V1607" s="25"/>
      <c r="W1607" s="25"/>
      <c r="X1607" s="28"/>
      <c r="Y1607" s="25"/>
      <c r="Z1607" s="25"/>
    </row>
    <row r="1608" spans="1:26" ht="15" customHeight="1">
      <c r="A1608" s="24">
        <v>45756</v>
      </c>
      <c r="B1608" s="80" t="s">
        <v>41</v>
      </c>
      <c r="C1608" s="28" t="s">
        <v>1765</v>
      </c>
      <c r="D1608" s="28" t="s">
        <v>289</v>
      </c>
      <c r="E1608" s="25"/>
      <c r="F1608" s="28"/>
      <c r="G1608" s="28"/>
      <c r="H1608" s="25"/>
      <c r="I1608" s="25" t="s">
        <v>65</v>
      </c>
      <c r="J1608" s="28" t="s">
        <v>1765</v>
      </c>
      <c r="K1608" s="25" t="s">
        <v>45</v>
      </c>
      <c r="L1608" s="28" t="s">
        <v>1768</v>
      </c>
      <c r="M1608" s="26">
        <v>15</v>
      </c>
      <c r="N1608" s="27">
        <v>5</v>
      </c>
      <c r="O1608" s="25" t="s">
        <v>47</v>
      </c>
      <c r="P1608" s="24">
        <v>45757</v>
      </c>
      <c r="Q1608" s="26">
        <f>Table2[[#This Row],[QTY]]*Table2[[#This Row],[CostPerUnit]]</f>
        <v>75</v>
      </c>
      <c r="R1608" s="27"/>
      <c r="S1608" s="13" t="s">
        <v>55</v>
      </c>
      <c r="T1608" s="24" t="s">
        <v>49</v>
      </c>
      <c r="U1608" s="24"/>
      <c r="V1608" s="25"/>
      <c r="W1608" s="25"/>
      <c r="X1608" s="28"/>
      <c r="Y1608" s="25"/>
      <c r="Z1608" s="25"/>
    </row>
    <row r="1609" spans="1:26" ht="15" customHeight="1">
      <c r="A1609" s="24">
        <v>45756</v>
      </c>
      <c r="B1609" s="80" t="s">
        <v>41</v>
      </c>
      <c r="C1609" s="28" t="s">
        <v>1765</v>
      </c>
      <c r="D1609" s="28" t="s">
        <v>289</v>
      </c>
      <c r="E1609" s="25"/>
      <c r="F1609" s="28"/>
      <c r="G1609" s="28"/>
      <c r="H1609" s="25"/>
      <c r="I1609" s="25" t="s">
        <v>65</v>
      </c>
      <c r="J1609" s="28" t="s">
        <v>1765</v>
      </c>
      <c r="K1609" s="25" t="s">
        <v>45</v>
      </c>
      <c r="L1609" s="28" t="s">
        <v>1769</v>
      </c>
      <c r="M1609" s="26">
        <v>35</v>
      </c>
      <c r="N1609" s="27">
        <v>10</v>
      </c>
      <c r="O1609" s="25" t="s">
        <v>47</v>
      </c>
      <c r="P1609" s="24">
        <v>45757</v>
      </c>
      <c r="Q1609" s="26">
        <f>Table2[[#This Row],[QTY]]*Table2[[#This Row],[CostPerUnit]]</f>
        <v>350</v>
      </c>
      <c r="R1609" s="27"/>
      <c r="S1609" s="13" t="s">
        <v>55</v>
      </c>
      <c r="T1609" s="24" t="s">
        <v>49</v>
      </c>
      <c r="U1609" s="24"/>
      <c r="V1609" s="25"/>
      <c r="W1609" s="25"/>
      <c r="X1609" s="28"/>
      <c r="Y1609" s="25"/>
      <c r="Z1609" s="25"/>
    </row>
    <row r="1610" spans="1:26" ht="15" customHeight="1">
      <c r="A1610" s="24">
        <v>45756</v>
      </c>
      <c r="B1610" s="80" t="s">
        <v>41</v>
      </c>
      <c r="C1610" s="28" t="s">
        <v>1765</v>
      </c>
      <c r="D1610" s="28" t="s">
        <v>289</v>
      </c>
      <c r="E1610" s="25"/>
      <c r="F1610" s="28"/>
      <c r="G1610" s="28"/>
      <c r="H1610" s="25"/>
      <c r="I1610" s="25" t="s">
        <v>65</v>
      </c>
      <c r="J1610" s="28" t="s">
        <v>1765</v>
      </c>
      <c r="K1610" s="25" t="s">
        <v>45</v>
      </c>
      <c r="L1610" s="28" t="s">
        <v>1770</v>
      </c>
      <c r="M1610" s="26">
        <v>49</v>
      </c>
      <c r="N1610" s="27">
        <v>10</v>
      </c>
      <c r="O1610" s="25" t="s">
        <v>47</v>
      </c>
      <c r="P1610" s="24">
        <v>45757</v>
      </c>
      <c r="Q1610" s="26">
        <f>Table2[[#This Row],[QTY]]*Table2[[#This Row],[CostPerUnit]]</f>
        <v>490</v>
      </c>
      <c r="R1610" s="27"/>
      <c r="S1610" s="13" t="s">
        <v>55</v>
      </c>
      <c r="T1610" s="24" t="s">
        <v>49</v>
      </c>
      <c r="U1610" s="24"/>
      <c r="V1610" s="25"/>
      <c r="W1610" s="25"/>
      <c r="X1610" s="28"/>
      <c r="Y1610" s="25"/>
      <c r="Z1610" s="25"/>
    </row>
    <row r="1611" spans="1:26" ht="15" customHeight="1">
      <c r="A1611" s="24">
        <v>45756</v>
      </c>
      <c r="B1611" s="80" t="s">
        <v>41</v>
      </c>
      <c r="C1611" s="28" t="s">
        <v>1765</v>
      </c>
      <c r="D1611" s="28" t="s">
        <v>289</v>
      </c>
      <c r="E1611" s="25"/>
      <c r="F1611" s="28"/>
      <c r="G1611" s="28"/>
      <c r="H1611" s="25"/>
      <c r="I1611" s="25" t="s">
        <v>65</v>
      </c>
      <c r="J1611" s="28" t="s">
        <v>1765</v>
      </c>
      <c r="K1611" s="25" t="s">
        <v>45</v>
      </c>
      <c r="L1611" s="28" t="s">
        <v>722</v>
      </c>
      <c r="M1611" s="26">
        <v>572</v>
      </c>
      <c r="N1611" s="27">
        <v>5</v>
      </c>
      <c r="O1611" s="25" t="s">
        <v>47</v>
      </c>
      <c r="P1611" s="24">
        <v>45757</v>
      </c>
      <c r="Q1611" s="26">
        <f>Table2[[#This Row],[QTY]]*Table2[[#This Row],[CostPerUnit]]</f>
        <v>2860</v>
      </c>
      <c r="R1611" s="27"/>
      <c r="S1611" s="13" t="s">
        <v>55</v>
      </c>
      <c r="T1611" s="24" t="s">
        <v>49</v>
      </c>
      <c r="U1611" s="24"/>
      <c r="V1611" s="25"/>
      <c r="W1611" s="25"/>
      <c r="X1611" s="28"/>
      <c r="Y1611" s="25"/>
      <c r="Z1611" s="25"/>
    </row>
    <row r="1612" spans="1:26" ht="15" customHeight="1">
      <c r="A1612" s="24">
        <v>45756</v>
      </c>
      <c r="B1612" s="80" t="s">
        <v>41</v>
      </c>
      <c r="C1612" s="28" t="s">
        <v>1765</v>
      </c>
      <c r="D1612" s="28" t="s">
        <v>289</v>
      </c>
      <c r="E1612" s="25"/>
      <c r="F1612" s="28"/>
      <c r="G1612" s="28"/>
      <c r="H1612" s="25"/>
      <c r="I1612" s="25" t="s">
        <v>65</v>
      </c>
      <c r="J1612" s="28" t="s">
        <v>1765</v>
      </c>
      <c r="K1612" s="25" t="s">
        <v>45</v>
      </c>
      <c r="L1612" s="28" t="s">
        <v>301</v>
      </c>
      <c r="M1612" s="26">
        <v>938.15</v>
      </c>
      <c r="N1612" s="27">
        <v>3</v>
      </c>
      <c r="O1612" s="25" t="s">
        <v>47</v>
      </c>
      <c r="P1612" s="24">
        <v>45757</v>
      </c>
      <c r="Q1612" s="26">
        <f>Table2[[#This Row],[QTY]]*Table2[[#This Row],[CostPerUnit]]</f>
        <v>2814.45</v>
      </c>
      <c r="R1612" s="27"/>
      <c r="S1612" s="13" t="s">
        <v>55</v>
      </c>
      <c r="T1612" s="24" t="s">
        <v>49</v>
      </c>
      <c r="U1612" s="24"/>
      <c r="V1612" s="25"/>
      <c r="W1612" s="25"/>
      <c r="X1612" s="28"/>
      <c r="Y1612" s="25"/>
      <c r="Z1612" s="25"/>
    </row>
    <row r="1613" spans="1:26" ht="15" customHeight="1">
      <c r="A1613" s="24">
        <v>45756</v>
      </c>
      <c r="B1613" s="80" t="s">
        <v>41</v>
      </c>
      <c r="C1613" s="28" t="s">
        <v>1765</v>
      </c>
      <c r="D1613" s="28" t="s">
        <v>289</v>
      </c>
      <c r="E1613" s="25"/>
      <c r="F1613" s="28"/>
      <c r="G1613" s="28"/>
      <c r="H1613" s="25"/>
      <c r="I1613" s="25" t="s">
        <v>65</v>
      </c>
      <c r="J1613" s="28" t="s">
        <v>1765</v>
      </c>
      <c r="K1613" s="25" t="s">
        <v>45</v>
      </c>
      <c r="L1613" s="28" t="s">
        <v>1771</v>
      </c>
      <c r="M1613" s="26">
        <v>9</v>
      </c>
      <c r="N1613" s="27">
        <v>5</v>
      </c>
      <c r="O1613" s="25" t="s">
        <v>47</v>
      </c>
      <c r="P1613" s="24">
        <v>45757</v>
      </c>
      <c r="Q1613" s="26">
        <f>Table2[[#This Row],[QTY]]*Table2[[#This Row],[CostPerUnit]]</f>
        <v>45</v>
      </c>
      <c r="R1613" s="27"/>
      <c r="S1613" s="13" t="s">
        <v>55</v>
      </c>
      <c r="T1613" s="24" t="s">
        <v>49</v>
      </c>
      <c r="U1613" s="24"/>
      <c r="V1613" s="25"/>
      <c r="W1613" s="25"/>
      <c r="X1613" s="28"/>
      <c r="Y1613" s="25"/>
      <c r="Z1613" s="25"/>
    </row>
    <row r="1614" spans="1:26" ht="15" customHeight="1">
      <c r="A1614" s="24">
        <v>45756</v>
      </c>
      <c r="B1614" s="80" t="s">
        <v>41</v>
      </c>
      <c r="C1614" s="28" t="s">
        <v>1765</v>
      </c>
      <c r="D1614" s="28" t="s">
        <v>289</v>
      </c>
      <c r="E1614" s="25"/>
      <c r="F1614" s="28"/>
      <c r="G1614" s="28"/>
      <c r="H1614" s="25"/>
      <c r="I1614" s="25" t="s">
        <v>65</v>
      </c>
      <c r="J1614" s="28" t="s">
        <v>1765</v>
      </c>
      <c r="K1614" s="25" t="s">
        <v>45</v>
      </c>
      <c r="L1614" s="28" t="s">
        <v>1772</v>
      </c>
      <c r="M1614" s="26">
        <v>10</v>
      </c>
      <c r="N1614" s="27">
        <v>10</v>
      </c>
      <c r="O1614" s="25" t="s">
        <v>47</v>
      </c>
      <c r="P1614" s="24">
        <v>45757</v>
      </c>
      <c r="Q1614" s="26">
        <f>Table2[[#This Row],[QTY]]*Table2[[#This Row],[CostPerUnit]]</f>
        <v>100</v>
      </c>
      <c r="R1614" s="27"/>
      <c r="S1614" s="13" t="s">
        <v>55</v>
      </c>
      <c r="T1614" s="24" t="s">
        <v>49</v>
      </c>
      <c r="U1614" s="24"/>
      <c r="V1614" s="25"/>
      <c r="W1614" s="25"/>
      <c r="X1614" s="28"/>
      <c r="Y1614" s="25"/>
      <c r="Z1614" s="25"/>
    </row>
    <row r="1615" spans="1:26" ht="15" customHeight="1">
      <c r="A1615" s="24">
        <v>45756</v>
      </c>
      <c r="B1615" s="80" t="s">
        <v>41</v>
      </c>
      <c r="C1615" s="28" t="s">
        <v>1765</v>
      </c>
      <c r="D1615" s="28" t="s">
        <v>289</v>
      </c>
      <c r="E1615" s="25"/>
      <c r="F1615" s="28"/>
      <c r="G1615" s="28"/>
      <c r="H1615" s="25"/>
      <c r="I1615" s="25" t="s">
        <v>65</v>
      </c>
      <c r="J1615" s="28" t="s">
        <v>1765</v>
      </c>
      <c r="K1615" s="25" t="s">
        <v>45</v>
      </c>
      <c r="L1615" s="28" t="s">
        <v>1773</v>
      </c>
      <c r="M1615" s="26">
        <v>45</v>
      </c>
      <c r="N1615" s="27">
        <v>10</v>
      </c>
      <c r="O1615" s="25" t="s">
        <v>47</v>
      </c>
      <c r="P1615" s="24">
        <v>45757</v>
      </c>
      <c r="Q1615" s="26">
        <f>Table2[[#This Row],[QTY]]*Table2[[#This Row],[CostPerUnit]]</f>
        <v>450</v>
      </c>
      <c r="R1615" s="27"/>
      <c r="S1615" s="13" t="s">
        <v>55</v>
      </c>
      <c r="T1615" s="24" t="s">
        <v>49</v>
      </c>
      <c r="U1615" s="24"/>
      <c r="V1615" s="25"/>
      <c r="W1615" s="25"/>
      <c r="X1615" s="28"/>
      <c r="Y1615" s="25"/>
      <c r="Z1615" s="25"/>
    </row>
    <row r="1616" spans="1:26" ht="15" customHeight="1">
      <c r="A1616" s="24">
        <v>45756</v>
      </c>
      <c r="B1616" s="80" t="s">
        <v>41</v>
      </c>
      <c r="C1616" s="28" t="s">
        <v>1765</v>
      </c>
      <c r="D1616" s="28" t="s">
        <v>289</v>
      </c>
      <c r="E1616" s="25"/>
      <c r="F1616" s="28"/>
      <c r="G1616" s="28"/>
      <c r="H1616" s="25"/>
      <c r="I1616" s="25" t="s">
        <v>65</v>
      </c>
      <c r="J1616" s="28" t="s">
        <v>1765</v>
      </c>
      <c r="K1616" s="25" t="s">
        <v>45</v>
      </c>
      <c r="L1616" s="28" t="s">
        <v>1774</v>
      </c>
      <c r="M1616" s="26">
        <v>8</v>
      </c>
      <c r="N1616" s="27">
        <v>10</v>
      </c>
      <c r="O1616" s="25" t="s">
        <v>47</v>
      </c>
      <c r="P1616" s="24">
        <v>45757</v>
      </c>
      <c r="Q1616" s="26">
        <f>Table2[[#This Row],[QTY]]*Table2[[#This Row],[CostPerUnit]]</f>
        <v>80</v>
      </c>
      <c r="R1616" s="27"/>
      <c r="S1616" s="13" t="s">
        <v>55</v>
      </c>
      <c r="T1616" s="24" t="s">
        <v>49</v>
      </c>
      <c r="U1616" s="24"/>
      <c r="V1616" s="25"/>
      <c r="W1616" s="25"/>
      <c r="X1616" s="28"/>
      <c r="Y1616" s="25"/>
      <c r="Z1616" s="25"/>
    </row>
    <row r="1617" spans="1:26" ht="15" customHeight="1">
      <c r="A1617" s="24">
        <v>45756</v>
      </c>
      <c r="B1617" s="80" t="s">
        <v>41</v>
      </c>
      <c r="C1617" s="28" t="s">
        <v>1765</v>
      </c>
      <c r="D1617" s="28" t="s">
        <v>289</v>
      </c>
      <c r="E1617" s="25"/>
      <c r="F1617" s="28"/>
      <c r="G1617" s="28"/>
      <c r="H1617" s="25"/>
      <c r="I1617" s="25" t="s">
        <v>65</v>
      </c>
      <c r="J1617" s="28" t="s">
        <v>1765</v>
      </c>
      <c r="K1617" s="25" t="s">
        <v>45</v>
      </c>
      <c r="L1617" s="28" t="s">
        <v>1775</v>
      </c>
      <c r="M1617" s="26">
        <v>17</v>
      </c>
      <c r="N1617" s="27">
        <v>2</v>
      </c>
      <c r="O1617" s="25" t="s">
        <v>47</v>
      </c>
      <c r="P1617" s="24">
        <v>45757</v>
      </c>
      <c r="Q1617" s="26">
        <f>Table2[[#This Row],[QTY]]*Table2[[#This Row],[CostPerUnit]]</f>
        <v>34</v>
      </c>
      <c r="R1617" s="27"/>
      <c r="S1617" s="13" t="s">
        <v>55</v>
      </c>
      <c r="T1617" s="24" t="s">
        <v>49</v>
      </c>
      <c r="U1617" s="24"/>
      <c r="V1617" s="25"/>
      <c r="W1617" s="25"/>
      <c r="X1617" s="28"/>
      <c r="Y1617" s="25"/>
      <c r="Z1617" s="25"/>
    </row>
    <row r="1618" spans="1:26" ht="15" customHeight="1">
      <c r="A1618" s="24">
        <v>45756</v>
      </c>
      <c r="B1618" s="96" t="s">
        <v>41</v>
      </c>
      <c r="C1618" s="28" t="s">
        <v>1765</v>
      </c>
      <c r="D1618" s="28" t="s">
        <v>289</v>
      </c>
      <c r="E1618" s="25"/>
      <c r="F1618" s="28"/>
      <c r="G1618" s="28"/>
      <c r="H1618" s="25"/>
      <c r="I1618" s="74" t="s">
        <v>43</v>
      </c>
      <c r="J1618" s="28" t="s">
        <v>1765</v>
      </c>
      <c r="K1618" s="74" t="s">
        <v>45</v>
      </c>
      <c r="L1618" s="60" t="s">
        <v>1766</v>
      </c>
      <c r="M1618" s="26">
        <v>8</v>
      </c>
      <c r="N1618" s="27">
        <v>10</v>
      </c>
      <c r="O1618" s="74" t="s">
        <v>47</v>
      </c>
      <c r="P1618" s="24">
        <v>45757</v>
      </c>
      <c r="Q1618" s="26">
        <f>Table2[[#This Row],[QTY]]*Table2[[#This Row],[CostPerUnit]]</f>
        <v>80</v>
      </c>
      <c r="R1618" s="27"/>
      <c r="S1618" s="13" t="s">
        <v>55</v>
      </c>
      <c r="T1618" s="24" t="s">
        <v>49</v>
      </c>
      <c r="U1618" s="24"/>
      <c r="V1618" s="25"/>
      <c r="W1618" s="25"/>
      <c r="X1618" s="28"/>
      <c r="Y1618" s="25"/>
      <c r="Z1618" s="25"/>
    </row>
    <row r="1619" spans="1:26" ht="15" customHeight="1">
      <c r="A1619" s="24">
        <v>45756</v>
      </c>
      <c r="B1619" s="96" t="s">
        <v>41</v>
      </c>
      <c r="C1619" s="28" t="s">
        <v>1765</v>
      </c>
      <c r="D1619" s="28" t="s">
        <v>289</v>
      </c>
      <c r="E1619" s="25"/>
      <c r="F1619" s="28"/>
      <c r="G1619" s="28"/>
      <c r="H1619" s="25"/>
      <c r="I1619" s="74" t="s">
        <v>43</v>
      </c>
      <c r="J1619" s="28" t="s">
        <v>1765</v>
      </c>
      <c r="K1619" s="74" t="s">
        <v>45</v>
      </c>
      <c r="L1619" s="28" t="s">
        <v>1767</v>
      </c>
      <c r="M1619" s="26">
        <v>13</v>
      </c>
      <c r="N1619" s="27">
        <v>5</v>
      </c>
      <c r="O1619" s="74" t="s">
        <v>47</v>
      </c>
      <c r="P1619" s="24">
        <v>45757</v>
      </c>
      <c r="Q1619" s="26">
        <f>Table2[[#This Row],[QTY]]*Table2[[#This Row],[CostPerUnit]]</f>
        <v>65</v>
      </c>
      <c r="R1619" s="27"/>
      <c r="S1619" s="13" t="s">
        <v>55</v>
      </c>
      <c r="T1619" s="24" t="s">
        <v>49</v>
      </c>
      <c r="U1619" s="24"/>
      <c r="V1619" s="25"/>
      <c r="W1619" s="25"/>
      <c r="X1619" s="28"/>
      <c r="Y1619" s="25"/>
      <c r="Z1619" s="25"/>
    </row>
    <row r="1620" spans="1:26" ht="15" customHeight="1">
      <c r="A1620" s="24">
        <v>45756</v>
      </c>
      <c r="B1620" s="96" t="s">
        <v>41</v>
      </c>
      <c r="C1620" s="28" t="s">
        <v>1765</v>
      </c>
      <c r="D1620" s="28" t="s">
        <v>289</v>
      </c>
      <c r="E1620" s="25"/>
      <c r="F1620" s="28"/>
      <c r="G1620" s="28"/>
      <c r="H1620" s="25"/>
      <c r="I1620" s="74" t="s">
        <v>43</v>
      </c>
      <c r="J1620" s="28" t="s">
        <v>1765</v>
      </c>
      <c r="K1620" s="74" t="s">
        <v>45</v>
      </c>
      <c r="L1620" s="28" t="s">
        <v>1768</v>
      </c>
      <c r="M1620" s="26">
        <v>15</v>
      </c>
      <c r="N1620" s="27">
        <v>5</v>
      </c>
      <c r="O1620" s="74" t="s">
        <v>47</v>
      </c>
      <c r="P1620" s="24">
        <v>45757</v>
      </c>
      <c r="Q1620" s="26">
        <f>Table2[[#This Row],[QTY]]*Table2[[#This Row],[CostPerUnit]]</f>
        <v>75</v>
      </c>
      <c r="R1620" s="27"/>
      <c r="S1620" s="13" t="s">
        <v>55</v>
      </c>
      <c r="T1620" s="24" t="s">
        <v>49</v>
      </c>
      <c r="U1620" s="24"/>
      <c r="V1620" s="25"/>
      <c r="W1620" s="25"/>
      <c r="X1620" s="28"/>
      <c r="Y1620" s="25"/>
      <c r="Z1620" s="25"/>
    </row>
    <row r="1621" spans="1:26" ht="15" customHeight="1">
      <c r="A1621" s="24">
        <v>45756</v>
      </c>
      <c r="B1621" s="80" t="s">
        <v>41</v>
      </c>
      <c r="C1621" s="28" t="s">
        <v>1765</v>
      </c>
      <c r="D1621" s="28" t="s">
        <v>289</v>
      </c>
      <c r="E1621" s="25"/>
      <c r="F1621" s="28"/>
      <c r="G1621" s="28"/>
      <c r="H1621" s="25"/>
      <c r="I1621" s="25" t="s">
        <v>43</v>
      </c>
      <c r="J1621" s="28" t="s">
        <v>1765</v>
      </c>
      <c r="K1621" s="25" t="s">
        <v>45</v>
      </c>
      <c r="L1621" s="28" t="s">
        <v>1769</v>
      </c>
      <c r="M1621" s="26">
        <v>35</v>
      </c>
      <c r="N1621" s="27">
        <v>2</v>
      </c>
      <c r="O1621" s="25" t="s">
        <v>47</v>
      </c>
      <c r="P1621" s="24">
        <v>45757</v>
      </c>
      <c r="Q1621" s="26">
        <f>Table2[[#This Row],[QTY]]*Table2[[#This Row],[CostPerUnit]]</f>
        <v>70</v>
      </c>
      <c r="R1621" s="27"/>
      <c r="S1621" s="13" t="s">
        <v>55</v>
      </c>
      <c r="T1621" s="24" t="s">
        <v>49</v>
      </c>
      <c r="U1621" s="24"/>
      <c r="V1621" s="25"/>
      <c r="W1621" s="25"/>
      <c r="X1621" s="28"/>
      <c r="Y1621" s="25"/>
      <c r="Z1621" s="25"/>
    </row>
    <row r="1622" spans="1:26" ht="15" customHeight="1">
      <c r="A1622" s="24">
        <v>45756</v>
      </c>
      <c r="B1622" s="80" t="s">
        <v>41</v>
      </c>
      <c r="C1622" s="28" t="s">
        <v>1765</v>
      </c>
      <c r="D1622" s="28" t="s">
        <v>289</v>
      </c>
      <c r="E1622" s="25"/>
      <c r="F1622" s="28"/>
      <c r="G1622" s="28"/>
      <c r="H1622" s="25"/>
      <c r="I1622" s="25" t="s">
        <v>43</v>
      </c>
      <c r="J1622" s="28" t="s">
        <v>1765</v>
      </c>
      <c r="K1622" s="25" t="s">
        <v>45</v>
      </c>
      <c r="L1622" s="28" t="s">
        <v>1770</v>
      </c>
      <c r="M1622" s="26">
        <v>49</v>
      </c>
      <c r="N1622" s="27">
        <v>2</v>
      </c>
      <c r="O1622" s="25" t="s">
        <v>47</v>
      </c>
      <c r="P1622" s="24">
        <v>45757</v>
      </c>
      <c r="Q1622" s="26">
        <f>Table2[[#This Row],[QTY]]*Table2[[#This Row],[CostPerUnit]]</f>
        <v>98</v>
      </c>
      <c r="R1622" s="27"/>
      <c r="S1622" s="13" t="s">
        <v>55</v>
      </c>
      <c r="T1622" s="24" t="s">
        <v>49</v>
      </c>
      <c r="U1622" s="24"/>
      <c r="V1622" s="25"/>
      <c r="W1622" s="25"/>
      <c r="X1622" s="28"/>
      <c r="Y1622" s="25"/>
      <c r="Z1622" s="25"/>
    </row>
    <row r="1623" spans="1:26" ht="15" customHeight="1">
      <c r="A1623" s="24">
        <v>45756</v>
      </c>
      <c r="B1623" s="80" t="s">
        <v>41</v>
      </c>
      <c r="C1623" s="28" t="s">
        <v>1765</v>
      </c>
      <c r="D1623" s="28" t="s">
        <v>289</v>
      </c>
      <c r="E1623" s="25"/>
      <c r="F1623" s="28"/>
      <c r="G1623" s="28"/>
      <c r="H1623" s="25"/>
      <c r="I1623" s="25" t="s">
        <v>43</v>
      </c>
      <c r="J1623" s="28" t="s">
        <v>1765</v>
      </c>
      <c r="K1623" s="25" t="s">
        <v>45</v>
      </c>
      <c r="L1623" s="28" t="s">
        <v>722</v>
      </c>
      <c r="M1623" s="26">
        <v>572</v>
      </c>
      <c r="N1623" s="27">
        <v>1</v>
      </c>
      <c r="O1623" s="25" t="s">
        <v>47</v>
      </c>
      <c r="P1623" s="24">
        <v>45757</v>
      </c>
      <c r="Q1623" s="26">
        <f>Table2[[#This Row],[QTY]]*Table2[[#This Row],[CostPerUnit]]</f>
        <v>572</v>
      </c>
      <c r="R1623" s="27"/>
      <c r="S1623" s="13" t="s">
        <v>55</v>
      </c>
      <c r="T1623" s="24" t="s">
        <v>49</v>
      </c>
      <c r="U1623" s="24"/>
      <c r="V1623" s="25"/>
      <c r="W1623" s="25"/>
      <c r="X1623" s="28"/>
      <c r="Y1623" s="25"/>
      <c r="Z1623" s="25"/>
    </row>
    <row r="1624" spans="1:26" ht="15" customHeight="1">
      <c r="A1624" s="24">
        <v>45756</v>
      </c>
      <c r="B1624" s="80" t="s">
        <v>41</v>
      </c>
      <c r="C1624" s="28" t="s">
        <v>1765</v>
      </c>
      <c r="D1624" s="28" t="s">
        <v>289</v>
      </c>
      <c r="E1624" s="25"/>
      <c r="F1624" s="28"/>
      <c r="G1624" s="28"/>
      <c r="H1624" s="25"/>
      <c r="I1624" s="25" t="s">
        <v>43</v>
      </c>
      <c r="J1624" s="28" t="s">
        <v>1765</v>
      </c>
      <c r="K1624" s="25" t="s">
        <v>45</v>
      </c>
      <c r="L1624" s="28" t="s">
        <v>301</v>
      </c>
      <c r="M1624" s="26">
        <v>938.15</v>
      </c>
      <c r="N1624" s="27">
        <v>1</v>
      </c>
      <c r="O1624" s="25" t="s">
        <v>47</v>
      </c>
      <c r="P1624" s="24">
        <v>45757</v>
      </c>
      <c r="Q1624" s="26">
        <f>Table2[[#This Row],[QTY]]*Table2[[#This Row],[CostPerUnit]]</f>
        <v>938.15</v>
      </c>
      <c r="R1624" s="27"/>
      <c r="S1624" s="13" t="s">
        <v>55</v>
      </c>
      <c r="T1624" s="24" t="s">
        <v>49</v>
      </c>
      <c r="U1624" s="24"/>
      <c r="V1624" s="25"/>
      <c r="W1624" s="25"/>
      <c r="X1624" s="28"/>
      <c r="Y1624" s="25"/>
      <c r="Z1624" s="25"/>
    </row>
    <row r="1625" spans="1:26" ht="15" customHeight="1">
      <c r="A1625" s="24">
        <v>45756</v>
      </c>
      <c r="B1625" s="80" t="s">
        <v>41</v>
      </c>
      <c r="C1625" s="28" t="s">
        <v>1765</v>
      </c>
      <c r="D1625" s="28" t="s">
        <v>289</v>
      </c>
      <c r="E1625" s="25"/>
      <c r="F1625" s="28"/>
      <c r="G1625" s="28"/>
      <c r="H1625" s="25"/>
      <c r="I1625" s="25" t="s">
        <v>43</v>
      </c>
      <c r="J1625" s="28" t="s">
        <v>1765</v>
      </c>
      <c r="K1625" s="25" t="s">
        <v>45</v>
      </c>
      <c r="L1625" s="28" t="s">
        <v>1771</v>
      </c>
      <c r="M1625" s="26">
        <v>9</v>
      </c>
      <c r="N1625" s="27">
        <v>1</v>
      </c>
      <c r="O1625" s="25" t="s">
        <v>47</v>
      </c>
      <c r="P1625" s="24">
        <v>45757</v>
      </c>
      <c r="Q1625" s="26">
        <f>Table2[[#This Row],[QTY]]*Table2[[#This Row],[CostPerUnit]]</f>
        <v>9</v>
      </c>
      <c r="R1625" s="27"/>
      <c r="S1625" s="13" t="s">
        <v>55</v>
      </c>
      <c r="T1625" s="24" t="s">
        <v>49</v>
      </c>
      <c r="U1625" s="24"/>
      <c r="V1625" s="25"/>
      <c r="W1625" s="25"/>
      <c r="X1625" s="28"/>
      <c r="Y1625" s="25"/>
      <c r="Z1625" s="25"/>
    </row>
    <row r="1626" spans="1:26" ht="15" customHeight="1">
      <c r="A1626" s="24">
        <v>45756</v>
      </c>
      <c r="B1626" s="80" t="s">
        <v>41</v>
      </c>
      <c r="C1626" s="28" t="s">
        <v>1765</v>
      </c>
      <c r="D1626" s="28" t="s">
        <v>289</v>
      </c>
      <c r="E1626" s="25"/>
      <c r="F1626" s="28"/>
      <c r="G1626" s="28"/>
      <c r="H1626" s="25"/>
      <c r="I1626" s="25" t="s">
        <v>43</v>
      </c>
      <c r="J1626" s="28" t="s">
        <v>1765</v>
      </c>
      <c r="K1626" s="25" t="s">
        <v>45</v>
      </c>
      <c r="L1626" s="28" t="s">
        <v>1772</v>
      </c>
      <c r="M1626" s="26">
        <v>10</v>
      </c>
      <c r="N1626" s="27">
        <v>2</v>
      </c>
      <c r="O1626" s="25" t="s">
        <v>47</v>
      </c>
      <c r="P1626" s="24">
        <v>45757</v>
      </c>
      <c r="Q1626" s="26">
        <f>Table2[[#This Row],[QTY]]*Table2[[#This Row],[CostPerUnit]]</f>
        <v>20</v>
      </c>
      <c r="R1626" s="27"/>
      <c r="S1626" s="13" t="s">
        <v>55</v>
      </c>
      <c r="T1626" s="24" t="s">
        <v>49</v>
      </c>
      <c r="U1626" s="24"/>
      <c r="V1626" s="25"/>
      <c r="W1626" s="25"/>
      <c r="X1626" s="28"/>
      <c r="Y1626" s="25"/>
      <c r="Z1626" s="25"/>
    </row>
    <row r="1627" spans="1:26" ht="15" customHeight="1">
      <c r="A1627" s="24">
        <v>45756</v>
      </c>
      <c r="B1627" s="80" t="s">
        <v>41</v>
      </c>
      <c r="C1627" s="28" t="s">
        <v>1765</v>
      </c>
      <c r="D1627" s="28" t="s">
        <v>289</v>
      </c>
      <c r="E1627" s="25"/>
      <c r="F1627" s="28"/>
      <c r="G1627" s="28"/>
      <c r="H1627" s="25"/>
      <c r="I1627" s="25" t="s">
        <v>43</v>
      </c>
      <c r="J1627" s="28" t="s">
        <v>1765</v>
      </c>
      <c r="K1627" s="25" t="s">
        <v>45</v>
      </c>
      <c r="L1627" s="28" t="s">
        <v>1774</v>
      </c>
      <c r="M1627" s="26">
        <v>8</v>
      </c>
      <c r="N1627" s="27">
        <v>2</v>
      </c>
      <c r="O1627" s="25" t="s">
        <v>47</v>
      </c>
      <c r="P1627" s="24">
        <v>45757</v>
      </c>
      <c r="Q1627" s="26">
        <f>Table2[[#This Row],[QTY]]*Table2[[#This Row],[CostPerUnit]]</f>
        <v>16</v>
      </c>
      <c r="R1627" s="27"/>
      <c r="S1627" s="13" t="s">
        <v>55</v>
      </c>
      <c r="T1627" s="24"/>
      <c r="U1627" s="24"/>
      <c r="V1627" s="25"/>
      <c r="W1627" s="25"/>
      <c r="X1627" s="28"/>
      <c r="Y1627" s="25"/>
      <c r="Z1627" s="25"/>
    </row>
    <row r="1628" spans="1:26" ht="15" customHeight="1">
      <c r="A1628" s="24">
        <v>45756</v>
      </c>
      <c r="B1628" s="80" t="s">
        <v>41</v>
      </c>
      <c r="C1628" s="28" t="s">
        <v>1765</v>
      </c>
      <c r="D1628" s="28" t="s">
        <v>289</v>
      </c>
      <c r="E1628" s="25"/>
      <c r="F1628" s="28"/>
      <c r="G1628" s="28"/>
      <c r="H1628" s="25"/>
      <c r="I1628" s="25" t="s">
        <v>43</v>
      </c>
      <c r="J1628" s="28" t="s">
        <v>1765</v>
      </c>
      <c r="K1628" s="25" t="s">
        <v>45</v>
      </c>
      <c r="L1628" s="28" t="s">
        <v>1773</v>
      </c>
      <c r="M1628" s="26">
        <v>45</v>
      </c>
      <c r="N1628" s="27">
        <v>2</v>
      </c>
      <c r="O1628" s="25" t="s">
        <v>47</v>
      </c>
      <c r="P1628" s="24">
        <v>45757</v>
      </c>
      <c r="Q1628" s="26">
        <f>Table2[[#This Row],[QTY]]*Table2[[#This Row],[CostPerUnit]]</f>
        <v>90</v>
      </c>
      <c r="R1628" s="27"/>
      <c r="S1628" s="13" t="s">
        <v>55</v>
      </c>
      <c r="T1628" s="24" t="s">
        <v>49</v>
      </c>
      <c r="U1628" s="24"/>
      <c r="V1628" s="25"/>
      <c r="W1628" s="25"/>
      <c r="X1628" s="28"/>
      <c r="Y1628" s="25"/>
      <c r="Z1628" s="25"/>
    </row>
    <row r="1629" spans="1:26" ht="15" customHeight="1">
      <c r="A1629" s="24">
        <v>45756</v>
      </c>
      <c r="B1629" s="80" t="s">
        <v>41</v>
      </c>
      <c r="C1629" s="28" t="s">
        <v>1765</v>
      </c>
      <c r="D1629" s="28" t="s">
        <v>289</v>
      </c>
      <c r="E1629" s="25"/>
      <c r="F1629" s="28"/>
      <c r="G1629" s="28"/>
      <c r="H1629" s="25"/>
      <c r="I1629" s="25" t="s">
        <v>77</v>
      </c>
      <c r="J1629" s="28" t="s">
        <v>1765</v>
      </c>
      <c r="K1629" s="25" t="s">
        <v>45</v>
      </c>
      <c r="L1629" s="28" t="s">
        <v>1766</v>
      </c>
      <c r="M1629" s="26">
        <v>8</v>
      </c>
      <c r="N1629" s="27">
        <v>20</v>
      </c>
      <c r="O1629" s="25" t="s">
        <v>47</v>
      </c>
      <c r="P1629" s="24">
        <v>45757</v>
      </c>
      <c r="Q1629" s="26">
        <f>Table2[[#This Row],[QTY]]*Table2[[#This Row],[CostPerUnit]]</f>
        <v>160</v>
      </c>
      <c r="R1629" s="27"/>
      <c r="S1629" s="13" t="s">
        <v>55</v>
      </c>
      <c r="T1629" s="24" t="s">
        <v>49</v>
      </c>
      <c r="U1629" s="24"/>
      <c r="V1629" s="25"/>
      <c r="W1629" s="25"/>
      <c r="X1629" s="28"/>
      <c r="Y1629" s="25"/>
      <c r="Z1629" s="25"/>
    </row>
    <row r="1630" spans="1:26" ht="15" customHeight="1">
      <c r="A1630" s="24">
        <v>45756</v>
      </c>
      <c r="B1630" s="80" t="s">
        <v>41</v>
      </c>
      <c r="C1630" s="28" t="s">
        <v>1765</v>
      </c>
      <c r="D1630" s="28" t="s">
        <v>289</v>
      </c>
      <c r="E1630" s="25"/>
      <c r="F1630" s="28"/>
      <c r="G1630" s="28"/>
      <c r="H1630" s="25"/>
      <c r="I1630" s="25" t="s">
        <v>77</v>
      </c>
      <c r="J1630" s="28" t="s">
        <v>1765</v>
      </c>
      <c r="K1630" s="25" t="s">
        <v>45</v>
      </c>
      <c r="L1630" s="28" t="s">
        <v>1767</v>
      </c>
      <c r="M1630" s="26">
        <v>13</v>
      </c>
      <c r="N1630" s="27">
        <v>2</v>
      </c>
      <c r="O1630" s="25" t="s">
        <v>47</v>
      </c>
      <c r="P1630" s="24">
        <v>45757</v>
      </c>
      <c r="Q1630" s="26">
        <f>Table2[[#This Row],[QTY]]*Table2[[#This Row],[CostPerUnit]]</f>
        <v>26</v>
      </c>
      <c r="R1630" s="27"/>
      <c r="S1630" s="13" t="s">
        <v>55</v>
      </c>
      <c r="T1630" s="24" t="s">
        <v>49</v>
      </c>
      <c r="U1630" s="24"/>
      <c r="V1630" s="25"/>
      <c r="W1630" s="25"/>
      <c r="X1630" s="28"/>
      <c r="Y1630" s="25"/>
      <c r="Z1630" s="25"/>
    </row>
    <row r="1631" spans="1:26" ht="15" customHeight="1">
      <c r="A1631" s="24">
        <v>45756</v>
      </c>
      <c r="B1631" s="80" t="s">
        <v>41</v>
      </c>
      <c r="C1631" s="28" t="s">
        <v>1765</v>
      </c>
      <c r="D1631" s="28" t="s">
        <v>289</v>
      </c>
      <c r="E1631" s="25"/>
      <c r="F1631" s="28"/>
      <c r="G1631" s="28"/>
      <c r="H1631" s="25"/>
      <c r="I1631" s="25" t="s">
        <v>77</v>
      </c>
      <c r="J1631" s="28" t="s">
        <v>1765</v>
      </c>
      <c r="K1631" s="25" t="s">
        <v>45</v>
      </c>
      <c r="L1631" s="28" t="s">
        <v>1768</v>
      </c>
      <c r="M1631" s="26">
        <v>15</v>
      </c>
      <c r="N1631" s="27">
        <v>2</v>
      </c>
      <c r="O1631" s="25" t="s">
        <v>47</v>
      </c>
      <c r="P1631" s="24">
        <v>45757</v>
      </c>
      <c r="Q1631" s="26">
        <f>Table2[[#This Row],[QTY]]*Table2[[#This Row],[CostPerUnit]]</f>
        <v>30</v>
      </c>
      <c r="R1631" s="27"/>
      <c r="S1631" s="13" t="s">
        <v>55</v>
      </c>
      <c r="T1631" s="24" t="s">
        <v>49</v>
      </c>
      <c r="U1631" s="24"/>
      <c r="V1631" s="25"/>
      <c r="W1631" s="25"/>
      <c r="X1631" s="28"/>
      <c r="Y1631" s="25"/>
      <c r="Z1631" s="25"/>
    </row>
    <row r="1632" spans="1:26" ht="15" customHeight="1">
      <c r="A1632" s="24">
        <v>45756</v>
      </c>
      <c r="B1632" s="80" t="s">
        <v>41</v>
      </c>
      <c r="C1632" s="28" t="s">
        <v>1765</v>
      </c>
      <c r="D1632" s="28" t="s">
        <v>289</v>
      </c>
      <c r="E1632" s="25"/>
      <c r="F1632" s="28"/>
      <c r="G1632" s="28"/>
      <c r="H1632" s="25"/>
      <c r="I1632" s="25" t="s">
        <v>77</v>
      </c>
      <c r="J1632" s="28" t="s">
        <v>1765</v>
      </c>
      <c r="K1632" s="25" t="s">
        <v>45</v>
      </c>
      <c r="L1632" s="28" t="s">
        <v>1770</v>
      </c>
      <c r="M1632" s="26">
        <v>49</v>
      </c>
      <c r="N1632" s="27">
        <v>2</v>
      </c>
      <c r="O1632" s="25" t="s">
        <v>47</v>
      </c>
      <c r="P1632" s="24">
        <v>45757</v>
      </c>
      <c r="Q1632" s="26">
        <f>Table2[[#This Row],[QTY]]*Table2[[#This Row],[CostPerUnit]]</f>
        <v>98</v>
      </c>
      <c r="R1632" s="27"/>
      <c r="S1632" s="13" t="s">
        <v>55</v>
      </c>
      <c r="T1632" s="24" t="s">
        <v>49</v>
      </c>
      <c r="U1632" s="24"/>
      <c r="V1632" s="25"/>
      <c r="W1632" s="25"/>
      <c r="X1632" s="28"/>
      <c r="Y1632" s="25"/>
      <c r="Z1632" s="25"/>
    </row>
    <row r="1633" spans="1:26" ht="15" customHeight="1">
      <c r="A1633" s="24">
        <v>45756</v>
      </c>
      <c r="B1633" s="80" t="s">
        <v>41</v>
      </c>
      <c r="C1633" s="28" t="s">
        <v>1765</v>
      </c>
      <c r="D1633" s="28" t="s">
        <v>289</v>
      </c>
      <c r="E1633" s="25"/>
      <c r="F1633" s="28"/>
      <c r="G1633" s="28"/>
      <c r="H1633" s="25"/>
      <c r="I1633" s="25" t="s">
        <v>77</v>
      </c>
      <c r="J1633" s="28" t="s">
        <v>1765</v>
      </c>
      <c r="K1633" s="25" t="s">
        <v>45</v>
      </c>
      <c r="L1633" s="28" t="s">
        <v>722</v>
      </c>
      <c r="M1633" s="26">
        <v>572</v>
      </c>
      <c r="N1633" s="27">
        <v>1</v>
      </c>
      <c r="O1633" s="25" t="s">
        <v>47</v>
      </c>
      <c r="P1633" s="24">
        <v>45757</v>
      </c>
      <c r="Q1633" s="26">
        <f>Table2[[#This Row],[QTY]]*Table2[[#This Row],[CostPerUnit]]</f>
        <v>572</v>
      </c>
      <c r="R1633" s="27"/>
      <c r="S1633" s="13" t="s">
        <v>55</v>
      </c>
      <c r="T1633" s="24" t="s">
        <v>49</v>
      </c>
      <c r="U1633" s="24"/>
      <c r="V1633" s="25"/>
      <c r="W1633" s="25"/>
      <c r="X1633" s="28"/>
      <c r="Y1633" s="25"/>
      <c r="Z1633" s="25"/>
    </row>
    <row r="1634" spans="1:26" ht="15" customHeight="1">
      <c r="A1634" s="24">
        <v>45756</v>
      </c>
      <c r="B1634" s="80" t="s">
        <v>41</v>
      </c>
      <c r="C1634" s="28" t="s">
        <v>1765</v>
      </c>
      <c r="D1634" s="28" t="s">
        <v>289</v>
      </c>
      <c r="E1634" s="25"/>
      <c r="F1634" s="28"/>
      <c r="G1634" s="28"/>
      <c r="H1634" s="25"/>
      <c r="I1634" s="25" t="s">
        <v>77</v>
      </c>
      <c r="J1634" s="28" t="s">
        <v>1765</v>
      </c>
      <c r="K1634" s="25" t="s">
        <v>45</v>
      </c>
      <c r="L1634" s="28" t="s">
        <v>301</v>
      </c>
      <c r="M1634" s="26">
        <v>938.15</v>
      </c>
      <c r="N1634" s="27">
        <v>1</v>
      </c>
      <c r="O1634" s="25" t="s">
        <v>47</v>
      </c>
      <c r="P1634" s="24">
        <v>45757</v>
      </c>
      <c r="Q1634" s="26">
        <f>Table2[[#This Row],[QTY]]*Table2[[#This Row],[CostPerUnit]]</f>
        <v>938.15</v>
      </c>
      <c r="R1634" s="27"/>
      <c r="S1634" s="13" t="s">
        <v>55</v>
      </c>
      <c r="T1634" s="24" t="s">
        <v>49</v>
      </c>
      <c r="U1634" s="24"/>
      <c r="V1634" s="25"/>
      <c r="W1634" s="25"/>
      <c r="X1634" s="28"/>
      <c r="Y1634" s="25"/>
      <c r="Z1634" s="25"/>
    </row>
    <row r="1635" spans="1:26" ht="15" customHeight="1">
      <c r="A1635" s="24">
        <v>45756</v>
      </c>
      <c r="B1635" s="80" t="s">
        <v>41</v>
      </c>
      <c r="C1635" s="28" t="s">
        <v>1765</v>
      </c>
      <c r="D1635" s="28" t="s">
        <v>289</v>
      </c>
      <c r="E1635" s="25"/>
      <c r="F1635" s="28"/>
      <c r="G1635" s="28"/>
      <c r="H1635" s="25"/>
      <c r="I1635" s="25" t="s">
        <v>77</v>
      </c>
      <c r="J1635" s="28" t="s">
        <v>1765</v>
      </c>
      <c r="K1635" s="25" t="s">
        <v>45</v>
      </c>
      <c r="L1635" s="28" t="s">
        <v>1771</v>
      </c>
      <c r="M1635" s="26">
        <v>9</v>
      </c>
      <c r="N1635" s="27">
        <v>1</v>
      </c>
      <c r="O1635" s="25" t="s">
        <v>47</v>
      </c>
      <c r="P1635" s="24">
        <v>45757</v>
      </c>
      <c r="Q1635" s="26">
        <f>Table2[[#This Row],[QTY]]*Table2[[#This Row],[CostPerUnit]]</f>
        <v>9</v>
      </c>
      <c r="R1635" s="27"/>
      <c r="S1635" s="13" t="s">
        <v>55</v>
      </c>
      <c r="T1635" s="24" t="s">
        <v>49</v>
      </c>
      <c r="U1635" s="24"/>
      <c r="V1635" s="25"/>
      <c r="W1635" s="25"/>
      <c r="X1635" s="28"/>
      <c r="Y1635" s="25"/>
      <c r="Z1635" s="25"/>
    </row>
    <row r="1636" spans="1:26" ht="15" customHeight="1">
      <c r="A1636" s="24">
        <v>45756</v>
      </c>
      <c r="B1636" s="80" t="s">
        <v>41</v>
      </c>
      <c r="C1636" s="28" t="s">
        <v>1765</v>
      </c>
      <c r="D1636" s="28" t="s">
        <v>289</v>
      </c>
      <c r="E1636" s="25"/>
      <c r="F1636" s="28"/>
      <c r="G1636" s="28"/>
      <c r="H1636" s="25"/>
      <c r="I1636" s="25" t="s">
        <v>77</v>
      </c>
      <c r="J1636" s="28" t="s">
        <v>1765</v>
      </c>
      <c r="K1636" s="25" t="s">
        <v>45</v>
      </c>
      <c r="L1636" s="28" t="s">
        <v>1772</v>
      </c>
      <c r="M1636" s="26">
        <v>10</v>
      </c>
      <c r="N1636" s="27">
        <v>5</v>
      </c>
      <c r="O1636" s="74" t="s">
        <v>47</v>
      </c>
      <c r="P1636" s="24">
        <v>45757</v>
      </c>
      <c r="Q1636" s="26">
        <f>Table2[[#This Row],[QTY]]*Table2[[#This Row],[CostPerUnit]]</f>
        <v>50</v>
      </c>
      <c r="R1636" s="27"/>
      <c r="S1636" s="13" t="s">
        <v>55</v>
      </c>
      <c r="T1636" s="24" t="s">
        <v>49</v>
      </c>
      <c r="U1636" s="24"/>
      <c r="V1636" s="25"/>
      <c r="W1636" s="25"/>
      <c r="X1636" s="28"/>
      <c r="Y1636" s="25"/>
      <c r="Z1636" s="25"/>
    </row>
    <row r="1637" spans="1:26" ht="15" customHeight="1">
      <c r="A1637" s="24">
        <v>45756</v>
      </c>
      <c r="B1637" s="80" t="s">
        <v>41</v>
      </c>
      <c r="C1637" s="28" t="s">
        <v>1765</v>
      </c>
      <c r="D1637" s="28" t="s">
        <v>289</v>
      </c>
      <c r="E1637" s="25"/>
      <c r="F1637" s="28"/>
      <c r="G1637" s="28"/>
      <c r="H1637" s="25"/>
      <c r="I1637" s="25" t="s">
        <v>77</v>
      </c>
      <c r="J1637" s="28" t="s">
        <v>1765</v>
      </c>
      <c r="K1637" s="25" t="s">
        <v>45</v>
      </c>
      <c r="L1637" s="28" t="s">
        <v>1773</v>
      </c>
      <c r="M1637" s="26">
        <v>45</v>
      </c>
      <c r="N1637" s="27">
        <v>2</v>
      </c>
      <c r="O1637" s="56" t="s">
        <v>47</v>
      </c>
      <c r="P1637" s="24">
        <v>45757</v>
      </c>
      <c r="Q1637" s="26">
        <f>Table2[[#This Row],[QTY]]*Table2[[#This Row],[CostPerUnit]]</f>
        <v>90</v>
      </c>
      <c r="R1637" s="27"/>
      <c r="S1637" s="13" t="s">
        <v>55</v>
      </c>
      <c r="T1637" s="24" t="s">
        <v>49</v>
      </c>
      <c r="U1637" s="24"/>
      <c r="V1637" s="25"/>
      <c r="W1637" s="25"/>
      <c r="X1637" s="28"/>
      <c r="Y1637" s="25"/>
      <c r="Z1637" s="25"/>
    </row>
    <row r="1638" spans="1:26" ht="15" customHeight="1">
      <c r="A1638" s="24">
        <v>45756</v>
      </c>
      <c r="B1638" s="80" t="s">
        <v>41</v>
      </c>
      <c r="C1638" s="28" t="s">
        <v>1765</v>
      </c>
      <c r="D1638" s="28" t="s">
        <v>289</v>
      </c>
      <c r="E1638" s="25"/>
      <c r="F1638" s="28"/>
      <c r="G1638" s="28"/>
      <c r="H1638" s="25"/>
      <c r="I1638" s="25" t="s">
        <v>77</v>
      </c>
      <c r="J1638" s="28" t="s">
        <v>1765</v>
      </c>
      <c r="K1638" s="25" t="s">
        <v>45</v>
      </c>
      <c r="L1638" s="28" t="s">
        <v>1774</v>
      </c>
      <c r="M1638" s="26">
        <v>8</v>
      </c>
      <c r="N1638" s="27">
        <v>2</v>
      </c>
      <c r="O1638" s="56" t="s">
        <v>47</v>
      </c>
      <c r="P1638" s="24">
        <v>45757</v>
      </c>
      <c r="Q1638" s="26">
        <f>Table2[[#This Row],[QTY]]*Table2[[#This Row],[CostPerUnit]]</f>
        <v>16</v>
      </c>
      <c r="R1638" s="27"/>
      <c r="S1638" s="13" t="s">
        <v>55</v>
      </c>
      <c r="T1638" s="24" t="s">
        <v>49</v>
      </c>
      <c r="U1638" s="24"/>
      <c r="V1638" s="25"/>
      <c r="W1638" s="25"/>
      <c r="X1638" s="28"/>
      <c r="Y1638" s="25"/>
      <c r="Z1638" s="25"/>
    </row>
    <row r="1639" spans="1:26" ht="15" customHeight="1">
      <c r="A1639" s="24">
        <v>45756</v>
      </c>
      <c r="B1639" s="80" t="s">
        <v>41</v>
      </c>
      <c r="C1639" s="28" t="s">
        <v>1765</v>
      </c>
      <c r="D1639" s="28" t="s">
        <v>289</v>
      </c>
      <c r="E1639" s="25"/>
      <c r="F1639" s="28"/>
      <c r="G1639" s="28"/>
      <c r="H1639" s="25"/>
      <c r="I1639" s="25" t="s">
        <v>69</v>
      </c>
      <c r="J1639" s="28" t="s">
        <v>1765</v>
      </c>
      <c r="K1639" s="25" t="s">
        <v>45</v>
      </c>
      <c r="L1639" s="28" t="s">
        <v>1766</v>
      </c>
      <c r="M1639" s="26">
        <v>8</v>
      </c>
      <c r="N1639" s="27">
        <v>5</v>
      </c>
      <c r="O1639" s="56" t="s">
        <v>47</v>
      </c>
      <c r="P1639" s="24">
        <v>45757</v>
      </c>
      <c r="Q1639" s="26">
        <f>Table2[[#This Row],[QTY]]*Table2[[#This Row],[CostPerUnit]]</f>
        <v>40</v>
      </c>
      <c r="R1639" s="27"/>
      <c r="S1639" s="13" t="s">
        <v>55</v>
      </c>
      <c r="T1639" s="24" t="s">
        <v>49</v>
      </c>
      <c r="U1639" s="24"/>
      <c r="V1639" s="25"/>
      <c r="W1639" s="25"/>
      <c r="X1639" s="28"/>
      <c r="Y1639" s="25"/>
      <c r="Z1639" s="25"/>
    </row>
    <row r="1640" spans="1:26" ht="15" customHeight="1">
      <c r="A1640" s="24">
        <v>45756</v>
      </c>
      <c r="B1640" s="80" t="s">
        <v>41</v>
      </c>
      <c r="C1640" s="28" t="s">
        <v>1765</v>
      </c>
      <c r="D1640" s="28" t="s">
        <v>289</v>
      </c>
      <c r="E1640" s="25"/>
      <c r="F1640" s="28"/>
      <c r="G1640" s="28"/>
      <c r="H1640" s="25"/>
      <c r="I1640" s="25" t="s">
        <v>69</v>
      </c>
      <c r="J1640" s="28" t="s">
        <v>1765</v>
      </c>
      <c r="K1640" s="25" t="s">
        <v>45</v>
      </c>
      <c r="L1640" s="28" t="s">
        <v>1767</v>
      </c>
      <c r="M1640" s="26">
        <v>13</v>
      </c>
      <c r="N1640" s="27">
        <v>5</v>
      </c>
      <c r="O1640" s="56" t="s">
        <v>47</v>
      </c>
      <c r="P1640" s="24">
        <v>45757</v>
      </c>
      <c r="Q1640" s="26">
        <f>Table2[[#This Row],[QTY]]*Table2[[#This Row],[CostPerUnit]]</f>
        <v>65</v>
      </c>
      <c r="R1640" s="27"/>
      <c r="S1640" s="13" t="s">
        <v>55</v>
      </c>
      <c r="T1640" s="24" t="s">
        <v>49</v>
      </c>
      <c r="U1640" s="24"/>
      <c r="V1640" s="25"/>
      <c r="W1640" s="25"/>
      <c r="X1640" s="28"/>
      <c r="Y1640" s="25"/>
      <c r="Z1640" s="25"/>
    </row>
    <row r="1641" spans="1:26" ht="15" customHeight="1">
      <c r="A1641" s="24">
        <v>45756</v>
      </c>
      <c r="B1641" s="80" t="s">
        <v>41</v>
      </c>
      <c r="C1641" s="28" t="s">
        <v>1765</v>
      </c>
      <c r="D1641" s="28" t="s">
        <v>289</v>
      </c>
      <c r="E1641" s="25"/>
      <c r="F1641" s="28"/>
      <c r="G1641" s="28"/>
      <c r="H1641" s="25"/>
      <c r="I1641" s="25" t="s">
        <v>69</v>
      </c>
      <c r="J1641" s="28" t="s">
        <v>1765</v>
      </c>
      <c r="K1641" s="25" t="s">
        <v>45</v>
      </c>
      <c r="L1641" s="28" t="s">
        <v>722</v>
      </c>
      <c r="M1641" s="26">
        <v>572</v>
      </c>
      <c r="N1641" s="27">
        <v>1</v>
      </c>
      <c r="O1641" s="56" t="s">
        <v>47</v>
      </c>
      <c r="P1641" s="24">
        <v>45757</v>
      </c>
      <c r="Q1641" s="26">
        <f>Table2[[#This Row],[QTY]]*Table2[[#This Row],[CostPerUnit]]</f>
        <v>572</v>
      </c>
      <c r="R1641" s="27"/>
      <c r="S1641" s="13" t="s">
        <v>55</v>
      </c>
      <c r="T1641" s="24" t="s">
        <v>49</v>
      </c>
      <c r="U1641" s="24"/>
      <c r="V1641" s="25"/>
      <c r="W1641" s="25"/>
      <c r="X1641" s="28"/>
      <c r="Y1641" s="25"/>
      <c r="Z1641" s="25"/>
    </row>
    <row r="1642" spans="1:26" ht="15" customHeight="1">
      <c r="A1642" s="24">
        <v>45756</v>
      </c>
      <c r="B1642" s="80" t="s">
        <v>41</v>
      </c>
      <c r="C1642" s="28" t="s">
        <v>1765</v>
      </c>
      <c r="D1642" s="28" t="s">
        <v>289</v>
      </c>
      <c r="E1642" s="25"/>
      <c r="F1642" s="28"/>
      <c r="G1642" s="28"/>
      <c r="H1642" s="25"/>
      <c r="I1642" s="25" t="s">
        <v>69</v>
      </c>
      <c r="J1642" s="28" t="s">
        <v>1765</v>
      </c>
      <c r="K1642" s="25" t="s">
        <v>45</v>
      </c>
      <c r="L1642" s="28" t="s">
        <v>301</v>
      </c>
      <c r="M1642" s="26">
        <v>938.15</v>
      </c>
      <c r="N1642" s="27">
        <v>1</v>
      </c>
      <c r="O1642" s="56" t="s">
        <v>47</v>
      </c>
      <c r="P1642" s="24">
        <v>45757</v>
      </c>
      <c r="Q1642" s="26">
        <f>Table2[[#This Row],[QTY]]*Table2[[#This Row],[CostPerUnit]]</f>
        <v>938.15</v>
      </c>
      <c r="R1642" s="27"/>
      <c r="S1642" s="13" t="s">
        <v>55</v>
      </c>
      <c r="T1642" s="24" t="s">
        <v>49</v>
      </c>
      <c r="U1642" s="24"/>
      <c r="V1642" s="25"/>
      <c r="W1642" s="25"/>
      <c r="X1642" s="28"/>
      <c r="Y1642" s="25"/>
      <c r="Z1642" s="25"/>
    </row>
    <row r="1643" spans="1:26" ht="15" customHeight="1">
      <c r="A1643" s="24">
        <v>45756</v>
      </c>
      <c r="B1643" s="80" t="s">
        <v>41</v>
      </c>
      <c r="C1643" s="28" t="s">
        <v>1765</v>
      </c>
      <c r="D1643" s="28" t="s">
        <v>289</v>
      </c>
      <c r="E1643" s="25"/>
      <c r="F1643" s="28"/>
      <c r="G1643" s="28"/>
      <c r="H1643" s="25"/>
      <c r="I1643" s="25" t="s">
        <v>69</v>
      </c>
      <c r="J1643" s="28" t="s">
        <v>1765</v>
      </c>
      <c r="K1643" s="25" t="s">
        <v>45</v>
      </c>
      <c r="L1643" s="28" t="s">
        <v>1771</v>
      </c>
      <c r="M1643" s="26">
        <v>9</v>
      </c>
      <c r="N1643" s="27">
        <v>1</v>
      </c>
      <c r="O1643" s="56" t="s">
        <v>47</v>
      </c>
      <c r="P1643" s="24">
        <v>45757</v>
      </c>
      <c r="Q1643" s="26">
        <f>Table2[[#This Row],[QTY]]*Table2[[#This Row],[CostPerUnit]]</f>
        <v>9</v>
      </c>
      <c r="R1643" s="27"/>
      <c r="S1643" s="13" t="s">
        <v>55</v>
      </c>
      <c r="T1643" s="24" t="s">
        <v>49</v>
      </c>
      <c r="U1643" s="24"/>
      <c r="V1643" s="25"/>
      <c r="W1643" s="25"/>
      <c r="X1643" s="28"/>
      <c r="Y1643" s="25"/>
      <c r="Z1643" s="25"/>
    </row>
    <row r="1644" spans="1:26" ht="15" customHeight="1">
      <c r="A1644" s="24">
        <v>45756</v>
      </c>
      <c r="B1644" s="80" t="s">
        <v>41</v>
      </c>
      <c r="C1644" s="28" t="s">
        <v>1765</v>
      </c>
      <c r="D1644" s="28" t="s">
        <v>289</v>
      </c>
      <c r="E1644" s="25"/>
      <c r="F1644" s="28"/>
      <c r="G1644" s="28"/>
      <c r="H1644" s="25"/>
      <c r="I1644" s="25" t="s">
        <v>69</v>
      </c>
      <c r="J1644" s="28" t="s">
        <v>1765</v>
      </c>
      <c r="K1644" s="25" t="s">
        <v>45</v>
      </c>
      <c r="L1644" s="28" t="s">
        <v>1773</v>
      </c>
      <c r="M1644" s="26">
        <v>45</v>
      </c>
      <c r="N1644" s="27">
        <v>2</v>
      </c>
      <c r="O1644" s="56" t="s">
        <v>47</v>
      </c>
      <c r="P1644" s="24">
        <v>45757</v>
      </c>
      <c r="Q1644" s="26">
        <f>Table2[[#This Row],[QTY]]*Table2[[#This Row],[CostPerUnit]]</f>
        <v>90</v>
      </c>
      <c r="R1644" s="27"/>
      <c r="S1644" s="13" t="s">
        <v>55</v>
      </c>
      <c r="T1644" s="24" t="s">
        <v>49</v>
      </c>
      <c r="U1644" s="24"/>
      <c r="V1644" s="25"/>
      <c r="W1644" s="25"/>
      <c r="X1644" s="28"/>
      <c r="Y1644" s="25"/>
      <c r="Z1644" s="25"/>
    </row>
    <row r="1645" spans="1:26" ht="15" customHeight="1">
      <c r="A1645" s="24">
        <v>45756</v>
      </c>
      <c r="B1645" s="80" t="s">
        <v>41</v>
      </c>
      <c r="C1645" s="25" t="s">
        <v>1765</v>
      </c>
      <c r="D1645" s="28" t="s">
        <v>289</v>
      </c>
      <c r="E1645" s="25"/>
      <c r="F1645" s="28"/>
      <c r="G1645" s="28"/>
      <c r="H1645" s="25"/>
      <c r="I1645" s="25" t="s">
        <v>53</v>
      </c>
      <c r="J1645" s="28" t="s">
        <v>1765</v>
      </c>
      <c r="K1645" s="25" t="s">
        <v>45</v>
      </c>
      <c r="L1645" s="28" t="s">
        <v>1766</v>
      </c>
      <c r="M1645" s="26">
        <v>8</v>
      </c>
      <c r="N1645" s="27">
        <v>20</v>
      </c>
      <c r="O1645" s="25" t="s">
        <v>47</v>
      </c>
      <c r="P1645" s="24">
        <v>45757</v>
      </c>
      <c r="Q1645" s="26">
        <f>Table2[[#This Row],[QTY]]*Table2[[#This Row],[CostPerUnit]]</f>
        <v>160</v>
      </c>
      <c r="R1645" s="27"/>
      <c r="S1645" s="13" t="s">
        <v>55</v>
      </c>
      <c r="T1645" s="24" t="s">
        <v>49</v>
      </c>
      <c r="U1645" s="24"/>
      <c r="V1645" s="25"/>
      <c r="W1645" s="25"/>
      <c r="X1645" s="28"/>
      <c r="Y1645" s="25"/>
      <c r="Z1645" s="25"/>
    </row>
    <row r="1646" spans="1:26" ht="15" customHeight="1">
      <c r="A1646" s="24">
        <v>45756</v>
      </c>
      <c r="B1646" s="80" t="s">
        <v>41</v>
      </c>
      <c r="C1646" s="25" t="s">
        <v>1765</v>
      </c>
      <c r="D1646" s="28" t="s">
        <v>289</v>
      </c>
      <c r="E1646" s="25"/>
      <c r="F1646" s="28"/>
      <c r="G1646" s="28"/>
      <c r="H1646" s="25"/>
      <c r="I1646" s="25" t="s">
        <v>53</v>
      </c>
      <c r="J1646" s="28" t="s">
        <v>1765</v>
      </c>
      <c r="K1646" s="25" t="s">
        <v>45</v>
      </c>
      <c r="L1646" s="28" t="s">
        <v>1767</v>
      </c>
      <c r="M1646" s="26">
        <v>13</v>
      </c>
      <c r="N1646" s="27">
        <v>10</v>
      </c>
      <c r="O1646" s="56" t="s">
        <v>47</v>
      </c>
      <c r="P1646" s="24">
        <v>45757</v>
      </c>
      <c r="Q1646" s="26">
        <f>Table2[[#This Row],[QTY]]*Table2[[#This Row],[CostPerUnit]]</f>
        <v>130</v>
      </c>
      <c r="R1646" s="27"/>
      <c r="S1646" s="13" t="s">
        <v>55</v>
      </c>
      <c r="T1646" s="24" t="s">
        <v>49</v>
      </c>
      <c r="U1646" s="24"/>
      <c r="V1646" s="25"/>
      <c r="W1646" s="25"/>
      <c r="X1646" s="28"/>
      <c r="Y1646" s="25"/>
      <c r="Z1646" s="25"/>
    </row>
    <row r="1647" spans="1:26" ht="15" customHeight="1">
      <c r="A1647" s="24">
        <v>45756</v>
      </c>
      <c r="B1647" s="80" t="s">
        <v>41</v>
      </c>
      <c r="C1647" s="25" t="s">
        <v>1765</v>
      </c>
      <c r="D1647" s="28" t="s">
        <v>289</v>
      </c>
      <c r="E1647" s="25"/>
      <c r="F1647" s="28"/>
      <c r="G1647" s="28"/>
      <c r="H1647" s="25"/>
      <c r="I1647" s="25" t="s">
        <v>53</v>
      </c>
      <c r="J1647" s="28" t="s">
        <v>1765</v>
      </c>
      <c r="K1647" s="25" t="s">
        <v>45</v>
      </c>
      <c r="L1647" s="28" t="s">
        <v>1768</v>
      </c>
      <c r="M1647" s="26">
        <v>15</v>
      </c>
      <c r="N1647" s="27">
        <v>10</v>
      </c>
      <c r="O1647" s="25" t="s">
        <v>47</v>
      </c>
      <c r="P1647" s="24">
        <v>45757</v>
      </c>
      <c r="Q1647" s="26">
        <f>Table2[[#This Row],[QTY]]*Table2[[#This Row],[CostPerUnit]]</f>
        <v>150</v>
      </c>
      <c r="R1647" s="27"/>
      <c r="S1647" s="13" t="s">
        <v>55</v>
      </c>
      <c r="T1647" s="24" t="s">
        <v>49</v>
      </c>
      <c r="U1647" s="24"/>
      <c r="V1647" s="25"/>
      <c r="W1647" s="25"/>
      <c r="X1647" s="28"/>
      <c r="Y1647" s="25"/>
      <c r="Z1647" s="25"/>
    </row>
    <row r="1648" spans="1:26" ht="15" customHeight="1">
      <c r="A1648" s="24">
        <v>45756</v>
      </c>
      <c r="B1648" s="80" t="s">
        <v>41</v>
      </c>
      <c r="C1648" s="25" t="s">
        <v>1765</v>
      </c>
      <c r="D1648" s="28" t="s">
        <v>289</v>
      </c>
      <c r="E1648" s="25"/>
      <c r="F1648" s="28"/>
      <c r="G1648" s="28"/>
      <c r="H1648" s="25"/>
      <c r="I1648" s="25" t="s">
        <v>53</v>
      </c>
      <c r="J1648" s="28" t="s">
        <v>1765</v>
      </c>
      <c r="K1648" s="25" t="s">
        <v>45</v>
      </c>
      <c r="L1648" s="28" t="s">
        <v>1770</v>
      </c>
      <c r="M1648" s="26">
        <v>49</v>
      </c>
      <c r="N1648" s="27">
        <v>10</v>
      </c>
      <c r="O1648" s="25" t="s">
        <v>47</v>
      </c>
      <c r="P1648" s="24">
        <v>45757</v>
      </c>
      <c r="Q1648" s="26">
        <f>Table2[[#This Row],[QTY]]*Table2[[#This Row],[CostPerUnit]]</f>
        <v>490</v>
      </c>
      <c r="R1648" s="27"/>
      <c r="S1648" s="13" t="s">
        <v>55</v>
      </c>
      <c r="T1648" s="24" t="s">
        <v>49</v>
      </c>
      <c r="U1648" s="24"/>
      <c r="V1648" s="25"/>
      <c r="W1648" s="25"/>
      <c r="X1648" s="28"/>
      <c r="Y1648" s="25"/>
      <c r="Z1648" s="25"/>
    </row>
    <row r="1649" spans="1:26" ht="15" customHeight="1">
      <c r="A1649" s="24">
        <v>45756</v>
      </c>
      <c r="B1649" s="80" t="s">
        <v>41</v>
      </c>
      <c r="C1649" s="25" t="s">
        <v>1765</v>
      </c>
      <c r="D1649" s="28" t="s">
        <v>289</v>
      </c>
      <c r="E1649" s="25"/>
      <c r="F1649" s="28"/>
      <c r="G1649" s="28"/>
      <c r="H1649" s="25"/>
      <c r="I1649" s="25" t="s">
        <v>53</v>
      </c>
      <c r="J1649" s="28" t="s">
        <v>1765</v>
      </c>
      <c r="K1649" s="25" t="s">
        <v>45</v>
      </c>
      <c r="L1649" s="28" t="s">
        <v>1769</v>
      </c>
      <c r="M1649" s="26">
        <v>35</v>
      </c>
      <c r="N1649" s="27">
        <v>10</v>
      </c>
      <c r="O1649" s="25" t="s">
        <v>47</v>
      </c>
      <c r="P1649" s="24">
        <v>45757</v>
      </c>
      <c r="Q1649" s="26">
        <f>Table2[[#This Row],[QTY]]*Table2[[#This Row],[CostPerUnit]]</f>
        <v>350</v>
      </c>
      <c r="R1649" s="27"/>
      <c r="S1649" s="13" t="s">
        <v>55</v>
      </c>
      <c r="T1649" s="24" t="s">
        <v>49</v>
      </c>
      <c r="U1649" s="24"/>
      <c r="V1649" s="25"/>
      <c r="W1649" s="25"/>
      <c r="X1649" s="28"/>
      <c r="Y1649" s="25"/>
      <c r="Z1649" s="25"/>
    </row>
    <row r="1650" spans="1:26" ht="15" customHeight="1">
      <c r="A1650" s="24">
        <v>45756</v>
      </c>
      <c r="B1650" s="80" t="s">
        <v>41</v>
      </c>
      <c r="C1650" s="25" t="s">
        <v>1765</v>
      </c>
      <c r="D1650" s="28" t="s">
        <v>289</v>
      </c>
      <c r="E1650" s="25"/>
      <c r="F1650" s="28"/>
      <c r="G1650" s="28"/>
      <c r="H1650" s="25"/>
      <c r="I1650" s="25" t="s">
        <v>53</v>
      </c>
      <c r="J1650" s="28" t="s">
        <v>1765</v>
      </c>
      <c r="K1650" s="25" t="s">
        <v>45</v>
      </c>
      <c r="L1650" s="28" t="s">
        <v>722</v>
      </c>
      <c r="M1650" s="26">
        <v>572</v>
      </c>
      <c r="N1650" s="27">
        <v>5</v>
      </c>
      <c r="O1650" s="25" t="s">
        <v>47</v>
      </c>
      <c r="P1650" s="24">
        <v>45757</v>
      </c>
      <c r="Q1650" s="26">
        <f>Table2[[#This Row],[QTY]]*Table2[[#This Row],[CostPerUnit]]</f>
        <v>2860</v>
      </c>
      <c r="R1650" s="27"/>
      <c r="S1650" s="13" t="s">
        <v>55</v>
      </c>
      <c r="T1650" s="24" t="s">
        <v>49</v>
      </c>
      <c r="U1650" s="24"/>
      <c r="V1650" s="25"/>
      <c r="W1650" s="25"/>
      <c r="X1650" s="28"/>
      <c r="Y1650" s="25"/>
      <c r="Z1650" s="25"/>
    </row>
    <row r="1651" spans="1:26" ht="15" customHeight="1">
      <c r="A1651" s="24">
        <v>45756</v>
      </c>
      <c r="B1651" s="80" t="s">
        <v>41</v>
      </c>
      <c r="C1651" s="25" t="s">
        <v>1765</v>
      </c>
      <c r="D1651" s="28" t="s">
        <v>289</v>
      </c>
      <c r="E1651" s="25"/>
      <c r="F1651" s="28"/>
      <c r="G1651" s="28"/>
      <c r="H1651" s="25"/>
      <c r="I1651" s="25" t="s">
        <v>53</v>
      </c>
      <c r="J1651" s="28" t="s">
        <v>1765</v>
      </c>
      <c r="K1651" s="25" t="s">
        <v>45</v>
      </c>
      <c r="L1651" s="28" t="s">
        <v>301</v>
      </c>
      <c r="M1651" s="26">
        <v>938.15</v>
      </c>
      <c r="N1651" s="27">
        <v>5</v>
      </c>
      <c r="O1651" s="25" t="s">
        <v>47</v>
      </c>
      <c r="P1651" s="24">
        <v>45757</v>
      </c>
      <c r="Q1651" s="26">
        <f>Table2[[#This Row],[QTY]]*Table2[[#This Row],[CostPerUnit]]</f>
        <v>4690.75</v>
      </c>
      <c r="R1651" s="27"/>
      <c r="S1651" s="13" t="s">
        <v>55</v>
      </c>
      <c r="T1651" s="24" t="s">
        <v>49</v>
      </c>
      <c r="U1651" s="24"/>
      <c r="V1651" s="25"/>
      <c r="W1651" s="25"/>
      <c r="X1651" s="28"/>
      <c r="Y1651" s="25"/>
      <c r="Z1651" s="25"/>
    </row>
    <row r="1652" spans="1:26" ht="15" customHeight="1">
      <c r="A1652" s="24">
        <v>45756</v>
      </c>
      <c r="B1652" s="80" t="s">
        <v>41</v>
      </c>
      <c r="C1652" s="25" t="s">
        <v>1765</v>
      </c>
      <c r="D1652" s="28" t="s">
        <v>289</v>
      </c>
      <c r="E1652" s="25"/>
      <c r="F1652" s="28"/>
      <c r="G1652" s="28"/>
      <c r="H1652" s="25"/>
      <c r="I1652" s="25" t="s">
        <v>53</v>
      </c>
      <c r="J1652" s="28" t="s">
        <v>1765</v>
      </c>
      <c r="K1652" s="25" t="s">
        <v>45</v>
      </c>
      <c r="L1652" s="28" t="s">
        <v>1771</v>
      </c>
      <c r="M1652" s="26">
        <v>9</v>
      </c>
      <c r="N1652" s="27">
        <v>1</v>
      </c>
      <c r="O1652" s="25" t="s">
        <v>47</v>
      </c>
      <c r="P1652" s="24">
        <v>45757</v>
      </c>
      <c r="Q1652" s="26">
        <f>Table2[[#This Row],[QTY]]*Table2[[#This Row],[CostPerUnit]]</f>
        <v>9</v>
      </c>
      <c r="R1652" s="27"/>
      <c r="S1652" s="13" t="s">
        <v>55</v>
      </c>
      <c r="T1652" s="24" t="s">
        <v>49</v>
      </c>
      <c r="U1652" s="24"/>
      <c r="V1652" s="25"/>
      <c r="W1652" s="25"/>
      <c r="X1652" s="28"/>
      <c r="Y1652" s="25"/>
      <c r="Z1652" s="25"/>
    </row>
    <row r="1653" spans="1:26" ht="15" customHeight="1">
      <c r="A1653" s="24">
        <v>45756</v>
      </c>
      <c r="B1653" s="80" t="s">
        <v>41</v>
      </c>
      <c r="C1653" s="25" t="s">
        <v>1765</v>
      </c>
      <c r="D1653" s="28" t="s">
        <v>289</v>
      </c>
      <c r="E1653" s="25"/>
      <c r="F1653" s="28"/>
      <c r="G1653" s="28"/>
      <c r="H1653" s="25"/>
      <c r="I1653" s="25" t="s">
        <v>53</v>
      </c>
      <c r="J1653" s="28" t="s">
        <v>1765</v>
      </c>
      <c r="K1653" s="25" t="s">
        <v>45</v>
      </c>
      <c r="L1653" s="28" t="s">
        <v>1772</v>
      </c>
      <c r="M1653" s="26">
        <v>10</v>
      </c>
      <c r="N1653" s="27">
        <v>5</v>
      </c>
      <c r="O1653" s="25" t="s">
        <v>47</v>
      </c>
      <c r="P1653" s="24">
        <v>45757</v>
      </c>
      <c r="Q1653" s="26">
        <f>Table2[[#This Row],[QTY]]*Table2[[#This Row],[CostPerUnit]]</f>
        <v>50</v>
      </c>
      <c r="R1653" s="27"/>
      <c r="S1653" s="13" t="s">
        <v>55</v>
      </c>
      <c r="T1653" s="24" t="s">
        <v>49</v>
      </c>
      <c r="U1653" s="24"/>
      <c r="V1653" s="25"/>
      <c r="W1653" s="25"/>
      <c r="X1653" s="28"/>
      <c r="Y1653" s="25"/>
      <c r="Z1653" s="25"/>
    </row>
    <row r="1654" spans="1:26" ht="15" customHeight="1">
      <c r="A1654" s="24">
        <v>45756</v>
      </c>
      <c r="B1654" s="80" t="s">
        <v>41</v>
      </c>
      <c r="C1654" s="25" t="s">
        <v>1765</v>
      </c>
      <c r="D1654" s="28" t="s">
        <v>289</v>
      </c>
      <c r="E1654" s="25"/>
      <c r="F1654" s="28"/>
      <c r="G1654" s="28"/>
      <c r="H1654" s="25"/>
      <c r="I1654" s="25" t="s">
        <v>53</v>
      </c>
      <c r="J1654" s="28" t="s">
        <v>1765</v>
      </c>
      <c r="K1654" s="25" t="s">
        <v>45</v>
      </c>
      <c r="L1654" s="28" t="s">
        <v>1773</v>
      </c>
      <c r="M1654" s="26">
        <v>45</v>
      </c>
      <c r="N1654" s="27">
        <v>5</v>
      </c>
      <c r="O1654" s="25" t="s">
        <v>47</v>
      </c>
      <c r="P1654" s="24">
        <v>45757</v>
      </c>
      <c r="Q1654" s="26">
        <f>Table2[[#This Row],[QTY]]*Table2[[#This Row],[CostPerUnit]]</f>
        <v>225</v>
      </c>
      <c r="R1654" s="27"/>
      <c r="S1654" s="13" t="s">
        <v>55</v>
      </c>
      <c r="T1654" s="24" t="s">
        <v>49</v>
      </c>
      <c r="U1654" s="24"/>
      <c r="V1654" s="25"/>
      <c r="W1654" s="25"/>
      <c r="X1654" s="28"/>
      <c r="Y1654" s="25"/>
      <c r="Z1654" s="25"/>
    </row>
    <row r="1655" spans="1:26" ht="15" customHeight="1">
      <c r="A1655" s="24">
        <v>45756</v>
      </c>
      <c r="B1655" s="80" t="s">
        <v>41</v>
      </c>
      <c r="C1655" s="25" t="s">
        <v>1765</v>
      </c>
      <c r="D1655" s="28" t="s">
        <v>289</v>
      </c>
      <c r="E1655" s="25"/>
      <c r="F1655" s="28"/>
      <c r="G1655" s="28"/>
      <c r="H1655" s="25"/>
      <c r="I1655" s="25" t="s">
        <v>53</v>
      </c>
      <c r="J1655" s="28" t="s">
        <v>1765</v>
      </c>
      <c r="K1655" s="25" t="s">
        <v>45</v>
      </c>
      <c r="L1655" s="28" t="s">
        <v>1774</v>
      </c>
      <c r="M1655" s="26">
        <v>8</v>
      </c>
      <c r="N1655" s="27">
        <v>5</v>
      </c>
      <c r="O1655" s="25" t="s">
        <v>47</v>
      </c>
      <c r="P1655" s="24">
        <v>45757</v>
      </c>
      <c r="Q1655" s="26">
        <f>Table2[[#This Row],[QTY]]*Table2[[#This Row],[CostPerUnit]]</f>
        <v>40</v>
      </c>
      <c r="R1655" s="27"/>
      <c r="S1655" s="13" t="s">
        <v>55</v>
      </c>
      <c r="T1655" s="24" t="s">
        <v>49</v>
      </c>
      <c r="U1655" s="24"/>
      <c r="V1655" s="25"/>
      <c r="W1655" s="25"/>
      <c r="X1655" s="28"/>
      <c r="Y1655" s="25"/>
      <c r="Z1655" s="25"/>
    </row>
    <row r="1656" spans="1:26" ht="15" customHeight="1">
      <c r="A1656" s="24">
        <v>45756</v>
      </c>
      <c r="B1656" s="80" t="s">
        <v>41</v>
      </c>
      <c r="C1656" s="25" t="s">
        <v>1765</v>
      </c>
      <c r="D1656" s="28" t="s">
        <v>289</v>
      </c>
      <c r="E1656" s="25"/>
      <c r="F1656" s="28"/>
      <c r="G1656" s="28"/>
      <c r="H1656" s="25"/>
      <c r="I1656" s="25" t="s">
        <v>75</v>
      </c>
      <c r="J1656" s="28" t="s">
        <v>1765</v>
      </c>
      <c r="K1656" s="25" t="s">
        <v>45</v>
      </c>
      <c r="L1656" s="28" t="s">
        <v>1766</v>
      </c>
      <c r="M1656" s="26">
        <v>8</v>
      </c>
      <c r="N1656" s="27">
        <v>10</v>
      </c>
      <c r="O1656" s="25" t="s">
        <v>47</v>
      </c>
      <c r="P1656" s="24">
        <v>45757</v>
      </c>
      <c r="Q1656" s="26">
        <f>Table2[[#This Row],[QTY]]*Table2[[#This Row],[CostPerUnit]]</f>
        <v>80</v>
      </c>
      <c r="R1656" s="27"/>
      <c r="S1656" s="13" t="s">
        <v>55</v>
      </c>
      <c r="T1656" s="24" t="s">
        <v>49</v>
      </c>
      <c r="U1656" s="24"/>
      <c r="V1656" s="25"/>
      <c r="W1656" s="25"/>
      <c r="X1656" s="28"/>
      <c r="Y1656" s="25"/>
      <c r="Z1656" s="25"/>
    </row>
    <row r="1657" spans="1:26" ht="15" customHeight="1">
      <c r="A1657" s="24">
        <v>45756</v>
      </c>
      <c r="B1657" s="80" t="s">
        <v>41</v>
      </c>
      <c r="C1657" s="25" t="s">
        <v>1765</v>
      </c>
      <c r="D1657" s="28" t="s">
        <v>289</v>
      </c>
      <c r="E1657" s="25"/>
      <c r="F1657" s="28"/>
      <c r="G1657" s="28"/>
      <c r="H1657" s="25"/>
      <c r="I1657" s="25" t="s">
        <v>75</v>
      </c>
      <c r="J1657" s="28" t="s">
        <v>1765</v>
      </c>
      <c r="K1657" s="25" t="s">
        <v>45</v>
      </c>
      <c r="L1657" s="28" t="s">
        <v>1767</v>
      </c>
      <c r="M1657" s="26">
        <v>13</v>
      </c>
      <c r="N1657" s="27">
        <v>5</v>
      </c>
      <c r="O1657" s="25" t="s">
        <v>47</v>
      </c>
      <c r="P1657" s="24">
        <v>45757</v>
      </c>
      <c r="Q1657" s="26">
        <f>Table2[[#This Row],[QTY]]*Table2[[#This Row],[CostPerUnit]]</f>
        <v>65</v>
      </c>
      <c r="R1657" s="27"/>
      <c r="S1657" s="13" t="s">
        <v>55</v>
      </c>
      <c r="T1657" s="24" t="s">
        <v>49</v>
      </c>
      <c r="U1657" s="24"/>
      <c r="V1657" s="25"/>
      <c r="W1657" s="25"/>
      <c r="X1657" s="28"/>
      <c r="Y1657" s="25"/>
      <c r="Z1657" s="25"/>
    </row>
    <row r="1658" spans="1:26" ht="15" customHeight="1">
      <c r="A1658" s="24">
        <v>45756</v>
      </c>
      <c r="B1658" s="80" t="s">
        <v>41</v>
      </c>
      <c r="C1658" s="25" t="s">
        <v>1765</v>
      </c>
      <c r="D1658" s="28" t="s">
        <v>289</v>
      </c>
      <c r="E1658" s="25"/>
      <c r="F1658" s="28"/>
      <c r="G1658" s="28"/>
      <c r="H1658" s="25"/>
      <c r="I1658" s="25" t="s">
        <v>75</v>
      </c>
      <c r="J1658" s="28" t="s">
        <v>1765</v>
      </c>
      <c r="K1658" s="25" t="s">
        <v>45</v>
      </c>
      <c r="L1658" s="28" t="s">
        <v>1768</v>
      </c>
      <c r="M1658" s="26">
        <v>15</v>
      </c>
      <c r="N1658" s="27">
        <v>5</v>
      </c>
      <c r="O1658" s="25" t="s">
        <v>47</v>
      </c>
      <c r="P1658" s="24">
        <v>45757</v>
      </c>
      <c r="Q1658" s="26">
        <f>Table2[[#This Row],[QTY]]*Table2[[#This Row],[CostPerUnit]]</f>
        <v>75</v>
      </c>
      <c r="R1658" s="27"/>
      <c r="S1658" s="13" t="s">
        <v>55</v>
      </c>
      <c r="T1658" s="24" t="s">
        <v>49</v>
      </c>
      <c r="U1658" s="24"/>
      <c r="V1658" s="25"/>
      <c r="W1658" s="25"/>
      <c r="X1658" s="28"/>
      <c r="Y1658" s="25"/>
      <c r="Z1658" s="25"/>
    </row>
    <row r="1659" spans="1:26" ht="15" customHeight="1">
      <c r="A1659" s="24">
        <v>45756</v>
      </c>
      <c r="B1659" s="80" t="s">
        <v>41</v>
      </c>
      <c r="C1659" s="25" t="s">
        <v>1765</v>
      </c>
      <c r="D1659" s="28" t="s">
        <v>289</v>
      </c>
      <c r="E1659" s="25"/>
      <c r="F1659" s="28"/>
      <c r="G1659" s="28"/>
      <c r="H1659" s="25"/>
      <c r="I1659" s="25" t="s">
        <v>75</v>
      </c>
      <c r="J1659" s="28" t="s">
        <v>1765</v>
      </c>
      <c r="K1659" s="25" t="s">
        <v>45</v>
      </c>
      <c r="L1659" s="28" t="s">
        <v>1770</v>
      </c>
      <c r="M1659" s="26">
        <v>49</v>
      </c>
      <c r="N1659" s="27">
        <v>5</v>
      </c>
      <c r="O1659" s="25" t="s">
        <v>47</v>
      </c>
      <c r="P1659" s="24">
        <v>45757</v>
      </c>
      <c r="Q1659" s="26">
        <f>Table2[[#This Row],[QTY]]*Table2[[#This Row],[CostPerUnit]]</f>
        <v>245</v>
      </c>
      <c r="R1659" s="27"/>
      <c r="S1659" s="13" t="s">
        <v>55</v>
      </c>
      <c r="T1659" s="24" t="s">
        <v>49</v>
      </c>
      <c r="U1659" s="24"/>
      <c r="V1659" s="25"/>
      <c r="W1659" s="25"/>
      <c r="X1659" s="28"/>
      <c r="Y1659" s="25"/>
      <c r="Z1659" s="25"/>
    </row>
    <row r="1660" spans="1:26" ht="15" customHeight="1">
      <c r="A1660" s="24">
        <v>45756</v>
      </c>
      <c r="B1660" s="80" t="s">
        <v>41</v>
      </c>
      <c r="C1660" s="25" t="s">
        <v>1765</v>
      </c>
      <c r="D1660" s="28" t="s">
        <v>289</v>
      </c>
      <c r="E1660" s="25"/>
      <c r="F1660" s="28"/>
      <c r="G1660" s="28"/>
      <c r="H1660" s="25"/>
      <c r="I1660" s="25" t="s">
        <v>75</v>
      </c>
      <c r="J1660" s="28" t="s">
        <v>1765</v>
      </c>
      <c r="K1660" s="25" t="s">
        <v>45</v>
      </c>
      <c r="L1660" s="28" t="s">
        <v>1769</v>
      </c>
      <c r="M1660" s="26">
        <v>35</v>
      </c>
      <c r="N1660" s="27">
        <v>5</v>
      </c>
      <c r="O1660" s="25" t="s">
        <v>47</v>
      </c>
      <c r="P1660" s="24">
        <v>45757</v>
      </c>
      <c r="Q1660" s="26">
        <f>Table2[[#This Row],[QTY]]*Table2[[#This Row],[CostPerUnit]]</f>
        <v>175</v>
      </c>
      <c r="R1660" s="27"/>
      <c r="S1660" s="13" t="s">
        <v>55</v>
      </c>
      <c r="T1660" s="24" t="s">
        <v>49</v>
      </c>
      <c r="U1660" s="24"/>
      <c r="V1660" s="25"/>
      <c r="W1660" s="25"/>
      <c r="X1660" s="28"/>
      <c r="Y1660" s="25"/>
      <c r="Z1660" s="25"/>
    </row>
    <row r="1661" spans="1:26" ht="15" customHeight="1">
      <c r="A1661" s="24">
        <v>45756</v>
      </c>
      <c r="B1661" s="80" t="s">
        <v>41</v>
      </c>
      <c r="C1661" s="25" t="s">
        <v>1765</v>
      </c>
      <c r="D1661" s="28" t="s">
        <v>289</v>
      </c>
      <c r="E1661" s="25"/>
      <c r="F1661" s="28"/>
      <c r="G1661" s="28"/>
      <c r="H1661" s="25"/>
      <c r="I1661" s="25" t="s">
        <v>75</v>
      </c>
      <c r="J1661" s="28" t="s">
        <v>1765</v>
      </c>
      <c r="K1661" s="25" t="s">
        <v>45</v>
      </c>
      <c r="L1661" s="28" t="s">
        <v>722</v>
      </c>
      <c r="M1661" s="26">
        <v>572</v>
      </c>
      <c r="N1661" s="27">
        <v>1</v>
      </c>
      <c r="O1661" s="25" t="s">
        <v>47</v>
      </c>
      <c r="P1661" s="24">
        <v>45757</v>
      </c>
      <c r="Q1661" s="26">
        <f>Table2[[#This Row],[QTY]]*Table2[[#This Row],[CostPerUnit]]</f>
        <v>572</v>
      </c>
      <c r="R1661" s="27"/>
      <c r="S1661" s="13" t="s">
        <v>55</v>
      </c>
      <c r="T1661" s="24" t="s">
        <v>49</v>
      </c>
      <c r="U1661" s="24"/>
      <c r="V1661" s="25"/>
      <c r="W1661" s="25"/>
      <c r="X1661" s="28"/>
      <c r="Y1661" s="25"/>
      <c r="Z1661" s="25"/>
    </row>
    <row r="1662" spans="1:26" ht="15" customHeight="1">
      <c r="A1662" s="24">
        <v>45756</v>
      </c>
      <c r="B1662" s="80" t="s">
        <v>41</v>
      </c>
      <c r="C1662" s="25" t="s">
        <v>1765</v>
      </c>
      <c r="D1662" s="28" t="s">
        <v>289</v>
      </c>
      <c r="E1662" s="25"/>
      <c r="F1662" s="28"/>
      <c r="G1662" s="28"/>
      <c r="H1662" s="25"/>
      <c r="I1662" s="25" t="s">
        <v>75</v>
      </c>
      <c r="J1662" s="28" t="s">
        <v>1765</v>
      </c>
      <c r="K1662" s="25" t="s">
        <v>45</v>
      </c>
      <c r="L1662" s="28" t="s">
        <v>301</v>
      </c>
      <c r="M1662" s="26">
        <v>938.15</v>
      </c>
      <c r="N1662" s="27">
        <v>1</v>
      </c>
      <c r="O1662" s="25" t="s">
        <v>47</v>
      </c>
      <c r="P1662" s="24">
        <v>45757</v>
      </c>
      <c r="Q1662" s="26">
        <f>Table2[[#This Row],[QTY]]*Table2[[#This Row],[CostPerUnit]]</f>
        <v>938.15</v>
      </c>
      <c r="R1662" s="27"/>
      <c r="S1662" s="13" t="s">
        <v>55</v>
      </c>
      <c r="T1662" s="24" t="s">
        <v>49</v>
      </c>
      <c r="U1662" s="24"/>
      <c r="V1662" s="25"/>
      <c r="W1662" s="25"/>
      <c r="X1662" s="28"/>
      <c r="Y1662" s="25"/>
      <c r="Z1662" s="25"/>
    </row>
    <row r="1663" spans="1:26" ht="15" customHeight="1">
      <c r="A1663" s="24">
        <v>45756</v>
      </c>
      <c r="B1663" s="80" t="s">
        <v>41</v>
      </c>
      <c r="C1663" s="25" t="s">
        <v>1765</v>
      </c>
      <c r="D1663" s="28" t="s">
        <v>289</v>
      </c>
      <c r="E1663" s="25"/>
      <c r="F1663" s="28"/>
      <c r="G1663" s="28"/>
      <c r="H1663" s="25"/>
      <c r="I1663" s="25" t="s">
        <v>75</v>
      </c>
      <c r="J1663" s="28" t="s">
        <v>1765</v>
      </c>
      <c r="K1663" s="25" t="s">
        <v>45</v>
      </c>
      <c r="L1663" s="28" t="s">
        <v>1771</v>
      </c>
      <c r="M1663" s="26">
        <v>9</v>
      </c>
      <c r="N1663" s="27">
        <v>1</v>
      </c>
      <c r="O1663" s="25" t="s">
        <v>47</v>
      </c>
      <c r="P1663" s="24">
        <v>45757</v>
      </c>
      <c r="Q1663" s="26">
        <f>Table2[[#This Row],[QTY]]*Table2[[#This Row],[CostPerUnit]]</f>
        <v>9</v>
      </c>
      <c r="R1663" s="27"/>
      <c r="S1663" s="13" t="s">
        <v>55</v>
      </c>
      <c r="T1663" s="24" t="s">
        <v>49</v>
      </c>
      <c r="U1663" s="24"/>
      <c r="V1663" s="25"/>
      <c r="W1663" s="25"/>
      <c r="X1663" s="28"/>
      <c r="Y1663" s="25"/>
      <c r="Z1663" s="25"/>
    </row>
    <row r="1664" spans="1:26" ht="15" customHeight="1">
      <c r="A1664" s="24">
        <v>45756</v>
      </c>
      <c r="B1664" s="80" t="s">
        <v>41</v>
      </c>
      <c r="C1664" s="25" t="s">
        <v>1765</v>
      </c>
      <c r="D1664" s="28" t="s">
        <v>289</v>
      </c>
      <c r="E1664" s="25"/>
      <c r="F1664" s="28"/>
      <c r="G1664" s="28"/>
      <c r="H1664" s="25"/>
      <c r="I1664" s="25" t="s">
        <v>75</v>
      </c>
      <c r="J1664" s="28" t="s">
        <v>1765</v>
      </c>
      <c r="K1664" s="25" t="s">
        <v>45</v>
      </c>
      <c r="L1664" s="28" t="s">
        <v>1772</v>
      </c>
      <c r="M1664" s="26">
        <v>10</v>
      </c>
      <c r="N1664" s="27">
        <v>5</v>
      </c>
      <c r="O1664" s="25" t="s">
        <v>47</v>
      </c>
      <c r="P1664" s="24">
        <v>45757</v>
      </c>
      <c r="Q1664" s="26">
        <f>Table2[[#This Row],[QTY]]*Table2[[#This Row],[CostPerUnit]]</f>
        <v>50</v>
      </c>
      <c r="R1664" s="27"/>
      <c r="S1664" s="13" t="s">
        <v>55</v>
      </c>
      <c r="T1664" s="24" t="s">
        <v>49</v>
      </c>
      <c r="U1664" s="24"/>
      <c r="V1664" s="25"/>
      <c r="W1664" s="25"/>
      <c r="X1664" s="28"/>
      <c r="Y1664" s="25"/>
      <c r="Z1664" s="25"/>
    </row>
    <row r="1665" spans="1:26" ht="15" customHeight="1">
      <c r="A1665" s="24">
        <v>45756</v>
      </c>
      <c r="B1665" s="80" t="s">
        <v>41</v>
      </c>
      <c r="C1665" s="25" t="s">
        <v>1765</v>
      </c>
      <c r="D1665" s="28" t="s">
        <v>289</v>
      </c>
      <c r="E1665" s="25"/>
      <c r="F1665" s="28"/>
      <c r="G1665" s="28"/>
      <c r="H1665" s="25"/>
      <c r="I1665" s="25" t="s">
        <v>75</v>
      </c>
      <c r="J1665" s="28" t="s">
        <v>1765</v>
      </c>
      <c r="K1665" s="25" t="s">
        <v>45</v>
      </c>
      <c r="L1665" s="28" t="s">
        <v>1773</v>
      </c>
      <c r="M1665" s="26">
        <v>45</v>
      </c>
      <c r="N1665" s="27">
        <v>5</v>
      </c>
      <c r="O1665" s="25" t="s">
        <v>47</v>
      </c>
      <c r="P1665" s="24">
        <v>45757</v>
      </c>
      <c r="Q1665" s="26">
        <f>Table2[[#This Row],[QTY]]*Table2[[#This Row],[CostPerUnit]]</f>
        <v>225</v>
      </c>
      <c r="R1665" s="27"/>
      <c r="S1665" s="13" t="s">
        <v>55</v>
      </c>
      <c r="T1665" s="24" t="s">
        <v>49</v>
      </c>
      <c r="U1665" s="24"/>
      <c r="V1665" s="25"/>
      <c r="W1665" s="25"/>
      <c r="X1665" s="28"/>
      <c r="Y1665" s="25"/>
      <c r="Z1665" s="25"/>
    </row>
    <row r="1666" spans="1:26" ht="15" customHeight="1">
      <c r="A1666" s="24">
        <v>45756</v>
      </c>
      <c r="B1666" s="80" t="s">
        <v>41</v>
      </c>
      <c r="C1666" s="25" t="s">
        <v>1765</v>
      </c>
      <c r="D1666" s="28" t="s">
        <v>289</v>
      </c>
      <c r="E1666" s="25"/>
      <c r="F1666" s="28"/>
      <c r="G1666" s="28"/>
      <c r="H1666" s="25"/>
      <c r="I1666" s="25" t="s">
        <v>75</v>
      </c>
      <c r="J1666" s="28" t="s">
        <v>1765</v>
      </c>
      <c r="K1666" s="25" t="s">
        <v>45</v>
      </c>
      <c r="L1666" s="28" t="s">
        <v>1774</v>
      </c>
      <c r="M1666" s="26">
        <v>8</v>
      </c>
      <c r="N1666" s="27">
        <v>5</v>
      </c>
      <c r="O1666" s="25" t="s">
        <v>47</v>
      </c>
      <c r="P1666" s="24">
        <v>45757</v>
      </c>
      <c r="Q1666" s="26">
        <f>Table2[[#This Row],[QTY]]*Table2[[#This Row],[CostPerUnit]]</f>
        <v>40</v>
      </c>
      <c r="R1666" s="27"/>
      <c r="S1666" s="13" t="s">
        <v>55</v>
      </c>
      <c r="T1666" s="24" t="s">
        <v>49</v>
      </c>
      <c r="U1666" s="24"/>
      <c r="V1666" s="25"/>
      <c r="W1666" s="25"/>
      <c r="X1666" s="28"/>
      <c r="Y1666" s="25"/>
      <c r="Z1666" s="25"/>
    </row>
    <row r="1667" spans="1:26" ht="15" customHeight="1">
      <c r="A1667" s="24">
        <v>45763</v>
      </c>
      <c r="B1667" s="80" t="s">
        <v>41</v>
      </c>
      <c r="C1667" s="25" t="s">
        <v>1765</v>
      </c>
      <c r="D1667" s="28" t="s">
        <v>289</v>
      </c>
      <c r="E1667" s="25"/>
      <c r="F1667" s="28"/>
      <c r="G1667" s="28"/>
      <c r="H1667" s="25"/>
      <c r="I1667" s="25" t="s">
        <v>69</v>
      </c>
      <c r="J1667" s="28" t="s">
        <v>1765</v>
      </c>
      <c r="K1667" s="25" t="s">
        <v>45</v>
      </c>
      <c r="L1667" s="28" t="s">
        <v>674</v>
      </c>
      <c r="M1667" s="26">
        <v>0</v>
      </c>
      <c r="N1667" s="27">
        <v>96</v>
      </c>
      <c r="O1667" s="25" t="s">
        <v>161</v>
      </c>
      <c r="P1667" s="24"/>
      <c r="Q1667" s="26">
        <f>Table2[[#This Row],[QTY]]*Table2[[#This Row],[CostPerUnit]]</f>
        <v>0</v>
      </c>
      <c r="R1667" s="27" t="s">
        <v>225</v>
      </c>
      <c r="S1667" s="13" t="s">
        <v>55</v>
      </c>
      <c r="T1667" s="24" t="s">
        <v>49</v>
      </c>
      <c r="U1667" s="24"/>
      <c r="V1667" s="25"/>
      <c r="W1667" s="25"/>
      <c r="X1667" s="28" t="s">
        <v>1776</v>
      </c>
      <c r="Y1667" s="25"/>
      <c r="Z1667" s="25"/>
    </row>
    <row r="1668" spans="1:26" ht="15" customHeight="1">
      <c r="A1668" s="24">
        <v>45763</v>
      </c>
      <c r="B1668" s="80" t="s">
        <v>41</v>
      </c>
      <c r="C1668" s="25" t="s">
        <v>1765</v>
      </c>
      <c r="D1668" s="28" t="s">
        <v>289</v>
      </c>
      <c r="E1668" s="25"/>
      <c r="F1668" s="28"/>
      <c r="G1668" s="28"/>
      <c r="H1668" s="25"/>
      <c r="I1668" s="25" t="s">
        <v>69</v>
      </c>
      <c r="J1668" s="28" t="s">
        <v>1765</v>
      </c>
      <c r="K1668" s="25" t="s">
        <v>45</v>
      </c>
      <c r="L1668" s="28" t="s">
        <v>1059</v>
      </c>
      <c r="M1668" s="26">
        <v>0</v>
      </c>
      <c r="N1668" s="27">
        <v>18</v>
      </c>
      <c r="O1668" s="25" t="s">
        <v>161</v>
      </c>
      <c r="P1668" s="24"/>
      <c r="Q1668" s="26">
        <f>Table2[[#This Row],[QTY]]*Table2[[#This Row],[CostPerUnit]]</f>
        <v>0</v>
      </c>
      <c r="R1668" s="27" t="s">
        <v>225</v>
      </c>
      <c r="S1668" s="13" t="s">
        <v>55</v>
      </c>
      <c r="T1668" s="24" t="s">
        <v>49</v>
      </c>
      <c r="U1668" s="24"/>
      <c r="V1668" s="25"/>
      <c r="W1668" s="25"/>
      <c r="X1668" s="28" t="s">
        <v>1776</v>
      </c>
      <c r="Y1668" s="25"/>
      <c r="Z1668" s="25"/>
    </row>
    <row r="1669" spans="1:26" ht="15" customHeight="1">
      <c r="A1669" s="24">
        <v>45763</v>
      </c>
      <c r="B1669" s="80" t="s">
        <v>41</v>
      </c>
      <c r="C1669" s="25" t="s">
        <v>1765</v>
      </c>
      <c r="D1669" s="28" t="s">
        <v>289</v>
      </c>
      <c r="E1669" s="25"/>
      <c r="F1669" s="28"/>
      <c r="G1669" s="28"/>
      <c r="H1669" s="25"/>
      <c r="I1669" s="25" t="s">
        <v>69</v>
      </c>
      <c r="J1669" s="28" t="s">
        <v>1765</v>
      </c>
      <c r="K1669" s="25" t="s">
        <v>45</v>
      </c>
      <c r="L1669" s="28" t="s">
        <v>926</v>
      </c>
      <c r="M1669" s="26">
        <v>0</v>
      </c>
      <c r="N1669" s="27">
        <v>1</v>
      </c>
      <c r="O1669" s="25" t="s">
        <v>47</v>
      </c>
      <c r="P1669" s="24">
        <v>45764</v>
      </c>
      <c r="Q1669" s="26">
        <f>Table2[[#This Row],[QTY]]*Table2[[#This Row],[CostPerUnit]]</f>
        <v>0</v>
      </c>
      <c r="R1669" s="27"/>
      <c r="S1669" s="13" t="s">
        <v>55</v>
      </c>
      <c r="T1669" s="24" t="s">
        <v>49</v>
      </c>
      <c r="U1669" s="24"/>
      <c r="V1669" s="25"/>
      <c r="W1669" s="25"/>
      <c r="X1669" s="28"/>
      <c r="Y1669" s="25"/>
      <c r="Z1669" s="25"/>
    </row>
    <row r="1670" spans="1:26" ht="15" customHeight="1">
      <c r="A1670" s="24">
        <v>45763</v>
      </c>
      <c r="B1670" s="80" t="s">
        <v>41</v>
      </c>
      <c r="C1670" s="25" t="s">
        <v>1765</v>
      </c>
      <c r="D1670" s="28" t="s">
        <v>289</v>
      </c>
      <c r="E1670" s="25"/>
      <c r="F1670" s="28"/>
      <c r="G1670" s="28"/>
      <c r="H1670" s="25"/>
      <c r="I1670" s="25" t="s">
        <v>69</v>
      </c>
      <c r="J1670" s="28" t="s">
        <v>1765</v>
      </c>
      <c r="K1670" s="25" t="s">
        <v>45</v>
      </c>
      <c r="L1670" s="28" t="s">
        <v>1772</v>
      </c>
      <c r="M1670" s="26">
        <v>10</v>
      </c>
      <c r="N1670" s="27">
        <v>5</v>
      </c>
      <c r="O1670" s="25" t="s">
        <v>47</v>
      </c>
      <c r="P1670" s="24">
        <v>45764</v>
      </c>
      <c r="Q1670" s="26">
        <f>Table2[[#This Row],[QTY]]*Table2[[#This Row],[CostPerUnit]]</f>
        <v>50</v>
      </c>
      <c r="R1670" s="27"/>
      <c r="S1670" s="13" t="s">
        <v>55</v>
      </c>
      <c r="T1670" s="24" t="s">
        <v>49</v>
      </c>
      <c r="U1670" s="24"/>
      <c r="V1670" s="25"/>
      <c r="W1670" s="25"/>
      <c r="X1670" s="28"/>
      <c r="Y1670" s="25"/>
      <c r="Z1670" s="25"/>
    </row>
    <row r="1671" spans="1:26" ht="15" customHeight="1">
      <c r="A1671" s="24">
        <v>45763</v>
      </c>
      <c r="B1671" s="80" t="s">
        <v>41</v>
      </c>
      <c r="C1671" s="25" t="s">
        <v>1765</v>
      </c>
      <c r="D1671" s="28" t="s">
        <v>289</v>
      </c>
      <c r="E1671" s="25"/>
      <c r="F1671" s="28"/>
      <c r="G1671" s="28"/>
      <c r="H1671" s="25"/>
      <c r="I1671" s="25" t="s">
        <v>43</v>
      </c>
      <c r="J1671" s="28" t="s">
        <v>1765</v>
      </c>
      <c r="K1671" s="25" t="s">
        <v>45</v>
      </c>
      <c r="L1671" s="28" t="s">
        <v>674</v>
      </c>
      <c r="M1671" s="26">
        <v>33.950000000000003</v>
      </c>
      <c r="N1671" s="27">
        <v>96</v>
      </c>
      <c r="O1671" s="25" t="s">
        <v>47</v>
      </c>
      <c r="P1671" s="24">
        <v>45764</v>
      </c>
      <c r="Q1671" s="26">
        <f>Table2[[#This Row],[QTY]]*Table2[[#This Row],[CostPerUnit]]</f>
        <v>3259.2000000000003</v>
      </c>
      <c r="R1671" s="27"/>
      <c r="S1671" s="13" t="s">
        <v>55</v>
      </c>
      <c r="T1671" s="24" t="s">
        <v>49</v>
      </c>
      <c r="U1671" s="24"/>
      <c r="V1671" s="25"/>
      <c r="W1671" s="25"/>
      <c r="X1671" s="28"/>
      <c r="Y1671" s="25"/>
      <c r="Z1671" s="25"/>
    </row>
    <row r="1672" spans="1:26" ht="15" customHeight="1">
      <c r="A1672" s="24">
        <v>45763</v>
      </c>
      <c r="B1672" s="80" t="s">
        <v>41</v>
      </c>
      <c r="C1672" s="25" t="s">
        <v>1765</v>
      </c>
      <c r="D1672" s="28" t="s">
        <v>289</v>
      </c>
      <c r="E1672" s="25"/>
      <c r="F1672" s="28"/>
      <c r="G1672" s="28"/>
      <c r="H1672" s="25"/>
      <c r="I1672" s="25" t="s">
        <v>43</v>
      </c>
      <c r="J1672" s="28" t="s">
        <v>1765</v>
      </c>
      <c r="K1672" s="25" t="s">
        <v>45</v>
      </c>
      <c r="L1672" s="28" t="s">
        <v>1059</v>
      </c>
      <c r="M1672" s="26">
        <v>56.95</v>
      </c>
      <c r="N1672" s="27">
        <v>18</v>
      </c>
      <c r="O1672" s="25" t="s">
        <v>47</v>
      </c>
      <c r="P1672" s="24">
        <v>45764</v>
      </c>
      <c r="Q1672" s="26">
        <f>Table2[[#This Row],[QTY]]*Table2[[#This Row],[CostPerUnit]]</f>
        <v>1025.1000000000001</v>
      </c>
      <c r="R1672" s="27"/>
      <c r="S1672" s="13" t="s">
        <v>55</v>
      </c>
      <c r="T1672" s="24" t="s">
        <v>49</v>
      </c>
      <c r="U1672" s="24"/>
      <c r="V1672" s="25"/>
      <c r="W1672" s="25"/>
      <c r="X1672" s="28"/>
      <c r="Y1672" s="25"/>
      <c r="Z1672" s="25"/>
    </row>
    <row r="1673" spans="1:26" ht="15" customHeight="1">
      <c r="A1673" s="24">
        <v>45763</v>
      </c>
      <c r="B1673" s="80" t="s">
        <v>41</v>
      </c>
      <c r="C1673" s="25" t="s">
        <v>1765</v>
      </c>
      <c r="D1673" s="28" t="s">
        <v>289</v>
      </c>
      <c r="E1673" s="25"/>
      <c r="F1673" s="28"/>
      <c r="G1673" s="28"/>
      <c r="H1673" s="25"/>
      <c r="I1673" s="25" t="s">
        <v>43</v>
      </c>
      <c r="J1673" s="28" t="s">
        <v>1765</v>
      </c>
      <c r="K1673" s="25" t="s">
        <v>45</v>
      </c>
      <c r="L1673" s="28" t="s">
        <v>926</v>
      </c>
      <c r="M1673" s="26">
        <v>0</v>
      </c>
      <c r="N1673" s="27">
        <v>1</v>
      </c>
      <c r="O1673" s="25" t="s">
        <v>47</v>
      </c>
      <c r="P1673" s="24">
        <v>45764</v>
      </c>
      <c r="Q1673" s="26">
        <f>Table2[[#This Row],[QTY]]*Table2[[#This Row],[CostPerUnit]]</f>
        <v>0</v>
      </c>
      <c r="R1673" s="27"/>
      <c r="S1673" s="13" t="s">
        <v>55</v>
      </c>
      <c r="T1673" s="24" t="s">
        <v>49</v>
      </c>
      <c r="U1673" s="24"/>
      <c r="V1673" s="25"/>
      <c r="W1673" s="25"/>
      <c r="X1673" s="28"/>
      <c r="Y1673" s="25"/>
      <c r="Z1673" s="25"/>
    </row>
    <row r="1674" spans="1:26" ht="15" customHeight="1">
      <c r="A1674" s="24">
        <v>45770</v>
      </c>
      <c r="B1674" s="80" t="s">
        <v>41</v>
      </c>
      <c r="C1674" s="25" t="s">
        <v>1765</v>
      </c>
      <c r="D1674" s="28" t="s">
        <v>289</v>
      </c>
      <c r="E1674" s="25"/>
      <c r="F1674" s="28"/>
      <c r="G1674" s="28"/>
      <c r="H1674" s="25"/>
      <c r="I1674" s="25" t="s">
        <v>65</v>
      </c>
      <c r="J1674" s="28" t="s">
        <v>1765</v>
      </c>
      <c r="K1674" s="25" t="s">
        <v>45</v>
      </c>
      <c r="L1674" s="28" t="s">
        <v>674</v>
      </c>
      <c r="M1674" s="26">
        <v>33.950000000000003</v>
      </c>
      <c r="N1674" s="27">
        <v>96</v>
      </c>
      <c r="O1674" s="25" t="s">
        <v>47</v>
      </c>
      <c r="P1674" s="24">
        <v>45771</v>
      </c>
      <c r="Q1674" s="26">
        <f>Table2[[#This Row],[QTY]]*Table2[[#This Row],[CostPerUnit]]</f>
        <v>3259.2000000000003</v>
      </c>
      <c r="R1674" s="27"/>
      <c r="S1674" s="13" t="s">
        <v>55</v>
      </c>
      <c r="T1674" s="24" t="s">
        <v>49</v>
      </c>
      <c r="U1674" s="24"/>
      <c r="V1674" s="25"/>
      <c r="W1674" s="25"/>
      <c r="X1674" s="28"/>
      <c r="Y1674" s="25"/>
      <c r="Z1674" s="25"/>
    </row>
    <row r="1675" spans="1:26" ht="15" customHeight="1">
      <c r="A1675" s="24">
        <v>45770</v>
      </c>
      <c r="B1675" s="80" t="s">
        <v>41</v>
      </c>
      <c r="C1675" s="25" t="s">
        <v>1765</v>
      </c>
      <c r="D1675" s="28" t="s">
        <v>289</v>
      </c>
      <c r="E1675" s="25"/>
      <c r="F1675" s="28"/>
      <c r="G1675" s="28"/>
      <c r="H1675" s="25"/>
      <c r="I1675" s="25" t="s">
        <v>65</v>
      </c>
      <c r="J1675" s="28" t="s">
        <v>1765</v>
      </c>
      <c r="K1675" s="25" t="s">
        <v>45</v>
      </c>
      <c r="L1675" s="28" t="s">
        <v>1059</v>
      </c>
      <c r="M1675" s="26">
        <v>56.95</v>
      </c>
      <c r="N1675" s="27">
        <v>36</v>
      </c>
      <c r="O1675" s="25" t="s">
        <v>47</v>
      </c>
      <c r="P1675" s="24">
        <v>45771</v>
      </c>
      <c r="Q1675" s="26">
        <f>Table2[[#This Row],[QTY]]*Table2[[#This Row],[CostPerUnit]]</f>
        <v>2050.2000000000003</v>
      </c>
      <c r="R1675" s="27"/>
      <c r="S1675" s="13" t="s">
        <v>55</v>
      </c>
      <c r="T1675" s="24" t="s">
        <v>49</v>
      </c>
      <c r="U1675" s="24"/>
      <c r="V1675" s="25"/>
      <c r="W1675" s="25"/>
      <c r="X1675" s="28"/>
      <c r="Y1675" s="25"/>
      <c r="Z1675" s="25"/>
    </row>
    <row r="1676" spans="1:26" ht="15" customHeight="1">
      <c r="A1676" s="24">
        <v>45770</v>
      </c>
      <c r="B1676" s="80" t="s">
        <v>41</v>
      </c>
      <c r="C1676" s="25" t="s">
        <v>1765</v>
      </c>
      <c r="D1676" s="28" t="s">
        <v>289</v>
      </c>
      <c r="E1676" s="25"/>
      <c r="F1676" s="28"/>
      <c r="G1676" s="28"/>
      <c r="H1676" s="25"/>
      <c r="I1676" s="25" t="s">
        <v>65</v>
      </c>
      <c r="J1676" s="28" t="s">
        <v>1765</v>
      </c>
      <c r="K1676" s="25" t="s">
        <v>45</v>
      </c>
      <c r="L1676" s="28" t="s">
        <v>926</v>
      </c>
      <c r="M1676" s="26">
        <v>0</v>
      </c>
      <c r="N1676" s="27">
        <v>1</v>
      </c>
      <c r="O1676" s="25" t="s">
        <v>47</v>
      </c>
      <c r="P1676" s="24">
        <v>45771</v>
      </c>
      <c r="Q1676" s="26">
        <f>Table2[[#This Row],[QTY]]*Table2[[#This Row],[CostPerUnit]]</f>
        <v>0</v>
      </c>
      <c r="R1676" s="27"/>
      <c r="S1676" s="13" t="s">
        <v>55</v>
      </c>
      <c r="T1676" s="24" t="s">
        <v>49</v>
      </c>
      <c r="U1676" s="24"/>
      <c r="V1676" s="25"/>
      <c r="W1676" s="25"/>
      <c r="X1676" s="28"/>
      <c r="Y1676" s="25"/>
      <c r="Z1676" s="25"/>
    </row>
    <row r="1677" spans="1:26" ht="15" customHeight="1">
      <c r="A1677" s="24">
        <v>45770</v>
      </c>
      <c r="B1677" s="80" t="s">
        <v>41</v>
      </c>
      <c r="C1677" s="25" t="s">
        <v>1765</v>
      </c>
      <c r="D1677" s="28" t="s">
        <v>289</v>
      </c>
      <c r="E1677" s="25"/>
      <c r="F1677" s="28"/>
      <c r="G1677" s="28"/>
      <c r="H1677" s="25"/>
      <c r="I1677" s="25" t="s">
        <v>65</v>
      </c>
      <c r="J1677" s="28" t="s">
        <v>1765</v>
      </c>
      <c r="K1677" s="25" t="s">
        <v>45</v>
      </c>
      <c r="L1677" s="28" t="s">
        <v>1430</v>
      </c>
      <c r="M1677" s="26">
        <v>3.09</v>
      </c>
      <c r="N1677" s="27">
        <v>4</v>
      </c>
      <c r="O1677" s="25" t="s">
        <v>47</v>
      </c>
      <c r="P1677" s="24">
        <v>45771</v>
      </c>
      <c r="Q1677" s="26">
        <f>Table2[[#This Row],[QTY]]*Table2[[#This Row],[CostPerUnit]]</f>
        <v>12.36</v>
      </c>
      <c r="R1677" s="27"/>
      <c r="S1677" s="13" t="s">
        <v>55</v>
      </c>
      <c r="T1677" s="24" t="s">
        <v>49</v>
      </c>
      <c r="U1677" s="24"/>
      <c r="V1677" s="25"/>
      <c r="W1677" s="25"/>
      <c r="X1677" s="28"/>
      <c r="Y1677" s="25"/>
      <c r="Z1677" s="25"/>
    </row>
    <row r="1678" spans="1:26" ht="15" customHeight="1">
      <c r="A1678" s="24">
        <v>45770</v>
      </c>
      <c r="B1678" s="80" t="s">
        <v>41</v>
      </c>
      <c r="C1678" s="25" t="s">
        <v>1765</v>
      </c>
      <c r="D1678" s="28" t="s">
        <v>289</v>
      </c>
      <c r="E1678" s="25"/>
      <c r="F1678" s="28"/>
      <c r="G1678" s="28"/>
      <c r="H1678" s="25"/>
      <c r="I1678" s="25" t="s">
        <v>77</v>
      </c>
      <c r="J1678" s="28" t="s">
        <v>1765</v>
      </c>
      <c r="K1678" s="25" t="s">
        <v>45</v>
      </c>
      <c r="L1678" s="28" t="s">
        <v>1059</v>
      </c>
      <c r="M1678" s="26">
        <v>56.95</v>
      </c>
      <c r="N1678" s="27">
        <v>18</v>
      </c>
      <c r="O1678" s="25" t="s">
        <v>47</v>
      </c>
      <c r="P1678" s="24">
        <v>45771</v>
      </c>
      <c r="Q1678" s="26">
        <f>Table2[[#This Row],[QTY]]*Table2[[#This Row],[CostPerUnit]]</f>
        <v>1025.1000000000001</v>
      </c>
      <c r="R1678" s="27"/>
      <c r="S1678" s="13" t="s">
        <v>55</v>
      </c>
      <c r="T1678" s="24" t="s">
        <v>49</v>
      </c>
      <c r="U1678" s="24"/>
      <c r="V1678" s="25"/>
      <c r="W1678" s="25"/>
      <c r="X1678" s="28"/>
      <c r="Y1678" s="25"/>
      <c r="Z1678" s="25"/>
    </row>
    <row r="1679" spans="1:26" ht="15" customHeight="1">
      <c r="A1679" s="24">
        <v>45770</v>
      </c>
      <c r="B1679" s="80" t="s">
        <v>41</v>
      </c>
      <c r="C1679" s="25" t="s">
        <v>1765</v>
      </c>
      <c r="D1679" s="28" t="s">
        <v>289</v>
      </c>
      <c r="E1679" s="25"/>
      <c r="F1679" s="28"/>
      <c r="G1679" s="28"/>
      <c r="H1679" s="25"/>
      <c r="I1679" s="25" t="s">
        <v>77</v>
      </c>
      <c r="J1679" s="28" t="s">
        <v>1765</v>
      </c>
      <c r="K1679" s="25" t="s">
        <v>45</v>
      </c>
      <c r="L1679" s="28" t="s">
        <v>926</v>
      </c>
      <c r="M1679" s="26">
        <v>0</v>
      </c>
      <c r="N1679" s="27">
        <v>1</v>
      </c>
      <c r="O1679" s="25" t="s">
        <v>47</v>
      </c>
      <c r="P1679" s="24">
        <v>45771</v>
      </c>
      <c r="Q1679" s="26">
        <f>Table2[[#This Row],[QTY]]*Table2[[#This Row],[CostPerUnit]]</f>
        <v>0</v>
      </c>
      <c r="R1679" s="27"/>
      <c r="S1679" s="13" t="s">
        <v>55</v>
      </c>
      <c r="T1679" s="24" t="s">
        <v>49</v>
      </c>
      <c r="U1679" s="24"/>
      <c r="V1679" s="25"/>
      <c r="W1679" s="25"/>
      <c r="X1679" s="28"/>
      <c r="Y1679" s="25"/>
      <c r="Z1679" s="25"/>
    </row>
    <row r="1680" spans="1:26" ht="15" customHeight="1">
      <c r="A1680" s="24">
        <v>45756</v>
      </c>
      <c r="B1680" s="25" t="s">
        <v>120</v>
      </c>
      <c r="C1680" s="25" t="s">
        <v>1765</v>
      </c>
      <c r="D1680" s="28" t="s">
        <v>289</v>
      </c>
      <c r="E1680" s="25"/>
      <c r="F1680" s="28"/>
      <c r="G1680" s="28"/>
      <c r="H1680" s="25"/>
      <c r="I1680" s="25" t="s">
        <v>53</v>
      </c>
      <c r="J1680" s="28" t="s">
        <v>1777</v>
      </c>
      <c r="K1680" s="25" t="s">
        <v>45</v>
      </c>
      <c r="L1680" s="28" t="s">
        <v>1767</v>
      </c>
      <c r="M1680" s="26">
        <v>13</v>
      </c>
      <c r="N1680" s="27">
        <v>5</v>
      </c>
      <c r="O1680" s="25" t="s">
        <v>47</v>
      </c>
      <c r="P1680" s="24">
        <v>45778</v>
      </c>
      <c r="Q1680" s="26">
        <f>Table2[[#This Row],[QTY]]*Table2[[#This Row],[CostPerUnit]]</f>
        <v>65</v>
      </c>
      <c r="R1680" s="27"/>
      <c r="S1680" s="13" t="s">
        <v>55</v>
      </c>
      <c r="T1680" s="24" t="s">
        <v>49</v>
      </c>
      <c r="U1680" s="24"/>
      <c r="V1680" s="25"/>
      <c r="W1680" s="25"/>
      <c r="X1680" s="28"/>
      <c r="Y1680" s="25"/>
      <c r="Z1680" s="25"/>
    </row>
    <row r="1681" spans="1:26" ht="15" customHeight="1">
      <c r="A1681" s="24">
        <v>45756</v>
      </c>
      <c r="B1681" s="25" t="s">
        <v>120</v>
      </c>
      <c r="C1681" s="25" t="s">
        <v>1765</v>
      </c>
      <c r="D1681" s="28" t="s">
        <v>289</v>
      </c>
      <c r="E1681" s="25"/>
      <c r="F1681" s="28"/>
      <c r="G1681" s="28"/>
      <c r="H1681" s="25"/>
      <c r="I1681" s="25" t="s">
        <v>53</v>
      </c>
      <c r="J1681" s="28" t="s">
        <v>1777</v>
      </c>
      <c r="K1681" s="25" t="s">
        <v>45</v>
      </c>
      <c r="L1681" s="28" t="s">
        <v>1768</v>
      </c>
      <c r="M1681" s="26">
        <v>15</v>
      </c>
      <c r="N1681" s="27">
        <v>5</v>
      </c>
      <c r="O1681" s="25" t="s">
        <v>47</v>
      </c>
      <c r="P1681" s="24">
        <v>45779</v>
      </c>
      <c r="Q1681" s="26">
        <f>Table2[[#This Row],[QTY]]*Table2[[#This Row],[CostPerUnit]]</f>
        <v>75</v>
      </c>
      <c r="R1681" s="27"/>
      <c r="S1681" s="13" t="s">
        <v>55</v>
      </c>
      <c r="T1681" s="24" t="s">
        <v>49</v>
      </c>
      <c r="U1681" s="24"/>
      <c r="V1681" s="25"/>
      <c r="W1681" s="25"/>
      <c r="X1681" s="28"/>
      <c r="Y1681" s="25"/>
      <c r="Z1681" s="25"/>
    </row>
    <row r="1682" spans="1:26" ht="15" customHeight="1">
      <c r="A1682" s="24">
        <v>45743</v>
      </c>
      <c r="B1682" s="80" t="s">
        <v>120</v>
      </c>
      <c r="C1682" s="25" t="s">
        <v>1778</v>
      </c>
      <c r="D1682" s="28" t="s">
        <v>289</v>
      </c>
      <c r="E1682" s="25"/>
      <c r="F1682" s="28"/>
      <c r="G1682" s="28"/>
      <c r="H1682" s="25"/>
      <c r="I1682" s="25" t="s">
        <v>65</v>
      </c>
      <c r="J1682" s="28" t="s">
        <v>1779</v>
      </c>
      <c r="K1682" s="25" t="s">
        <v>45</v>
      </c>
      <c r="L1682" s="28" t="s">
        <v>1780</v>
      </c>
      <c r="M1682" s="26">
        <v>150</v>
      </c>
      <c r="N1682" s="27">
        <v>3</v>
      </c>
      <c r="O1682" s="25" t="s">
        <v>47</v>
      </c>
      <c r="P1682" s="24">
        <v>45841</v>
      </c>
      <c r="Q1682" s="26">
        <f>Table2[[#This Row],[QTY]]*Table2[[#This Row],[CostPerUnit]]</f>
        <v>450</v>
      </c>
      <c r="R1682" s="27"/>
      <c r="S1682" s="13" t="s">
        <v>55</v>
      </c>
      <c r="T1682" s="24"/>
      <c r="U1682" s="24"/>
      <c r="V1682" s="25"/>
      <c r="W1682" s="25"/>
      <c r="X1682" s="28"/>
      <c r="Y1682" s="25"/>
      <c r="Z1682" s="25"/>
    </row>
    <row r="1683" spans="1:26" ht="15" customHeight="1">
      <c r="A1683" s="24">
        <v>45743</v>
      </c>
      <c r="B1683" s="80" t="s">
        <v>120</v>
      </c>
      <c r="C1683" s="25" t="s">
        <v>1778</v>
      </c>
      <c r="D1683" s="28" t="s">
        <v>289</v>
      </c>
      <c r="E1683" s="25"/>
      <c r="F1683" s="28"/>
      <c r="G1683" s="28"/>
      <c r="H1683" s="25"/>
      <c r="I1683" s="25" t="s">
        <v>77</v>
      </c>
      <c r="J1683" s="28" t="s">
        <v>1779</v>
      </c>
      <c r="K1683" s="25" t="s">
        <v>45</v>
      </c>
      <c r="L1683" s="28" t="s">
        <v>1780</v>
      </c>
      <c r="M1683" s="26">
        <v>150</v>
      </c>
      <c r="N1683" s="27">
        <v>2</v>
      </c>
      <c r="O1683" s="25" t="s">
        <v>47</v>
      </c>
      <c r="P1683" s="24">
        <v>45841</v>
      </c>
      <c r="Q1683" s="26">
        <f>Table2[[#This Row],[QTY]]*Table2[[#This Row],[CostPerUnit]]</f>
        <v>300</v>
      </c>
      <c r="R1683" s="27"/>
      <c r="S1683" s="13" t="s">
        <v>55</v>
      </c>
      <c r="T1683" s="24"/>
      <c r="U1683" s="24"/>
      <c r="V1683" s="25"/>
      <c r="W1683" s="25"/>
      <c r="X1683" s="28"/>
      <c r="Y1683" s="25"/>
      <c r="Z1683" s="25"/>
    </row>
    <row r="1684" spans="1:26" ht="15" customHeight="1">
      <c r="A1684" s="24">
        <v>45566</v>
      </c>
      <c r="B1684" s="25" t="s">
        <v>41</v>
      </c>
      <c r="C1684" s="25" t="s">
        <v>1781</v>
      </c>
      <c r="D1684" s="28"/>
      <c r="E1684" s="25"/>
      <c r="F1684" s="28"/>
      <c r="G1684" s="28"/>
      <c r="H1684" s="25"/>
      <c r="I1684" s="25" t="s">
        <v>65</v>
      </c>
      <c r="J1684" s="28" t="s">
        <v>614</v>
      </c>
      <c r="K1684" s="25" t="s">
        <v>45</v>
      </c>
      <c r="L1684" s="28" t="s">
        <v>1782</v>
      </c>
      <c r="M1684" s="26">
        <v>76</v>
      </c>
      <c r="N1684" s="27">
        <v>1</v>
      </c>
      <c r="O1684" s="25" t="s">
        <v>47</v>
      </c>
      <c r="P1684" s="24">
        <v>45568</v>
      </c>
      <c r="Q1684" s="26">
        <f>Table2[[#This Row],[QTY]]*Table2[[#This Row],[CostPerUnit]]</f>
        <v>76</v>
      </c>
      <c r="R1684" s="27"/>
      <c r="S1684" s="13" t="s">
        <v>55</v>
      </c>
      <c r="T1684" s="24"/>
      <c r="U1684" s="24"/>
      <c r="V1684" s="25"/>
      <c r="W1684" s="25"/>
      <c r="X1684" s="28"/>
      <c r="Y1684" s="25"/>
      <c r="Z1684" s="25"/>
    </row>
    <row r="1685" spans="1:26" ht="15" customHeight="1">
      <c r="A1685" s="24">
        <v>45568</v>
      </c>
      <c r="B1685" s="25" t="s">
        <v>41</v>
      </c>
      <c r="C1685" s="25" t="s">
        <v>1783</v>
      </c>
      <c r="D1685" s="28"/>
      <c r="E1685" s="25"/>
      <c r="F1685" s="28"/>
      <c r="G1685" s="28"/>
      <c r="H1685" s="25"/>
      <c r="I1685" s="25" t="s">
        <v>77</v>
      </c>
      <c r="J1685" s="28" t="s">
        <v>1784</v>
      </c>
      <c r="K1685" s="25" t="s">
        <v>243</v>
      </c>
      <c r="L1685" s="28" t="s">
        <v>252</v>
      </c>
      <c r="M1685" s="26">
        <v>509.6</v>
      </c>
      <c r="N1685" s="27">
        <v>3</v>
      </c>
      <c r="O1685" s="25" t="s">
        <v>47</v>
      </c>
      <c r="P1685" s="24">
        <v>45568</v>
      </c>
      <c r="Q1685" s="26">
        <f>Table2[[#This Row],[QTY]]*Table2[[#This Row],[CostPerUnit]]</f>
        <v>1528.8000000000002</v>
      </c>
      <c r="R1685" s="27"/>
      <c r="S1685" s="13" t="s">
        <v>55</v>
      </c>
      <c r="T1685" s="24" t="s">
        <v>49</v>
      </c>
      <c r="U1685" s="24"/>
      <c r="V1685" s="25"/>
      <c r="W1685" s="25"/>
      <c r="X1685" s="28"/>
      <c r="Y1685" s="25"/>
      <c r="Z1685" s="25"/>
    </row>
    <row r="1686" spans="1:26" ht="15" customHeight="1">
      <c r="A1686" s="24">
        <v>45623</v>
      </c>
      <c r="B1686" s="25" t="s">
        <v>41</v>
      </c>
      <c r="C1686" s="25" t="s">
        <v>1785</v>
      </c>
      <c r="D1686" s="28" t="s">
        <v>289</v>
      </c>
      <c r="E1686" s="25"/>
      <c r="F1686" s="28"/>
      <c r="G1686" s="28"/>
      <c r="H1686" s="25"/>
      <c r="I1686" s="25" t="s">
        <v>65</v>
      </c>
      <c r="J1686" s="28" t="s">
        <v>1786</v>
      </c>
      <c r="K1686" s="25" t="s">
        <v>439</v>
      </c>
      <c r="L1686" s="28" t="s">
        <v>301</v>
      </c>
      <c r="M1686" s="26">
        <v>855</v>
      </c>
      <c r="N1686" s="27">
        <v>3</v>
      </c>
      <c r="O1686" s="80" t="s">
        <v>47</v>
      </c>
      <c r="P1686" s="24">
        <v>45624</v>
      </c>
      <c r="Q1686" s="26">
        <f>Table2[[#This Row],[QTY]]*Table2[[#This Row],[CostPerUnit]]</f>
        <v>2565</v>
      </c>
      <c r="R1686" s="27"/>
      <c r="S1686" s="105" t="s">
        <v>67</v>
      </c>
      <c r="T1686" s="24"/>
      <c r="U1686" s="24"/>
      <c r="V1686" s="25"/>
      <c r="W1686" s="25"/>
      <c r="X1686" s="28"/>
      <c r="Y1686" s="25"/>
      <c r="Z1686" s="25"/>
    </row>
    <row r="1687" spans="1:26" ht="15" customHeight="1">
      <c r="A1687" s="24">
        <v>45623</v>
      </c>
      <c r="B1687" s="25" t="s">
        <v>41</v>
      </c>
      <c r="C1687" s="25" t="s">
        <v>1785</v>
      </c>
      <c r="D1687" s="28" t="s">
        <v>289</v>
      </c>
      <c r="E1687" s="25"/>
      <c r="F1687" s="28"/>
      <c r="G1687" s="28"/>
      <c r="H1687" s="25"/>
      <c r="I1687" s="25" t="s">
        <v>77</v>
      </c>
      <c r="J1687" s="28" t="s">
        <v>1786</v>
      </c>
      <c r="K1687" s="25" t="s">
        <v>439</v>
      </c>
      <c r="L1687" s="28" t="s">
        <v>252</v>
      </c>
      <c r="M1687" s="26">
        <v>509</v>
      </c>
      <c r="N1687" s="27">
        <v>1</v>
      </c>
      <c r="O1687" s="80" t="s">
        <v>47</v>
      </c>
      <c r="P1687" s="24">
        <v>45624</v>
      </c>
      <c r="Q1687" s="26">
        <f>Table2[[#This Row],[QTY]]*Table2[[#This Row],[CostPerUnit]]</f>
        <v>509</v>
      </c>
      <c r="R1687" s="27"/>
      <c r="S1687" s="105" t="s">
        <v>67</v>
      </c>
      <c r="T1687" s="24"/>
      <c r="U1687" s="24"/>
      <c r="V1687" s="25"/>
      <c r="W1687" s="25"/>
      <c r="X1687" s="28"/>
      <c r="Y1687" s="25"/>
      <c r="Z1687" s="25"/>
    </row>
    <row r="1688" spans="1:26" ht="15" customHeight="1">
      <c r="A1688" s="24">
        <v>45623</v>
      </c>
      <c r="B1688" s="25" t="s">
        <v>41</v>
      </c>
      <c r="C1688" s="25" t="s">
        <v>1785</v>
      </c>
      <c r="D1688" s="28" t="s">
        <v>289</v>
      </c>
      <c r="E1688" s="25"/>
      <c r="F1688" s="28"/>
      <c r="G1688" s="28"/>
      <c r="H1688" s="25"/>
      <c r="I1688" s="25" t="s">
        <v>77</v>
      </c>
      <c r="J1688" s="28" t="s">
        <v>1786</v>
      </c>
      <c r="K1688" s="25" t="s">
        <v>439</v>
      </c>
      <c r="L1688" s="28" t="s">
        <v>301</v>
      </c>
      <c r="M1688" s="26">
        <v>855</v>
      </c>
      <c r="N1688" s="27">
        <v>3</v>
      </c>
      <c r="O1688" s="80" t="s">
        <v>47</v>
      </c>
      <c r="P1688" s="24">
        <v>45624</v>
      </c>
      <c r="Q1688" s="26">
        <f>Table2[[#This Row],[QTY]]*Table2[[#This Row],[CostPerUnit]]</f>
        <v>2565</v>
      </c>
      <c r="R1688" s="27"/>
      <c r="S1688" s="105" t="s">
        <v>67</v>
      </c>
      <c r="T1688" s="24"/>
      <c r="U1688" s="24"/>
      <c r="V1688" s="25"/>
      <c r="W1688" s="25"/>
      <c r="X1688" s="28"/>
      <c r="Y1688" s="25"/>
      <c r="Z1688" s="25"/>
    </row>
    <row r="1689" spans="1:26" ht="15" customHeight="1">
      <c r="A1689" s="24">
        <v>45623</v>
      </c>
      <c r="B1689" s="25" t="s">
        <v>41</v>
      </c>
      <c r="C1689" s="25" t="s">
        <v>1785</v>
      </c>
      <c r="D1689" s="28" t="s">
        <v>289</v>
      </c>
      <c r="E1689" s="25"/>
      <c r="F1689" s="28"/>
      <c r="G1689" s="28"/>
      <c r="H1689" s="25"/>
      <c r="I1689" s="25" t="s">
        <v>77</v>
      </c>
      <c r="J1689" s="28" t="s">
        <v>1786</v>
      </c>
      <c r="K1689" s="25" t="s">
        <v>439</v>
      </c>
      <c r="L1689" s="28" t="s">
        <v>252</v>
      </c>
      <c r="M1689" s="26">
        <v>509</v>
      </c>
      <c r="N1689" s="27">
        <v>1</v>
      </c>
      <c r="O1689" s="80" t="s">
        <v>47</v>
      </c>
      <c r="P1689" s="24">
        <v>45624</v>
      </c>
      <c r="Q1689" s="26">
        <f>Table2[[#This Row],[QTY]]*Table2[[#This Row],[CostPerUnit]]</f>
        <v>509</v>
      </c>
      <c r="R1689" s="27"/>
      <c r="S1689" s="105" t="s">
        <v>67</v>
      </c>
      <c r="T1689" s="25"/>
      <c r="U1689" s="24"/>
      <c r="V1689" s="25"/>
      <c r="W1689" s="25"/>
      <c r="X1689" s="28"/>
      <c r="Y1689" s="25"/>
      <c r="Z1689" s="25"/>
    </row>
    <row r="1690" spans="1:26" ht="15" customHeight="1">
      <c r="A1690" s="24">
        <v>45623</v>
      </c>
      <c r="B1690" s="25" t="s">
        <v>41</v>
      </c>
      <c r="C1690" s="25" t="s">
        <v>1785</v>
      </c>
      <c r="D1690" s="28" t="s">
        <v>289</v>
      </c>
      <c r="E1690" s="25"/>
      <c r="F1690" s="28"/>
      <c r="G1690" s="28"/>
      <c r="H1690" s="25"/>
      <c r="I1690" s="25" t="s">
        <v>69</v>
      </c>
      <c r="J1690" s="28" t="s">
        <v>1786</v>
      </c>
      <c r="K1690" s="80" t="s">
        <v>45</v>
      </c>
      <c r="L1690" s="28" t="s">
        <v>1787</v>
      </c>
      <c r="M1690" s="26">
        <v>450</v>
      </c>
      <c r="N1690" s="27">
        <v>2</v>
      </c>
      <c r="O1690" s="25" t="s">
        <v>47</v>
      </c>
      <c r="P1690" s="24">
        <v>45624</v>
      </c>
      <c r="Q1690" s="26">
        <f>Table2[[#This Row],[QTY]]*Table2[[#This Row],[CostPerUnit]]</f>
        <v>900</v>
      </c>
      <c r="R1690" s="27"/>
      <c r="S1690" s="13" t="s">
        <v>67</v>
      </c>
      <c r="T1690" s="24"/>
      <c r="U1690" s="24"/>
      <c r="V1690" s="25"/>
      <c r="W1690" s="25"/>
      <c r="X1690" s="28"/>
      <c r="Y1690" s="25"/>
      <c r="Z1690" s="25"/>
    </row>
    <row r="1691" spans="1:26" ht="15" customHeight="1">
      <c r="A1691" s="24">
        <v>45623</v>
      </c>
      <c r="B1691" s="25" t="s">
        <v>41</v>
      </c>
      <c r="C1691" s="25" t="s">
        <v>1785</v>
      </c>
      <c r="D1691" s="28" t="s">
        <v>289</v>
      </c>
      <c r="E1691" s="25"/>
      <c r="F1691" s="28"/>
      <c r="G1691" s="28"/>
      <c r="H1691" s="25"/>
      <c r="I1691" s="25" t="s">
        <v>69</v>
      </c>
      <c r="J1691" s="28" t="s">
        <v>1786</v>
      </c>
      <c r="K1691" s="80" t="s">
        <v>439</v>
      </c>
      <c r="L1691" s="28" t="s">
        <v>252</v>
      </c>
      <c r="M1691" s="26">
        <v>509.6</v>
      </c>
      <c r="N1691" s="27">
        <v>4</v>
      </c>
      <c r="O1691" s="25" t="s">
        <v>47</v>
      </c>
      <c r="P1691" s="24">
        <v>45624</v>
      </c>
      <c r="Q1691" s="26">
        <f>Table2[[#This Row],[QTY]]*Table2[[#This Row],[CostPerUnit]]</f>
        <v>2038.4</v>
      </c>
      <c r="R1691" s="27"/>
      <c r="S1691" s="13" t="s">
        <v>67</v>
      </c>
      <c r="T1691" s="24"/>
      <c r="U1691" s="24"/>
      <c r="V1691" s="25"/>
      <c r="W1691" s="25"/>
      <c r="X1691" s="28"/>
      <c r="Y1691" s="25"/>
      <c r="Z1691" s="25"/>
    </row>
    <row r="1692" spans="1:26" ht="15" customHeight="1">
      <c r="A1692" s="24">
        <v>45756</v>
      </c>
      <c r="B1692" s="80" t="s">
        <v>41</v>
      </c>
      <c r="C1692" s="25" t="s">
        <v>1785</v>
      </c>
      <c r="D1692" s="28"/>
      <c r="E1692" s="25"/>
      <c r="F1692" s="28"/>
      <c r="G1692" s="28"/>
      <c r="H1692" s="25"/>
      <c r="I1692" s="25" t="s">
        <v>69</v>
      </c>
      <c r="J1692" s="28" t="s">
        <v>1788</v>
      </c>
      <c r="K1692" s="25"/>
      <c r="L1692" s="28" t="s">
        <v>722</v>
      </c>
      <c r="M1692" s="26">
        <v>572</v>
      </c>
      <c r="N1692" s="27">
        <v>8</v>
      </c>
      <c r="O1692" s="25" t="s">
        <v>47</v>
      </c>
      <c r="P1692" s="24">
        <v>45756</v>
      </c>
      <c r="Q1692" s="26">
        <f>Table2[[#This Row],[QTY]]*Table2[[#This Row],[CostPerUnit]]</f>
        <v>4576</v>
      </c>
      <c r="R1692" s="27"/>
      <c r="S1692" s="13" t="s">
        <v>64</v>
      </c>
      <c r="T1692" s="24" t="s">
        <v>49</v>
      </c>
      <c r="U1692" s="24"/>
      <c r="V1692" s="25"/>
      <c r="W1692" s="25"/>
      <c r="X1692" s="28"/>
      <c r="Y1692" s="25"/>
      <c r="Z1692" s="25"/>
    </row>
    <row r="1693" spans="1:26" ht="15" customHeight="1">
      <c r="A1693" s="24">
        <v>45756</v>
      </c>
      <c r="B1693" s="80" t="s">
        <v>41</v>
      </c>
      <c r="C1693" s="25" t="s">
        <v>1785</v>
      </c>
      <c r="D1693" s="28"/>
      <c r="E1693" s="25"/>
      <c r="F1693" s="28"/>
      <c r="G1693" s="28"/>
      <c r="H1693" s="25"/>
      <c r="I1693" s="25" t="s">
        <v>69</v>
      </c>
      <c r="J1693" s="28" t="s">
        <v>1788</v>
      </c>
      <c r="K1693" s="25"/>
      <c r="L1693" s="28" t="s">
        <v>488</v>
      </c>
      <c r="M1693" s="26">
        <v>3500</v>
      </c>
      <c r="N1693" s="27">
        <v>1</v>
      </c>
      <c r="O1693" s="25" t="s">
        <v>47</v>
      </c>
      <c r="P1693" s="24">
        <v>45756</v>
      </c>
      <c r="Q1693" s="26">
        <f>Table2[[#This Row],[QTY]]*Table2[[#This Row],[CostPerUnit]]</f>
        <v>3500</v>
      </c>
      <c r="R1693" s="27"/>
      <c r="S1693" s="13" t="s">
        <v>64</v>
      </c>
      <c r="T1693" s="24" t="s">
        <v>49</v>
      </c>
      <c r="U1693" s="24"/>
      <c r="V1693" s="25"/>
      <c r="W1693" s="25"/>
      <c r="X1693" s="28"/>
      <c r="Y1693" s="25"/>
      <c r="Z1693" s="25"/>
    </row>
    <row r="1694" spans="1:26" ht="15" customHeight="1">
      <c r="A1694" s="24">
        <v>45756</v>
      </c>
      <c r="B1694" s="80" t="s">
        <v>41</v>
      </c>
      <c r="C1694" s="25" t="s">
        <v>1785</v>
      </c>
      <c r="D1694" s="28"/>
      <c r="E1694" s="25"/>
      <c r="F1694" s="28"/>
      <c r="G1694" s="28"/>
      <c r="H1694" s="25"/>
      <c r="I1694" s="25" t="s">
        <v>65</v>
      </c>
      <c r="J1694" s="28" t="s">
        <v>1788</v>
      </c>
      <c r="K1694" s="25"/>
      <c r="L1694" s="28" t="s">
        <v>252</v>
      </c>
      <c r="M1694" s="26">
        <v>518</v>
      </c>
      <c r="N1694" s="27">
        <v>3</v>
      </c>
      <c r="O1694" s="25" t="s">
        <v>47</v>
      </c>
      <c r="P1694" s="24">
        <v>45756</v>
      </c>
      <c r="Q1694" s="26">
        <f>Table2[[#This Row],[QTY]]*Table2[[#This Row],[CostPerUnit]]</f>
        <v>1554</v>
      </c>
      <c r="R1694" s="27"/>
      <c r="S1694" s="13" t="s">
        <v>64</v>
      </c>
      <c r="T1694" s="24" t="s">
        <v>49</v>
      </c>
      <c r="U1694" s="24"/>
      <c r="V1694" s="25"/>
      <c r="W1694" s="25"/>
      <c r="X1694" s="28"/>
      <c r="Y1694" s="25"/>
      <c r="Z1694" s="25"/>
    </row>
    <row r="1695" spans="1:26" ht="15" customHeight="1">
      <c r="A1695" s="24">
        <v>45756</v>
      </c>
      <c r="B1695" s="80" t="s">
        <v>41</v>
      </c>
      <c r="C1695" s="25" t="s">
        <v>1785</v>
      </c>
      <c r="D1695" s="28"/>
      <c r="E1695" s="25"/>
      <c r="F1695" s="28"/>
      <c r="G1695" s="28"/>
      <c r="H1695" s="25"/>
      <c r="I1695" s="25" t="s">
        <v>77</v>
      </c>
      <c r="J1695" s="28" t="s">
        <v>1788</v>
      </c>
      <c r="K1695" s="25"/>
      <c r="L1695" s="28" t="s">
        <v>252</v>
      </c>
      <c r="M1695" s="26">
        <v>518</v>
      </c>
      <c r="N1695" s="27">
        <v>1</v>
      </c>
      <c r="O1695" s="25" t="s">
        <v>47</v>
      </c>
      <c r="P1695" s="24">
        <v>45756</v>
      </c>
      <c r="Q1695" s="26">
        <f>Table2[[#This Row],[QTY]]*Table2[[#This Row],[CostPerUnit]]</f>
        <v>518</v>
      </c>
      <c r="R1695" s="27"/>
      <c r="S1695" s="13" t="s">
        <v>64</v>
      </c>
      <c r="T1695" s="24" t="s">
        <v>49</v>
      </c>
      <c r="U1695" s="24"/>
      <c r="V1695" s="25"/>
      <c r="W1695" s="25"/>
      <c r="X1695" s="28"/>
      <c r="Y1695" s="25"/>
      <c r="Z1695" s="25"/>
    </row>
    <row r="1696" spans="1:26" ht="15" customHeight="1">
      <c r="A1696" s="24">
        <v>45833</v>
      </c>
      <c r="B1696" s="80" t="s">
        <v>120</v>
      </c>
      <c r="C1696" s="25" t="s">
        <v>1785</v>
      </c>
      <c r="D1696" s="28" t="s">
        <v>1789</v>
      </c>
      <c r="E1696" s="25"/>
      <c r="F1696" s="28"/>
      <c r="G1696" s="28"/>
      <c r="H1696" s="25"/>
      <c r="I1696" s="25" t="s">
        <v>43</v>
      </c>
      <c r="J1696" s="28" t="s">
        <v>1790</v>
      </c>
      <c r="K1696" s="25" t="s">
        <v>45</v>
      </c>
      <c r="L1696" s="28" t="s">
        <v>301</v>
      </c>
      <c r="M1696" s="26">
        <v>938.15</v>
      </c>
      <c r="N1696" s="27">
        <v>26</v>
      </c>
      <c r="O1696" s="25" t="s">
        <v>47</v>
      </c>
      <c r="P1696" s="24">
        <v>45834</v>
      </c>
      <c r="Q1696" s="26">
        <f>Table2[[#This Row],[QTY]]*Table2[[#This Row],[CostPerUnit]]</f>
        <v>24391.899999999998</v>
      </c>
      <c r="R1696" s="27"/>
      <c r="S1696" s="13" t="s">
        <v>64</v>
      </c>
      <c r="T1696" s="24" t="s">
        <v>49</v>
      </c>
      <c r="U1696" s="24"/>
      <c r="V1696" s="25"/>
      <c r="W1696" s="25"/>
      <c r="X1696" s="28" t="s">
        <v>185</v>
      </c>
      <c r="Y1696" s="25"/>
      <c r="Z1696" s="25"/>
    </row>
    <row r="1697" spans="1:26" ht="15" customHeight="1">
      <c r="A1697" s="24">
        <v>45623</v>
      </c>
      <c r="B1697" s="25" t="s">
        <v>41</v>
      </c>
      <c r="C1697" s="25" t="s">
        <v>1785</v>
      </c>
      <c r="D1697" s="28" t="s">
        <v>289</v>
      </c>
      <c r="E1697" s="25"/>
      <c r="F1697" s="28"/>
      <c r="G1697" s="28"/>
      <c r="H1697" s="25"/>
      <c r="I1697" s="25" t="s">
        <v>69</v>
      </c>
      <c r="J1697" s="28" t="s">
        <v>1786</v>
      </c>
      <c r="K1697" s="80" t="s">
        <v>243</v>
      </c>
      <c r="L1697" s="28" t="s">
        <v>301</v>
      </c>
      <c r="M1697" s="26">
        <v>855</v>
      </c>
      <c r="N1697" s="27">
        <v>3</v>
      </c>
      <c r="O1697" s="25" t="s">
        <v>47</v>
      </c>
      <c r="P1697" s="24">
        <v>45624</v>
      </c>
      <c r="Q1697" s="26">
        <f>Table2[[#This Row],[QTY]]*Table2[[#This Row],[CostPerUnit]]</f>
        <v>2565</v>
      </c>
      <c r="R1697" s="27"/>
      <c r="S1697" s="13" t="s">
        <v>67</v>
      </c>
      <c r="T1697" s="24"/>
      <c r="U1697" s="24"/>
      <c r="V1697" s="25"/>
      <c r="W1697" s="25"/>
      <c r="X1697" s="28"/>
      <c r="Y1697" s="25"/>
      <c r="Z1697" s="25"/>
    </row>
    <row r="1698" spans="1:26" ht="15" customHeight="1">
      <c r="A1698" s="24">
        <v>45679</v>
      </c>
      <c r="B1698" s="25" t="s">
        <v>41</v>
      </c>
      <c r="C1698" s="25" t="s">
        <v>1791</v>
      </c>
      <c r="D1698" s="28" t="s">
        <v>225</v>
      </c>
      <c r="E1698" s="25"/>
      <c r="F1698" s="28"/>
      <c r="G1698" s="28"/>
      <c r="H1698" s="25"/>
      <c r="I1698" s="25" t="s">
        <v>340</v>
      </c>
      <c r="J1698" s="28" t="s">
        <v>1792</v>
      </c>
      <c r="K1698" s="25" t="s">
        <v>45</v>
      </c>
      <c r="L1698" s="28" t="s">
        <v>1793</v>
      </c>
      <c r="M1698" s="26">
        <v>95</v>
      </c>
      <c r="N1698" s="27">
        <v>24</v>
      </c>
      <c r="O1698" s="24" t="s">
        <v>47</v>
      </c>
      <c r="P1698" s="24">
        <v>45687</v>
      </c>
      <c r="Q1698" s="26">
        <f>Table2[[#This Row],[QTY]]*Table2[[#This Row],[CostPerUnit]]</f>
        <v>2280</v>
      </c>
      <c r="R1698" s="27"/>
      <c r="S1698" s="13" t="s">
        <v>64</v>
      </c>
      <c r="T1698" s="24"/>
      <c r="U1698" s="24"/>
      <c r="V1698" s="25"/>
      <c r="W1698" s="25"/>
      <c r="X1698" s="28"/>
      <c r="Y1698" s="25"/>
      <c r="Z1698" s="25"/>
    </row>
    <row r="1699" spans="1:26" ht="15" customHeight="1">
      <c r="A1699" s="24">
        <v>45763</v>
      </c>
      <c r="B1699" s="80" t="s">
        <v>41</v>
      </c>
      <c r="C1699" s="25" t="s">
        <v>1794</v>
      </c>
      <c r="D1699" s="28" t="s">
        <v>289</v>
      </c>
      <c r="E1699" s="25"/>
      <c r="F1699" s="28"/>
      <c r="G1699" s="28"/>
      <c r="H1699" s="25"/>
      <c r="I1699" s="25" t="s">
        <v>69</v>
      </c>
      <c r="J1699" s="25" t="s">
        <v>1794</v>
      </c>
      <c r="K1699" s="25" t="s">
        <v>45</v>
      </c>
      <c r="L1699" s="28" t="s">
        <v>301</v>
      </c>
      <c r="M1699" s="26">
        <v>855</v>
      </c>
      <c r="N1699" s="27">
        <v>5</v>
      </c>
      <c r="O1699" s="25" t="s">
        <v>47</v>
      </c>
      <c r="P1699" s="24">
        <v>45764</v>
      </c>
      <c r="Q1699" s="26">
        <f>Table2[[#This Row],[QTY]]*Table2[[#This Row],[CostPerUnit]]</f>
        <v>4275</v>
      </c>
      <c r="R1699" s="27"/>
      <c r="S1699" s="13" t="s">
        <v>55</v>
      </c>
      <c r="T1699" s="24" t="s">
        <v>49</v>
      </c>
      <c r="U1699" s="24"/>
      <c r="V1699" s="25"/>
      <c r="W1699" s="25"/>
      <c r="X1699" s="28"/>
      <c r="Y1699" s="25"/>
      <c r="Z1699" s="25"/>
    </row>
    <row r="1700" spans="1:26" ht="15" customHeight="1">
      <c r="A1700" s="24">
        <v>45763</v>
      </c>
      <c r="B1700" s="80" t="s">
        <v>41</v>
      </c>
      <c r="C1700" s="25" t="s">
        <v>1794</v>
      </c>
      <c r="D1700" s="28" t="s">
        <v>289</v>
      </c>
      <c r="E1700" s="25"/>
      <c r="F1700" s="28"/>
      <c r="G1700" s="28"/>
      <c r="H1700" s="25"/>
      <c r="I1700" s="25" t="s">
        <v>43</v>
      </c>
      <c r="J1700" s="25" t="s">
        <v>1794</v>
      </c>
      <c r="K1700" s="25" t="s">
        <v>45</v>
      </c>
      <c r="L1700" s="28" t="s">
        <v>301</v>
      </c>
      <c r="M1700" s="26">
        <v>855</v>
      </c>
      <c r="N1700" s="27">
        <v>5</v>
      </c>
      <c r="O1700" s="25" t="s">
        <v>47</v>
      </c>
      <c r="P1700" s="24">
        <v>45764</v>
      </c>
      <c r="Q1700" s="26">
        <f>Table2[[#This Row],[QTY]]*Table2[[#This Row],[CostPerUnit]]</f>
        <v>4275</v>
      </c>
      <c r="R1700" s="27"/>
      <c r="S1700" s="13" t="s">
        <v>55</v>
      </c>
      <c r="T1700" s="24" t="s">
        <v>49</v>
      </c>
      <c r="U1700" s="24"/>
      <c r="V1700" s="25"/>
      <c r="W1700" s="25"/>
      <c r="X1700" s="28"/>
      <c r="Y1700" s="25"/>
      <c r="Z1700" s="25"/>
    </row>
    <row r="1701" spans="1:26" ht="15" customHeight="1">
      <c r="A1701" s="24">
        <v>45573</v>
      </c>
      <c r="B1701" s="25" t="s">
        <v>41</v>
      </c>
      <c r="C1701" s="25" t="s">
        <v>1794</v>
      </c>
      <c r="D1701" s="25" t="s">
        <v>1795</v>
      </c>
      <c r="E1701" s="25" t="s">
        <v>1795</v>
      </c>
      <c r="F1701" s="28"/>
      <c r="G1701" s="28"/>
      <c r="H1701" s="25"/>
      <c r="I1701" s="25" t="s">
        <v>65</v>
      </c>
      <c r="J1701" s="28" t="s">
        <v>1796</v>
      </c>
      <c r="K1701" s="25" t="s">
        <v>243</v>
      </c>
      <c r="L1701" s="28" t="s">
        <v>252</v>
      </c>
      <c r="M1701" s="26">
        <v>509.6</v>
      </c>
      <c r="N1701" s="27">
        <v>1</v>
      </c>
      <c r="O1701" s="25" t="s">
        <v>47</v>
      </c>
      <c r="P1701" s="24">
        <v>45575</v>
      </c>
      <c r="Q1701" s="26">
        <f>Table2[[#This Row],[QTY]]*Table2[[#This Row],[CostPerUnit]]</f>
        <v>509.6</v>
      </c>
      <c r="R1701" s="27"/>
      <c r="S1701" s="13" t="s">
        <v>55</v>
      </c>
      <c r="T1701" s="24"/>
      <c r="U1701" s="24"/>
      <c r="V1701" s="25"/>
      <c r="W1701" s="25"/>
      <c r="X1701" s="28"/>
      <c r="Y1701" s="25"/>
      <c r="Z1701" s="25"/>
    </row>
    <row r="1702" spans="1:26" ht="15" customHeight="1">
      <c r="A1702" s="24">
        <v>45679</v>
      </c>
      <c r="B1702" s="25" t="s">
        <v>41</v>
      </c>
      <c r="C1702" s="25" t="s">
        <v>1797</v>
      </c>
      <c r="D1702" s="28" t="s">
        <v>225</v>
      </c>
      <c r="E1702" s="25"/>
      <c r="F1702" s="28"/>
      <c r="G1702" s="28"/>
      <c r="H1702" s="25"/>
      <c r="I1702" s="25" t="s">
        <v>65</v>
      </c>
      <c r="J1702" s="28" t="s">
        <v>1798</v>
      </c>
      <c r="K1702" s="25" t="s">
        <v>243</v>
      </c>
      <c r="L1702" s="28" t="s">
        <v>284</v>
      </c>
      <c r="M1702" s="26">
        <v>343.5</v>
      </c>
      <c r="N1702" s="27">
        <v>72</v>
      </c>
      <c r="O1702" s="25" t="s">
        <v>47</v>
      </c>
      <c r="P1702" s="24">
        <v>45680</v>
      </c>
      <c r="Q1702" s="26">
        <f>Table2[[#This Row],[QTY]]*Table2[[#This Row],[CostPerUnit]]</f>
        <v>24732</v>
      </c>
      <c r="R1702" s="27"/>
      <c r="S1702" s="13" t="s">
        <v>55</v>
      </c>
      <c r="T1702" s="24"/>
      <c r="U1702" s="24"/>
      <c r="V1702" s="25"/>
      <c r="W1702" s="25"/>
      <c r="X1702" s="28"/>
      <c r="Y1702" s="25"/>
      <c r="Z1702" s="25"/>
    </row>
    <row r="1703" spans="1:26" ht="15" customHeight="1">
      <c r="A1703" s="24">
        <v>45679</v>
      </c>
      <c r="B1703" s="25" t="s">
        <v>41</v>
      </c>
      <c r="C1703" s="25" t="s">
        <v>1797</v>
      </c>
      <c r="D1703" s="28" t="s">
        <v>225</v>
      </c>
      <c r="E1703" s="25"/>
      <c r="F1703" s="28"/>
      <c r="G1703" s="28"/>
      <c r="H1703" s="25"/>
      <c r="I1703" s="25" t="s">
        <v>65</v>
      </c>
      <c r="J1703" s="28" t="s">
        <v>1798</v>
      </c>
      <c r="K1703" s="25" t="s">
        <v>243</v>
      </c>
      <c r="L1703" s="28" t="s">
        <v>1799</v>
      </c>
      <c r="M1703" s="26">
        <v>500</v>
      </c>
      <c r="N1703" s="27">
        <v>2</v>
      </c>
      <c r="O1703" s="25" t="s">
        <v>47</v>
      </c>
      <c r="P1703" s="24">
        <v>45680</v>
      </c>
      <c r="Q1703" s="26">
        <f>Table2[[#This Row],[QTY]]*Table2[[#This Row],[CostPerUnit]]</f>
        <v>1000</v>
      </c>
      <c r="R1703" s="27"/>
      <c r="S1703" s="13" t="s">
        <v>55</v>
      </c>
      <c r="T1703" s="24"/>
      <c r="U1703" s="24"/>
      <c r="V1703" s="25"/>
      <c r="W1703" s="25"/>
      <c r="X1703" s="28"/>
      <c r="Y1703" s="25"/>
      <c r="Z1703" s="25"/>
    </row>
    <row r="1704" spans="1:26" ht="15" customHeight="1">
      <c r="A1704" s="24">
        <v>45335</v>
      </c>
      <c r="B1704" s="80" t="s">
        <v>41</v>
      </c>
      <c r="C1704" s="25" t="s">
        <v>1800</v>
      </c>
      <c r="D1704" s="28" t="s">
        <v>289</v>
      </c>
      <c r="E1704" s="25"/>
      <c r="F1704" s="28"/>
      <c r="G1704" s="28"/>
      <c r="H1704" s="25" t="s">
        <v>1801</v>
      </c>
      <c r="I1704" s="25" t="s">
        <v>65</v>
      </c>
      <c r="J1704" s="28" t="s">
        <v>1802</v>
      </c>
      <c r="K1704" s="25" t="s">
        <v>45</v>
      </c>
      <c r="L1704" s="28" t="s">
        <v>1803</v>
      </c>
      <c r="M1704" s="26">
        <v>650</v>
      </c>
      <c r="N1704" s="27">
        <v>1</v>
      </c>
      <c r="O1704" s="25" t="s">
        <v>47</v>
      </c>
      <c r="P1704" s="24">
        <v>45503</v>
      </c>
      <c r="Q1704" s="26">
        <f>Table2[[#This Row],[QTY]]*Table2[[#This Row],[CostPerUnit]]</f>
        <v>650</v>
      </c>
      <c r="R1704" s="27"/>
      <c r="S1704" s="13" t="s">
        <v>48</v>
      </c>
      <c r="T1704" s="24"/>
      <c r="U1704" s="24"/>
      <c r="V1704" s="25"/>
      <c r="W1704" s="25"/>
      <c r="X1704" s="28" t="s">
        <v>1804</v>
      </c>
      <c r="Y1704" s="25"/>
      <c r="Z1704" s="25"/>
    </row>
    <row r="1705" spans="1:26" ht="15" customHeight="1">
      <c r="A1705" s="24">
        <v>45335</v>
      </c>
      <c r="B1705" s="80" t="s">
        <v>41</v>
      </c>
      <c r="C1705" s="25" t="s">
        <v>1800</v>
      </c>
      <c r="D1705" s="28" t="s">
        <v>289</v>
      </c>
      <c r="E1705" s="25"/>
      <c r="F1705" s="28"/>
      <c r="G1705" s="28"/>
      <c r="H1705" s="25" t="s">
        <v>1801</v>
      </c>
      <c r="I1705" s="25" t="s">
        <v>65</v>
      </c>
      <c r="J1705" s="28" t="s">
        <v>1802</v>
      </c>
      <c r="K1705" s="25" t="s">
        <v>45</v>
      </c>
      <c r="L1705" s="28" t="s">
        <v>722</v>
      </c>
      <c r="M1705" s="26">
        <v>563.54</v>
      </c>
      <c r="N1705" s="27">
        <v>1</v>
      </c>
      <c r="O1705" s="25" t="s">
        <v>47</v>
      </c>
      <c r="P1705" s="24">
        <v>45503</v>
      </c>
      <c r="Q1705" s="26">
        <f>Table2[[#This Row],[QTY]]*Table2[[#This Row],[CostPerUnit]]</f>
        <v>563.54</v>
      </c>
      <c r="R1705" s="27"/>
      <c r="S1705" s="13" t="s">
        <v>48</v>
      </c>
      <c r="T1705" s="24"/>
      <c r="U1705" s="24"/>
      <c r="V1705" s="25"/>
      <c r="W1705" s="25"/>
      <c r="X1705" s="28" t="s">
        <v>1804</v>
      </c>
      <c r="Y1705" s="25"/>
      <c r="Z1705" s="25"/>
    </row>
    <row r="1706" spans="1:26" ht="15" customHeight="1">
      <c r="A1706" s="24">
        <v>45335</v>
      </c>
      <c r="B1706" s="80" t="s">
        <v>41</v>
      </c>
      <c r="C1706" s="25" t="s">
        <v>1800</v>
      </c>
      <c r="D1706" s="28" t="s">
        <v>289</v>
      </c>
      <c r="E1706" s="25"/>
      <c r="F1706" s="28"/>
      <c r="G1706" s="28"/>
      <c r="H1706" s="25" t="s">
        <v>1801</v>
      </c>
      <c r="I1706" s="25" t="s">
        <v>65</v>
      </c>
      <c r="J1706" s="28" t="s">
        <v>1802</v>
      </c>
      <c r="K1706" s="25" t="s">
        <v>243</v>
      </c>
      <c r="L1706" s="28" t="s">
        <v>284</v>
      </c>
      <c r="M1706" s="26">
        <v>347.92</v>
      </c>
      <c r="N1706" s="27">
        <v>24</v>
      </c>
      <c r="O1706" s="25" t="s">
        <v>47</v>
      </c>
      <c r="P1706" s="24">
        <v>45503</v>
      </c>
      <c r="Q1706" s="26">
        <f>Table2[[#This Row],[QTY]]*Table2[[#This Row],[CostPerUnit]]</f>
        <v>8350.08</v>
      </c>
      <c r="R1706" s="28" t="s">
        <v>1804</v>
      </c>
      <c r="S1706" s="13" t="s">
        <v>48</v>
      </c>
      <c r="T1706" s="24"/>
      <c r="U1706" s="24"/>
      <c r="V1706" s="25"/>
      <c r="W1706" s="25"/>
      <c r="X1706" s="28" t="s">
        <v>1804</v>
      </c>
      <c r="Y1706" s="25"/>
      <c r="Z1706" s="25"/>
    </row>
    <row r="1707" spans="1:26" ht="15" customHeight="1">
      <c r="A1707" s="24">
        <v>45712</v>
      </c>
      <c r="B1707" s="80" t="s">
        <v>41</v>
      </c>
      <c r="C1707" s="25" t="s">
        <v>1788</v>
      </c>
      <c r="D1707" s="28" t="s">
        <v>289</v>
      </c>
      <c r="E1707" s="25"/>
      <c r="F1707" s="28"/>
      <c r="G1707" s="28"/>
      <c r="H1707" s="25"/>
      <c r="I1707" s="25" t="s">
        <v>77</v>
      </c>
      <c r="J1707" s="28" t="s">
        <v>1805</v>
      </c>
      <c r="K1707" s="25" t="s">
        <v>439</v>
      </c>
      <c r="L1707" s="28" t="s">
        <v>252</v>
      </c>
      <c r="M1707" s="26">
        <v>494</v>
      </c>
      <c r="N1707" s="27">
        <v>1</v>
      </c>
      <c r="O1707" s="25" t="s">
        <v>47</v>
      </c>
      <c r="P1707" s="24"/>
      <c r="Q1707" s="26">
        <f>Table2[[#This Row],[QTY]]*Table2[[#This Row],[CostPerUnit]]</f>
        <v>494</v>
      </c>
      <c r="R1707" s="27"/>
      <c r="S1707" s="13" t="s">
        <v>67</v>
      </c>
      <c r="T1707" s="24"/>
      <c r="U1707" s="24"/>
      <c r="V1707" s="25"/>
      <c r="W1707" s="25"/>
      <c r="X1707" s="28"/>
      <c r="Y1707" s="25"/>
      <c r="Z1707" s="25"/>
    </row>
    <row r="1708" spans="1:26" ht="15" customHeight="1">
      <c r="A1708" s="24">
        <v>45735</v>
      </c>
      <c r="B1708" s="25" t="s">
        <v>41</v>
      </c>
      <c r="C1708" s="25" t="s">
        <v>1806</v>
      </c>
      <c r="D1708" s="28" t="s">
        <v>289</v>
      </c>
      <c r="E1708" s="25"/>
      <c r="F1708" s="28"/>
      <c r="G1708" s="28"/>
      <c r="H1708" s="25"/>
      <c r="I1708" s="25" t="s">
        <v>77</v>
      </c>
      <c r="J1708" s="28" t="s">
        <v>1806</v>
      </c>
      <c r="K1708" s="25" t="s">
        <v>243</v>
      </c>
      <c r="L1708" s="28" t="s">
        <v>622</v>
      </c>
      <c r="M1708" s="26">
        <v>744.2</v>
      </c>
      <c r="N1708" s="27">
        <v>1</v>
      </c>
      <c r="O1708" s="25" t="s">
        <v>47</v>
      </c>
      <c r="P1708" s="24">
        <v>45736</v>
      </c>
      <c r="Q1708" s="26">
        <f>Table2[[#This Row],[QTY]]*Table2[[#This Row],[CostPerUnit]]</f>
        <v>744.2</v>
      </c>
      <c r="R1708" s="27"/>
      <c r="S1708" s="13" t="s">
        <v>55</v>
      </c>
      <c r="T1708" s="24"/>
      <c r="U1708" s="24"/>
      <c r="V1708" s="25"/>
      <c r="W1708" s="25"/>
      <c r="X1708" s="28"/>
      <c r="Y1708" s="25"/>
      <c r="Z1708" s="25"/>
    </row>
    <row r="1709" spans="1:26" ht="15" customHeight="1">
      <c r="A1709" s="24">
        <v>45735</v>
      </c>
      <c r="B1709" s="25" t="s">
        <v>41</v>
      </c>
      <c r="C1709" s="25" t="s">
        <v>1806</v>
      </c>
      <c r="D1709" s="28" t="s">
        <v>289</v>
      </c>
      <c r="E1709" s="25"/>
      <c r="F1709" s="28"/>
      <c r="G1709" s="28"/>
      <c r="H1709" s="25"/>
      <c r="I1709" s="25" t="s">
        <v>65</v>
      </c>
      <c r="J1709" s="28" t="s">
        <v>1806</v>
      </c>
      <c r="K1709" s="25" t="s">
        <v>243</v>
      </c>
      <c r="L1709" s="28" t="s">
        <v>301</v>
      </c>
      <c r="M1709" s="26">
        <v>938.15</v>
      </c>
      <c r="N1709" s="27">
        <v>1</v>
      </c>
      <c r="O1709" s="25" t="s">
        <v>47</v>
      </c>
      <c r="P1709" s="24">
        <v>45736</v>
      </c>
      <c r="Q1709" s="26">
        <f>Table2[[#This Row],[QTY]]*Table2[[#This Row],[CostPerUnit]]</f>
        <v>938.15</v>
      </c>
      <c r="R1709" s="27"/>
      <c r="S1709" s="13" t="s">
        <v>55</v>
      </c>
      <c r="T1709" s="24"/>
      <c r="U1709" s="24"/>
      <c r="V1709" s="25"/>
      <c r="W1709" s="25"/>
      <c r="X1709" s="28"/>
      <c r="Y1709" s="25"/>
      <c r="Z1709" s="25"/>
    </row>
    <row r="1710" spans="1:26" ht="15" customHeight="1">
      <c r="A1710" s="24">
        <v>45735</v>
      </c>
      <c r="B1710" s="25" t="s">
        <v>41</v>
      </c>
      <c r="C1710" s="25" t="s">
        <v>1806</v>
      </c>
      <c r="D1710" s="28" t="s">
        <v>289</v>
      </c>
      <c r="E1710" s="25"/>
      <c r="F1710" s="28"/>
      <c r="G1710" s="28"/>
      <c r="H1710" s="25"/>
      <c r="I1710" s="25" t="s">
        <v>65</v>
      </c>
      <c r="J1710" s="28" t="s">
        <v>1806</v>
      </c>
      <c r="K1710" s="25" t="s">
        <v>243</v>
      </c>
      <c r="L1710" s="28" t="s">
        <v>622</v>
      </c>
      <c r="M1710" s="26">
        <v>744.2</v>
      </c>
      <c r="N1710" s="27">
        <v>1</v>
      </c>
      <c r="O1710" s="25" t="s">
        <v>47</v>
      </c>
      <c r="P1710" s="24">
        <v>45736</v>
      </c>
      <c r="Q1710" s="26">
        <f>Table2[[#This Row],[QTY]]*Table2[[#This Row],[CostPerUnit]]</f>
        <v>744.2</v>
      </c>
      <c r="R1710" s="27"/>
      <c r="S1710" s="13" t="s">
        <v>55</v>
      </c>
      <c r="T1710" s="24"/>
      <c r="U1710" s="24"/>
      <c r="V1710" s="25"/>
      <c r="W1710" s="25"/>
      <c r="X1710" s="28"/>
      <c r="Y1710" s="25"/>
      <c r="Z1710" s="25"/>
    </row>
    <row r="1711" spans="1:26" ht="15" customHeight="1">
      <c r="A1711" s="24">
        <v>45735</v>
      </c>
      <c r="B1711" s="25" t="s">
        <v>41</v>
      </c>
      <c r="C1711" s="25" t="s">
        <v>1806</v>
      </c>
      <c r="D1711" s="28" t="s">
        <v>289</v>
      </c>
      <c r="E1711" s="25"/>
      <c r="F1711" s="28"/>
      <c r="G1711" s="28"/>
      <c r="H1711" s="25"/>
      <c r="I1711" s="25" t="s">
        <v>65</v>
      </c>
      <c r="J1711" s="28" t="s">
        <v>1806</v>
      </c>
      <c r="K1711" s="25" t="s">
        <v>243</v>
      </c>
      <c r="L1711" s="28" t="s">
        <v>284</v>
      </c>
      <c r="M1711" s="26">
        <v>343.5</v>
      </c>
      <c r="N1711" s="27">
        <v>20</v>
      </c>
      <c r="O1711" s="25" t="s">
        <v>47</v>
      </c>
      <c r="P1711" s="24">
        <v>45736</v>
      </c>
      <c r="Q1711" s="26">
        <f>Table2[[#This Row],[QTY]]*Table2[[#This Row],[CostPerUnit]]</f>
        <v>6870</v>
      </c>
      <c r="R1711" s="27"/>
      <c r="S1711" s="13" t="s">
        <v>55</v>
      </c>
      <c r="T1711" s="24"/>
      <c r="U1711" s="24"/>
      <c r="V1711" s="25"/>
      <c r="W1711" s="25"/>
      <c r="X1711" s="28"/>
      <c r="Y1711" s="25"/>
      <c r="Z1711" s="25"/>
    </row>
    <row r="1712" spans="1:26" ht="15" customHeight="1">
      <c r="A1712" s="24">
        <v>45637</v>
      </c>
      <c r="B1712" s="25" t="s">
        <v>41</v>
      </c>
      <c r="C1712" s="25" t="s">
        <v>1807</v>
      </c>
      <c r="D1712" s="28" t="s">
        <v>1764</v>
      </c>
      <c r="E1712" s="25"/>
      <c r="F1712" s="28"/>
      <c r="G1712" s="28"/>
      <c r="H1712" s="25"/>
      <c r="I1712" s="25" t="s">
        <v>77</v>
      </c>
      <c r="J1712" s="28" t="s">
        <v>1737</v>
      </c>
      <c r="K1712" s="80" t="s">
        <v>243</v>
      </c>
      <c r="L1712" s="28" t="s">
        <v>252</v>
      </c>
      <c r="M1712" s="26">
        <v>500</v>
      </c>
      <c r="N1712" s="27">
        <v>1</v>
      </c>
      <c r="O1712" s="25" t="s">
        <v>47</v>
      </c>
      <c r="P1712" s="24"/>
      <c r="Q1712" s="26">
        <f>Table2[[#This Row],[QTY]]*Table2[[#This Row],[CostPerUnit]]</f>
        <v>500</v>
      </c>
      <c r="R1712" s="27"/>
      <c r="S1712" s="13" t="s">
        <v>67</v>
      </c>
      <c r="T1712" s="24"/>
      <c r="U1712" s="24"/>
      <c r="V1712" s="25"/>
      <c r="W1712" s="25"/>
      <c r="X1712" s="28"/>
      <c r="Y1712" s="25"/>
      <c r="Z1712" s="25"/>
    </row>
    <row r="1713" spans="1:26" ht="15" customHeight="1">
      <c r="A1713" s="24">
        <v>45462</v>
      </c>
      <c r="B1713" s="25" t="s">
        <v>41</v>
      </c>
      <c r="C1713" s="28" t="s">
        <v>1808</v>
      </c>
      <c r="D1713" s="28"/>
      <c r="E1713" s="25"/>
      <c r="F1713" s="28"/>
      <c r="G1713" s="28"/>
      <c r="H1713" s="25"/>
      <c r="I1713" s="25" t="s">
        <v>53</v>
      </c>
      <c r="J1713" s="28" t="s">
        <v>1809</v>
      </c>
      <c r="K1713" s="25" t="s">
        <v>45</v>
      </c>
      <c r="L1713" s="28" t="s">
        <v>46</v>
      </c>
      <c r="M1713" s="26">
        <v>195</v>
      </c>
      <c r="N1713" s="27">
        <v>1</v>
      </c>
      <c r="O1713" s="25" t="s">
        <v>47</v>
      </c>
      <c r="P1713" s="24">
        <v>45531</v>
      </c>
      <c r="Q1713" s="26">
        <f>Table2[[#This Row],[QTY]]*Table2[[#This Row],[CostPerUnit]]</f>
        <v>195</v>
      </c>
      <c r="R1713" s="27" t="s">
        <v>1810</v>
      </c>
      <c r="S1713" s="13" t="s">
        <v>67</v>
      </c>
      <c r="T1713" s="24" t="s">
        <v>1811</v>
      </c>
      <c r="U1713" s="24"/>
      <c r="V1713" s="25"/>
      <c r="W1713" s="25"/>
      <c r="X1713" s="28"/>
      <c r="Y1713" s="25"/>
      <c r="Z1713" s="25"/>
    </row>
    <row r="1714" spans="1:26" ht="15" customHeight="1">
      <c r="A1714" s="24">
        <v>45539</v>
      </c>
      <c r="B1714" s="25" t="s">
        <v>41</v>
      </c>
      <c r="C1714" s="25" t="s">
        <v>1812</v>
      </c>
      <c r="D1714" s="28" t="s">
        <v>90</v>
      </c>
      <c r="E1714" s="25"/>
      <c r="F1714" s="28"/>
      <c r="G1714" s="28"/>
      <c r="H1714" s="25"/>
      <c r="I1714" s="25" t="s">
        <v>143</v>
      </c>
      <c r="J1714" s="28" t="s">
        <v>1060</v>
      </c>
      <c r="K1714" s="25" t="s">
        <v>45</v>
      </c>
      <c r="L1714" s="28" t="s">
        <v>1813</v>
      </c>
      <c r="M1714" s="26">
        <v>115</v>
      </c>
      <c r="N1714" s="27">
        <v>5</v>
      </c>
      <c r="O1714" s="25" t="s">
        <v>47</v>
      </c>
      <c r="P1714" s="24">
        <v>45558</v>
      </c>
      <c r="Q1714" s="26">
        <f>Table2[[#This Row],[QTY]]*Table2[[#This Row],[CostPerUnit]]</f>
        <v>575</v>
      </c>
      <c r="R1714" s="27"/>
      <c r="S1714" s="13" t="s">
        <v>48</v>
      </c>
      <c r="T1714" s="24" t="s">
        <v>49</v>
      </c>
      <c r="U1714" s="24"/>
      <c r="V1714" s="25"/>
      <c r="W1714" s="25"/>
      <c r="X1714" s="28"/>
      <c r="Y1714" s="25"/>
      <c r="Z1714" s="25"/>
    </row>
    <row r="1715" spans="1:26" ht="15" customHeight="1">
      <c r="A1715" s="24">
        <v>45468</v>
      </c>
      <c r="B1715" s="25" t="s">
        <v>41</v>
      </c>
      <c r="C1715" s="25" t="s">
        <v>1814</v>
      </c>
      <c r="D1715" s="28" t="s">
        <v>289</v>
      </c>
      <c r="E1715" s="25"/>
      <c r="F1715" s="28"/>
      <c r="G1715" s="28"/>
      <c r="H1715" s="25"/>
      <c r="I1715" s="25" t="s">
        <v>65</v>
      </c>
      <c r="J1715" s="28" t="s">
        <v>1815</v>
      </c>
      <c r="K1715" s="44" t="s">
        <v>45</v>
      </c>
      <c r="L1715" s="28" t="s">
        <v>1761</v>
      </c>
      <c r="M1715" s="26">
        <v>639</v>
      </c>
      <c r="N1715" s="27">
        <v>4</v>
      </c>
      <c r="O1715" s="25" t="s">
        <v>47</v>
      </c>
      <c r="P1715" s="24">
        <v>45539</v>
      </c>
      <c r="Q1715" s="26">
        <f>Table2[[#This Row],[QTY]]*Table2[[#This Row],[CostPerUnit]]</f>
        <v>2556</v>
      </c>
      <c r="R1715" s="27"/>
      <c r="S1715" s="13" t="s">
        <v>64</v>
      </c>
      <c r="T1715" s="24"/>
      <c r="U1715" s="24"/>
      <c r="V1715" s="25"/>
      <c r="W1715" s="25"/>
      <c r="X1715" s="28" t="s">
        <v>1816</v>
      </c>
      <c r="Y1715" s="25"/>
      <c r="Z1715" s="25"/>
    </row>
    <row r="1716" spans="1:26" ht="15" customHeight="1">
      <c r="A1716" s="24">
        <v>45566</v>
      </c>
      <c r="B1716" s="25" t="s">
        <v>41</v>
      </c>
      <c r="C1716" s="25" t="s">
        <v>1817</v>
      </c>
      <c r="D1716" s="28"/>
      <c r="E1716" s="25"/>
      <c r="F1716" s="28"/>
      <c r="G1716" s="28"/>
      <c r="H1716" s="25"/>
      <c r="I1716" s="25" t="s">
        <v>65</v>
      </c>
      <c r="J1716" s="28" t="s">
        <v>614</v>
      </c>
      <c r="K1716" s="25" t="s">
        <v>45</v>
      </c>
      <c r="L1716" s="28" t="s">
        <v>1818</v>
      </c>
      <c r="M1716" s="26">
        <v>20</v>
      </c>
      <c r="N1716" s="27">
        <v>1</v>
      </c>
      <c r="O1716" s="25" t="s">
        <v>47</v>
      </c>
      <c r="P1716" s="24">
        <v>45568</v>
      </c>
      <c r="Q1716" s="99">
        <f>Table2[[#This Row],[QTY]]*Table2[[#This Row],[CostPerUnit]]</f>
        <v>20</v>
      </c>
      <c r="R1716" s="27"/>
      <c r="S1716" s="13" t="s">
        <v>55</v>
      </c>
      <c r="T1716" s="24"/>
      <c r="U1716" s="24"/>
      <c r="V1716" s="25"/>
      <c r="W1716" s="25"/>
      <c r="X1716" s="28"/>
      <c r="Y1716" s="25"/>
      <c r="Z1716" s="25"/>
    </row>
    <row r="1717" spans="1:26" ht="15" customHeight="1">
      <c r="A1717" s="24">
        <v>45670</v>
      </c>
      <c r="B1717" s="25" t="s">
        <v>41</v>
      </c>
      <c r="C1717" s="25" t="s">
        <v>1817</v>
      </c>
      <c r="D1717" s="28" t="s">
        <v>289</v>
      </c>
      <c r="E1717" s="25"/>
      <c r="F1717" s="28"/>
      <c r="G1717" s="28"/>
      <c r="H1717" s="25"/>
      <c r="I1717" s="25" t="s">
        <v>65</v>
      </c>
      <c r="J1717" s="28" t="s">
        <v>1819</v>
      </c>
      <c r="K1717" s="25" t="s">
        <v>45</v>
      </c>
      <c r="L1717" s="28" t="s">
        <v>1799</v>
      </c>
      <c r="M1717" s="26">
        <v>500</v>
      </c>
      <c r="N1717" s="27">
        <v>1</v>
      </c>
      <c r="O1717" s="25" t="s">
        <v>47</v>
      </c>
      <c r="P1717" s="24">
        <v>45568</v>
      </c>
      <c r="Q1717" s="26">
        <f>Table2[[#This Row],[QTY]]*Table2[[#This Row],[CostPerUnit]]</f>
        <v>500</v>
      </c>
      <c r="R1717" s="27"/>
      <c r="S1717" s="13" t="s">
        <v>55</v>
      </c>
      <c r="T1717" s="24"/>
      <c r="U1717" s="24"/>
      <c r="V1717" s="25"/>
      <c r="W1717" s="25"/>
      <c r="X1717" s="28" t="s">
        <v>1820</v>
      </c>
      <c r="Y1717" s="25"/>
      <c r="Z1717" s="25"/>
    </row>
    <row r="1718" spans="1:26" ht="15" customHeight="1">
      <c r="A1718" s="24">
        <v>45679</v>
      </c>
      <c r="B1718" s="25" t="s">
        <v>41</v>
      </c>
      <c r="C1718" s="25" t="s">
        <v>1817</v>
      </c>
      <c r="D1718" s="28"/>
      <c r="E1718" s="25"/>
      <c r="F1718" s="28"/>
      <c r="G1718" s="28"/>
      <c r="H1718" s="25"/>
      <c r="I1718" s="25" t="s">
        <v>77</v>
      </c>
      <c r="J1718" s="28" t="s">
        <v>1821</v>
      </c>
      <c r="K1718" s="25"/>
      <c r="L1718" s="28" t="s">
        <v>1822</v>
      </c>
      <c r="M1718" s="26">
        <v>3000</v>
      </c>
      <c r="N1718" s="27">
        <v>1</v>
      </c>
      <c r="O1718" s="24" t="s">
        <v>47</v>
      </c>
      <c r="P1718" s="24">
        <v>45687</v>
      </c>
      <c r="Q1718" s="26">
        <f>Table2[[#This Row],[QTY]]*Table2[[#This Row],[CostPerUnit]]</f>
        <v>3000</v>
      </c>
      <c r="R1718" s="27"/>
      <c r="S1718" s="13" t="s">
        <v>64</v>
      </c>
      <c r="T1718" s="24"/>
      <c r="U1718" s="24"/>
      <c r="V1718" s="25"/>
      <c r="W1718" s="25"/>
      <c r="X1718" s="28"/>
      <c r="Y1718" s="25"/>
      <c r="Z1718" s="25"/>
    </row>
    <row r="1719" spans="1:26" ht="15" customHeight="1">
      <c r="A1719" s="24">
        <v>45686</v>
      </c>
      <c r="B1719" s="80" t="s">
        <v>41</v>
      </c>
      <c r="C1719" s="25" t="s">
        <v>1817</v>
      </c>
      <c r="D1719" s="28"/>
      <c r="E1719" s="25"/>
      <c r="F1719" s="28"/>
      <c r="G1719" s="28"/>
      <c r="H1719" s="25" t="s">
        <v>1801</v>
      </c>
      <c r="I1719" s="25" t="s">
        <v>340</v>
      </c>
      <c r="J1719" s="28" t="s">
        <v>1823</v>
      </c>
      <c r="K1719" s="25" t="s">
        <v>45</v>
      </c>
      <c r="L1719" s="28" t="s">
        <v>1824</v>
      </c>
      <c r="M1719" s="26">
        <v>1000</v>
      </c>
      <c r="N1719" s="27">
        <v>1</v>
      </c>
      <c r="O1719" s="25" t="s">
        <v>47</v>
      </c>
      <c r="P1719" s="24">
        <v>45687</v>
      </c>
      <c r="Q1719" s="26">
        <f>Table2[[#This Row],[QTY]]*Table2[[#This Row],[CostPerUnit]]</f>
        <v>1000</v>
      </c>
      <c r="R1719" s="27"/>
      <c r="S1719" s="13" t="s">
        <v>48</v>
      </c>
      <c r="T1719" s="24"/>
      <c r="U1719" s="24"/>
      <c r="V1719" s="25"/>
      <c r="W1719" s="25"/>
      <c r="X1719" s="28"/>
      <c r="Y1719" s="25"/>
      <c r="Z1719" s="25"/>
    </row>
    <row r="1720" spans="1:26" ht="15" customHeight="1">
      <c r="A1720" s="24">
        <v>45686</v>
      </c>
      <c r="B1720" s="80" t="s">
        <v>41</v>
      </c>
      <c r="C1720" s="25" t="s">
        <v>1817</v>
      </c>
      <c r="D1720" s="28"/>
      <c r="E1720" s="25"/>
      <c r="F1720" s="28"/>
      <c r="G1720" s="28"/>
      <c r="H1720" s="25" t="s">
        <v>1801</v>
      </c>
      <c r="I1720" s="25" t="s">
        <v>69</v>
      </c>
      <c r="J1720" s="28" t="s">
        <v>1817</v>
      </c>
      <c r="K1720" s="25" t="s">
        <v>45</v>
      </c>
      <c r="L1720" s="28" t="s">
        <v>1825</v>
      </c>
      <c r="M1720" s="26">
        <v>3000</v>
      </c>
      <c r="N1720" s="27">
        <v>2</v>
      </c>
      <c r="O1720" s="25" t="s">
        <v>47</v>
      </c>
      <c r="P1720" s="24">
        <v>45687</v>
      </c>
      <c r="Q1720" s="26">
        <f>Table2[[#This Row],[QTY]]*Table2[[#This Row],[CostPerUnit]]</f>
        <v>6000</v>
      </c>
      <c r="R1720" s="27"/>
      <c r="S1720" s="13" t="s">
        <v>48</v>
      </c>
      <c r="T1720" s="24"/>
      <c r="U1720" s="24"/>
      <c r="V1720" s="25"/>
      <c r="W1720" s="25"/>
      <c r="X1720" s="28"/>
      <c r="Y1720" s="25"/>
      <c r="Z1720" s="25"/>
    </row>
    <row r="1721" spans="1:26" ht="15" customHeight="1">
      <c r="A1721" s="24"/>
      <c r="B1721" s="25" t="s">
        <v>41</v>
      </c>
      <c r="C1721" s="25" t="s">
        <v>1823</v>
      </c>
      <c r="D1721" s="28"/>
      <c r="E1721" s="25"/>
      <c r="F1721" s="28"/>
      <c r="G1721" s="28"/>
      <c r="H1721" s="25"/>
      <c r="I1721" s="25" t="s">
        <v>143</v>
      </c>
      <c r="J1721" s="28" t="s">
        <v>1823</v>
      </c>
      <c r="K1721" s="25" t="s">
        <v>45</v>
      </c>
      <c r="L1721" s="28" t="s">
        <v>1761</v>
      </c>
      <c r="M1721" s="26">
        <v>1125</v>
      </c>
      <c r="N1721" s="27">
        <v>7</v>
      </c>
      <c r="O1721" s="25" t="s">
        <v>47</v>
      </c>
      <c r="P1721" s="24">
        <v>45541</v>
      </c>
      <c r="Q1721" s="26">
        <f>Table2[[#This Row],[QTY]]*Table2[[#This Row],[CostPerUnit]]</f>
        <v>7875</v>
      </c>
      <c r="R1721" s="27"/>
      <c r="S1721" s="13" t="s">
        <v>67</v>
      </c>
      <c r="T1721" s="24" t="s">
        <v>49</v>
      </c>
      <c r="U1721" s="24"/>
      <c r="V1721" s="25"/>
      <c r="W1721" s="25"/>
      <c r="X1721" s="28"/>
      <c r="Y1721" s="25"/>
      <c r="Z1721" s="25"/>
    </row>
    <row r="1722" spans="1:26" ht="15" customHeight="1">
      <c r="A1722" s="24">
        <v>45713</v>
      </c>
      <c r="B1722" s="80" t="s">
        <v>41</v>
      </c>
      <c r="C1722" s="28" t="s">
        <v>1823</v>
      </c>
      <c r="D1722" s="28" t="s">
        <v>289</v>
      </c>
      <c r="E1722" s="25"/>
      <c r="F1722" s="28"/>
      <c r="G1722" s="28"/>
      <c r="H1722" s="25"/>
      <c r="I1722" s="25" t="s">
        <v>77</v>
      </c>
      <c r="J1722" s="28" t="s">
        <v>1823</v>
      </c>
      <c r="K1722" s="25" t="s">
        <v>45</v>
      </c>
      <c r="L1722" s="28" t="s">
        <v>1799</v>
      </c>
      <c r="M1722" s="26">
        <v>8000</v>
      </c>
      <c r="N1722" s="27">
        <v>4</v>
      </c>
      <c r="O1722" s="25" t="s">
        <v>47</v>
      </c>
      <c r="P1722" s="24"/>
      <c r="Q1722" s="26">
        <f>Table2[[#This Row],[QTY]]*Table2[[#This Row],[CostPerUnit]]</f>
        <v>32000</v>
      </c>
      <c r="R1722" s="27"/>
      <c r="S1722" s="13" t="s">
        <v>1205</v>
      </c>
      <c r="T1722" s="24"/>
      <c r="U1722" s="24"/>
      <c r="V1722" s="25"/>
      <c r="W1722" s="25"/>
      <c r="X1722" s="28"/>
      <c r="Y1722" s="25"/>
      <c r="Z1722" s="25"/>
    </row>
    <row r="1723" spans="1:26" ht="15" customHeight="1">
      <c r="A1723" s="24">
        <v>45713</v>
      </c>
      <c r="B1723" s="80" t="s">
        <v>41</v>
      </c>
      <c r="C1723" s="28" t="s">
        <v>1823</v>
      </c>
      <c r="D1723" s="28" t="s">
        <v>289</v>
      </c>
      <c r="E1723" s="25"/>
      <c r="F1723" s="28"/>
      <c r="G1723" s="28"/>
      <c r="H1723" s="25"/>
      <c r="I1723" s="25" t="s">
        <v>77</v>
      </c>
      <c r="J1723" s="28" t="s">
        <v>1823</v>
      </c>
      <c r="K1723" s="25" t="s">
        <v>45</v>
      </c>
      <c r="L1723" s="28" t="s">
        <v>1826</v>
      </c>
      <c r="M1723" s="26">
        <v>1200</v>
      </c>
      <c r="N1723" s="27">
        <v>4</v>
      </c>
      <c r="O1723" s="25" t="s">
        <v>47</v>
      </c>
      <c r="P1723" s="24"/>
      <c r="Q1723" s="26">
        <f>Table2[[#This Row],[QTY]]*Table2[[#This Row],[CostPerUnit]]</f>
        <v>4800</v>
      </c>
      <c r="R1723" s="27"/>
      <c r="S1723" s="13" t="s">
        <v>67</v>
      </c>
      <c r="T1723" s="24"/>
      <c r="U1723" s="24"/>
      <c r="V1723" s="25"/>
      <c r="W1723" s="25"/>
      <c r="X1723" s="28"/>
      <c r="Y1723" s="25"/>
      <c r="Z1723" s="25"/>
    </row>
    <row r="1724" spans="1:26" ht="15" customHeight="1">
      <c r="A1724" s="24">
        <v>45637</v>
      </c>
      <c r="B1724" s="25" t="s">
        <v>41</v>
      </c>
      <c r="C1724" s="25" t="s">
        <v>1827</v>
      </c>
      <c r="D1724" s="28" t="s">
        <v>1764</v>
      </c>
      <c r="E1724" s="25"/>
      <c r="F1724" s="28"/>
      <c r="G1724" s="28"/>
      <c r="H1724" s="25"/>
      <c r="I1724" s="25" t="s">
        <v>77</v>
      </c>
      <c r="J1724" s="28" t="s">
        <v>1737</v>
      </c>
      <c r="K1724" s="80" t="s">
        <v>243</v>
      </c>
      <c r="L1724" s="28" t="s">
        <v>252</v>
      </c>
      <c r="M1724" s="26">
        <v>500</v>
      </c>
      <c r="N1724" s="27">
        <v>1</v>
      </c>
      <c r="O1724" s="25" t="s">
        <v>47</v>
      </c>
      <c r="P1724" s="24"/>
      <c r="Q1724" s="26">
        <f>Table2[[#This Row],[QTY]]*Table2[[#This Row],[CostPerUnit]]</f>
        <v>500</v>
      </c>
      <c r="R1724" s="27"/>
      <c r="S1724" s="13" t="s">
        <v>67</v>
      </c>
      <c r="T1724" s="24"/>
      <c r="U1724" s="24"/>
      <c r="V1724" s="25"/>
      <c r="W1724" s="25"/>
      <c r="X1724" s="28"/>
      <c r="Y1724" s="25"/>
      <c r="Z1724" s="25"/>
    </row>
    <row r="1725" spans="1:26" ht="15" customHeight="1">
      <c r="A1725" s="24">
        <v>45700</v>
      </c>
      <c r="B1725" s="80" t="s">
        <v>41</v>
      </c>
      <c r="C1725" s="25" t="s">
        <v>831</v>
      </c>
      <c r="D1725" s="28" t="s">
        <v>289</v>
      </c>
      <c r="E1725" s="25"/>
      <c r="F1725" s="28"/>
      <c r="G1725" s="28"/>
      <c r="H1725" s="25"/>
      <c r="I1725" s="25" t="s">
        <v>65</v>
      </c>
      <c r="J1725" s="28" t="s">
        <v>1798</v>
      </c>
      <c r="K1725" s="25" t="s">
        <v>45</v>
      </c>
      <c r="L1725" s="6" t="s">
        <v>252</v>
      </c>
      <c r="M1725" s="26">
        <v>518.1</v>
      </c>
      <c r="N1725" s="27">
        <v>1</v>
      </c>
      <c r="O1725" s="80" t="s">
        <v>47</v>
      </c>
      <c r="P1725" s="24">
        <v>45706</v>
      </c>
      <c r="Q1725" s="26">
        <f>Table2[[#This Row],[QTY]]*Table2[[#This Row],[CostPerUnit]]</f>
        <v>518.1</v>
      </c>
      <c r="R1725" s="27"/>
      <c r="S1725" s="13" t="s">
        <v>55</v>
      </c>
      <c r="T1725" s="24"/>
      <c r="U1725" s="24"/>
      <c r="V1725" s="25"/>
      <c r="W1725" s="25"/>
      <c r="X1725" s="13" t="s">
        <v>1476</v>
      </c>
      <c r="Y1725" s="25"/>
      <c r="Z1725" s="25"/>
    </row>
    <row r="1726" spans="1:26" ht="15" customHeight="1">
      <c r="A1726" s="24">
        <v>45691</v>
      </c>
      <c r="B1726" s="80" t="s">
        <v>41</v>
      </c>
      <c r="C1726" s="25" t="s">
        <v>1828</v>
      </c>
      <c r="D1726" s="28" t="s">
        <v>289</v>
      </c>
      <c r="E1726" s="25"/>
      <c r="F1726" s="28"/>
      <c r="G1726" s="28"/>
      <c r="H1726" s="25"/>
      <c r="I1726" s="25" t="s">
        <v>69</v>
      </c>
      <c r="J1726" s="28" t="s">
        <v>1828</v>
      </c>
      <c r="K1726" s="80" t="s">
        <v>45</v>
      </c>
      <c r="L1726" s="28" t="s">
        <v>1787</v>
      </c>
      <c r="M1726" s="26">
        <v>200</v>
      </c>
      <c r="N1726" s="27">
        <v>2</v>
      </c>
      <c r="O1726" s="25" t="s">
        <v>47</v>
      </c>
      <c r="P1726" s="24">
        <v>45694</v>
      </c>
      <c r="Q1726" s="26">
        <f>Table2[[#This Row],[QTY]]*Table2[[#This Row],[CostPerUnit]]</f>
        <v>400</v>
      </c>
      <c r="R1726" s="27"/>
      <c r="S1726" s="13" t="s">
        <v>1205</v>
      </c>
      <c r="T1726" s="24" t="s">
        <v>354</v>
      </c>
      <c r="U1726" s="24"/>
      <c r="V1726" s="25"/>
      <c r="W1726" s="25"/>
      <c r="X1726" s="28"/>
      <c r="Y1726" s="25"/>
      <c r="Z1726" s="25"/>
    </row>
    <row r="1727" spans="1:26" ht="15" customHeight="1">
      <c r="A1727" s="24">
        <v>45691</v>
      </c>
      <c r="B1727" s="80" t="s">
        <v>41</v>
      </c>
      <c r="C1727" s="25" t="s">
        <v>1828</v>
      </c>
      <c r="D1727" s="28" t="s">
        <v>289</v>
      </c>
      <c r="E1727" s="25"/>
      <c r="F1727" s="28"/>
      <c r="G1727" s="28"/>
      <c r="H1727" s="25"/>
      <c r="I1727" s="25" t="s">
        <v>69</v>
      </c>
      <c r="J1727" s="28" t="s">
        <v>1828</v>
      </c>
      <c r="K1727" s="80" t="s">
        <v>45</v>
      </c>
      <c r="L1727" s="28" t="s">
        <v>306</v>
      </c>
      <c r="M1727" s="26">
        <v>8.3000000000000007</v>
      </c>
      <c r="N1727" s="27">
        <v>20</v>
      </c>
      <c r="O1727" s="25" t="s">
        <v>47</v>
      </c>
      <c r="P1727" s="24">
        <v>45694</v>
      </c>
      <c r="Q1727" s="26">
        <f>Table2[[#This Row],[QTY]]*Table2[[#This Row],[CostPerUnit]]</f>
        <v>166</v>
      </c>
      <c r="R1727" s="27"/>
      <c r="S1727" s="13" t="s">
        <v>67</v>
      </c>
      <c r="T1727" s="24" t="s">
        <v>354</v>
      </c>
      <c r="U1727" s="24"/>
      <c r="V1727" s="25"/>
      <c r="W1727" s="25"/>
      <c r="X1727" s="28"/>
      <c r="Y1727" s="25"/>
      <c r="Z1727" s="25"/>
    </row>
    <row r="1728" spans="1:26" ht="15" customHeight="1">
      <c r="A1728" s="24">
        <v>45691</v>
      </c>
      <c r="B1728" s="80" t="s">
        <v>41</v>
      </c>
      <c r="C1728" s="25" t="s">
        <v>1828</v>
      </c>
      <c r="D1728" s="28" t="s">
        <v>289</v>
      </c>
      <c r="E1728" s="25"/>
      <c r="F1728" s="28"/>
      <c r="G1728" s="28"/>
      <c r="H1728" s="25"/>
      <c r="I1728" s="25" t="s">
        <v>69</v>
      </c>
      <c r="J1728" s="28" t="s">
        <v>1828</v>
      </c>
      <c r="K1728" s="80" t="s">
        <v>243</v>
      </c>
      <c r="L1728" s="28" t="s">
        <v>301</v>
      </c>
      <c r="M1728" s="26">
        <v>938</v>
      </c>
      <c r="N1728" s="27">
        <v>2</v>
      </c>
      <c r="O1728" s="25" t="s">
        <v>47</v>
      </c>
      <c r="P1728" s="24">
        <v>45694</v>
      </c>
      <c r="Q1728" s="26">
        <f>Table2[[#This Row],[QTY]]*Table2[[#This Row],[CostPerUnit]]</f>
        <v>1876</v>
      </c>
      <c r="R1728" s="27"/>
      <c r="S1728" s="13" t="s">
        <v>1205</v>
      </c>
      <c r="T1728" s="24" t="s">
        <v>354</v>
      </c>
      <c r="U1728" s="24"/>
      <c r="V1728" s="25"/>
      <c r="W1728" s="25"/>
      <c r="X1728" s="28"/>
      <c r="Y1728" s="25"/>
      <c r="Z1728" s="25"/>
    </row>
    <row r="1729" spans="1:26" ht="15" customHeight="1">
      <c r="A1729" s="24">
        <v>45691</v>
      </c>
      <c r="B1729" s="80" t="s">
        <v>41</v>
      </c>
      <c r="C1729" s="25" t="s">
        <v>1828</v>
      </c>
      <c r="D1729" s="28" t="s">
        <v>289</v>
      </c>
      <c r="E1729" s="25"/>
      <c r="F1729" s="28"/>
      <c r="G1729" s="28"/>
      <c r="H1729" s="25"/>
      <c r="I1729" s="25" t="s">
        <v>65</v>
      </c>
      <c r="J1729" s="28" t="s">
        <v>1828</v>
      </c>
      <c r="K1729" s="80" t="s">
        <v>45</v>
      </c>
      <c r="L1729" s="28" t="s">
        <v>301</v>
      </c>
      <c r="M1729" s="26">
        <v>938</v>
      </c>
      <c r="N1729" s="27">
        <v>1</v>
      </c>
      <c r="O1729" s="25" t="s">
        <v>47</v>
      </c>
      <c r="P1729" s="24">
        <v>45694</v>
      </c>
      <c r="Q1729" s="26">
        <f>Table2[[#This Row],[QTY]]*Table2[[#This Row],[CostPerUnit]]</f>
        <v>938</v>
      </c>
      <c r="R1729" s="27"/>
      <c r="S1729" s="13" t="s">
        <v>67</v>
      </c>
      <c r="T1729" s="24" t="s">
        <v>354</v>
      </c>
      <c r="U1729" s="24"/>
      <c r="V1729" s="25"/>
      <c r="W1729" s="25"/>
      <c r="X1729" s="28"/>
      <c r="Y1729" s="25"/>
      <c r="Z1729" s="25"/>
    </row>
    <row r="1730" spans="1:26" ht="15" customHeight="1">
      <c r="A1730" s="24">
        <v>45691</v>
      </c>
      <c r="B1730" s="80" t="s">
        <v>41</v>
      </c>
      <c r="C1730" s="25" t="s">
        <v>1828</v>
      </c>
      <c r="D1730" s="28" t="s">
        <v>289</v>
      </c>
      <c r="E1730" s="25"/>
      <c r="F1730" s="28"/>
      <c r="G1730" s="28"/>
      <c r="H1730" s="25"/>
      <c r="I1730" s="25" t="s">
        <v>65</v>
      </c>
      <c r="J1730" s="28" t="s">
        <v>1828</v>
      </c>
      <c r="K1730" s="80" t="s">
        <v>45</v>
      </c>
      <c r="L1730" s="28" t="s">
        <v>579</v>
      </c>
      <c r="M1730" s="26">
        <v>7.45</v>
      </c>
      <c r="N1730" s="27">
        <v>40</v>
      </c>
      <c r="O1730" s="25" t="s">
        <v>47</v>
      </c>
      <c r="P1730" s="24">
        <v>45694</v>
      </c>
      <c r="Q1730" s="26">
        <f>Table2[[#This Row],[QTY]]*Table2[[#This Row],[CostPerUnit]]</f>
        <v>298</v>
      </c>
      <c r="R1730" s="27"/>
      <c r="S1730" s="13" t="s">
        <v>67</v>
      </c>
      <c r="T1730" s="24" t="s">
        <v>354</v>
      </c>
      <c r="U1730" s="24"/>
      <c r="V1730" s="25"/>
      <c r="W1730" s="25"/>
      <c r="X1730" s="28"/>
      <c r="Y1730" s="25"/>
      <c r="Z1730" s="25"/>
    </row>
    <row r="1731" spans="1:26" ht="15" customHeight="1">
      <c r="A1731" s="24">
        <v>45691</v>
      </c>
      <c r="B1731" s="80" t="s">
        <v>41</v>
      </c>
      <c r="C1731" s="25" t="s">
        <v>1828</v>
      </c>
      <c r="D1731" s="28" t="s">
        <v>289</v>
      </c>
      <c r="E1731" s="25"/>
      <c r="F1731" s="28"/>
      <c r="G1731" s="28"/>
      <c r="H1731" s="25"/>
      <c r="I1731" s="25" t="s">
        <v>69</v>
      </c>
      <c r="J1731" s="28" t="s">
        <v>1828</v>
      </c>
      <c r="K1731" s="80" t="s">
        <v>243</v>
      </c>
      <c r="L1731" s="28" t="s">
        <v>284</v>
      </c>
      <c r="M1731" s="26">
        <v>343</v>
      </c>
      <c r="N1731" s="27">
        <v>20</v>
      </c>
      <c r="O1731" s="25" t="s">
        <v>47</v>
      </c>
      <c r="P1731" s="24">
        <v>45694</v>
      </c>
      <c r="Q1731" s="26">
        <f>Table2[[#This Row],[QTY]]*Table2[[#This Row],[CostPerUnit]]</f>
        <v>6860</v>
      </c>
      <c r="R1731" s="27"/>
      <c r="S1731" s="13" t="s">
        <v>67</v>
      </c>
      <c r="T1731" s="24" t="s">
        <v>354</v>
      </c>
      <c r="U1731" s="24"/>
      <c r="V1731" s="25"/>
      <c r="W1731" s="25"/>
      <c r="X1731" s="28"/>
      <c r="Y1731" s="25"/>
      <c r="Z1731" s="25"/>
    </row>
    <row r="1732" spans="1:26" ht="15" customHeight="1">
      <c r="A1732" s="24">
        <v>45691</v>
      </c>
      <c r="B1732" s="80" t="s">
        <v>41</v>
      </c>
      <c r="C1732" s="25" t="s">
        <v>1828</v>
      </c>
      <c r="D1732" s="28" t="s">
        <v>289</v>
      </c>
      <c r="E1732" s="25"/>
      <c r="F1732" s="28"/>
      <c r="G1732" s="28"/>
      <c r="H1732" s="25"/>
      <c r="I1732" s="25" t="s">
        <v>65</v>
      </c>
      <c r="J1732" s="28" t="s">
        <v>1828</v>
      </c>
      <c r="K1732" s="80" t="s">
        <v>243</v>
      </c>
      <c r="L1732" s="28" t="s">
        <v>252</v>
      </c>
      <c r="M1732" s="26">
        <v>518</v>
      </c>
      <c r="N1732" s="27">
        <v>1</v>
      </c>
      <c r="O1732" s="25" t="s">
        <v>47</v>
      </c>
      <c r="P1732" s="24">
        <v>45694</v>
      </c>
      <c r="Q1732" s="26">
        <f>Table2[[#This Row],[QTY]]*Table2[[#This Row],[CostPerUnit]]</f>
        <v>518</v>
      </c>
      <c r="R1732" s="27"/>
      <c r="S1732" s="13" t="s">
        <v>67</v>
      </c>
      <c r="T1732" s="24"/>
      <c r="U1732" s="24"/>
      <c r="V1732" s="25"/>
      <c r="W1732" s="25"/>
      <c r="X1732" s="28"/>
      <c r="Y1732" s="25"/>
      <c r="Z1732" s="25"/>
    </row>
    <row r="1733" spans="1:26" ht="15" customHeight="1">
      <c r="A1733" s="24">
        <v>45791</v>
      </c>
      <c r="B1733" s="25" t="s">
        <v>120</v>
      </c>
      <c r="C1733" s="25" t="s">
        <v>1829</v>
      </c>
      <c r="D1733" s="28" t="s">
        <v>1830</v>
      </c>
      <c r="E1733" s="25"/>
      <c r="F1733" s="28"/>
      <c r="G1733" s="28"/>
      <c r="H1733" s="25"/>
      <c r="I1733" s="25" t="s">
        <v>77</v>
      </c>
      <c r="J1733" s="28" t="s">
        <v>1831</v>
      </c>
      <c r="K1733" s="25" t="s">
        <v>45</v>
      </c>
      <c r="L1733" s="28" t="s">
        <v>252</v>
      </c>
      <c r="M1733" s="26">
        <v>518.1</v>
      </c>
      <c r="N1733" s="27">
        <v>1</v>
      </c>
      <c r="O1733" s="25" t="s">
        <v>47</v>
      </c>
      <c r="P1733" s="24">
        <v>45792</v>
      </c>
      <c r="Q1733" s="26">
        <f>Table2[[#This Row],[QTY]]*Table2[[#This Row],[CostPerUnit]]</f>
        <v>518.1</v>
      </c>
      <c r="R1733" s="27"/>
      <c r="S1733" s="13" t="s">
        <v>55</v>
      </c>
      <c r="T1733" s="24" t="s">
        <v>49</v>
      </c>
      <c r="U1733" s="24"/>
      <c r="V1733" s="25"/>
      <c r="W1733" s="25"/>
      <c r="X1733" s="28"/>
      <c r="Y1733" s="25"/>
      <c r="Z1733" s="25"/>
    </row>
    <row r="1734" spans="1:26" ht="15" customHeight="1">
      <c r="A1734" s="24">
        <v>45692</v>
      </c>
      <c r="B1734" s="80" t="s">
        <v>41</v>
      </c>
      <c r="C1734" s="25" t="s">
        <v>1832</v>
      </c>
      <c r="D1734" s="28" t="s">
        <v>289</v>
      </c>
      <c r="E1734" s="25"/>
      <c r="F1734" s="28"/>
      <c r="G1734" s="28"/>
      <c r="H1734" s="25"/>
      <c r="I1734" s="25" t="s">
        <v>65</v>
      </c>
      <c r="J1734" s="25" t="s">
        <v>1832</v>
      </c>
      <c r="K1734" s="80" t="s">
        <v>243</v>
      </c>
      <c r="L1734" s="28" t="s">
        <v>252</v>
      </c>
      <c r="M1734" s="26">
        <v>518</v>
      </c>
      <c r="N1734" s="27">
        <v>2</v>
      </c>
      <c r="O1734" s="25" t="s">
        <v>47</v>
      </c>
      <c r="P1734" s="24">
        <v>45694</v>
      </c>
      <c r="Q1734" s="26">
        <f>Table2[[#This Row],[QTY]]*Table2[[#This Row],[CostPerUnit]]</f>
        <v>1036</v>
      </c>
      <c r="R1734" s="27"/>
      <c r="S1734" s="13" t="s">
        <v>67</v>
      </c>
      <c r="T1734" s="24" t="s">
        <v>354</v>
      </c>
      <c r="U1734" s="24"/>
      <c r="V1734" s="25"/>
      <c r="W1734" s="25"/>
      <c r="X1734" s="28"/>
      <c r="Y1734" s="25"/>
      <c r="Z1734" s="25"/>
    </row>
    <row r="1735" spans="1:26" ht="15" customHeight="1">
      <c r="A1735" s="24">
        <v>45840</v>
      </c>
      <c r="B1735" s="80" t="s">
        <v>120</v>
      </c>
      <c r="C1735" s="25" t="s">
        <v>1784</v>
      </c>
      <c r="D1735" s="28" t="s">
        <v>289</v>
      </c>
      <c r="E1735" s="25"/>
      <c r="F1735" s="28"/>
      <c r="G1735" s="28"/>
      <c r="H1735" s="25"/>
      <c r="I1735" s="25" t="s">
        <v>43</v>
      </c>
      <c r="J1735" s="28" t="s">
        <v>1833</v>
      </c>
      <c r="K1735" s="25" t="s">
        <v>45</v>
      </c>
      <c r="L1735" s="28" t="s">
        <v>579</v>
      </c>
      <c r="M1735" s="26">
        <v>6.85</v>
      </c>
      <c r="N1735" s="27">
        <v>40</v>
      </c>
      <c r="O1735" s="25" t="s">
        <v>47</v>
      </c>
      <c r="P1735" s="24">
        <v>45841</v>
      </c>
      <c r="Q1735" s="26">
        <f>Table2[[#This Row],[QTY]]*Table2[[#This Row],[CostPerUnit]]</f>
        <v>274</v>
      </c>
      <c r="R1735" s="27"/>
      <c r="S1735" s="13" t="s">
        <v>55</v>
      </c>
      <c r="T1735" s="24"/>
      <c r="U1735" s="24"/>
      <c r="V1735" s="25"/>
      <c r="W1735" s="25"/>
      <c r="X1735" s="28"/>
      <c r="Y1735" s="25"/>
      <c r="Z1735" s="25"/>
    </row>
    <row r="1736" spans="1:26" ht="15" customHeight="1">
      <c r="A1736" s="24">
        <v>45840</v>
      </c>
      <c r="B1736" s="80" t="s">
        <v>120</v>
      </c>
      <c r="C1736" s="25" t="s">
        <v>1784</v>
      </c>
      <c r="D1736" s="28" t="s">
        <v>289</v>
      </c>
      <c r="E1736" s="25"/>
      <c r="F1736" s="28"/>
      <c r="G1736" s="28"/>
      <c r="H1736" s="25"/>
      <c r="I1736" s="25" t="s">
        <v>43</v>
      </c>
      <c r="J1736" s="28" t="s">
        <v>1833</v>
      </c>
      <c r="K1736" s="25" t="s">
        <v>243</v>
      </c>
      <c r="L1736" s="28" t="s">
        <v>301</v>
      </c>
      <c r="M1736" s="26">
        <v>938.15</v>
      </c>
      <c r="N1736" s="27">
        <v>16</v>
      </c>
      <c r="O1736" s="25" t="s">
        <v>47</v>
      </c>
      <c r="P1736" s="24">
        <v>45841</v>
      </c>
      <c r="Q1736" s="26">
        <f>Table2[[#This Row],[QTY]]*Table2[[#This Row],[CostPerUnit]]</f>
        <v>15010.4</v>
      </c>
      <c r="R1736" s="27"/>
      <c r="S1736" s="13" t="s">
        <v>55</v>
      </c>
      <c r="T1736" s="24"/>
      <c r="U1736" s="24"/>
      <c r="V1736" s="25"/>
      <c r="W1736" s="25"/>
      <c r="X1736" s="28"/>
      <c r="Y1736" s="25"/>
      <c r="Z1736" s="25"/>
    </row>
    <row r="1737" spans="1:26" ht="15" customHeight="1">
      <c r="A1737" s="24">
        <v>45840</v>
      </c>
      <c r="B1737" s="80" t="s">
        <v>120</v>
      </c>
      <c r="C1737" s="25" t="s">
        <v>1784</v>
      </c>
      <c r="D1737" s="28" t="s">
        <v>289</v>
      </c>
      <c r="E1737" s="25"/>
      <c r="F1737" s="28"/>
      <c r="G1737" s="28"/>
      <c r="H1737" s="25"/>
      <c r="I1737" s="25" t="s">
        <v>77</v>
      </c>
      <c r="J1737" s="28" t="s">
        <v>1784</v>
      </c>
      <c r="K1737" s="25" t="s">
        <v>45</v>
      </c>
      <c r="L1737" s="28" t="s">
        <v>579</v>
      </c>
      <c r="M1737" s="26">
        <v>6.85</v>
      </c>
      <c r="N1737" s="27">
        <v>40</v>
      </c>
      <c r="O1737" s="25" t="s">
        <v>47</v>
      </c>
      <c r="P1737" s="24">
        <v>45841</v>
      </c>
      <c r="Q1737" s="26">
        <f>Table2[[#This Row],[QTY]]*Table2[[#This Row],[CostPerUnit]]</f>
        <v>274</v>
      </c>
      <c r="R1737" s="27"/>
      <c r="S1737" s="13" t="s">
        <v>55</v>
      </c>
      <c r="T1737" s="24"/>
      <c r="U1737" s="24"/>
      <c r="V1737" s="25"/>
      <c r="W1737" s="25"/>
      <c r="X1737" s="28"/>
      <c r="Y1737" s="25"/>
      <c r="Z1737" s="25"/>
    </row>
    <row r="1738" spans="1:26" ht="15" customHeight="1">
      <c r="A1738" s="24">
        <v>45840</v>
      </c>
      <c r="B1738" s="80" t="s">
        <v>120</v>
      </c>
      <c r="C1738" s="25" t="s">
        <v>1784</v>
      </c>
      <c r="D1738" s="28" t="s">
        <v>289</v>
      </c>
      <c r="E1738" s="25"/>
      <c r="F1738" s="28"/>
      <c r="G1738" s="28"/>
      <c r="H1738" s="25"/>
      <c r="I1738" s="25" t="s">
        <v>77</v>
      </c>
      <c r="J1738" s="28" t="s">
        <v>1784</v>
      </c>
      <c r="K1738" s="25" t="s">
        <v>243</v>
      </c>
      <c r="L1738" s="28" t="s">
        <v>301</v>
      </c>
      <c r="M1738" s="26">
        <v>938.15</v>
      </c>
      <c r="N1738" s="27">
        <v>5</v>
      </c>
      <c r="O1738" s="25" t="s">
        <v>47</v>
      </c>
      <c r="P1738" s="24">
        <v>45841</v>
      </c>
      <c r="Q1738" s="26">
        <f>Table2[[#This Row],[QTY]]*Table2[[#This Row],[CostPerUnit]]</f>
        <v>4690.75</v>
      </c>
      <c r="R1738" s="27"/>
      <c r="S1738" s="13" t="s">
        <v>55</v>
      </c>
      <c r="T1738" s="24"/>
      <c r="U1738" s="24"/>
      <c r="V1738" s="25"/>
      <c r="W1738" s="25"/>
      <c r="X1738" s="28"/>
      <c r="Y1738" s="25"/>
      <c r="Z1738" s="25"/>
    </row>
    <row r="1739" spans="1:26" ht="15" customHeight="1">
      <c r="A1739" s="24">
        <v>45840</v>
      </c>
      <c r="B1739" s="80" t="s">
        <v>120</v>
      </c>
      <c r="C1739" s="25" t="s">
        <v>1784</v>
      </c>
      <c r="D1739" s="28" t="s">
        <v>289</v>
      </c>
      <c r="E1739" s="25"/>
      <c r="F1739" s="28"/>
      <c r="G1739" s="28"/>
      <c r="H1739" s="25"/>
      <c r="I1739" s="25" t="s">
        <v>77</v>
      </c>
      <c r="J1739" s="28" t="s">
        <v>1784</v>
      </c>
      <c r="K1739" s="25" t="s">
        <v>243</v>
      </c>
      <c r="L1739" s="28" t="s">
        <v>284</v>
      </c>
      <c r="M1739" s="26">
        <v>343.5</v>
      </c>
      <c r="N1739" s="27">
        <v>5</v>
      </c>
      <c r="O1739" s="25" t="s">
        <v>47</v>
      </c>
      <c r="P1739" s="24">
        <v>45841</v>
      </c>
      <c r="Q1739" s="26">
        <f>Table2[[#This Row],[QTY]]*Table2[[#This Row],[CostPerUnit]]</f>
        <v>1717.5</v>
      </c>
      <c r="R1739" s="27"/>
      <c r="S1739" s="13" t="s">
        <v>55</v>
      </c>
      <c r="T1739" s="24"/>
      <c r="U1739" s="24"/>
      <c r="V1739" s="25"/>
      <c r="W1739" s="25"/>
      <c r="X1739" s="28"/>
      <c r="Y1739" s="25"/>
      <c r="Z1739" s="25"/>
    </row>
    <row r="1740" spans="1:26" ht="15" customHeight="1">
      <c r="A1740" s="24">
        <v>45840</v>
      </c>
      <c r="B1740" s="80" t="s">
        <v>120</v>
      </c>
      <c r="C1740" s="25" t="s">
        <v>1784</v>
      </c>
      <c r="D1740" s="28" t="s">
        <v>289</v>
      </c>
      <c r="E1740" s="25"/>
      <c r="F1740" s="28"/>
      <c r="G1740" s="28"/>
      <c r="H1740" s="25"/>
      <c r="I1740" s="25" t="s">
        <v>65</v>
      </c>
      <c r="J1740" s="28" t="s">
        <v>1784</v>
      </c>
      <c r="K1740" s="25" t="s">
        <v>45</v>
      </c>
      <c r="L1740" s="28" t="s">
        <v>579</v>
      </c>
      <c r="M1740" s="26">
        <v>6.85</v>
      </c>
      <c r="N1740" s="27">
        <v>40</v>
      </c>
      <c r="O1740" s="25" t="s">
        <v>47</v>
      </c>
      <c r="P1740" s="24">
        <v>45841</v>
      </c>
      <c r="Q1740" s="26">
        <f>Table2[[#This Row],[QTY]]*Table2[[#This Row],[CostPerUnit]]</f>
        <v>274</v>
      </c>
      <c r="R1740" s="27"/>
      <c r="S1740" s="13" t="s">
        <v>55</v>
      </c>
      <c r="T1740" s="24"/>
      <c r="U1740" s="24"/>
      <c r="V1740" s="25"/>
      <c r="W1740" s="25"/>
      <c r="X1740" s="28"/>
      <c r="Y1740" s="25"/>
      <c r="Z1740" s="25"/>
    </row>
    <row r="1741" spans="1:26" ht="15" customHeight="1">
      <c r="A1741" s="24">
        <v>45840</v>
      </c>
      <c r="B1741" s="80" t="s">
        <v>120</v>
      </c>
      <c r="C1741" s="25" t="s">
        <v>1784</v>
      </c>
      <c r="D1741" s="28" t="s">
        <v>289</v>
      </c>
      <c r="E1741" s="25"/>
      <c r="F1741" s="28"/>
      <c r="G1741" s="28"/>
      <c r="H1741" s="25"/>
      <c r="I1741" s="25" t="s">
        <v>65</v>
      </c>
      <c r="J1741" s="28" t="s">
        <v>1784</v>
      </c>
      <c r="K1741" s="25" t="s">
        <v>243</v>
      </c>
      <c r="L1741" s="28" t="s">
        <v>301</v>
      </c>
      <c r="M1741" s="26">
        <v>938.15</v>
      </c>
      <c r="N1741" s="27">
        <v>5</v>
      </c>
      <c r="O1741" s="25" t="s">
        <v>47</v>
      </c>
      <c r="P1741" s="24">
        <v>45841</v>
      </c>
      <c r="Q1741" s="26">
        <f>Table2[[#This Row],[QTY]]*Table2[[#This Row],[CostPerUnit]]</f>
        <v>4690.75</v>
      </c>
      <c r="R1741" s="27"/>
      <c r="S1741" s="13" t="s">
        <v>55</v>
      </c>
      <c r="T1741" s="24"/>
      <c r="U1741" s="24"/>
      <c r="V1741" s="25"/>
      <c r="W1741" s="25"/>
      <c r="X1741" s="28"/>
      <c r="Y1741" s="25"/>
      <c r="Z1741" s="25"/>
    </row>
    <row r="1742" spans="1:26" ht="15" customHeight="1">
      <c r="A1742" s="24">
        <v>45804</v>
      </c>
      <c r="B1742" s="80" t="s">
        <v>120</v>
      </c>
      <c r="C1742" s="25" t="s">
        <v>1834</v>
      </c>
      <c r="D1742" s="28" t="s">
        <v>289</v>
      </c>
      <c r="E1742" s="25"/>
      <c r="F1742" s="28"/>
      <c r="G1742" s="28"/>
      <c r="H1742" s="25"/>
      <c r="I1742" s="25" t="s">
        <v>65</v>
      </c>
      <c r="J1742" s="28" t="s">
        <v>1835</v>
      </c>
      <c r="K1742" s="25" t="s">
        <v>45</v>
      </c>
      <c r="L1742" s="28" t="s">
        <v>1836</v>
      </c>
      <c r="M1742" s="26">
        <v>7000</v>
      </c>
      <c r="N1742" s="27">
        <v>1</v>
      </c>
      <c r="O1742" s="25" t="s">
        <v>47</v>
      </c>
      <c r="P1742" s="24">
        <v>45806</v>
      </c>
      <c r="Q1742" s="26">
        <f>Table2[[#This Row],[QTY]]*Table2[[#This Row],[CostPerUnit]]</f>
        <v>7000</v>
      </c>
      <c r="R1742" s="27"/>
      <c r="S1742" s="13" t="s">
        <v>67</v>
      </c>
      <c r="T1742" s="24"/>
      <c r="U1742" s="24"/>
      <c r="V1742" s="25"/>
      <c r="W1742" s="25"/>
      <c r="X1742" s="28"/>
      <c r="Y1742" s="25"/>
      <c r="Z1742" s="25"/>
    </row>
    <row r="1743" spans="1:26" ht="15" customHeight="1">
      <c r="A1743" s="24">
        <v>45804</v>
      </c>
      <c r="B1743" s="80" t="s">
        <v>120</v>
      </c>
      <c r="C1743" s="25" t="s">
        <v>1834</v>
      </c>
      <c r="D1743" s="28" t="s">
        <v>289</v>
      </c>
      <c r="E1743" s="25"/>
      <c r="F1743" s="28"/>
      <c r="G1743" s="28"/>
      <c r="H1743" s="25"/>
      <c r="I1743" s="25" t="s">
        <v>65</v>
      </c>
      <c r="J1743" s="28" t="s">
        <v>1835</v>
      </c>
      <c r="K1743" s="25" t="s">
        <v>45</v>
      </c>
      <c r="L1743" s="28" t="s">
        <v>1837</v>
      </c>
      <c r="M1743" s="26">
        <v>6500</v>
      </c>
      <c r="N1743" s="27">
        <v>1</v>
      </c>
      <c r="O1743" s="25" t="s">
        <v>47</v>
      </c>
      <c r="P1743" s="24">
        <v>45806</v>
      </c>
      <c r="Q1743" s="26">
        <f>Table2[[#This Row],[QTY]]*Table2[[#This Row],[CostPerUnit]]</f>
        <v>6500</v>
      </c>
      <c r="R1743" s="27"/>
      <c r="S1743" s="13" t="s">
        <v>67</v>
      </c>
      <c r="T1743" s="24"/>
      <c r="U1743" s="24"/>
      <c r="V1743" s="25"/>
      <c r="W1743" s="25"/>
      <c r="X1743" s="28"/>
      <c r="Y1743" s="25"/>
      <c r="Z1743" s="25"/>
    </row>
    <row r="1744" spans="1:26" ht="15" customHeight="1">
      <c r="A1744" s="128">
        <v>45804</v>
      </c>
      <c r="B1744" s="129" t="s">
        <v>120</v>
      </c>
      <c r="C1744" s="130" t="s">
        <v>1834</v>
      </c>
      <c r="D1744" s="131" t="s">
        <v>289</v>
      </c>
      <c r="E1744" s="130"/>
      <c r="F1744" s="131"/>
      <c r="G1744" s="131"/>
      <c r="H1744" s="130"/>
      <c r="I1744" s="130" t="s">
        <v>65</v>
      </c>
      <c r="J1744" s="131" t="s">
        <v>1835</v>
      </c>
      <c r="K1744" s="130" t="s">
        <v>45</v>
      </c>
      <c r="L1744" s="131" t="s">
        <v>1838</v>
      </c>
      <c r="M1744" s="132">
        <v>1000</v>
      </c>
      <c r="N1744" s="133">
        <v>2</v>
      </c>
      <c r="O1744" s="130" t="s">
        <v>123</v>
      </c>
      <c r="P1744" s="128">
        <v>45806</v>
      </c>
      <c r="Q1744" s="132">
        <f>Table2[[#This Row],[QTY]]*Table2[[#This Row],[CostPerUnit]]</f>
        <v>2000</v>
      </c>
      <c r="R1744" s="133"/>
      <c r="S1744" s="134" t="s">
        <v>67</v>
      </c>
      <c r="T1744" s="128"/>
      <c r="U1744" s="128"/>
      <c r="V1744" s="130"/>
      <c r="W1744" s="130"/>
      <c r="X1744" s="131"/>
      <c r="Y1744" s="130"/>
      <c r="Z1744" s="130"/>
    </row>
    <row r="1745" spans="1:26" ht="15" customHeight="1">
      <c r="A1745" s="24">
        <v>45804</v>
      </c>
      <c r="B1745" s="80" t="s">
        <v>120</v>
      </c>
      <c r="C1745" s="25" t="s">
        <v>1834</v>
      </c>
      <c r="D1745" s="28" t="s">
        <v>289</v>
      </c>
      <c r="E1745" s="25"/>
      <c r="F1745" s="28"/>
      <c r="G1745" s="28"/>
      <c r="H1745" s="25"/>
      <c r="I1745" s="25" t="s">
        <v>65</v>
      </c>
      <c r="J1745" s="28" t="s">
        <v>1835</v>
      </c>
      <c r="K1745" s="25" t="s">
        <v>45</v>
      </c>
      <c r="L1745" s="28" t="s">
        <v>1839</v>
      </c>
      <c r="M1745" s="26">
        <v>2750</v>
      </c>
      <c r="N1745" s="27">
        <v>2</v>
      </c>
      <c r="O1745" s="25" t="s">
        <v>47</v>
      </c>
      <c r="P1745" s="24">
        <v>45806</v>
      </c>
      <c r="Q1745" s="26">
        <f>Table2[[#This Row],[QTY]]*Table2[[#This Row],[CostPerUnit]]</f>
        <v>5500</v>
      </c>
      <c r="R1745" s="27"/>
      <c r="S1745" s="13" t="s">
        <v>67</v>
      </c>
      <c r="T1745" s="24"/>
      <c r="U1745" s="24"/>
      <c r="V1745" s="25"/>
      <c r="W1745" s="25"/>
      <c r="X1745" s="28"/>
      <c r="Y1745" s="25"/>
      <c r="Z1745" s="25"/>
    </row>
    <row r="1746" spans="1:26" ht="15" customHeight="1">
      <c r="A1746" s="24">
        <v>45804</v>
      </c>
      <c r="B1746" s="80" t="s">
        <v>120</v>
      </c>
      <c r="C1746" s="25" t="s">
        <v>1834</v>
      </c>
      <c r="D1746" s="28" t="s">
        <v>289</v>
      </c>
      <c r="E1746" s="25"/>
      <c r="F1746" s="28"/>
      <c r="G1746" s="28"/>
      <c r="H1746" s="25"/>
      <c r="I1746" s="25" t="s">
        <v>65</v>
      </c>
      <c r="J1746" s="28" t="s">
        <v>1835</v>
      </c>
      <c r="K1746" s="25" t="s">
        <v>45</v>
      </c>
      <c r="L1746" s="28" t="s">
        <v>1840</v>
      </c>
      <c r="M1746" s="26">
        <v>150</v>
      </c>
      <c r="N1746" s="27">
        <v>2</v>
      </c>
      <c r="O1746" s="25" t="s">
        <v>47</v>
      </c>
      <c r="P1746" s="24">
        <v>45806</v>
      </c>
      <c r="Q1746" s="26">
        <f>Table2[[#This Row],[QTY]]*Table2[[#This Row],[CostPerUnit]]</f>
        <v>300</v>
      </c>
      <c r="R1746" s="27"/>
      <c r="S1746" s="13" t="s">
        <v>67</v>
      </c>
      <c r="T1746" s="24"/>
      <c r="U1746" s="24"/>
      <c r="V1746" s="25"/>
      <c r="W1746" s="25"/>
      <c r="X1746" s="28"/>
      <c r="Y1746" s="25"/>
      <c r="Z1746" s="25"/>
    </row>
    <row r="1747" spans="1:26" ht="15" customHeight="1">
      <c r="A1747" s="24">
        <v>45804</v>
      </c>
      <c r="B1747" s="80" t="s">
        <v>120</v>
      </c>
      <c r="C1747" s="25" t="s">
        <v>1834</v>
      </c>
      <c r="D1747" s="28" t="s">
        <v>289</v>
      </c>
      <c r="E1747" s="25"/>
      <c r="F1747" s="28"/>
      <c r="G1747" s="28"/>
      <c r="H1747" s="25"/>
      <c r="I1747" s="25" t="s">
        <v>65</v>
      </c>
      <c r="J1747" s="28" t="s">
        <v>1835</v>
      </c>
      <c r="K1747" s="25" t="s">
        <v>45</v>
      </c>
      <c r="L1747" s="28" t="s">
        <v>1841</v>
      </c>
      <c r="M1747" s="26">
        <v>250</v>
      </c>
      <c r="N1747" s="27">
        <v>1</v>
      </c>
      <c r="O1747" s="25" t="s">
        <v>47</v>
      </c>
      <c r="P1747" s="24">
        <v>45806</v>
      </c>
      <c r="Q1747" s="26">
        <f>Table2[[#This Row],[QTY]]*Table2[[#This Row],[CostPerUnit]]</f>
        <v>250</v>
      </c>
      <c r="R1747" s="27"/>
      <c r="S1747" s="13" t="s">
        <v>67</v>
      </c>
      <c r="T1747" s="24"/>
      <c r="U1747" s="24"/>
      <c r="V1747" s="25"/>
      <c r="W1747" s="25"/>
      <c r="X1747" s="28"/>
      <c r="Y1747" s="25"/>
      <c r="Z1747" s="25"/>
    </row>
    <row r="1748" spans="1:26" ht="15" customHeight="1">
      <c r="A1748" s="24">
        <v>45804</v>
      </c>
      <c r="B1748" s="80" t="s">
        <v>120</v>
      </c>
      <c r="C1748" s="25" t="s">
        <v>1834</v>
      </c>
      <c r="D1748" s="28" t="s">
        <v>289</v>
      </c>
      <c r="E1748" s="25"/>
      <c r="F1748" s="28"/>
      <c r="G1748" s="28"/>
      <c r="H1748" s="25"/>
      <c r="I1748" s="25" t="s">
        <v>65</v>
      </c>
      <c r="J1748" s="28" t="s">
        <v>1835</v>
      </c>
      <c r="K1748" s="25" t="s">
        <v>45</v>
      </c>
      <c r="L1748" s="28" t="s">
        <v>1842</v>
      </c>
      <c r="M1748" s="26">
        <v>15</v>
      </c>
      <c r="N1748" s="27">
        <v>3</v>
      </c>
      <c r="O1748" s="25" t="s">
        <v>47</v>
      </c>
      <c r="P1748" s="24">
        <v>45806</v>
      </c>
      <c r="Q1748" s="26">
        <f>Table2[[#This Row],[QTY]]*Table2[[#This Row],[CostPerUnit]]</f>
        <v>45</v>
      </c>
      <c r="R1748" s="27"/>
      <c r="S1748" s="13" t="s">
        <v>67</v>
      </c>
      <c r="T1748" s="24"/>
      <c r="U1748" s="24"/>
      <c r="V1748" s="25"/>
      <c r="W1748" s="25"/>
      <c r="X1748" s="28"/>
      <c r="Y1748" s="25"/>
      <c r="Z1748" s="25"/>
    </row>
    <row r="1749" spans="1:26" ht="15" customHeight="1">
      <c r="A1749" s="24">
        <v>45804</v>
      </c>
      <c r="B1749" s="80" t="s">
        <v>120</v>
      </c>
      <c r="C1749" s="25" t="s">
        <v>1834</v>
      </c>
      <c r="D1749" s="28" t="s">
        <v>289</v>
      </c>
      <c r="E1749" s="25"/>
      <c r="F1749" s="28"/>
      <c r="G1749" s="28"/>
      <c r="H1749" s="25"/>
      <c r="I1749" s="25" t="s">
        <v>65</v>
      </c>
      <c r="J1749" s="28" t="s">
        <v>1835</v>
      </c>
      <c r="K1749" s="25" t="s">
        <v>45</v>
      </c>
      <c r="L1749" s="28" t="s">
        <v>1843</v>
      </c>
      <c r="M1749" s="26">
        <v>32</v>
      </c>
      <c r="N1749" s="27">
        <v>1</v>
      </c>
      <c r="O1749" s="25" t="s">
        <v>47</v>
      </c>
      <c r="P1749" s="24">
        <v>45806</v>
      </c>
      <c r="Q1749" s="26">
        <f>Table2[[#This Row],[QTY]]*Table2[[#This Row],[CostPerUnit]]</f>
        <v>32</v>
      </c>
      <c r="R1749" s="27"/>
      <c r="S1749" s="13" t="s">
        <v>67</v>
      </c>
      <c r="T1749" s="24"/>
      <c r="U1749" s="24"/>
      <c r="V1749" s="25"/>
      <c r="W1749" s="25"/>
      <c r="X1749" s="28"/>
      <c r="Y1749" s="25"/>
      <c r="Z1749" s="25"/>
    </row>
    <row r="1750" spans="1:26" ht="15" customHeight="1">
      <c r="A1750" s="24">
        <v>45804</v>
      </c>
      <c r="B1750" s="80" t="s">
        <v>120</v>
      </c>
      <c r="C1750" s="25" t="s">
        <v>1834</v>
      </c>
      <c r="D1750" s="28" t="s">
        <v>289</v>
      </c>
      <c r="E1750" s="25"/>
      <c r="F1750" s="28"/>
      <c r="G1750" s="28"/>
      <c r="H1750" s="25"/>
      <c r="I1750" s="25" t="s">
        <v>65</v>
      </c>
      <c r="J1750" s="28" t="s">
        <v>1835</v>
      </c>
      <c r="K1750" s="25" t="s">
        <v>45</v>
      </c>
      <c r="L1750" s="28" t="s">
        <v>1844</v>
      </c>
      <c r="M1750" s="26">
        <v>250</v>
      </c>
      <c r="N1750" s="27">
        <v>1</v>
      </c>
      <c r="O1750" s="25" t="s">
        <v>47</v>
      </c>
      <c r="P1750" s="24">
        <v>45806</v>
      </c>
      <c r="Q1750" s="26">
        <f>Table2[[#This Row],[QTY]]*Table2[[#This Row],[CostPerUnit]]</f>
        <v>250</v>
      </c>
      <c r="R1750" s="27"/>
      <c r="S1750" s="13" t="s">
        <v>67</v>
      </c>
      <c r="T1750" s="24"/>
      <c r="U1750" s="24"/>
      <c r="V1750" s="25"/>
      <c r="W1750" s="25"/>
      <c r="X1750" s="28"/>
      <c r="Y1750" s="25"/>
      <c r="Z1750" s="25"/>
    </row>
    <row r="1751" spans="1:26" ht="15" customHeight="1">
      <c r="A1751" s="24">
        <v>45678</v>
      </c>
      <c r="B1751" s="25" t="s">
        <v>41</v>
      </c>
      <c r="C1751" s="25" t="s">
        <v>225</v>
      </c>
      <c r="D1751" s="28" t="s">
        <v>289</v>
      </c>
      <c r="E1751" s="25"/>
      <c r="F1751" s="28"/>
      <c r="G1751" s="28"/>
      <c r="H1751" s="25"/>
      <c r="I1751" s="25" t="s">
        <v>69</v>
      </c>
      <c r="J1751" s="28" t="s">
        <v>1845</v>
      </c>
      <c r="K1751" s="25" t="s">
        <v>45</v>
      </c>
      <c r="L1751" s="28" t="s">
        <v>1846</v>
      </c>
      <c r="M1751" s="26">
        <v>0</v>
      </c>
      <c r="N1751" s="27">
        <v>0</v>
      </c>
      <c r="O1751" s="24" t="s">
        <v>123</v>
      </c>
      <c r="P1751" s="24"/>
      <c r="Q1751" s="26">
        <f>Table2[[#This Row],[QTY]]*Table2[[#This Row],[CostPerUnit]]</f>
        <v>0</v>
      </c>
      <c r="R1751" s="27"/>
      <c r="S1751" s="13" t="s">
        <v>55</v>
      </c>
      <c r="T1751" s="24"/>
      <c r="U1751" s="24"/>
      <c r="V1751" s="25"/>
      <c r="W1751" s="25"/>
      <c r="X1751" s="28" t="s">
        <v>1847</v>
      </c>
      <c r="Y1751" s="25"/>
      <c r="Z1751" s="25"/>
    </row>
    <row r="1752" spans="1:26" ht="15" customHeight="1">
      <c r="A1752" s="24">
        <v>45678</v>
      </c>
      <c r="B1752" s="25" t="s">
        <v>41</v>
      </c>
      <c r="C1752" s="25" t="s">
        <v>225</v>
      </c>
      <c r="D1752" s="28" t="s">
        <v>289</v>
      </c>
      <c r="E1752" s="25"/>
      <c r="F1752" s="28"/>
      <c r="G1752" s="28"/>
      <c r="H1752" s="25"/>
      <c r="I1752" s="25" t="s">
        <v>77</v>
      </c>
      <c r="J1752" s="28" t="s">
        <v>1424</v>
      </c>
      <c r="K1752" s="25" t="s">
        <v>45</v>
      </c>
      <c r="L1752" s="28" t="s">
        <v>1846</v>
      </c>
      <c r="M1752" s="26">
        <v>0</v>
      </c>
      <c r="N1752" s="27">
        <v>3</v>
      </c>
      <c r="O1752" s="24" t="s">
        <v>47</v>
      </c>
      <c r="P1752" s="24">
        <v>45680</v>
      </c>
      <c r="Q1752" s="26">
        <f>Table2[[#This Row],[QTY]]*Table2[[#This Row],[CostPerUnit]]</f>
        <v>0</v>
      </c>
      <c r="R1752" s="27"/>
      <c r="S1752" s="13" t="s">
        <v>55</v>
      </c>
      <c r="T1752" s="24"/>
      <c r="U1752" s="24"/>
      <c r="V1752" s="25"/>
      <c r="W1752" s="25"/>
      <c r="X1752" s="28" t="s">
        <v>1414</v>
      </c>
      <c r="Y1752" s="25"/>
      <c r="Z1752" s="25"/>
    </row>
    <row r="1753" spans="1:26" ht="15" customHeight="1">
      <c r="A1753" s="24">
        <v>45678</v>
      </c>
      <c r="B1753" s="25" t="s">
        <v>41</v>
      </c>
      <c r="C1753" s="25" t="s">
        <v>225</v>
      </c>
      <c r="D1753" s="28" t="s">
        <v>289</v>
      </c>
      <c r="E1753" s="25"/>
      <c r="F1753" s="28"/>
      <c r="G1753" s="28"/>
      <c r="H1753" s="25"/>
      <c r="I1753" s="25" t="s">
        <v>65</v>
      </c>
      <c r="J1753" s="28" t="s">
        <v>1426</v>
      </c>
      <c r="K1753" s="25" t="s">
        <v>45</v>
      </c>
      <c r="L1753" s="28" t="s">
        <v>1846</v>
      </c>
      <c r="M1753" s="26">
        <v>0</v>
      </c>
      <c r="N1753" s="27">
        <v>3</v>
      </c>
      <c r="O1753" s="24" t="s">
        <v>47</v>
      </c>
      <c r="P1753" s="24">
        <v>45680</v>
      </c>
      <c r="Q1753" s="26">
        <f>Table2[[#This Row],[QTY]]*Table2[[#This Row],[CostPerUnit]]</f>
        <v>0</v>
      </c>
      <c r="R1753" s="27"/>
      <c r="S1753" s="13" t="s">
        <v>55</v>
      </c>
      <c r="T1753" s="24"/>
      <c r="U1753" s="24"/>
      <c r="V1753" s="25"/>
      <c r="W1753" s="25"/>
      <c r="X1753" s="28" t="s">
        <v>1414</v>
      </c>
      <c r="Y1753" s="25"/>
      <c r="Z1753" s="25"/>
    </row>
    <row r="1754" spans="1:26" ht="15" customHeight="1">
      <c r="A1754" s="24">
        <v>45678</v>
      </c>
      <c r="B1754" s="25" t="s">
        <v>41</v>
      </c>
      <c r="C1754" s="25" t="s">
        <v>225</v>
      </c>
      <c r="D1754" s="28" t="s">
        <v>289</v>
      </c>
      <c r="E1754" s="25"/>
      <c r="F1754" s="28"/>
      <c r="G1754" s="28"/>
      <c r="H1754" s="25"/>
      <c r="I1754" s="25" t="s">
        <v>53</v>
      </c>
      <c r="J1754" s="28" t="s">
        <v>1848</v>
      </c>
      <c r="K1754" s="25" t="s">
        <v>45</v>
      </c>
      <c r="L1754" s="28" t="s">
        <v>1846</v>
      </c>
      <c r="M1754" s="26">
        <v>0</v>
      </c>
      <c r="N1754" s="27">
        <v>3</v>
      </c>
      <c r="O1754" s="25" t="s">
        <v>47</v>
      </c>
      <c r="P1754" s="24">
        <v>45679</v>
      </c>
      <c r="Q1754" s="26">
        <f>Table2[[#This Row],[QTY]]*Table2[[#This Row],[CostPerUnit]]</f>
        <v>0</v>
      </c>
      <c r="R1754" s="27"/>
      <c r="S1754" s="13" t="s">
        <v>55</v>
      </c>
      <c r="T1754" s="24"/>
      <c r="U1754" s="24"/>
      <c r="V1754" s="25"/>
      <c r="W1754" s="25"/>
      <c r="X1754" s="28"/>
      <c r="Y1754" s="25"/>
      <c r="Z1754" s="25"/>
    </row>
    <row r="1755" spans="1:26" ht="15" customHeight="1">
      <c r="A1755" s="24">
        <v>45679</v>
      </c>
      <c r="B1755" s="25" t="s">
        <v>41</v>
      </c>
      <c r="C1755" s="25" t="s">
        <v>225</v>
      </c>
      <c r="D1755" s="28" t="s">
        <v>289</v>
      </c>
      <c r="E1755" s="25"/>
      <c r="F1755" s="28"/>
      <c r="G1755" s="28"/>
      <c r="H1755" s="25"/>
      <c r="I1755" s="25" t="s">
        <v>65</v>
      </c>
      <c r="J1755" s="28" t="s">
        <v>516</v>
      </c>
      <c r="K1755" s="25" t="s">
        <v>45</v>
      </c>
      <c r="L1755" s="28" t="s">
        <v>1849</v>
      </c>
      <c r="M1755" s="26">
        <v>0</v>
      </c>
      <c r="N1755" s="27">
        <v>1</v>
      </c>
      <c r="O1755" s="25" t="s">
        <v>47</v>
      </c>
      <c r="P1755" s="24">
        <v>45680</v>
      </c>
      <c r="Q1755" s="26">
        <f>Table2[[#This Row],[QTY]]*Table2[[#This Row],[CostPerUnit]]</f>
        <v>0</v>
      </c>
      <c r="R1755" s="27"/>
      <c r="S1755" s="13" t="s">
        <v>55</v>
      </c>
      <c r="T1755" s="24"/>
      <c r="U1755" s="24"/>
      <c r="V1755" s="25"/>
      <c r="W1755" s="25"/>
      <c r="X1755" s="28" t="s">
        <v>1414</v>
      </c>
      <c r="Y1755" s="25"/>
      <c r="Z1755" s="25"/>
    </row>
    <row r="1756" spans="1:26" ht="15" customHeight="1">
      <c r="A1756" s="24">
        <v>45679</v>
      </c>
      <c r="B1756" s="25" t="s">
        <v>41</v>
      </c>
      <c r="C1756" s="25" t="s">
        <v>225</v>
      </c>
      <c r="D1756" s="28" t="s">
        <v>289</v>
      </c>
      <c r="E1756" s="25"/>
      <c r="F1756" s="28"/>
      <c r="G1756" s="28"/>
      <c r="H1756" s="25"/>
      <c r="I1756" s="25" t="s">
        <v>65</v>
      </c>
      <c r="J1756" s="28" t="s">
        <v>516</v>
      </c>
      <c r="K1756" s="25" t="s">
        <v>45</v>
      </c>
      <c r="L1756" s="28" t="s">
        <v>1850</v>
      </c>
      <c r="M1756" s="26">
        <v>0</v>
      </c>
      <c r="N1756" s="27">
        <v>1</v>
      </c>
      <c r="O1756" s="25" t="s">
        <v>47</v>
      </c>
      <c r="P1756" s="24">
        <v>45680</v>
      </c>
      <c r="Q1756" s="26">
        <f>Table2[[#This Row],[QTY]]*Table2[[#This Row],[CostPerUnit]]</f>
        <v>0</v>
      </c>
      <c r="R1756" s="27"/>
      <c r="S1756" s="13" t="s">
        <v>55</v>
      </c>
      <c r="T1756" s="24"/>
      <c r="U1756" s="24"/>
      <c r="V1756" s="25"/>
      <c r="W1756" s="25"/>
      <c r="X1756" s="28" t="s">
        <v>1414</v>
      </c>
      <c r="Y1756" s="25"/>
      <c r="Z1756" s="25"/>
    </row>
    <row r="1757" spans="1:26" ht="15" customHeight="1">
      <c r="A1757" s="24">
        <v>45468</v>
      </c>
      <c r="B1757" s="25" t="s">
        <v>41</v>
      </c>
      <c r="C1757" s="25" t="s">
        <v>225</v>
      </c>
      <c r="D1757" s="28"/>
      <c r="E1757" s="25"/>
      <c r="F1757" s="28"/>
      <c r="G1757" s="28"/>
      <c r="H1757" s="25"/>
      <c r="I1757" s="25" t="s">
        <v>77</v>
      </c>
      <c r="J1757" s="28" t="s">
        <v>1802</v>
      </c>
      <c r="K1757" s="25"/>
      <c r="L1757" s="28" t="s">
        <v>284</v>
      </c>
      <c r="M1757" s="26">
        <v>328</v>
      </c>
      <c r="N1757" s="27">
        <v>50</v>
      </c>
      <c r="O1757" s="25" t="s">
        <v>47</v>
      </c>
      <c r="P1757" s="24">
        <v>45541</v>
      </c>
      <c r="Q1757" s="26">
        <f>Table2[[#This Row],[QTY]]*Table2[[#This Row],[CostPerUnit]]</f>
        <v>16400</v>
      </c>
      <c r="R1757" s="27"/>
      <c r="S1757" s="13" t="s">
        <v>64</v>
      </c>
      <c r="T1757" s="24"/>
      <c r="U1757" s="24"/>
      <c r="V1757" s="25"/>
      <c r="W1757" s="25"/>
      <c r="X1757" s="28" t="s">
        <v>1851</v>
      </c>
      <c r="Y1757" s="25"/>
      <c r="Z1757" s="25"/>
    </row>
    <row r="1758" spans="1:26" ht="15" customHeight="1">
      <c r="A1758" s="24">
        <v>45468</v>
      </c>
      <c r="B1758" s="25" t="s">
        <v>41</v>
      </c>
      <c r="C1758" s="25" t="s">
        <v>225</v>
      </c>
      <c r="D1758" s="28"/>
      <c r="E1758" s="25"/>
      <c r="F1758" s="28"/>
      <c r="G1758" s="28"/>
      <c r="H1758" s="25"/>
      <c r="I1758" s="25" t="s">
        <v>77</v>
      </c>
      <c r="J1758" s="28" t="s">
        <v>1802</v>
      </c>
      <c r="K1758" s="25"/>
      <c r="L1758" s="28" t="s">
        <v>261</v>
      </c>
      <c r="M1758" s="26">
        <v>200</v>
      </c>
      <c r="N1758" s="27">
        <v>1</v>
      </c>
      <c r="O1758" s="25" t="s">
        <v>47</v>
      </c>
      <c r="P1758" s="24">
        <v>45541</v>
      </c>
      <c r="Q1758" s="26">
        <f>Table2[[#This Row],[QTY]]*Table2[[#This Row],[CostPerUnit]]</f>
        <v>200</v>
      </c>
      <c r="R1758" s="27"/>
      <c r="S1758" s="13" t="s">
        <v>64</v>
      </c>
      <c r="T1758" s="24"/>
      <c r="U1758" s="24"/>
      <c r="V1758" s="25"/>
      <c r="W1758" s="25"/>
      <c r="X1758" s="28" t="s">
        <v>1851</v>
      </c>
      <c r="Y1758" s="25"/>
      <c r="Z1758" s="25"/>
    </row>
    <row r="1759" spans="1:26" ht="15" customHeight="1">
      <c r="A1759" s="24">
        <v>45503</v>
      </c>
      <c r="B1759" s="25" t="s">
        <v>41</v>
      </c>
      <c r="C1759" s="25" t="s">
        <v>225</v>
      </c>
      <c r="D1759" s="28"/>
      <c r="E1759" s="25"/>
      <c r="F1759" s="28"/>
      <c r="G1759" s="28"/>
      <c r="H1759" s="25"/>
      <c r="I1759" s="25" t="s">
        <v>69</v>
      </c>
      <c r="J1759" s="28" t="s">
        <v>1515</v>
      </c>
      <c r="K1759" s="25" t="s">
        <v>45</v>
      </c>
      <c r="L1759" s="28" t="s">
        <v>1852</v>
      </c>
      <c r="M1759" s="26">
        <v>4000</v>
      </c>
      <c r="N1759" s="27">
        <v>1</v>
      </c>
      <c r="O1759" s="25" t="s">
        <v>47</v>
      </c>
      <c r="P1759" s="24">
        <v>45474</v>
      </c>
      <c r="Q1759" s="26">
        <f>Table2[[#This Row],[QTY]]*Table2[[#This Row],[CostPerUnit]]</f>
        <v>4000</v>
      </c>
      <c r="R1759" s="27"/>
      <c r="S1759" s="13" t="s">
        <v>55</v>
      </c>
      <c r="T1759" s="24" t="s">
        <v>49</v>
      </c>
      <c r="U1759" s="24"/>
      <c r="V1759" s="25"/>
      <c r="W1759" s="25"/>
      <c r="X1759" s="28" t="s">
        <v>1853</v>
      </c>
      <c r="Y1759" s="25"/>
      <c r="Z1759" s="25"/>
    </row>
    <row r="1760" spans="1:26" ht="15" customHeight="1">
      <c r="A1760" s="24">
        <v>45497</v>
      </c>
      <c r="B1760" s="25" t="s">
        <v>41</v>
      </c>
      <c r="C1760" s="25" t="s">
        <v>225</v>
      </c>
      <c r="D1760" s="28" t="s">
        <v>398</v>
      </c>
      <c r="E1760" s="25"/>
      <c r="F1760" s="28"/>
      <c r="G1760" s="28"/>
      <c r="H1760" s="25"/>
      <c r="I1760" s="25" t="s">
        <v>69</v>
      </c>
      <c r="J1760" s="95" t="s">
        <v>1549</v>
      </c>
      <c r="K1760" s="25" t="s">
        <v>45</v>
      </c>
      <c r="L1760" s="87" t="s">
        <v>944</v>
      </c>
      <c r="M1760" s="26">
        <v>0</v>
      </c>
      <c r="N1760" s="27">
        <v>5</v>
      </c>
      <c r="O1760" s="25" t="s">
        <v>161</v>
      </c>
      <c r="P1760" s="24">
        <v>45498</v>
      </c>
      <c r="Q1760" s="26">
        <f>Table2[[#This Row],[QTY]]*Table2[[#This Row],[CostPerUnit]]</f>
        <v>0</v>
      </c>
      <c r="R1760" s="27"/>
      <c r="S1760" s="13" t="s">
        <v>55</v>
      </c>
      <c r="T1760" s="24" t="s">
        <v>161</v>
      </c>
      <c r="U1760" s="24"/>
      <c r="V1760" s="25"/>
      <c r="W1760" s="25"/>
      <c r="X1760" s="28"/>
      <c r="Y1760" s="25"/>
      <c r="Z1760" s="25"/>
    </row>
    <row r="1761" spans="1:26" ht="15" customHeight="1">
      <c r="A1761" s="24">
        <v>45518</v>
      </c>
      <c r="B1761" s="25" t="s">
        <v>41</v>
      </c>
      <c r="C1761" s="25" t="s">
        <v>225</v>
      </c>
      <c r="D1761" s="28"/>
      <c r="E1761" s="25"/>
      <c r="F1761" s="28"/>
      <c r="G1761" s="28"/>
      <c r="H1761" s="25"/>
      <c r="I1761" s="25" t="s">
        <v>69</v>
      </c>
      <c r="J1761" s="28" t="s">
        <v>1854</v>
      </c>
      <c r="K1761" s="25"/>
      <c r="L1761" s="28" t="s">
        <v>284</v>
      </c>
      <c r="M1761" s="26">
        <v>875</v>
      </c>
      <c r="N1761" s="27">
        <v>50</v>
      </c>
      <c r="O1761" s="25" t="s">
        <v>47</v>
      </c>
      <c r="P1761" s="24">
        <v>45539</v>
      </c>
      <c r="Q1761" s="26">
        <f>Table2[[#This Row],[QTY]]*Table2[[#This Row],[CostPerUnit]]</f>
        <v>43750</v>
      </c>
      <c r="R1761" s="27"/>
      <c r="S1761" s="13" t="s">
        <v>64</v>
      </c>
      <c r="T1761" s="24"/>
      <c r="U1761" s="24"/>
      <c r="V1761" s="25"/>
      <c r="W1761" s="25"/>
      <c r="X1761" s="28" t="s">
        <v>1855</v>
      </c>
      <c r="Y1761" s="25"/>
      <c r="Z1761" s="25"/>
    </row>
    <row r="1762" spans="1:26" ht="15" customHeight="1">
      <c r="A1762" s="24">
        <v>45518</v>
      </c>
      <c r="B1762" s="25" t="s">
        <v>41</v>
      </c>
      <c r="C1762" s="25" t="s">
        <v>225</v>
      </c>
      <c r="D1762" s="28"/>
      <c r="E1762" s="25"/>
      <c r="F1762" s="28"/>
      <c r="G1762" s="28"/>
      <c r="H1762" s="25"/>
      <c r="I1762" s="25" t="s">
        <v>69</v>
      </c>
      <c r="J1762" s="28" t="s">
        <v>1854</v>
      </c>
      <c r="K1762" s="25"/>
      <c r="L1762" s="28" t="s">
        <v>722</v>
      </c>
      <c r="M1762" s="26">
        <v>557.75</v>
      </c>
      <c r="N1762" s="27">
        <v>30</v>
      </c>
      <c r="O1762" s="25" t="s">
        <v>47</v>
      </c>
      <c r="P1762" s="24">
        <v>45539</v>
      </c>
      <c r="Q1762" s="26">
        <f>Table2[[#This Row],[QTY]]*Table2[[#This Row],[CostPerUnit]]</f>
        <v>16732.5</v>
      </c>
      <c r="R1762" s="27"/>
      <c r="S1762" s="13" t="s">
        <v>64</v>
      </c>
      <c r="T1762" s="24"/>
      <c r="U1762" s="24"/>
      <c r="V1762" s="25"/>
      <c r="W1762" s="25"/>
      <c r="X1762" s="28"/>
      <c r="Y1762" s="25"/>
      <c r="Z1762" s="25"/>
    </row>
    <row r="1763" spans="1:26" ht="15" customHeight="1">
      <c r="A1763" s="24">
        <v>45518</v>
      </c>
      <c r="B1763" s="25" t="s">
        <v>41</v>
      </c>
      <c r="C1763" s="25" t="s">
        <v>225</v>
      </c>
      <c r="D1763" s="28"/>
      <c r="E1763" s="25"/>
      <c r="F1763" s="28"/>
      <c r="G1763" s="28"/>
      <c r="H1763" s="25"/>
      <c r="I1763" s="25" t="s">
        <v>69</v>
      </c>
      <c r="J1763" s="28" t="s">
        <v>1854</v>
      </c>
      <c r="K1763" s="25"/>
      <c r="L1763" s="28" t="s">
        <v>1856</v>
      </c>
      <c r="M1763" s="26">
        <v>10</v>
      </c>
      <c r="N1763" s="27">
        <v>20</v>
      </c>
      <c r="O1763" s="25" t="s">
        <v>47</v>
      </c>
      <c r="P1763" s="24">
        <v>45539</v>
      </c>
      <c r="Q1763" s="26">
        <f>Table2[[#This Row],[QTY]]*Table2[[#This Row],[CostPerUnit]]</f>
        <v>200</v>
      </c>
      <c r="R1763" s="27"/>
      <c r="S1763" s="13" t="s">
        <v>64</v>
      </c>
      <c r="T1763" s="24"/>
      <c r="U1763" s="24"/>
      <c r="V1763" s="25"/>
      <c r="W1763" s="25"/>
      <c r="X1763" s="28"/>
      <c r="Y1763" s="25"/>
      <c r="Z1763" s="25"/>
    </row>
    <row r="1764" spans="1:26" ht="15" customHeight="1">
      <c r="A1764" s="24">
        <v>45518</v>
      </c>
      <c r="B1764" s="25" t="s">
        <v>41</v>
      </c>
      <c r="C1764" s="25" t="s">
        <v>225</v>
      </c>
      <c r="D1764" s="28"/>
      <c r="E1764" s="25"/>
      <c r="F1764" s="28"/>
      <c r="G1764" s="28"/>
      <c r="H1764" s="25"/>
      <c r="I1764" s="25" t="s">
        <v>143</v>
      </c>
      <c r="J1764" s="28" t="s">
        <v>1857</v>
      </c>
      <c r="K1764" s="44"/>
      <c r="L1764" s="28" t="s">
        <v>284</v>
      </c>
      <c r="M1764" s="26">
        <v>79.400000000000006</v>
      </c>
      <c r="N1764" s="27">
        <v>1</v>
      </c>
      <c r="O1764" s="25" t="s">
        <v>47</v>
      </c>
      <c r="P1764" s="24">
        <v>45539</v>
      </c>
      <c r="Q1764" s="26">
        <f>Table2[[#This Row],[QTY]]*Table2[[#This Row],[CostPerUnit]]</f>
        <v>79.400000000000006</v>
      </c>
      <c r="R1764" s="27"/>
      <c r="S1764" s="13" t="s">
        <v>64</v>
      </c>
      <c r="T1764" s="24"/>
      <c r="U1764" s="24"/>
      <c r="V1764" s="25"/>
      <c r="W1764" s="25"/>
      <c r="X1764" s="28" t="s">
        <v>1858</v>
      </c>
      <c r="Y1764" s="25"/>
      <c r="Z1764" s="25"/>
    </row>
    <row r="1765" spans="1:26" ht="15" customHeight="1">
      <c r="A1765" s="24">
        <v>45552</v>
      </c>
      <c r="B1765" s="25" t="s">
        <v>41</v>
      </c>
      <c r="C1765" s="25" t="s">
        <v>225</v>
      </c>
      <c r="D1765" s="28"/>
      <c r="E1765" s="25"/>
      <c r="F1765" s="28"/>
      <c r="G1765" s="28"/>
      <c r="H1765" s="25"/>
      <c r="I1765" s="25" t="s">
        <v>53</v>
      </c>
      <c r="J1765" s="28" t="s">
        <v>775</v>
      </c>
      <c r="K1765" s="25" t="s">
        <v>45</v>
      </c>
      <c r="L1765" s="28" t="s">
        <v>786</v>
      </c>
      <c r="M1765" s="26"/>
      <c r="N1765" s="27">
        <v>1</v>
      </c>
      <c r="O1765" s="25" t="s">
        <v>882</v>
      </c>
      <c r="P1765" s="24"/>
      <c r="Q1765" s="26">
        <f>Table2[[#This Row],[QTY]]*Table2[[#This Row],[CostPerUnit]]</f>
        <v>0</v>
      </c>
      <c r="R1765" s="27"/>
      <c r="S1765" s="13" t="s">
        <v>64</v>
      </c>
      <c r="T1765" s="24" t="s">
        <v>61</v>
      </c>
      <c r="U1765" s="24"/>
      <c r="V1765" s="25"/>
      <c r="W1765" s="25"/>
      <c r="X1765" s="28"/>
      <c r="Y1765" s="25"/>
      <c r="Z1765" s="25"/>
    </row>
    <row r="1766" spans="1:26" ht="15" customHeight="1">
      <c r="A1766" s="24">
        <v>45581</v>
      </c>
      <c r="B1766" s="25" t="s">
        <v>41</v>
      </c>
      <c r="C1766" s="25" t="s">
        <v>225</v>
      </c>
      <c r="D1766" s="28"/>
      <c r="E1766" s="25"/>
      <c r="F1766" s="28"/>
      <c r="G1766" s="28"/>
      <c r="H1766" s="25"/>
      <c r="I1766" s="25" t="s">
        <v>69</v>
      </c>
      <c r="J1766" s="28" t="s">
        <v>1859</v>
      </c>
      <c r="K1766" s="25"/>
      <c r="L1766" s="28" t="s">
        <v>284</v>
      </c>
      <c r="M1766" s="26">
        <v>344.35</v>
      </c>
      <c r="N1766" s="27">
        <v>50</v>
      </c>
      <c r="O1766" s="25" t="s">
        <v>47</v>
      </c>
      <c r="P1766" s="24">
        <v>45582</v>
      </c>
      <c r="Q1766" s="26">
        <f>Table2[[#This Row],[QTY]]*Table2[[#This Row],[CostPerUnit]]</f>
        <v>17217.5</v>
      </c>
      <c r="R1766" s="27"/>
      <c r="S1766" s="13" t="s">
        <v>64</v>
      </c>
      <c r="T1766" s="24" t="s">
        <v>882</v>
      </c>
      <c r="U1766" s="24"/>
      <c r="V1766" s="25"/>
      <c r="W1766" s="25"/>
      <c r="X1766" s="28" t="s">
        <v>1860</v>
      </c>
      <c r="Y1766" s="25"/>
      <c r="Z1766" s="25"/>
    </row>
    <row r="1767" spans="1:26" ht="15" customHeight="1">
      <c r="A1767" s="24">
        <v>45581</v>
      </c>
      <c r="B1767" s="25" t="s">
        <v>41</v>
      </c>
      <c r="C1767" s="25" t="s">
        <v>225</v>
      </c>
      <c r="D1767" s="28"/>
      <c r="E1767" s="25"/>
      <c r="F1767" s="28"/>
      <c r="G1767" s="28"/>
      <c r="H1767" s="25"/>
      <c r="I1767" s="25" t="s">
        <v>69</v>
      </c>
      <c r="J1767" s="28" t="s">
        <v>1859</v>
      </c>
      <c r="K1767" s="25"/>
      <c r="L1767" s="28" t="s">
        <v>252</v>
      </c>
      <c r="M1767" s="26">
        <v>486</v>
      </c>
      <c r="N1767" s="27">
        <v>1</v>
      </c>
      <c r="O1767" s="25" t="s">
        <v>47</v>
      </c>
      <c r="P1767" s="24">
        <v>45582</v>
      </c>
      <c r="Q1767" s="26">
        <f>Table2[[#This Row],[QTY]]*Table2[[#This Row],[CostPerUnit]]</f>
        <v>486</v>
      </c>
      <c r="R1767" s="27"/>
      <c r="S1767" s="13" t="s">
        <v>64</v>
      </c>
      <c r="T1767" s="24"/>
      <c r="U1767" s="24"/>
      <c r="V1767" s="25"/>
      <c r="W1767" s="25"/>
      <c r="X1767" s="28" t="s">
        <v>1860</v>
      </c>
      <c r="Y1767" s="25"/>
      <c r="Z1767" s="25"/>
    </row>
    <row r="1768" spans="1:26" ht="15" customHeight="1">
      <c r="A1768" s="24">
        <v>45581</v>
      </c>
      <c r="B1768" s="25" t="s">
        <v>41</v>
      </c>
      <c r="C1768" s="25" t="s">
        <v>225</v>
      </c>
      <c r="D1768" s="28"/>
      <c r="E1768" s="25"/>
      <c r="F1768" s="28"/>
      <c r="G1768" s="28"/>
      <c r="H1768" s="25"/>
      <c r="I1768" s="25" t="s">
        <v>69</v>
      </c>
      <c r="J1768" s="28" t="s">
        <v>1859</v>
      </c>
      <c r="K1768" s="25"/>
      <c r="L1768" s="28" t="s">
        <v>1761</v>
      </c>
      <c r="M1768" s="26">
        <v>623.85</v>
      </c>
      <c r="N1768" s="27">
        <v>1</v>
      </c>
      <c r="O1768" s="25" t="s">
        <v>47</v>
      </c>
      <c r="P1768" s="24">
        <v>45582</v>
      </c>
      <c r="Q1768" s="26">
        <f>Table2[[#This Row],[QTY]]*Table2[[#This Row],[CostPerUnit]]</f>
        <v>623.85</v>
      </c>
      <c r="R1768" s="27"/>
      <c r="S1768" s="13" t="s">
        <v>64</v>
      </c>
      <c r="T1768" s="24"/>
      <c r="U1768" s="24"/>
      <c r="V1768" s="25"/>
      <c r="W1768" s="25"/>
      <c r="X1768" s="28" t="s">
        <v>1860</v>
      </c>
      <c r="Y1768" s="25"/>
      <c r="Z1768" s="25"/>
    </row>
    <row r="1769" spans="1:26" ht="15" customHeight="1">
      <c r="A1769" s="24">
        <v>45665</v>
      </c>
      <c r="B1769" s="25" t="s">
        <v>41</v>
      </c>
      <c r="C1769" s="25" t="s">
        <v>225</v>
      </c>
      <c r="D1769" s="28"/>
      <c r="E1769" s="25"/>
      <c r="F1769" s="28"/>
      <c r="G1769" s="28"/>
      <c r="H1769" s="25"/>
      <c r="I1769" s="25" t="s">
        <v>65</v>
      </c>
      <c r="J1769" s="28" t="s">
        <v>1800</v>
      </c>
      <c r="K1769" s="25"/>
      <c r="L1769" s="28" t="s">
        <v>50</v>
      </c>
      <c r="M1769" s="26">
        <v>518.1</v>
      </c>
      <c r="N1769" s="27">
        <v>1</v>
      </c>
      <c r="O1769" s="25" t="s">
        <v>47</v>
      </c>
      <c r="P1769" s="24">
        <v>45666</v>
      </c>
      <c r="Q1769" s="26">
        <f>Table2[[#This Row],[QTY]]*Table2[[#This Row],[CostPerUnit]]</f>
        <v>518.1</v>
      </c>
      <c r="R1769" s="27"/>
      <c r="S1769" s="13" t="s">
        <v>64</v>
      </c>
      <c r="T1769" s="24"/>
      <c r="U1769" s="24"/>
      <c r="V1769" s="25"/>
      <c r="W1769" s="25"/>
      <c r="X1769" s="28"/>
      <c r="Y1769" s="25"/>
      <c r="Z1769" s="25"/>
    </row>
    <row r="1770" spans="1:26" ht="15" customHeight="1">
      <c r="A1770" s="24">
        <v>45693</v>
      </c>
      <c r="B1770" s="80" t="s">
        <v>41</v>
      </c>
      <c r="C1770" s="25" t="s">
        <v>225</v>
      </c>
      <c r="D1770" s="28"/>
      <c r="E1770" s="25"/>
      <c r="F1770" s="28"/>
      <c r="G1770" s="28"/>
      <c r="H1770" s="25"/>
      <c r="I1770" s="25"/>
      <c r="J1770" s="28" t="s">
        <v>1861</v>
      </c>
      <c r="K1770" s="25" t="s">
        <v>45</v>
      </c>
      <c r="L1770" s="28" t="s">
        <v>1417</v>
      </c>
      <c r="M1770" s="26">
        <v>76</v>
      </c>
      <c r="N1770" s="27">
        <v>2</v>
      </c>
      <c r="O1770" s="25" t="s">
        <v>47</v>
      </c>
      <c r="P1770" s="24">
        <v>45694</v>
      </c>
      <c r="Q1770" s="26">
        <f>Table2[[#This Row],[QTY]]*Table2[[#This Row],[CostPerUnit]]</f>
        <v>152</v>
      </c>
      <c r="R1770" s="27"/>
      <c r="S1770" s="13" t="s">
        <v>64</v>
      </c>
      <c r="T1770" s="24"/>
      <c r="U1770" s="24"/>
      <c r="V1770" s="25"/>
      <c r="W1770" s="25"/>
      <c r="X1770" s="28"/>
      <c r="Y1770" s="25"/>
      <c r="Z1770" s="25"/>
    </row>
    <row r="1771" spans="1:26" ht="15" customHeight="1">
      <c r="A1771" s="24">
        <v>45401</v>
      </c>
      <c r="B1771" s="25" t="s">
        <v>41</v>
      </c>
      <c r="C1771" s="25" t="s">
        <v>225</v>
      </c>
      <c r="D1771" s="28"/>
      <c r="E1771" s="25"/>
      <c r="F1771" s="28"/>
      <c r="G1771" s="28"/>
      <c r="H1771" s="25"/>
      <c r="I1771" s="25" t="s">
        <v>43</v>
      </c>
      <c r="J1771" s="28" t="s">
        <v>1750</v>
      </c>
      <c r="K1771" s="25" t="s">
        <v>439</v>
      </c>
      <c r="L1771" s="28" t="s">
        <v>252</v>
      </c>
      <c r="M1771" s="26">
        <v>518.1</v>
      </c>
      <c r="N1771" s="27">
        <v>10</v>
      </c>
      <c r="O1771" s="25" t="s">
        <v>47</v>
      </c>
      <c r="P1771" s="24">
        <v>45407</v>
      </c>
      <c r="Q1771" s="89">
        <f>Table2[[#This Row],[QTY]]*Table2[[#This Row],[CostPerUnit]]</f>
        <v>5181</v>
      </c>
      <c r="R1771" s="27"/>
      <c r="S1771" s="13" t="s">
        <v>55</v>
      </c>
      <c r="T1771" s="24"/>
      <c r="U1771" s="24"/>
      <c r="V1771" s="25"/>
      <c r="W1771" s="25"/>
      <c r="X1771" s="28" t="s">
        <v>1862</v>
      </c>
      <c r="Y1771" s="25"/>
      <c r="Z1771" s="25"/>
    </row>
    <row r="1772" spans="1:26" ht="15" customHeight="1">
      <c r="A1772" s="24">
        <v>45707</v>
      </c>
      <c r="B1772" s="80" t="s">
        <v>41</v>
      </c>
      <c r="C1772" s="25" t="s">
        <v>225</v>
      </c>
      <c r="D1772" s="28"/>
      <c r="E1772" s="25"/>
      <c r="F1772" s="28"/>
      <c r="G1772" s="28"/>
      <c r="H1772" s="25"/>
      <c r="I1772" s="25" t="s">
        <v>1863</v>
      </c>
      <c r="J1772" s="28" t="s">
        <v>1864</v>
      </c>
      <c r="K1772" s="25" t="s">
        <v>243</v>
      </c>
      <c r="L1772" s="28" t="s">
        <v>1799</v>
      </c>
      <c r="M1772" s="26">
        <v>500</v>
      </c>
      <c r="N1772" s="27">
        <v>1</v>
      </c>
      <c r="O1772" s="25" t="s">
        <v>47</v>
      </c>
      <c r="P1772" s="24">
        <v>45708</v>
      </c>
      <c r="Q1772" s="26">
        <f>Table2[[#This Row],[QTY]]*Table2[[#This Row],[CostPerUnit]]</f>
        <v>500</v>
      </c>
      <c r="R1772" s="27"/>
      <c r="S1772" s="13" t="s">
        <v>64</v>
      </c>
      <c r="T1772" s="24" t="s">
        <v>49</v>
      </c>
      <c r="U1772" s="24"/>
      <c r="V1772" s="25"/>
      <c r="W1772" s="25"/>
      <c r="X1772" s="28"/>
      <c r="Y1772" s="25"/>
      <c r="Z1772" s="25"/>
    </row>
    <row r="1773" spans="1:26" ht="15" customHeight="1">
      <c r="A1773" s="24">
        <v>45791</v>
      </c>
      <c r="B1773" s="25" t="s">
        <v>120</v>
      </c>
      <c r="C1773" s="25" t="s">
        <v>1865</v>
      </c>
      <c r="D1773" s="28" t="s">
        <v>1830</v>
      </c>
      <c r="E1773" s="25"/>
      <c r="F1773" s="28"/>
      <c r="G1773" s="28"/>
      <c r="H1773" s="25"/>
      <c r="I1773" s="25" t="s">
        <v>69</v>
      </c>
      <c r="J1773" s="28" t="s">
        <v>1866</v>
      </c>
      <c r="K1773" s="25" t="s">
        <v>45</v>
      </c>
      <c r="L1773" s="28" t="s">
        <v>252</v>
      </c>
      <c r="M1773" s="26">
        <v>518.1</v>
      </c>
      <c r="N1773" s="27">
        <v>12</v>
      </c>
      <c r="O1773" s="25" t="s">
        <v>47</v>
      </c>
      <c r="P1773" s="24">
        <v>45792</v>
      </c>
      <c r="Q1773" s="26">
        <f>Table2[[#This Row],[QTY]]*Table2[[#This Row],[CostPerUnit]]</f>
        <v>6217.2000000000007</v>
      </c>
      <c r="R1773" s="27"/>
      <c r="S1773" s="13" t="s">
        <v>55</v>
      </c>
      <c r="T1773" s="24"/>
      <c r="U1773" s="24"/>
      <c r="V1773" s="25"/>
      <c r="W1773" s="25"/>
      <c r="X1773" s="28" t="s">
        <v>1867</v>
      </c>
      <c r="Y1773" s="25"/>
      <c r="Z1773" s="25"/>
    </row>
    <row r="1774" spans="1:26" ht="15" customHeight="1">
      <c r="A1774" s="24">
        <v>45791</v>
      </c>
      <c r="B1774" s="25" t="s">
        <v>120</v>
      </c>
      <c r="C1774" s="25" t="s">
        <v>1865</v>
      </c>
      <c r="D1774" s="28" t="s">
        <v>1830</v>
      </c>
      <c r="E1774" s="25"/>
      <c r="F1774" s="28"/>
      <c r="G1774" s="28"/>
      <c r="H1774" s="25"/>
      <c r="I1774" s="25" t="s">
        <v>69</v>
      </c>
      <c r="J1774" s="28" t="s">
        <v>1866</v>
      </c>
      <c r="K1774" s="25" t="s">
        <v>45</v>
      </c>
      <c r="L1774" s="28" t="s">
        <v>301</v>
      </c>
      <c r="M1774" s="26">
        <v>890.38</v>
      </c>
      <c r="N1774" s="27">
        <v>23</v>
      </c>
      <c r="O1774" s="25" t="s">
        <v>47</v>
      </c>
      <c r="P1774" s="24">
        <v>45792</v>
      </c>
      <c r="Q1774" s="26">
        <f>Table2[[#This Row],[QTY]]*Table2[[#This Row],[CostPerUnit]]</f>
        <v>20478.740000000002</v>
      </c>
      <c r="R1774" s="27"/>
      <c r="S1774" s="13" t="s">
        <v>55</v>
      </c>
      <c r="T1774" s="24" t="s">
        <v>49</v>
      </c>
      <c r="U1774" s="24"/>
      <c r="V1774" s="25"/>
      <c r="W1774" s="25"/>
      <c r="X1774" s="28" t="s">
        <v>1867</v>
      </c>
      <c r="Y1774" s="25"/>
      <c r="Z1774" s="25"/>
    </row>
    <row r="1775" spans="1:26" ht="15" customHeight="1">
      <c r="A1775" s="24">
        <v>45854</v>
      </c>
      <c r="B1775" s="80" t="s">
        <v>120</v>
      </c>
      <c r="C1775" s="25" t="s">
        <v>1868</v>
      </c>
      <c r="D1775" s="28" t="s">
        <v>149</v>
      </c>
      <c r="E1775" s="25"/>
      <c r="F1775" s="28"/>
      <c r="G1775" s="28"/>
      <c r="H1775" s="25"/>
      <c r="I1775" s="25" t="s">
        <v>65</v>
      </c>
      <c r="J1775" s="25" t="s">
        <v>1868</v>
      </c>
      <c r="K1775" s="25" t="s">
        <v>243</v>
      </c>
      <c r="L1775" s="28" t="s">
        <v>301</v>
      </c>
      <c r="M1775" s="26">
        <v>938.15</v>
      </c>
      <c r="N1775" s="27">
        <v>5</v>
      </c>
      <c r="O1775" s="25" t="s">
        <v>47</v>
      </c>
      <c r="P1775" s="24">
        <v>45855</v>
      </c>
      <c r="Q1775" s="26">
        <f>Table2[[#This Row],[QTY]]*Table2[[#This Row],[CostPerUnit]]</f>
        <v>4690.75</v>
      </c>
      <c r="R1775" s="27"/>
      <c r="S1775" s="13" t="s">
        <v>67</v>
      </c>
      <c r="T1775" s="24"/>
      <c r="U1775" s="24"/>
      <c r="V1775" s="25"/>
      <c r="W1775" s="25"/>
      <c r="X1775" s="28"/>
      <c r="Y1775" s="25"/>
      <c r="Z1775" s="25"/>
    </row>
    <row r="1776" spans="1:26" ht="15" customHeight="1">
      <c r="A1776" s="24">
        <v>45854</v>
      </c>
      <c r="B1776" s="80" t="s">
        <v>120</v>
      </c>
      <c r="C1776" s="25" t="s">
        <v>1868</v>
      </c>
      <c r="D1776" s="28" t="s">
        <v>149</v>
      </c>
      <c r="E1776" s="25"/>
      <c r="F1776" s="28"/>
      <c r="G1776" s="28"/>
      <c r="H1776" s="25"/>
      <c r="I1776" s="25" t="s">
        <v>65</v>
      </c>
      <c r="J1776" s="28" t="s">
        <v>1868</v>
      </c>
      <c r="K1776" s="25" t="s">
        <v>243</v>
      </c>
      <c r="L1776" s="28" t="s">
        <v>252</v>
      </c>
      <c r="M1776" s="26">
        <v>518.1</v>
      </c>
      <c r="N1776" s="27">
        <v>5</v>
      </c>
      <c r="O1776" s="25" t="s">
        <v>47</v>
      </c>
      <c r="P1776" s="24">
        <v>45855</v>
      </c>
      <c r="Q1776" s="26">
        <f>Table2[[#This Row],[QTY]]*Table2[[#This Row],[CostPerUnit]]</f>
        <v>2590.5</v>
      </c>
      <c r="R1776" s="27"/>
      <c r="S1776" s="13" t="s">
        <v>67</v>
      </c>
      <c r="T1776" s="24"/>
      <c r="U1776" s="24"/>
      <c r="V1776" s="25"/>
      <c r="W1776" s="25"/>
      <c r="X1776" s="28"/>
      <c r="Y1776" s="25"/>
      <c r="Z1776" s="25"/>
    </row>
    <row r="1777" spans="1:26" ht="15" customHeight="1">
      <c r="A1777" s="24">
        <v>45448</v>
      </c>
      <c r="B1777" s="25" t="s">
        <v>41</v>
      </c>
      <c r="C1777" s="25" t="s">
        <v>1869</v>
      </c>
      <c r="D1777" s="28" t="s">
        <v>1870</v>
      </c>
      <c r="E1777" s="25"/>
      <c r="F1777" s="28"/>
      <c r="G1777" s="28"/>
      <c r="H1777" s="25"/>
      <c r="I1777" s="25" t="s">
        <v>65</v>
      </c>
      <c r="J1777" s="28" t="s">
        <v>1871</v>
      </c>
      <c r="K1777" s="25" t="s">
        <v>45</v>
      </c>
      <c r="L1777" s="28" t="s">
        <v>1872</v>
      </c>
      <c r="M1777" s="26">
        <v>20</v>
      </c>
      <c r="N1777" s="27">
        <v>100</v>
      </c>
      <c r="O1777" s="25" t="s">
        <v>47</v>
      </c>
      <c r="P1777" s="24">
        <v>45533</v>
      </c>
      <c r="Q1777" s="26">
        <f>Table2[[#This Row],[QTY]]*Table2[[#This Row],[CostPerUnit]]</f>
        <v>2000</v>
      </c>
      <c r="R1777" s="27"/>
      <c r="S1777" s="13" t="s">
        <v>67</v>
      </c>
      <c r="T1777" s="24" t="s">
        <v>49</v>
      </c>
      <c r="U1777" s="24"/>
      <c r="V1777" s="25"/>
      <c r="W1777" s="25"/>
      <c r="X1777" s="28"/>
      <c r="Y1777" s="25"/>
      <c r="Z1777" s="25"/>
    </row>
    <row r="1778" spans="1:26" ht="15" customHeight="1">
      <c r="A1778" s="24">
        <v>45734</v>
      </c>
      <c r="B1778" s="25" t="s">
        <v>41</v>
      </c>
      <c r="C1778" s="25" t="s">
        <v>1873</v>
      </c>
      <c r="D1778" s="28" t="s">
        <v>289</v>
      </c>
      <c r="E1778" s="25"/>
      <c r="F1778" s="28"/>
      <c r="G1778" s="28"/>
      <c r="H1778" s="25"/>
      <c r="I1778" s="25" t="s">
        <v>65</v>
      </c>
      <c r="J1778" s="28" t="s">
        <v>1426</v>
      </c>
      <c r="K1778" s="25" t="s">
        <v>243</v>
      </c>
      <c r="L1778" s="28" t="s">
        <v>1761</v>
      </c>
      <c r="M1778" s="26">
        <v>623.85</v>
      </c>
      <c r="N1778" s="27">
        <v>3</v>
      </c>
      <c r="O1778" s="25" t="s">
        <v>47</v>
      </c>
      <c r="P1778" s="24">
        <v>45736</v>
      </c>
      <c r="Q1778" s="26">
        <f>Table2[[#This Row],[QTY]]*Table2[[#This Row],[CostPerUnit]]</f>
        <v>1871.5500000000002</v>
      </c>
      <c r="R1778" s="27"/>
      <c r="S1778" s="13" t="s">
        <v>55</v>
      </c>
      <c r="T1778" s="24" t="s">
        <v>49</v>
      </c>
      <c r="U1778" s="24"/>
      <c r="V1778" s="25"/>
      <c r="W1778" s="25"/>
      <c r="X1778" s="28"/>
      <c r="Y1778" s="25"/>
      <c r="Z1778" s="25"/>
    </row>
    <row r="1779" spans="1:26" ht="15" customHeight="1">
      <c r="A1779" s="24">
        <v>45644</v>
      </c>
      <c r="B1779" s="25" t="s">
        <v>41</v>
      </c>
      <c r="C1779" s="25" t="s">
        <v>1874</v>
      </c>
      <c r="D1779" s="28" t="s">
        <v>1795</v>
      </c>
      <c r="E1779" s="25"/>
      <c r="F1779" s="28"/>
      <c r="G1779" s="28"/>
      <c r="H1779" s="25"/>
      <c r="I1779" s="25" t="s">
        <v>65</v>
      </c>
      <c r="J1779" s="28" t="s">
        <v>1875</v>
      </c>
      <c r="K1779" s="80" t="s">
        <v>45</v>
      </c>
      <c r="L1779" s="28" t="s">
        <v>1876</v>
      </c>
      <c r="M1779" s="26">
        <v>40</v>
      </c>
      <c r="N1779" s="27">
        <v>10</v>
      </c>
      <c r="O1779" s="25" t="s">
        <v>47</v>
      </c>
      <c r="P1779" s="24"/>
      <c r="Q1779" s="26">
        <f>Table2[[#This Row],[QTY]]*Table2[[#This Row],[CostPerUnit]]</f>
        <v>400</v>
      </c>
      <c r="R1779" s="27"/>
      <c r="S1779" s="13" t="s">
        <v>48</v>
      </c>
      <c r="T1779" s="24"/>
      <c r="U1779" s="24"/>
      <c r="V1779" s="25"/>
      <c r="W1779" s="25"/>
      <c r="X1779" s="28"/>
      <c r="Y1779" s="25"/>
      <c r="Z1779" s="25"/>
    </row>
    <row r="1780" spans="1:26" ht="15" customHeight="1">
      <c r="A1780" s="24">
        <v>45574</v>
      </c>
      <c r="B1780" s="25" t="s">
        <v>41</v>
      </c>
      <c r="C1780" s="25" t="s">
        <v>1877</v>
      </c>
      <c r="D1780" s="28" t="s">
        <v>1878</v>
      </c>
      <c r="E1780" s="25" t="s">
        <v>1795</v>
      </c>
      <c r="F1780" s="28"/>
      <c r="G1780" s="28"/>
      <c r="H1780" s="25"/>
      <c r="I1780" s="25" t="s">
        <v>143</v>
      </c>
      <c r="J1780" s="28" t="s">
        <v>1817</v>
      </c>
      <c r="K1780" s="25" t="s">
        <v>45</v>
      </c>
      <c r="L1780" s="28" t="s">
        <v>1879</v>
      </c>
      <c r="M1780" s="26">
        <v>800</v>
      </c>
      <c r="N1780" s="27">
        <v>1</v>
      </c>
      <c r="O1780" s="25" t="s">
        <v>47</v>
      </c>
      <c r="P1780" s="24">
        <v>45575</v>
      </c>
      <c r="Q1780" s="26">
        <f>Table2[[#This Row],[QTY]]*Table2[[#This Row],[CostPerUnit]]</f>
        <v>800</v>
      </c>
      <c r="R1780" s="27"/>
      <c r="S1780" s="13" t="s">
        <v>48</v>
      </c>
      <c r="T1780" s="24" t="s">
        <v>49</v>
      </c>
      <c r="U1780" s="24"/>
      <c r="V1780" s="25"/>
      <c r="W1780" s="25"/>
      <c r="X1780" s="28"/>
      <c r="Y1780" s="25"/>
      <c r="Z1780" s="25"/>
    </row>
    <row r="1781" spans="1:26" ht="15" customHeight="1">
      <c r="A1781" s="24">
        <v>45574</v>
      </c>
      <c r="B1781" s="25" t="s">
        <v>41</v>
      </c>
      <c r="C1781" s="25" t="s">
        <v>1877</v>
      </c>
      <c r="D1781" s="28" t="s">
        <v>1878</v>
      </c>
      <c r="E1781" s="25" t="s">
        <v>1795</v>
      </c>
      <c r="F1781" s="28"/>
      <c r="G1781" s="28"/>
      <c r="H1781" s="25"/>
      <c r="I1781" s="25" t="s">
        <v>65</v>
      </c>
      <c r="J1781" s="28" t="s">
        <v>1817</v>
      </c>
      <c r="K1781" s="25" t="s">
        <v>45</v>
      </c>
      <c r="L1781" s="28" t="s">
        <v>1787</v>
      </c>
      <c r="M1781" s="26">
        <v>1000</v>
      </c>
      <c r="N1781" s="27">
        <v>5</v>
      </c>
      <c r="O1781" s="25" t="s">
        <v>47</v>
      </c>
      <c r="P1781" s="24">
        <v>45575</v>
      </c>
      <c r="Q1781" s="26">
        <f>Table2[[#This Row],[QTY]]*Table2[[#This Row],[CostPerUnit]]</f>
        <v>5000</v>
      </c>
      <c r="R1781" s="27"/>
      <c r="S1781" s="13" t="s">
        <v>48</v>
      </c>
      <c r="T1781" s="24" t="s">
        <v>49</v>
      </c>
      <c r="U1781" s="24"/>
      <c r="V1781" s="25"/>
      <c r="W1781" s="25"/>
      <c r="X1781" s="28"/>
      <c r="Y1781" s="25"/>
      <c r="Z1781" s="25"/>
    </row>
    <row r="1782" spans="1:26" ht="15" customHeight="1">
      <c r="A1782" s="24">
        <v>45574</v>
      </c>
      <c r="B1782" s="25" t="s">
        <v>41</v>
      </c>
      <c r="C1782" s="25" t="s">
        <v>1877</v>
      </c>
      <c r="D1782" s="28" t="s">
        <v>1878</v>
      </c>
      <c r="E1782" s="25" t="s">
        <v>1795</v>
      </c>
      <c r="F1782" s="28"/>
      <c r="G1782" s="28"/>
      <c r="H1782" s="25"/>
      <c r="I1782" s="25" t="s">
        <v>143</v>
      </c>
      <c r="J1782" s="28" t="s">
        <v>1817</v>
      </c>
      <c r="K1782" s="25" t="s">
        <v>45</v>
      </c>
      <c r="L1782" s="28" t="s">
        <v>1879</v>
      </c>
      <c r="M1782" s="26">
        <v>60.25</v>
      </c>
      <c r="N1782" s="27">
        <v>0</v>
      </c>
      <c r="O1782" s="25" t="s">
        <v>47</v>
      </c>
      <c r="P1782" s="24">
        <v>45575</v>
      </c>
      <c r="Q1782" s="26">
        <f>Table2[[#This Row],[QTY]]*Table2[[#This Row],[CostPerUnit]]</f>
        <v>0</v>
      </c>
      <c r="R1782" s="27"/>
      <c r="S1782" s="13" t="s">
        <v>48</v>
      </c>
      <c r="T1782" s="24" t="s">
        <v>49</v>
      </c>
      <c r="U1782" s="24"/>
      <c r="V1782" s="25"/>
      <c r="W1782" s="25"/>
      <c r="X1782" s="28"/>
      <c r="Y1782" s="25"/>
      <c r="Z1782" s="25"/>
    </row>
    <row r="1783" spans="1:26" ht="15" customHeight="1">
      <c r="A1783" s="24">
        <v>45777</v>
      </c>
      <c r="B1783" s="25" t="s">
        <v>41</v>
      </c>
      <c r="C1783" s="28" t="s">
        <v>1398</v>
      </c>
      <c r="D1783" s="28" t="s">
        <v>1398</v>
      </c>
      <c r="E1783" s="25"/>
      <c r="F1783" s="28"/>
      <c r="G1783" s="28"/>
      <c r="H1783" s="25"/>
      <c r="I1783" s="25" t="s">
        <v>77</v>
      </c>
      <c r="J1783" s="28" t="s">
        <v>831</v>
      </c>
      <c r="K1783" s="25" t="s">
        <v>243</v>
      </c>
      <c r="L1783" s="28" t="s">
        <v>301</v>
      </c>
      <c r="M1783" s="26">
        <v>1090</v>
      </c>
      <c r="N1783" s="27">
        <v>4</v>
      </c>
      <c r="O1783" s="25" t="s">
        <v>47</v>
      </c>
      <c r="P1783" s="24">
        <v>45778</v>
      </c>
      <c r="Q1783" s="26">
        <f>Table2[[#This Row],[QTY]]*Table2[[#This Row],[CostPerUnit]]</f>
        <v>4360</v>
      </c>
      <c r="R1783" s="27"/>
      <c r="S1783" s="13" t="s">
        <v>48</v>
      </c>
      <c r="T1783" s="24" t="s">
        <v>61</v>
      </c>
      <c r="U1783" s="24"/>
      <c r="V1783" s="25"/>
      <c r="W1783" s="25"/>
      <c r="X1783" s="28" t="s">
        <v>1880</v>
      </c>
      <c r="Y1783" s="25"/>
      <c r="Z1783" s="25"/>
    </row>
    <row r="1784" spans="1:26" ht="15" customHeight="1">
      <c r="A1784" s="24">
        <v>45777</v>
      </c>
      <c r="B1784" s="25" t="s">
        <v>41</v>
      </c>
      <c r="C1784" s="28" t="s">
        <v>1398</v>
      </c>
      <c r="D1784" s="28" t="s">
        <v>1398</v>
      </c>
      <c r="E1784" s="25"/>
      <c r="F1784" s="28"/>
      <c r="G1784" s="28"/>
      <c r="H1784" s="25"/>
      <c r="I1784" s="25" t="s">
        <v>77</v>
      </c>
      <c r="J1784" s="28" t="s">
        <v>1817</v>
      </c>
      <c r="K1784" s="25" t="s">
        <v>45</v>
      </c>
      <c r="L1784" s="28" t="s">
        <v>1881</v>
      </c>
      <c r="M1784" s="26">
        <v>800</v>
      </c>
      <c r="N1784" s="27">
        <v>2</v>
      </c>
      <c r="O1784" s="25" t="s">
        <v>47</v>
      </c>
      <c r="P1784" s="24">
        <v>45778</v>
      </c>
      <c r="Q1784" s="26">
        <f>Table2[[#This Row],[QTY]]*Table2[[#This Row],[CostPerUnit]]</f>
        <v>1600</v>
      </c>
      <c r="R1784" s="27"/>
      <c r="S1784" s="13" t="s">
        <v>48</v>
      </c>
      <c r="T1784" s="24"/>
      <c r="U1784" s="24"/>
      <c r="V1784" s="25"/>
      <c r="W1784" s="25"/>
      <c r="X1784" s="28" t="s">
        <v>1880</v>
      </c>
      <c r="Y1784" s="25"/>
      <c r="Z1784" s="25"/>
    </row>
    <row r="1785" spans="1:26" ht="15" customHeight="1">
      <c r="A1785" s="24">
        <v>45817</v>
      </c>
      <c r="B1785" s="80" t="s">
        <v>120</v>
      </c>
      <c r="C1785" s="25" t="s">
        <v>1398</v>
      </c>
      <c r="D1785" s="25" t="s">
        <v>1398</v>
      </c>
      <c r="E1785" s="25"/>
      <c r="F1785" s="28"/>
      <c r="G1785" s="28"/>
      <c r="H1785" s="25"/>
      <c r="I1785" s="25" t="s">
        <v>65</v>
      </c>
      <c r="J1785" s="28" t="s">
        <v>1882</v>
      </c>
      <c r="K1785" s="25" t="s">
        <v>45</v>
      </c>
      <c r="L1785" s="28" t="s">
        <v>1594</v>
      </c>
      <c r="M1785" s="26">
        <v>317.52</v>
      </c>
      <c r="N1785" s="27">
        <v>1</v>
      </c>
      <c r="O1785" s="25" t="s">
        <v>47</v>
      </c>
      <c r="P1785" s="24">
        <v>45820</v>
      </c>
      <c r="Q1785" s="26">
        <f>Table2[[#This Row],[QTY]]*Table2[[#This Row],[CostPerUnit]]</f>
        <v>317.52</v>
      </c>
      <c r="R1785" s="27"/>
      <c r="S1785" s="13" t="s">
        <v>48</v>
      </c>
      <c r="T1785" s="25" t="s">
        <v>1398</v>
      </c>
      <c r="U1785" s="24"/>
      <c r="V1785" s="25"/>
      <c r="W1785" s="25"/>
      <c r="X1785" s="28" t="s">
        <v>1398</v>
      </c>
      <c r="Y1785" s="25"/>
      <c r="Z1785" s="25"/>
    </row>
    <row r="1786" spans="1:26" ht="15" customHeight="1">
      <c r="A1786" s="24">
        <v>45817</v>
      </c>
      <c r="B1786" s="80" t="s">
        <v>120</v>
      </c>
      <c r="C1786" s="25" t="s">
        <v>1398</v>
      </c>
      <c r="D1786" s="28" t="s">
        <v>1398</v>
      </c>
      <c r="E1786" s="25"/>
      <c r="F1786" s="28"/>
      <c r="G1786" s="28"/>
      <c r="H1786" s="25"/>
      <c r="I1786" s="25" t="s">
        <v>65</v>
      </c>
      <c r="J1786" s="28" t="s">
        <v>831</v>
      </c>
      <c r="K1786" s="25" t="s">
        <v>45</v>
      </c>
      <c r="L1786" s="28" t="s">
        <v>1839</v>
      </c>
      <c r="M1786" s="26">
        <v>2750</v>
      </c>
      <c r="N1786" s="27">
        <v>1</v>
      </c>
      <c r="O1786" s="25" t="s">
        <v>47</v>
      </c>
      <c r="P1786" s="24">
        <v>45820</v>
      </c>
      <c r="Q1786" s="26">
        <f>Table2[[#This Row],[QTY]]*Table2[[#This Row],[CostPerUnit]]</f>
        <v>2750</v>
      </c>
      <c r="R1786" s="27"/>
      <c r="S1786" s="13" t="s">
        <v>48</v>
      </c>
      <c r="T1786" s="25" t="s">
        <v>1398</v>
      </c>
      <c r="U1786" s="24"/>
      <c r="V1786" s="25"/>
      <c r="W1786" s="25"/>
      <c r="X1786" s="28" t="s">
        <v>1398</v>
      </c>
      <c r="Y1786" s="25"/>
      <c r="Z1786" s="25"/>
    </row>
    <row r="1787" spans="1:26" ht="15" customHeight="1">
      <c r="A1787" s="24">
        <v>45777</v>
      </c>
      <c r="B1787" s="25" t="s">
        <v>41</v>
      </c>
      <c r="C1787" s="28" t="s">
        <v>1398</v>
      </c>
      <c r="D1787" s="28" t="s">
        <v>1398</v>
      </c>
      <c r="E1787" s="25"/>
      <c r="F1787" s="28"/>
      <c r="G1787" s="28"/>
      <c r="H1787" s="25"/>
      <c r="I1787" s="25" t="s">
        <v>69</v>
      </c>
      <c r="J1787" s="28" t="s">
        <v>831</v>
      </c>
      <c r="K1787" s="25" t="s">
        <v>243</v>
      </c>
      <c r="L1787" s="28" t="s">
        <v>301</v>
      </c>
      <c r="M1787" s="26">
        <v>1090</v>
      </c>
      <c r="N1787" s="27">
        <v>1</v>
      </c>
      <c r="O1787" s="25" t="s">
        <v>47</v>
      </c>
      <c r="P1787" s="24">
        <v>45778</v>
      </c>
      <c r="Q1787" s="26">
        <f>Table2[[#This Row],[QTY]]*Table2[[#This Row],[CostPerUnit]]</f>
        <v>1090</v>
      </c>
      <c r="R1787" s="27"/>
      <c r="S1787" s="13" t="s">
        <v>48</v>
      </c>
      <c r="T1787" s="24"/>
      <c r="U1787" s="24"/>
      <c r="V1787" s="25"/>
      <c r="W1787" s="25"/>
      <c r="X1787" s="28" t="s">
        <v>1880</v>
      </c>
      <c r="Y1787" s="25"/>
      <c r="Z1787" s="25"/>
    </row>
    <row r="1788" spans="1:26" ht="15" customHeight="1">
      <c r="A1788" s="24">
        <v>45566</v>
      </c>
      <c r="B1788" s="25" t="s">
        <v>41</v>
      </c>
      <c r="C1788" s="25" t="s">
        <v>1883</v>
      </c>
      <c r="D1788" s="28"/>
      <c r="E1788" s="25"/>
      <c r="F1788" s="28"/>
      <c r="G1788" s="28"/>
      <c r="H1788" s="25"/>
      <c r="I1788" s="25" t="s">
        <v>65</v>
      </c>
      <c r="J1788" s="28" t="s">
        <v>614</v>
      </c>
      <c r="K1788" s="25" t="s">
        <v>45</v>
      </c>
      <c r="L1788" s="28" t="s">
        <v>1884</v>
      </c>
      <c r="M1788" s="26">
        <v>50</v>
      </c>
      <c r="N1788" s="27">
        <v>1</v>
      </c>
      <c r="O1788" s="25" t="s">
        <v>47</v>
      </c>
      <c r="P1788" s="24">
        <v>45568</v>
      </c>
      <c r="Q1788" s="26">
        <f>Table2[[#This Row],[QTY]]*Table2[[#This Row],[CostPerUnit]]</f>
        <v>50</v>
      </c>
      <c r="R1788" s="27"/>
      <c r="S1788" s="13" t="s">
        <v>55</v>
      </c>
      <c r="T1788" s="24"/>
      <c r="U1788" s="24"/>
      <c r="V1788" s="25"/>
      <c r="W1788" s="25"/>
      <c r="X1788" s="28"/>
      <c r="Y1788" s="25"/>
      <c r="Z1788" s="25"/>
    </row>
    <row r="1789" spans="1:26" ht="15" customHeight="1">
      <c r="A1789" s="24">
        <v>45566</v>
      </c>
      <c r="B1789" s="25" t="s">
        <v>41</v>
      </c>
      <c r="C1789" s="25" t="s">
        <v>1883</v>
      </c>
      <c r="D1789" s="28"/>
      <c r="E1789" s="25"/>
      <c r="F1789" s="28"/>
      <c r="G1789" s="28"/>
      <c r="H1789" s="25"/>
      <c r="I1789" s="25" t="s">
        <v>65</v>
      </c>
      <c r="J1789" s="28" t="s">
        <v>614</v>
      </c>
      <c r="K1789" s="25" t="s">
        <v>45</v>
      </c>
      <c r="L1789" s="28" t="s">
        <v>1885</v>
      </c>
      <c r="M1789" s="26">
        <v>20</v>
      </c>
      <c r="N1789" s="27">
        <v>1</v>
      </c>
      <c r="O1789" s="25" t="s">
        <v>47</v>
      </c>
      <c r="P1789" s="24">
        <v>45568</v>
      </c>
      <c r="Q1789" s="26">
        <f>Table2[[#This Row],[QTY]]*Table2[[#This Row],[CostPerUnit]]</f>
        <v>20</v>
      </c>
      <c r="R1789" s="27"/>
      <c r="S1789" s="13" t="s">
        <v>55</v>
      </c>
      <c r="T1789" s="24"/>
      <c r="U1789" s="24"/>
      <c r="V1789" s="25"/>
      <c r="W1789" s="25"/>
      <c r="X1789" s="28"/>
      <c r="Y1789" s="25"/>
      <c r="Z1789" s="25"/>
    </row>
    <row r="1790" spans="1:26" ht="15" customHeight="1">
      <c r="A1790" s="24">
        <v>45566</v>
      </c>
      <c r="B1790" s="25" t="s">
        <v>41</v>
      </c>
      <c r="C1790" s="25" t="s">
        <v>1883</v>
      </c>
      <c r="D1790" s="28"/>
      <c r="E1790" s="25"/>
      <c r="F1790" s="28"/>
      <c r="G1790" s="28"/>
      <c r="H1790" s="25"/>
      <c r="I1790" s="25" t="s">
        <v>65</v>
      </c>
      <c r="J1790" s="28" t="s">
        <v>614</v>
      </c>
      <c r="K1790" s="25" t="s">
        <v>243</v>
      </c>
      <c r="L1790" s="28" t="s">
        <v>722</v>
      </c>
      <c r="M1790" s="26">
        <v>572</v>
      </c>
      <c r="N1790" s="27">
        <v>1</v>
      </c>
      <c r="O1790" s="25" t="s">
        <v>47</v>
      </c>
      <c r="P1790" s="24">
        <v>45568</v>
      </c>
      <c r="Q1790" s="26">
        <f>Table2[[#This Row],[QTY]]*Table2[[#This Row],[CostPerUnit]]</f>
        <v>572</v>
      </c>
      <c r="R1790" s="27"/>
      <c r="S1790" s="13" t="s">
        <v>55</v>
      </c>
      <c r="T1790" s="24"/>
      <c r="U1790" s="24"/>
      <c r="V1790" s="25"/>
      <c r="W1790" s="25"/>
      <c r="X1790" s="28"/>
      <c r="Y1790" s="25"/>
      <c r="Z1790" s="25"/>
    </row>
    <row r="1791" spans="1:26" ht="15" customHeight="1">
      <c r="A1791" s="24">
        <v>45791</v>
      </c>
      <c r="B1791" s="25" t="s">
        <v>41</v>
      </c>
      <c r="C1791" s="25" t="s">
        <v>1886</v>
      </c>
      <c r="D1791" s="28" t="s">
        <v>1830</v>
      </c>
      <c r="E1791" s="25"/>
      <c r="F1791" s="28"/>
      <c r="G1791" s="28"/>
      <c r="H1791" s="25"/>
      <c r="I1791" s="25" t="s">
        <v>65</v>
      </c>
      <c r="J1791" s="28" t="s">
        <v>1887</v>
      </c>
      <c r="K1791" s="25" t="s">
        <v>45</v>
      </c>
      <c r="L1791" s="28" t="s">
        <v>1888</v>
      </c>
      <c r="M1791" s="26">
        <v>40</v>
      </c>
      <c r="N1791" s="27">
        <v>1</v>
      </c>
      <c r="O1791" s="25" t="s">
        <v>47</v>
      </c>
      <c r="P1791" s="24">
        <v>45792</v>
      </c>
      <c r="Q1791" s="26">
        <f>Table2[[#This Row],[QTY]]*Table2[[#This Row],[CostPerUnit]]</f>
        <v>40</v>
      </c>
      <c r="R1791" s="27"/>
      <c r="S1791" s="13" t="s">
        <v>64</v>
      </c>
      <c r="T1791" s="24"/>
      <c r="U1791" s="24"/>
      <c r="V1791" s="25"/>
      <c r="W1791" s="25"/>
      <c r="X1791" s="28" t="s">
        <v>1889</v>
      </c>
      <c r="Y1791" s="25"/>
      <c r="Z1791" s="25"/>
    </row>
    <row r="1792" spans="1:26" ht="15" customHeight="1">
      <c r="A1792" s="24">
        <v>45828</v>
      </c>
      <c r="B1792" s="80" t="s">
        <v>120</v>
      </c>
      <c r="C1792" s="25" t="s">
        <v>1890</v>
      </c>
      <c r="D1792" s="28" t="s">
        <v>150</v>
      </c>
      <c r="E1792" s="25"/>
      <c r="F1792" s="28"/>
      <c r="G1792" s="28"/>
      <c r="H1792" s="25"/>
      <c r="I1792" s="25" t="s">
        <v>69</v>
      </c>
      <c r="J1792" s="28" t="s">
        <v>1890</v>
      </c>
      <c r="K1792" s="25" t="s">
        <v>45</v>
      </c>
      <c r="L1792" s="28" t="s">
        <v>157</v>
      </c>
      <c r="M1792" s="26"/>
      <c r="N1792" s="27">
        <v>1</v>
      </c>
      <c r="O1792" s="25" t="s">
        <v>47</v>
      </c>
      <c r="P1792" s="24">
        <v>45846</v>
      </c>
      <c r="Q1792" s="26">
        <v>66</v>
      </c>
      <c r="R1792" s="27"/>
      <c r="S1792" s="13" t="s">
        <v>67</v>
      </c>
      <c r="T1792" s="24" t="s">
        <v>61</v>
      </c>
      <c r="U1792" s="24"/>
      <c r="V1792" s="25"/>
      <c r="W1792" s="25"/>
      <c r="X1792" s="28"/>
      <c r="Y1792" s="25"/>
      <c r="Z1792" s="25"/>
    </row>
    <row r="1793" spans="1:26" ht="15" customHeight="1">
      <c r="A1793" s="24">
        <v>45454</v>
      </c>
      <c r="B1793" s="25" t="s">
        <v>41</v>
      </c>
      <c r="C1793" s="25" t="s">
        <v>1677</v>
      </c>
      <c r="D1793" s="28" t="s">
        <v>289</v>
      </c>
      <c r="E1793" s="25"/>
      <c r="F1793" s="28"/>
      <c r="G1793" s="28"/>
      <c r="H1793" s="25"/>
      <c r="I1793" s="25" t="s">
        <v>65</v>
      </c>
      <c r="J1793" s="28" t="s">
        <v>1891</v>
      </c>
      <c r="K1793" s="25" t="s">
        <v>45</v>
      </c>
      <c r="L1793" s="28" t="s">
        <v>1892</v>
      </c>
      <c r="M1793" s="26">
        <v>1000</v>
      </c>
      <c r="N1793" s="27"/>
      <c r="O1793" s="25" t="s">
        <v>47</v>
      </c>
      <c r="P1793" s="24">
        <v>45547</v>
      </c>
      <c r="Q1793" s="26">
        <f>Table2[[#This Row],[QTY]]*Table2[[#This Row],[CostPerUnit]]</f>
        <v>0</v>
      </c>
      <c r="R1793" s="27" t="s">
        <v>1677</v>
      </c>
      <c r="S1793" s="13" t="s">
        <v>67</v>
      </c>
      <c r="T1793" s="24" t="s">
        <v>49</v>
      </c>
      <c r="U1793" s="24"/>
      <c r="V1793" s="25"/>
      <c r="W1793" s="25"/>
      <c r="X1793" s="28"/>
      <c r="Y1793" s="25"/>
      <c r="Z1793" s="25"/>
    </row>
    <row r="1794" spans="1:26" ht="15" customHeight="1">
      <c r="A1794" s="24">
        <v>45462</v>
      </c>
      <c r="B1794" s="25" t="s">
        <v>41</v>
      </c>
      <c r="C1794" s="25" t="s">
        <v>1677</v>
      </c>
      <c r="D1794" s="28" t="s">
        <v>289</v>
      </c>
      <c r="E1794" s="25"/>
      <c r="F1794" s="28"/>
      <c r="G1794" s="28"/>
      <c r="H1794" s="25"/>
      <c r="I1794" s="25" t="s">
        <v>65</v>
      </c>
      <c r="J1794" s="28" t="s">
        <v>1891</v>
      </c>
      <c r="K1794" s="25" t="s">
        <v>45</v>
      </c>
      <c r="L1794" s="28" t="s">
        <v>1892</v>
      </c>
      <c r="M1794" s="26">
        <v>400</v>
      </c>
      <c r="N1794" s="27">
        <v>1</v>
      </c>
      <c r="O1794" s="25" t="s">
        <v>47</v>
      </c>
      <c r="P1794" s="24">
        <v>45547</v>
      </c>
      <c r="Q1794" s="26">
        <f>Table2[[#This Row],[QTY]]*Table2[[#This Row],[CostPerUnit]]</f>
        <v>400</v>
      </c>
      <c r="R1794" s="27" t="s">
        <v>1677</v>
      </c>
      <c r="S1794" s="13" t="s">
        <v>67</v>
      </c>
      <c r="T1794" s="24" t="s">
        <v>49</v>
      </c>
      <c r="U1794" s="24"/>
      <c r="V1794" s="25"/>
      <c r="W1794" s="25"/>
      <c r="X1794" s="28"/>
      <c r="Y1794" s="25"/>
      <c r="Z1794" s="25"/>
    </row>
    <row r="1795" spans="1:26" ht="15" customHeight="1">
      <c r="A1795" s="24">
        <v>45670</v>
      </c>
      <c r="B1795" s="80" t="s">
        <v>41</v>
      </c>
      <c r="C1795" s="25" t="s">
        <v>1893</v>
      </c>
      <c r="D1795" s="28" t="s">
        <v>289</v>
      </c>
      <c r="E1795" s="25"/>
      <c r="F1795" s="28"/>
      <c r="G1795" s="28"/>
      <c r="H1795" s="25"/>
      <c r="I1795" s="25" t="s">
        <v>65</v>
      </c>
      <c r="J1795" s="28" t="s">
        <v>614</v>
      </c>
      <c r="K1795" s="80" t="s">
        <v>45</v>
      </c>
      <c r="L1795" s="28" t="s">
        <v>1894</v>
      </c>
      <c r="M1795" s="26">
        <v>7</v>
      </c>
      <c r="N1795" s="27">
        <v>3</v>
      </c>
      <c r="O1795" s="25" t="s">
        <v>47</v>
      </c>
      <c r="P1795" s="24">
        <v>45694</v>
      </c>
      <c r="Q1795" s="26">
        <f>Table2[[#This Row],[QTY]]*Table2[[#This Row],[CostPerUnit]]</f>
        <v>21</v>
      </c>
      <c r="R1795" s="27"/>
      <c r="S1795" s="13" t="s">
        <v>55</v>
      </c>
      <c r="T1795" s="24" t="s">
        <v>49</v>
      </c>
      <c r="U1795" s="24"/>
      <c r="V1795" s="25"/>
      <c r="W1795" s="25"/>
      <c r="X1795" s="28" t="s">
        <v>1895</v>
      </c>
      <c r="Y1795" s="25"/>
      <c r="Z1795" s="25"/>
    </row>
    <row r="1796" spans="1:26" ht="15" customHeight="1">
      <c r="A1796" s="24">
        <v>45670</v>
      </c>
      <c r="B1796" s="80" t="s">
        <v>41</v>
      </c>
      <c r="C1796" s="25" t="s">
        <v>1893</v>
      </c>
      <c r="D1796" s="28" t="s">
        <v>289</v>
      </c>
      <c r="E1796" s="25"/>
      <c r="F1796" s="28"/>
      <c r="G1796" s="28"/>
      <c r="H1796" s="25"/>
      <c r="I1796" s="25" t="s">
        <v>65</v>
      </c>
      <c r="J1796" s="28" t="s">
        <v>614</v>
      </c>
      <c r="K1796" s="80" t="s">
        <v>45</v>
      </c>
      <c r="L1796" s="28" t="s">
        <v>1896</v>
      </c>
      <c r="M1796" s="26">
        <v>6.31</v>
      </c>
      <c r="N1796" s="27">
        <v>3</v>
      </c>
      <c r="O1796" s="25" t="s">
        <v>47</v>
      </c>
      <c r="P1796" s="24">
        <v>45694</v>
      </c>
      <c r="Q1796" s="26">
        <f>Table2[[#This Row],[QTY]]*Table2[[#This Row],[CostPerUnit]]</f>
        <v>18.93</v>
      </c>
      <c r="R1796" s="27"/>
      <c r="S1796" s="13" t="s">
        <v>55</v>
      </c>
      <c r="T1796" s="24"/>
      <c r="U1796" s="24"/>
      <c r="V1796" s="25"/>
      <c r="W1796" s="25"/>
      <c r="X1796" s="28" t="s">
        <v>1895</v>
      </c>
      <c r="Y1796" s="25"/>
      <c r="Z1796" s="25"/>
    </row>
    <row r="1797" spans="1:26" ht="15" customHeight="1">
      <c r="A1797" s="24">
        <v>45776</v>
      </c>
      <c r="B1797" s="80" t="s">
        <v>120</v>
      </c>
      <c r="C1797" s="25" t="s">
        <v>1897</v>
      </c>
      <c r="D1797" s="28" t="s">
        <v>289</v>
      </c>
      <c r="E1797" s="25"/>
      <c r="F1797" s="28"/>
      <c r="G1797" s="28"/>
      <c r="H1797" s="25"/>
      <c r="I1797" s="25" t="s">
        <v>65</v>
      </c>
      <c r="J1797" s="28" t="s">
        <v>1898</v>
      </c>
      <c r="K1797" s="25" t="s">
        <v>45</v>
      </c>
      <c r="L1797" s="28" t="s">
        <v>1431</v>
      </c>
      <c r="M1797" s="26">
        <v>4.3499999999999996</v>
      </c>
      <c r="N1797" s="27">
        <v>4</v>
      </c>
      <c r="O1797" s="25" t="s">
        <v>47</v>
      </c>
      <c r="P1797" s="24">
        <v>45778</v>
      </c>
      <c r="Q1797" s="26">
        <f>Table2[[#This Row],[QTY]]*Table2[[#This Row],[CostPerUnit]]</f>
        <v>17.399999999999999</v>
      </c>
      <c r="R1797" s="27"/>
      <c r="S1797" s="13" t="s">
        <v>64</v>
      </c>
      <c r="T1797" s="24"/>
      <c r="U1797" s="24"/>
      <c r="V1797" s="25"/>
      <c r="W1797" s="25"/>
      <c r="X1797" s="28" t="s">
        <v>185</v>
      </c>
      <c r="Y1797" s="25"/>
      <c r="Z1797" s="25"/>
    </row>
    <row r="1798" spans="1:26" ht="15" customHeight="1">
      <c r="A1798" s="24">
        <v>45820</v>
      </c>
      <c r="B1798" s="80" t="s">
        <v>120</v>
      </c>
      <c r="C1798" s="25" t="s">
        <v>1897</v>
      </c>
      <c r="D1798" s="28" t="s">
        <v>1830</v>
      </c>
      <c r="E1798" s="25"/>
      <c r="F1798" s="28"/>
      <c r="G1798" s="28"/>
      <c r="H1798" s="25"/>
      <c r="I1798" s="25" t="s">
        <v>65</v>
      </c>
      <c r="J1798" s="28" t="s">
        <v>1899</v>
      </c>
      <c r="K1798" s="25" t="s">
        <v>45</v>
      </c>
      <c r="L1798" s="28" t="s">
        <v>1589</v>
      </c>
      <c r="M1798" s="26">
        <v>8.82</v>
      </c>
      <c r="N1798" s="27">
        <v>1</v>
      </c>
      <c r="O1798" s="25" t="s">
        <v>47</v>
      </c>
      <c r="P1798" s="24">
        <v>45820</v>
      </c>
      <c r="Q1798" s="26">
        <f>Table2[[#This Row],[QTY]]*Table2[[#This Row],[CostPerUnit]]</f>
        <v>8.82</v>
      </c>
      <c r="R1798" s="27"/>
      <c r="S1798" s="13" t="s">
        <v>64</v>
      </c>
      <c r="T1798" s="24" t="s">
        <v>49</v>
      </c>
      <c r="U1798" s="24"/>
      <c r="V1798" s="25"/>
      <c r="W1798" s="25"/>
      <c r="X1798" s="28" t="s">
        <v>185</v>
      </c>
      <c r="Y1798" s="25"/>
      <c r="Z1798" s="25"/>
    </row>
    <row r="1799" spans="1:26" ht="15" customHeight="1">
      <c r="A1799" s="24">
        <v>45861</v>
      </c>
      <c r="B1799" s="80" t="s">
        <v>120</v>
      </c>
      <c r="C1799" s="152">
        <v>7846294</v>
      </c>
      <c r="D1799" s="153">
        <v>182660</v>
      </c>
      <c r="E1799" s="152"/>
      <c r="F1799" s="28"/>
      <c r="G1799" s="28"/>
      <c r="H1799" s="152"/>
      <c r="I1799" s="25" t="s">
        <v>53</v>
      </c>
      <c r="J1799" s="28" t="s">
        <v>1900</v>
      </c>
      <c r="K1799" s="25" t="s">
        <v>45</v>
      </c>
      <c r="L1799" s="28" t="s">
        <v>1901</v>
      </c>
      <c r="M1799" s="26">
        <v>265.42</v>
      </c>
      <c r="N1799" s="27">
        <v>1</v>
      </c>
      <c r="O1799" s="25" t="s">
        <v>49</v>
      </c>
      <c r="P1799" s="24"/>
      <c r="Q1799" s="26"/>
      <c r="R1799" s="154">
        <v>60878381</v>
      </c>
      <c r="S1799" s="13" t="s">
        <v>55</v>
      </c>
      <c r="T1799" s="24" t="s">
        <v>49</v>
      </c>
      <c r="U1799" s="24"/>
      <c r="V1799" s="25"/>
      <c r="W1799" s="25"/>
      <c r="X1799" s="28"/>
      <c r="Y1799" s="25"/>
      <c r="Z1799" s="25"/>
    </row>
    <row r="1800" spans="1:26" ht="15" customHeight="1">
      <c r="A1800" s="24">
        <v>45861</v>
      </c>
      <c r="B1800" s="80" t="s">
        <v>120</v>
      </c>
      <c r="C1800" s="152">
        <v>2945915</v>
      </c>
      <c r="D1800" s="153" t="s">
        <v>1283</v>
      </c>
      <c r="E1800" s="152"/>
      <c r="F1800" s="28"/>
      <c r="G1800" s="28"/>
      <c r="H1800" s="152"/>
      <c r="I1800" s="25" t="s">
        <v>75</v>
      </c>
      <c r="J1800" s="153" t="s">
        <v>1902</v>
      </c>
      <c r="K1800" s="25" t="s">
        <v>45</v>
      </c>
      <c r="L1800" s="28" t="s">
        <v>46</v>
      </c>
      <c r="M1800" s="26">
        <v>195</v>
      </c>
      <c r="N1800" s="27">
        <v>1</v>
      </c>
      <c r="O1800" s="25" t="s">
        <v>49</v>
      </c>
      <c r="P1800" s="24"/>
      <c r="Q1800" s="26"/>
      <c r="R1800" s="154">
        <v>60878409</v>
      </c>
      <c r="S1800" s="13" t="s">
        <v>55</v>
      </c>
      <c r="T1800" s="24"/>
      <c r="U1800" s="24"/>
      <c r="V1800" s="25"/>
      <c r="W1800" s="25"/>
      <c r="X1800" s="28"/>
      <c r="Y1800" s="25"/>
      <c r="Z1800" s="25"/>
    </row>
    <row r="1801" spans="1:26" ht="15" customHeight="1">
      <c r="A1801" s="24">
        <v>45861</v>
      </c>
      <c r="B1801" s="80" t="s">
        <v>120</v>
      </c>
      <c r="C1801" s="152">
        <v>2945577</v>
      </c>
      <c r="D1801" s="153" t="s">
        <v>1283</v>
      </c>
      <c r="E1801" s="152"/>
      <c r="F1801" s="28"/>
      <c r="G1801" s="28"/>
      <c r="H1801" s="152"/>
      <c r="I1801" s="25" t="s">
        <v>75</v>
      </c>
      <c r="J1801" s="153" t="s">
        <v>1902</v>
      </c>
      <c r="K1801" s="25" t="s">
        <v>45</v>
      </c>
      <c r="L1801" s="28" t="s">
        <v>46</v>
      </c>
      <c r="M1801" s="26">
        <v>195</v>
      </c>
      <c r="N1801" s="27">
        <v>1</v>
      </c>
      <c r="O1801" s="25" t="s">
        <v>218</v>
      </c>
      <c r="P1801" s="24"/>
      <c r="Q1801" s="26"/>
      <c r="R1801" s="154">
        <v>60878417</v>
      </c>
      <c r="S1801" s="13" t="s">
        <v>55</v>
      </c>
      <c r="T1801" s="24"/>
      <c r="U1801" s="24"/>
      <c r="V1801" s="25"/>
      <c r="W1801" s="25"/>
      <c r="X1801" s="28"/>
      <c r="Y1801" s="25"/>
      <c r="Z1801" s="25"/>
    </row>
    <row r="1802" spans="1:26" ht="15" customHeight="1">
      <c r="A1802" s="24">
        <v>45852</v>
      </c>
      <c r="B1802" s="80" t="s">
        <v>120</v>
      </c>
      <c r="C1802" s="152" t="s">
        <v>1903</v>
      </c>
      <c r="D1802" s="153" t="s">
        <v>1904</v>
      </c>
      <c r="E1802" s="152"/>
      <c r="F1802" s="28"/>
      <c r="G1802" s="28"/>
      <c r="H1802" s="152"/>
      <c r="I1802" s="25" t="s">
        <v>69</v>
      </c>
      <c r="J1802" s="153" t="s">
        <v>1905</v>
      </c>
      <c r="K1802" s="25" t="s">
        <v>45</v>
      </c>
      <c r="L1802" s="28" t="s">
        <v>51</v>
      </c>
      <c r="M1802" s="26">
        <v>66</v>
      </c>
      <c r="N1802" s="27">
        <v>1</v>
      </c>
      <c r="O1802" s="25" t="s">
        <v>218</v>
      </c>
      <c r="P1802" s="24"/>
      <c r="Q1802" s="26"/>
      <c r="R1802" s="154"/>
      <c r="S1802" s="13" t="s">
        <v>55</v>
      </c>
      <c r="T1802" s="24"/>
      <c r="U1802" s="24"/>
      <c r="V1802" s="25"/>
      <c r="W1802" s="25"/>
      <c r="X1802" s="28"/>
      <c r="Y1802" s="25"/>
      <c r="Z1802" s="25"/>
    </row>
    <row r="1803" spans="1:26" ht="15" customHeight="1">
      <c r="A1803" s="24">
        <v>45848</v>
      </c>
      <c r="B1803" s="80" t="s">
        <v>120</v>
      </c>
      <c r="C1803" s="152">
        <v>2922849</v>
      </c>
      <c r="D1803" s="153" t="s">
        <v>752</v>
      </c>
      <c r="E1803" s="152"/>
      <c r="F1803" s="28"/>
      <c r="G1803" s="28"/>
      <c r="H1803" s="152"/>
      <c r="I1803" s="25" t="s">
        <v>65</v>
      </c>
      <c r="J1803" s="153" t="s">
        <v>1906</v>
      </c>
      <c r="K1803" s="25" t="s">
        <v>45</v>
      </c>
      <c r="L1803" s="28" t="s">
        <v>51</v>
      </c>
      <c r="M1803" s="26">
        <v>66</v>
      </c>
      <c r="N1803" s="27">
        <v>1</v>
      </c>
      <c r="O1803" s="25" t="s">
        <v>218</v>
      </c>
      <c r="P1803" s="24"/>
      <c r="Q1803" s="26"/>
      <c r="R1803" s="154"/>
      <c r="S1803" s="13" t="s">
        <v>55</v>
      </c>
      <c r="T1803" s="24"/>
      <c r="U1803" s="24"/>
      <c r="V1803" s="25"/>
      <c r="W1803" s="25"/>
      <c r="X1803" s="28"/>
      <c r="Y1803" s="25"/>
      <c r="Z1803" s="25"/>
    </row>
  </sheetData>
  <mergeCells count="1">
    <mergeCell ref="H1:J1"/>
  </mergeCells>
  <phoneticPr fontId="1" type="noConversion"/>
  <conditionalFormatting sqref="R487:Z676 A892:Z966 L1016:Z1018 R679:Z700 A1:AB2 A3:C3 K3:AB3 AA4:AB852 A5:Z64 O65:P76 A65:N81 O77:O78 O79:P81 Q83:Q95 A144:N187 C188:D189 F188:N189 A188:B193 C190:N193 A194:N276 K277:L277 B277:B278 A279:N297 A298:J298 K298:N299 A299:B299 D299:J299 A300:N320 O303:O304 O305:P339 A321:H321 J321:N321 A322:N324 B325:N325 A326:N326 R326 T326:Z328 I327:I328 I329:J330 L329:N335 A336:N339 A416:N440 O416:P453 E441:N441 A442:N453 A454:P490 R486:W486 Y486:Z486 A491:K491 M491:P491 A492:P518 A519:L519 N519:P519 A520:P567 O565:O576 B568:B583 D568:I583 K568:P583 A584:P859 R677:W678 Y677:Z678 X701:X702 R701:W703 Y701:Z703 W825:Z825 R825:V826 W826 Y826:Z826 R827:Z860 AA854:AB855 AA857:AB991 A861:P863 R862:Z863 N864:N869 A870 C870:P870 R870:Z872 A871:P891 R873:R875 T873:Z875 R876:Z891 O966:O977 A967:S971 T967:Z977 A972:B974 D972:S974 A975:S977 A980:F981 H980:Z981 A982:Z983 A984:S986 U984:Z986 A987:Z994 Q995:Q997 A997 C997:H997 J997 M997:P997 R997 T997:Z997 P1000:R1000 T1000:Z1000 L1000:N1003 A1000:J1004 P1001:Z1002 P1003:R1003 T1003:Z1003 L1004:Z1004 A1005:R1006 T1005:Z1006 A1007:Z1007 A1008:J1009 M1008:Z1010 K1008:K1023 A1010:H1012 J1010:J1012 Q1011:Z1012 L1011:P1013 Q1013:R1013 A1013:J1015 T1013:Z1015 Q1013:Q1020 L1014:R1014 M1015:R1015 J1016:J1023 A1016:H1024 L1019:R1021 T1019:Z1021 L1022:Z1022 M1023:Z1023 J1024:Z1024 A1025:Z1025 J1026 L1026:Z1026 A1026:H1051 A1052:B1052 D1052:H1054 B1053 A1054:B1054 J1055:L1055 O1055 Q1055 S1055:S1058 A1056:Z1059 J1060:Z1091 A1060:H1101 J1092 L1092:Z1092 J1093:Z1101 A1102:Z1103 I1104:Z1105 A1104:G1106 I1106:S1106 T1106:Z1107 A1107:S1107 A1108:Z1110 B1111:Z1112 A1156:S1158 T1156:Z1163 M1157:M1164 O1158:O1164 A1159:B1159 D1159:S1159 A1160:S1163 A1164:Z1169 O1170:Z1170 A1171:C1172 E1171:H1172 J1171:J1172 L1171:Z1173 A1173:J1173 A1174:Z1174 A1175:J1175 L1175:Z1175 A1176:Z1206 A1207:J1207 K1207:Z1212 Q1207:Q1214 B1208:I1208 A1208:A1212 D1208:D1212 J1208:J1212 C1209:I1209 B1209:B1212 D1210:I1212 A1213:Z1216 A1217:H1217 J1217:Z1217 A1218:Z1269 A1270:O1270 Q1270:Z1270 A1271:K1271 M1271:Z1271 Q1293:Q1311 J1298 L1298:Z1298 A1298:I1313 J1307:J1313 K1307:Z1316 A1314:J1316 A1317:Z1320 A1321:J1325 K1321:O1328 P1321:Z1330 A1326:H1327 J1326:J1327 A1328:J1328 A1329:O1329 L1330:O1330 A1330:J1344 L1331:Z1339 L1340:O1342 P1340:Z1347 K1343:O1343 L1344:O1344 A1345:O1347 Q1345:Q1349 A1348:J1349 L1348:Z1349 A1350:Z1357 O1357:O1360 A1358:K1359 M1358:Z1359 A1360:Z1365 A1366:B1367 C1366:C1377 AA1366:AB1482 M1368 Q1368 D1369:J1370 L1369:R1370 T1369:Z1370 A1369:A1373 D1371:S1373 U1371:Z1373 A1374:B1377 A1378:S1383 U1378:Z1383 A1392:W1392 Y1392:Z1392 A1393:Z1395 A1396:K1396 M1396:Z1396 A1432:O1439 L1440:O1442 A1440:K1443 K1443:O1443 A1444:O1444 J1445:O1448 A1445:I1450 J1449:J1450 L1449:O1453 A1451:K1454 K1454:Z1454 A1455:Z1455 A1456:I1461 Q1457:Q1461 J1460:J1461 A1462:J1467 A1468:E1468 G1468:J1468 A1469:J1475 A1476:K1479 A1479:Z1479 A1480:J1480 A1481:L1483 N1481:Z1483 M1481:M1485 N1484 B1484:B1493 I1484:I1493 K1484:L1493 O1484:O1493 Q1484:T1493 F1492:F1493 M1500:M1501 K1500:L1507 B1500:B1508 I1500:I1508 B1562:T1564 A1564 U1564:W1564 Y1564:Z1564 A1565:Z1573 P1574:Z1574 A1575:K1575 M1575:Z1575 A1576:N1576 P1576:Z1576 A1577:Z1581 A1582:B1582 D1582:Z1582 Q65:Z81 J1027:Z1054 A1272:Z1297 A1648:K1648 U1615:Z1648 T1616:T1649 D1366:Z1367 J1456:Z1459 E3:I3 M1648:S1648 A329:G330 A331:J335 L1460:Z1480 A1384:Z1391 A978:Z979 A340:P415 A82:Z85 A998:Z999 AA994:AB1364 A1113:Z1155 Q1115:Q1177 R329:Z485 A1615:S1647 A1649:Z1739 A1740:B1740 D1740:Z1740 Q134:Q891 Q1500:T1507 A1741:Z1759 B1760 E1760:Z1760 J1299:Z1306 O1321:O1347 D1374:Z1377 A1397:Z1431 O1432:O1452 P1432:Z1453 O144:P302 AA1484:AB1048576 A1508:N1561 M1505 R1787:Z1787 S1788:Z1788 A86:P143 Q86:Z133 A1494:Z1499 A1787:Q1788 R704:Z824 R134:Z325 P1508:Z1561 A1583:Z1590 A1595:Z1614 A1591:N1594 P1591:Z1594 A1761:Z1786 A1789:Z1048576">
    <cfRule type="containsText" dxfId="278" priority="417" operator="containsText" text="Site Delivery">
      <formula>NOT(ISERROR(SEARCH("Site Delivery",A1)))</formula>
    </cfRule>
  </conditionalFormatting>
  <conditionalFormatting sqref="B327:B328">
    <cfRule type="containsText" dxfId="277" priority="411" operator="containsText" text="Site Delivery">
      <formula>NOT(ISERROR(SEARCH("Site Delivery",B327)))</formula>
    </cfRule>
  </conditionalFormatting>
  <conditionalFormatting sqref="B441">
    <cfRule type="containsText" dxfId="276" priority="334" operator="containsText" text="Site Delivery">
      <formula>NOT(ISERROR(SEARCH("Site Delivery",B441)))</formula>
    </cfRule>
  </conditionalFormatting>
  <conditionalFormatting sqref="B860">
    <cfRule type="containsText" dxfId="275" priority="321" operator="containsText" text="Site Delivery">
      <formula>NOT(ISERROR(SEARCH("Site Delivery",B860)))</formula>
    </cfRule>
  </conditionalFormatting>
  <conditionalFormatting sqref="B864:B870">
    <cfRule type="containsText" dxfId="274" priority="316" operator="containsText" text="Site Delivery">
      <formula>NOT(ISERROR(SEARCH("Site Delivery",B864)))</formula>
    </cfRule>
  </conditionalFormatting>
  <conditionalFormatting sqref="B1055">
    <cfRule type="containsText" dxfId="273" priority="232" operator="containsText" text="Site Delivery">
      <formula>NOT(ISERROR(SEARCH("Site Delivery",B1055)))</formula>
    </cfRule>
  </conditionalFormatting>
  <conditionalFormatting sqref="B1170">
    <cfRule type="containsText" dxfId="272" priority="210" operator="containsText" text="Site Delivery">
      <formula>NOT(ISERROR(SEARCH("Site Delivery",B1170)))</formula>
    </cfRule>
  </conditionalFormatting>
  <conditionalFormatting sqref="B1368:B1373">
    <cfRule type="containsText" dxfId="271" priority="105" operator="containsText" text="Site Delivery">
      <formula>NOT(ISERROR(SEARCH("Site Delivery",B1368)))</formula>
    </cfRule>
  </conditionalFormatting>
  <conditionalFormatting sqref="C1052:C1055">
    <cfRule type="containsText" dxfId="270" priority="230" operator="containsText" text="Site Delivery">
      <formula>NOT(ISERROR(SEARCH("Site Delivery",C1052)))</formula>
    </cfRule>
  </conditionalFormatting>
  <conditionalFormatting sqref="C1210:C1212">
    <cfRule type="containsText" dxfId="269" priority="159" operator="containsText" text="Site Delivery">
      <formula>NOT(ISERROR(SEARCH("Site Delivery",C1210)))</formula>
    </cfRule>
  </conditionalFormatting>
  <conditionalFormatting sqref="C1523:C1525 D1056:D1169 M1056:N1169 Q1056:R1367 D1595:D1759 M1508:N1573 D1508:D1573 R1787 Q1787:Q1792 Q1508:R1786 Q1789:R1048576 D1761:D1048576 M1575:N1048576">
    <cfRule type="containsBlanks" dxfId="268" priority="32">
      <formula>LEN(TRIM(C1056))=0</formula>
    </cfRule>
  </conditionalFormatting>
  <conditionalFormatting sqref="D1:D2 Q1:R3 Q5:R125 D5:D276 M6:N125 Q127:R133 M127:N276 D279:D326 M279:N326 D329:D440 M329:N518 D442:D859 N519 M520:N859 D861:D863 M861:N863 R862:R863 N864:N869 R870:R891 D870:D994 M870:N994 Q995:Q997 R997 D997:D1054 M997:N1054 Q998:R1054 Q1055 M1171:N1367 D1173:D1367 M1368 Q1368 M1369:N1480 D1369:D1483 N1481:N1484 M1481:M1485 D1494:D1499 M1494:N1499 M1500:M1501 Q1504:Q1508 D1575:D1593 D1594:E1594 R1504:R1507 Q892:R994 Q134:Q891 Q1369:R1503 M1505 R329:R860 R134:R326">
    <cfRule type="containsBlanks" dxfId="267" priority="437">
      <formula>LEN(TRIM(D1))=0</formula>
    </cfRule>
  </conditionalFormatting>
  <conditionalFormatting sqref="D1593:E1593">
    <cfRule type="containsBlanks" dxfId="266" priority="21">
      <formula>LEN(TRIM(D1593))=0</formula>
    </cfRule>
  </conditionalFormatting>
  <conditionalFormatting sqref="F372:G372">
    <cfRule type="containsBlanks" dxfId="265" priority="407">
      <formula>LEN(TRIM(F372))=0</formula>
    </cfRule>
  </conditionalFormatting>
  <conditionalFormatting sqref="I277:I278">
    <cfRule type="containsText" dxfId="264" priority="415" operator="containsText" text="Site Delivery">
      <formula>NOT(ISERROR(SEARCH("Site Delivery",I277)))</formula>
    </cfRule>
  </conditionalFormatting>
  <conditionalFormatting sqref="I321">
    <cfRule type="containsText" dxfId="263" priority="412" operator="containsText" text="Site Delivery">
      <formula>NOT(ISERROR(SEARCH("Site Delivery",I321)))</formula>
    </cfRule>
  </conditionalFormatting>
  <conditionalFormatting sqref="I860">
    <cfRule type="containsText" dxfId="262" priority="320" operator="containsText" text="Site Delivery">
      <formula>NOT(ISERROR(SEARCH("Site Delivery",I860)))</formula>
    </cfRule>
  </conditionalFormatting>
  <conditionalFormatting sqref="I864:I869">
    <cfRule type="containsText" dxfId="261" priority="315" operator="containsText" text="Site Delivery">
      <formula>NOT(ISERROR(SEARCH("Site Delivery",I864)))</formula>
    </cfRule>
  </conditionalFormatting>
  <conditionalFormatting sqref="I1023">
    <cfRule type="containsText" dxfId="260" priority="235" operator="containsText" text="Site Delivery">
      <formula>NOT(ISERROR(SEARCH("Site Delivery",I1023)))</formula>
    </cfRule>
  </conditionalFormatting>
  <conditionalFormatting sqref="I1170:I1172">
    <cfRule type="containsText" dxfId="259" priority="209" operator="containsText" text="Site Delivery">
      <formula>NOT(ISERROR(SEARCH("Site Delivery",I1170)))</formula>
    </cfRule>
  </conditionalFormatting>
  <conditionalFormatting sqref="I1217">
    <cfRule type="containsText" dxfId="258" priority="158" operator="containsText" text="Site Delivery">
      <formula>NOT(ISERROR(SEARCH("Site Delivery",I1217)))</formula>
    </cfRule>
  </conditionalFormatting>
  <conditionalFormatting sqref="I1326:I1327">
    <cfRule type="containsText" dxfId="257" priority="113" operator="containsText" text="Site Delivery">
      <formula>NOT(ISERROR(SEARCH("Site Delivery",I1326)))</formula>
    </cfRule>
  </conditionalFormatting>
  <conditionalFormatting sqref="I1368">
    <cfRule type="containsText" dxfId="256" priority="104" operator="containsText" text="Site Delivery">
      <formula>NOT(ISERROR(SEARCH("Site Delivery",I1368)))</formula>
    </cfRule>
  </conditionalFormatting>
  <conditionalFormatting sqref="K278">
    <cfRule type="containsText" dxfId="255" priority="414" operator="containsText" text="Site Delivery">
      <formula>NOT(ISERROR(SEARCH("Site Delivery",K278)))</formula>
    </cfRule>
  </conditionalFormatting>
  <conditionalFormatting sqref="K327:K335">
    <cfRule type="containsText" dxfId="254" priority="410" operator="containsText" text="Site Delivery">
      <formula>NOT(ISERROR(SEARCH("Site Delivery",K327)))</formula>
    </cfRule>
  </conditionalFormatting>
  <conditionalFormatting sqref="K860">
    <cfRule type="containsText" dxfId="253" priority="319" operator="containsText" text="Site Delivery">
      <formula>NOT(ISERROR(SEARCH("Site Delivery",K860)))</formula>
    </cfRule>
  </conditionalFormatting>
  <conditionalFormatting sqref="K995:K997">
    <cfRule type="containsText" dxfId="252" priority="291" operator="containsText" text="Site Delivery">
      <formula>NOT(ISERROR(SEARCH("Site Delivery",K995)))</formula>
    </cfRule>
  </conditionalFormatting>
  <conditionalFormatting sqref="K1000:K1004">
    <cfRule type="containsText" dxfId="251" priority="287" operator="containsText" text="Site Delivery">
      <formula>NOT(ISERROR(SEARCH("Site Delivery",K1000)))</formula>
    </cfRule>
  </conditionalFormatting>
  <conditionalFormatting sqref="K1026">
    <cfRule type="containsText" dxfId="250" priority="284" operator="containsText" text="Site Delivery">
      <formula>NOT(ISERROR(SEARCH("Site Delivery",K1026)))</formula>
    </cfRule>
  </conditionalFormatting>
  <conditionalFormatting sqref="K1170:K1173">
    <cfRule type="containsText" dxfId="249" priority="208" operator="containsText" text="Site Delivery">
      <formula>NOT(ISERROR(SEARCH("Site Delivery",K1170)))</formula>
    </cfRule>
  </conditionalFormatting>
  <conditionalFormatting sqref="K1175">
    <cfRule type="containsText" dxfId="248" priority="161" operator="containsText" text="Site Delivery">
      <formula>NOT(ISERROR(SEARCH("Site Delivery",K1175)))</formula>
    </cfRule>
  </conditionalFormatting>
  <conditionalFormatting sqref="K1298">
    <cfRule type="containsText" dxfId="247" priority="131" operator="containsText" text="Site Delivery">
      <formula>NOT(ISERROR(SEARCH("Site Delivery",K1298)))</formula>
    </cfRule>
  </conditionalFormatting>
  <conditionalFormatting sqref="K1330:K1344">
    <cfRule type="containsText" dxfId="246" priority="111" operator="containsText" text="Site Delivery">
      <formula>NOT(ISERROR(SEARCH("Site Delivery",K1330)))</formula>
    </cfRule>
  </conditionalFormatting>
  <conditionalFormatting sqref="K1348:K1349">
    <cfRule type="containsText" dxfId="245" priority="108" operator="containsText" text="Site Delivery">
      <formula>NOT(ISERROR(SEARCH("Site Delivery",K1348)))</formula>
    </cfRule>
  </conditionalFormatting>
  <conditionalFormatting sqref="K1368:K1370">
    <cfRule type="containsText" dxfId="244" priority="103" operator="containsText" text="Site Delivery">
      <formula>NOT(ISERROR(SEARCH("Site Delivery",K1368)))</formula>
    </cfRule>
  </conditionalFormatting>
  <conditionalFormatting sqref="K1449:K1450">
    <cfRule type="containsText" dxfId="243" priority="83" operator="containsText" text="Site Delivery">
      <formula>NOT(ISERROR(SEARCH("Site Delivery",K1449)))</formula>
    </cfRule>
  </conditionalFormatting>
  <conditionalFormatting sqref="K1460:K1475">
    <cfRule type="containsText" dxfId="242" priority="80" operator="containsText" text="Site Delivery">
      <formula>NOT(ISERROR(SEARCH("Site Delivery",K1460)))</formula>
    </cfRule>
  </conditionalFormatting>
  <conditionalFormatting sqref="K1480">
    <cfRule type="containsText" dxfId="241" priority="79" operator="containsText" text="Site Delivery">
      <formula>NOT(ISERROR(SEARCH("Site Delivery",K1480)))</formula>
    </cfRule>
  </conditionalFormatting>
  <conditionalFormatting sqref="L278">
    <cfRule type="containsText" dxfId="240" priority="413" operator="containsText" text="Site Delivery">
      <formula>NOT(ISERROR(SEARCH("Site Delivery",L278)))</formula>
    </cfRule>
  </conditionalFormatting>
  <conditionalFormatting sqref="L327:L328">
    <cfRule type="containsText" dxfId="239" priority="409" operator="containsText" text="Site Delivery">
      <formula>NOT(ISERROR(SEARCH("Site Delivery",L327)))</formula>
    </cfRule>
  </conditionalFormatting>
  <conditionalFormatting sqref="L860">
    <cfRule type="containsText" dxfId="238" priority="318" operator="containsText" text="Site Delivery">
      <formula>NOT(ISERROR(SEARCH("Site Delivery",L860)))</formula>
    </cfRule>
  </conditionalFormatting>
  <conditionalFormatting sqref="L864:L869">
    <cfRule type="containsText" dxfId="237" priority="314" operator="containsText" text="Site Delivery">
      <formula>NOT(ISERROR(SEARCH("Site Delivery",L864)))</formula>
    </cfRule>
  </conditionalFormatting>
  <conditionalFormatting sqref="L1170">
    <cfRule type="containsText" dxfId="236" priority="207" operator="containsText" text="Site Delivery">
      <formula>NOT(ISERROR(SEARCH("Site Delivery",L1170)))</formula>
    </cfRule>
  </conditionalFormatting>
  <conditionalFormatting sqref="L1359">
    <cfRule type="containsText" dxfId="235" priority="106" operator="containsText" text="Site Delivery">
      <formula>NOT(ISERROR(SEARCH("Site Delivery",L1359)))</formula>
    </cfRule>
  </conditionalFormatting>
  <conditionalFormatting sqref="L1368">
    <cfRule type="containsText" dxfId="234" priority="102" operator="containsText" text="Site Delivery">
      <formula>NOT(ISERROR(SEARCH("Site Delivery",L1368)))</formula>
    </cfRule>
  </conditionalFormatting>
  <conditionalFormatting sqref="M864:M865">
    <cfRule type="containsText" dxfId="233" priority="311" operator="containsText" text="Site Delivery">
      <formula>NOT(ISERROR(SEARCH("Site Delivery",M864)))</formula>
    </cfRule>
    <cfRule type="containsBlanks" dxfId="232" priority="312">
      <formula>LEN(TRIM(M864))=0</formula>
    </cfRule>
  </conditionalFormatting>
  <conditionalFormatting sqref="M868:M869">
    <cfRule type="containsText" dxfId="231" priority="211" operator="containsText" text="Site Delivery">
      <formula>NOT(ISERROR(SEARCH("Site Delivery",M868)))</formula>
    </cfRule>
    <cfRule type="containsBlanks" dxfId="230" priority="212">
      <formula>LEN(TRIM(M868))=0</formula>
    </cfRule>
  </conditionalFormatting>
  <conditionalFormatting sqref="M1:N3 N5">
    <cfRule type="containsBlanks" dxfId="229" priority="472">
      <formula>LEN(TRIM(M1))=0</formula>
    </cfRule>
  </conditionalFormatting>
  <conditionalFormatting sqref="O1:O3 O798:P798 O799:O994 O1562:O1573 O1575 O997:O999 O1004:O1504 O5:O797 O1577:O1590 O1595:O1048576">
    <cfRule type="containsText" dxfId="228" priority="475" operator="containsText" text="Picked">
      <formula>NOT(ISERROR(SEARCH("Picked",O1)))</formula>
    </cfRule>
    <cfRule type="containsText" dxfId="227" priority="476" operator="containsText" text="ICT">
      <formula>NOT(ISERROR(SEARCH("ICT",O1)))</formula>
    </cfRule>
    <cfRule type="containsText" dxfId="226" priority="477" operator="containsText" text="Awaiting Collection">
      <formula>NOT(ISERROR(SEARCH("Awaiting Collection",O1)))</formula>
    </cfRule>
    <cfRule type="containsText" dxfId="225" priority="478" operator="containsText" text="Quote Received">
      <formula>NOT(ISERROR(SEARCH("Quote Received",O1)))</formula>
    </cfRule>
    <cfRule type="containsText" dxfId="224" priority="479" operator="containsText" text="Awaiting quote">
      <formula>NOT(ISERROR(SEARCH("Awaiting quote",O1)))</formula>
    </cfRule>
    <cfRule type="containsText" dxfId="223" priority="480" operator="containsText" text="Rejected">
      <formula>NOT(ISERROR(SEARCH("Rejected",O1)))</formula>
    </cfRule>
    <cfRule type="containsText" dxfId="222" priority="481" operator="containsText" text="Duplicate">
      <formula>NOT(ISERROR(SEARCH("Duplicate",O1)))</formula>
    </cfRule>
    <cfRule type="containsText" dxfId="221" priority="482" operator="containsText" text="Returned">
      <formula>NOT(ISERROR(SEARCH("Returned",O1)))</formula>
    </cfRule>
    <cfRule type="containsText" dxfId="220" priority="483" operator="containsText" text="Completed">
      <formula>NOT(ISERROR(SEARCH("Completed",O1)))</formula>
    </cfRule>
  </conditionalFormatting>
  <conditionalFormatting sqref="O414:O415">
    <cfRule type="containsText" dxfId="219" priority="220" operator="containsText" text="Picked">
      <formula>NOT(ISERROR(SEARCH("Picked",O414)))</formula>
    </cfRule>
    <cfRule type="containsText" dxfId="218" priority="221" operator="containsText" text="ICT">
      <formula>NOT(ISERROR(SEARCH("ICT",O414)))</formula>
    </cfRule>
    <cfRule type="containsText" dxfId="217" priority="222" operator="containsText" text="Awaiting Collection">
      <formula>NOT(ISERROR(SEARCH("Awaiting Collection",O414)))</formula>
    </cfRule>
    <cfRule type="containsText" dxfId="216" priority="223" operator="containsText" text="Quote Received">
      <formula>NOT(ISERROR(SEARCH("Quote Received",O414)))</formula>
    </cfRule>
    <cfRule type="containsText" dxfId="215" priority="224" operator="containsText" text="Awaiting quote">
      <formula>NOT(ISERROR(SEARCH("Awaiting quote",O414)))</formula>
    </cfRule>
    <cfRule type="containsText" dxfId="214" priority="225" operator="containsText" text="Rejected">
      <formula>NOT(ISERROR(SEARCH("Rejected",O414)))</formula>
    </cfRule>
    <cfRule type="containsText" dxfId="213" priority="226" operator="containsText" text="Duplicate">
      <formula>NOT(ISERROR(SEARCH("Duplicate",O414)))</formula>
    </cfRule>
    <cfRule type="containsText" dxfId="212" priority="227" operator="containsText" text="Returned">
      <formula>NOT(ISERROR(SEARCH("Returned",O414)))</formula>
    </cfRule>
    <cfRule type="containsText" dxfId="211" priority="228" operator="containsText" text="Completed">
      <formula>NOT(ISERROR(SEARCH("Completed",O414)))</formula>
    </cfRule>
  </conditionalFormatting>
  <conditionalFormatting sqref="O860">
    <cfRule type="containsText" dxfId="210" priority="317" operator="containsText" text="Site Delivery">
      <formula>NOT(ISERROR(SEARCH("Site Delivery",O860)))</formula>
    </cfRule>
  </conditionalFormatting>
  <conditionalFormatting sqref="O864:O869">
    <cfRule type="containsText" dxfId="209" priority="313" operator="containsText" text="Site Delivery">
      <formula>NOT(ISERROR(SEARCH("Site Delivery",O864)))</formula>
    </cfRule>
  </conditionalFormatting>
  <conditionalFormatting sqref="O1368">
    <cfRule type="containsText" dxfId="208" priority="100" operator="containsText" text="Site Delivery">
      <formula>NOT(ISERROR(SEARCH("Site Delivery",O1368)))</formula>
    </cfRule>
  </conditionalFormatting>
  <conditionalFormatting sqref="O1500:O1503">
    <cfRule type="containsText" dxfId="207" priority="73" operator="containsText" text="Site Delivery">
      <formula>NOT(ISERROR(SEARCH("Site Delivery",O1500)))</formula>
    </cfRule>
  </conditionalFormatting>
  <conditionalFormatting sqref="O1505:O1535 O1537:O1561 O1591:O1594">
    <cfRule type="containsText" dxfId="206" priority="43" operator="containsText" text="Site Delivery">
      <formula>NOT(ISERROR(SEARCH("Site Delivery",O1505)))</formula>
    </cfRule>
    <cfRule type="containsText" dxfId="205" priority="44" operator="containsText" text="Picked">
      <formula>NOT(ISERROR(SEARCH("Picked",O1505)))</formula>
    </cfRule>
    <cfRule type="containsText" dxfId="204" priority="45" operator="containsText" text="ICT">
      <formula>NOT(ISERROR(SEARCH("ICT",O1505)))</formula>
    </cfRule>
    <cfRule type="containsText" dxfId="203" priority="46" operator="containsText" text="Awaiting Collection">
      <formula>NOT(ISERROR(SEARCH("Awaiting Collection",O1505)))</formula>
    </cfRule>
    <cfRule type="containsText" dxfId="202" priority="47" operator="containsText" text="Quote Received">
      <formula>NOT(ISERROR(SEARCH("Quote Received",O1505)))</formula>
    </cfRule>
    <cfRule type="containsText" dxfId="201" priority="48" operator="containsText" text="Awaiting quote">
      <formula>NOT(ISERROR(SEARCH("Awaiting quote",O1505)))</formula>
    </cfRule>
    <cfRule type="containsText" dxfId="200" priority="49" operator="containsText" text="Rejected">
      <formula>NOT(ISERROR(SEARCH("Rejected",O1505)))</formula>
    </cfRule>
    <cfRule type="containsText" dxfId="199" priority="50" operator="containsText" text="Duplicate">
      <formula>NOT(ISERROR(SEARCH("Duplicate",O1505)))</formula>
    </cfRule>
    <cfRule type="containsText" dxfId="198" priority="51" operator="containsText" text="Returned">
      <formula>NOT(ISERROR(SEARCH("Returned",O1505)))</formula>
    </cfRule>
    <cfRule type="containsText" dxfId="197" priority="52" operator="containsText" text="Completed">
      <formula>NOT(ISERROR(SEARCH("Completed",O1505)))</formula>
    </cfRule>
  </conditionalFormatting>
  <conditionalFormatting sqref="O1576">
    <cfRule type="containsText" dxfId="196" priority="22" operator="containsText" text="Site Delivery">
      <formula>NOT(ISERROR(SEARCH("Site Delivery",O1576)))</formula>
    </cfRule>
    <cfRule type="containsText" dxfId="195" priority="23" operator="containsText" text="Picked">
      <formula>NOT(ISERROR(SEARCH("Picked",O1576)))</formula>
    </cfRule>
    <cfRule type="containsText" dxfId="194" priority="24" operator="containsText" text="ICT">
      <formula>NOT(ISERROR(SEARCH("ICT",O1576)))</formula>
    </cfRule>
    <cfRule type="containsText" dxfId="193" priority="25" operator="containsText" text="Awaiting Collection">
      <formula>NOT(ISERROR(SEARCH("Awaiting Collection",O1576)))</formula>
    </cfRule>
    <cfRule type="containsText" dxfId="192" priority="26" operator="containsText" text="Quote Received">
      <formula>NOT(ISERROR(SEARCH("Quote Received",O1576)))</formula>
    </cfRule>
    <cfRule type="containsText" dxfId="191" priority="27" operator="containsText" text="Awaiting quote">
      <formula>NOT(ISERROR(SEARCH("Awaiting quote",O1576)))</formula>
    </cfRule>
    <cfRule type="containsText" dxfId="190" priority="28" operator="containsText" text="Rejected">
      <formula>NOT(ISERROR(SEARCH("Rejected",O1576)))</formula>
    </cfRule>
    <cfRule type="containsText" dxfId="189" priority="29" operator="containsText" text="Duplicate">
      <formula>NOT(ISERROR(SEARCH("Duplicate",O1576)))</formula>
    </cfRule>
    <cfRule type="containsText" dxfId="188" priority="30" operator="containsText" text="Returned">
      <formula>NOT(ISERROR(SEARCH("Returned",O1576)))</formula>
    </cfRule>
    <cfRule type="containsText" dxfId="187" priority="31" operator="containsText" text="Completed">
      <formula>NOT(ISERROR(SEARCH("Completed",O1576)))</formula>
    </cfRule>
  </conditionalFormatting>
  <conditionalFormatting sqref="P77">
    <cfRule type="containsText" dxfId="186" priority="20" operator="containsText" text="Site Delivery">
      <formula>NOT(ISERROR(SEARCH("Site Delivery",P77)))</formula>
    </cfRule>
  </conditionalFormatting>
  <conditionalFormatting sqref="P1269:P1270">
    <cfRule type="containsText" dxfId="185" priority="121" operator="containsText" text="Site Delivery">
      <formula>NOT(ISERROR(SEARCH("Site Delivery",P1269)))</formula>
    </cfRule>
  </conditionalFormatting>
  <conditionalFormatting sqref="P1484:P1485">
    <cfRule type="containsText" dxfId="184" priority="77" operator="containsText" text="Site Delivery">
      <formula>NOT(ISERROR(SEARCH("Site Delivery",P1484)))</formula>
    </cfRule>
  </conditionalFormatting>
  <conditionalFormatting sqref="S326:S327">
    <cfRule type="containsText" dxfId="183" priority="322" operator="containsText" text="Site Delivery">
      <formula>NOT(ISERROR(SEARCH("Site Delivery",S326)))</formula>
    </cfRule>
  </conditionalFormatting>
  <conditionalFormatting sqref="S995:S997">
    <cfRule type="containsText" dxfId="182" priority="290" operator="containsText" text="Site Delivery">
      <formula>NOT(ISERROR(SEARCH("Site Delivery",S995)))</formula>
    </cfRule>
  </conditionalFormatting>
  <conditionalFormatting sqref="S1000">
    <cfRule type="containsText" dxfId="181" priority="288" operator="containsText" text="Site Delivery">
      <formula>NOT(ISERROR(SEARCH("Site Delivery",S1000)))</formula>
    </cfRule>
  </conditionalFormatting>
  <conditionalFormatting sqref="S1005:S1006">
    <cfRule type="containsText" dxfId="180" priority="285" operator="containsText" text="Site Delivery">
      <formula>NOT(ISERROR(SEARCH("Site Delivery",S1005)))</formula>
    </cfRule>
  </conditionalFormatting>
  <conditionalFormatting sqref="S1013:S1015">
    <cfRule type="containsText" dxfId="179" priority="282" operator="containsText" text="Site Delivery">
      <formula>NOT(ISERROR(SEARCH("Site Delivery",S1013)))</formula>
    </cfRule>
  </conditionalFormatting>
  <conditionalFormatting sqref="S1019:S1021">
    <cfRule type="containsText" dxfId="178" priority="281" operator="containsText" text="Site Delivery">
      <formula>NOT(ISERROR(SEARCH("Site Delivery",S1019)))</formula>
    </cfRule>
  </conditionalFormatting>
  <conditionalFormatting sqref="S1368:S1370">
    <cfRule type="containsText" dxfId="177" priority="101" operator="containsText" text="Site Delivery">
      <formula>NOT(ISERROR(SEARCH("Site Delivery",S1368)))</formula>
    </cfRule>
  </conditionalFormatting>
  <conditionalFormatting sqref="T408:T409">
    <cfRule type="containsText" dxfId="176" priority="398" operator="containsText" text="Picked">
      <formula>NOT(ISERROR(SEARCH("Picked",T408)))</formula>
    </cfRule>
    <cfRule type="containsText" dxfId="175" priority="399" operator="containsText" text="ICT">
      <formula>NOT(ISERROR(SEARCH("ICT",T408)))</formula>
    </cfRule>
    <cfRule type="containsText" dxfId="174" priority="400" operator="containsText" text="Awaiting Collection">
      <formula>NOT(ISERROR(SEARCH("Awaiting Collection",T408)))</formula>
    </cfRule>
    <cfRule type="containsText" dxfId="173" priority="401" operator="containsText" text="Quote Received">
      <formula>NOT(ISERROR(SEARCH("Quote Received",T408)))</formula>
    </cfRule>
    <cfRule type="containsText" dxfId="172" priority="402" operator="containsText" text="Awaiting quote">
      <formula>NOT(ISERROR(SEARCH("Awaiting quote",T408)))</formula>
    </cfRule>
    <cfRule type="containsText" dxfId="171" priority="403" operator="containsText" text="Rejected">
      <formula>NOT(ISERROR(SEARCH("Rejected",T408)))</formula>
    </cfRule>
    <cfRule type="containsText" dxfId="170" priority="404" operator="containsText" text="Duplicate">
      <formula>NOT(ISERROR(SEARCH("Duplicate",T408)))</formula>
    </cfRule>
    <cfRule type="containsText" dxfId="169" priority="405" operator="containsText" text="Returned">
      <formula>NOT(ISERROR(SEARCH("Returned",T408)))</formula>
    </cfRule>
    <cfRule type="containsText" dxfId="168" priority="406" operator="containsText" text="Completed">
      <formula>NOT(ISERROR(SEARCH("Completed",T408)))</formula>
    </cfRule>
  </conditionalFormatting>
  <conditionalFormatting sqref="T411:T412">
    <cfRule type="containsText" dxfId="167" priority="389" operator="containsText" text="Picked">
      <formula>NOT(ISERROR(SEARCH("Picked",T411)))</formula>
    </cfRule>
    <cfRule type="containsText" dxfId="166" priority="390" operator="containsText" text="ICT">
      <formula>NOT(ISERROR(SEARCH("ICT",T411)))</formula>
    </cfRule>
    <cfRule type="containsText" dxfId="165" priority="391" operator="containsText" text="Awaiting Collection">
      <formula>NOT(ISERROR(SEARCH("Awaiting Collection",T411)))</formula>
    </cfRule>
    <cfRule type="containsText" dxfId="164" priority="392" operator="containsText" text="Quote Received">
      <formula>NOT(ISERROR(SEARCH("Quote Received",T411)))</formula>
    </cfRule>
    <cfRule type="containsText" dxfId="163" priority="393" operator="containsText" text="Awaiting quote">
      <formula>NOT(ISERROR(SEARCH("Awaiting quote",T411)))</formula>
    </cfRule>
    <cfRule type="containsText" dxfId="162" priority="394" operator="containsText" text="Rejected">
      <formula>NOT(ISERROR(SEARCH("Rejected",T411)))</formula>
    </cfRule>
    <cfRule type="containsText" dxfId="161" priority="395" operator="containsText" text="Duplicate">
      <formula>NOT(ISERROR(SEARCH("Duplicate",T411)))</formula>
    </cfRule>
    <cfRule type="containsText" dxfId="160" priority="396" operator="containsText" text="Returned">
      <formula>NOT(ISERROR(SEARCH("Returned",T411)))</formula>
    </cfRule>
    <cfRule type="containsText" dxfId="159" priority="397" operator="containsText" text="Completed">
      <formula>NOT(ISERROR(SEARCH("Completed",T411)))</formula>
    </cfRule>
  </conditionalFormatting>
  <conditionalFormatting sqref="T414:T415">
    <cfRule type="containsText" dxfId="158" priority="380" operator="containsText" text="Picked">
      <formula>NOT(ISERROR(SEARCH("Picked",T414)))</formula>
    </cfRule>
    <cfRule type="containsText" dxfId="157" priority="381" operator="containsText" text="ICT">
      <formula>NOT(ISERROR(SEARCH("ICT",T414)))</formula>
    </cfRule>
    <cfRule type="containsText" dxfId="156" priority="382" operator="containsText" text="Awaiting Collection">
      <formula>NOT(ISERROR(SEARCH("Awaiting Collection",T414)))</formula>
    </cfRule>
    <cfRule type="containsText" dxfId="155" priority="383" operator="containsText" text="Quote Received">
      <formula>NOT(ISERROR(SEARCH("Quote Received",T414)))</formula>
    </cfRule>
    <cfRule type="containsText" dxfId="154" priority="384" operator="containsText" text="Awaiting quote">
      <formula>NOT(ISERROR(SEARCH("Awaiting quote",T414)))</formula>
    </cfRule>
    <cfRule type="containsText" dxfId="153" priority="385" operator="containsText" text="Rejected">
      <formula>NOT(ISERROR(SEARCH("Rejected",T414)))</formula>
    </cfRule>
    <cfRule type="containsText" dxfId="152" priority="386" operator="containsText" text="Duplicate">
      <formula>NOT(ISERROR(SEARCH("Duplicate",T414)))</formula>
    </cfRule>
    <cfRule type="containsText" dxfId="151" priority="387" operator="containsText" text="Returned">
      <formula>NOT(ISERROR(SEARCH("Returned",T414)))</formula>
    </cfRule>
    <cfRule type="containsText" dxfId="150" priority="388" operator="containsText" text="Completed">
      <formula>NOT(ISERROR(SEARCH("Completed",T414)))</formula>
    </cfRule>
  </conditionalFormatting>
  <conditionalFormatting sqref="T419:T420">
    <cfRule type="containsText" dxfId="149" priority="371" operator="containsText" text="Picked">
      <formula>NOT(ISERROR(SEARCH("Picked",T419)))</formula>
    </cfRule>
    <cfRule type="containsText" dxfId="148" priority="372" operator="containsText" text="ICT">
      <formula>NOT(ISERROR(SEARCH("ICT",T419)))</formula>
    </cfRule>
    <cfRule type="containsText" dxfId="147" priority="373" operator="containsText" text="Awaiting Collection">
      <formula>NOT(ISERROR(SEARCH("Awaiting Collection",T419)))</formula>
    </cfRule>
    <cfRule type="containsText" dxfId="146" priority="374" operator="containsText" text="Quote Received">
      <formula>NOT(ISERROR(SEARCH("Quote Received",T419)))</formula>
    </cfRule>
    <cfRule type="containsText" dxfId="145" priority="375" operator="containsText" text="Awaiting quote">
      <formula>NOT(ISERROR(SEARCH("Awaiting quote",T419)))</formula>
    </cfRule>
    <cfRule type="containsText" dxfId="144" priority="376" operator="containsText" text="Rejected">
      <formula>NOT(ISERROR(SEARCH("Rejected",T419)))</formula>
    </cfRule>
    <cfRule type="containsText" dxfId="143" priority="377" operator="containsText" text="Duplicate">
      <formula>NOT(ISERROR(SEARCH("Duplicate",T419)))</formula>
    </cfRule>
    <cfRule type="containsText" dxfId="142" priority="378" operator="containsText" text="Returned">
      <formula>NOT(ISERROR(SEARCH("Returned",T419)))</formula>
    </cfRule>
    <cfRule type="containsText" dxfId="141" priority="379" operator="containsText" text="Completed">
      <formula>NOT(ISERROR(SEARCH("Completed",T419)))</formula>
    </cfRule>
  </conditionalFormatting>
  <conditionalFormatting sqref="T424:T425">
    <cfRule type="containsText" dxfId="140" priority="335" operator="containsText" text="Picked">
      <formula>NOT(ISERROR(SEARCH("Picked",T424)))</formula>
    </cfRule>
    <cfRule type="containsText" dxfId="139" priority="336" operator="containsText" text="ICT">
      <formula>NOT(ISERROR(SEARCH("ICT",T424)))</formula>
    </cfRule>
    <cfRule type="containsText" dxfId="138" priority="337" operator="containsText" text="Awaiting Collection">
      <formula>NOT(ISERROR(SEARCH("Awaiting Collection",T424)))</formula>
    </cfRule>
    <cfRule type="containsText" dxfId="137" priority="338" operator="containsText" text="Quote Received">
      <formula>NOT(ISERROR(SEARCH("Quote Received",T424)))</formula>
    </cfRule>
    <cfRule type="containsText" dxfId="136" priority="339" operator="containsText" text="Awaiting quote">
      <formula>NOT(ISERROR(SEARCH("Awaiting quote",T424)))</formula>
    </cfRule>
    <cfRule type="containsText" dxfId="135" priority="340" operator="containsText" text="Rejected">
      <formula>NOT(ISERROR(SEARCH("Rejected",T424)))</formula>
    </cfRule>
    <cfRule type="containsText" dxfId="134" priority="341" operator="containsText" text="Duplicate">
      <formula>NOT(ISERROR(SEARCH("Duplicate",T424)))</formula>
    </cfRule>
    <cfRule type="containsText" dxfId="133" priority="342" operator="containsText" text="Returned">
      <formula>NOT(ISERROR(SEARCH("Returned",T424)))</formula>
    </cfRule>
    <cfRule type="containsText" dxfId="132" priority="343" operator="containsText" text="Completed">
      <formula>NOT(ISERROR(SEARCH("Completed",T424)))</formula>
    </cfRule>
  </conditionalFormatting>
  <conditionalFormatting sqref="T431">
    <cfRule type="containsText" dxfId="131" priority="362" operator="containsText" text="Picked">
      <formula>NOT(ISERROR(SEARCH("Picked",T431)))</formula>
    </cfRule>
    <cfRule type="containsText" dxfId="130" priority="363" operator="containsText" text="ICT">
      <formula>NOT(ISERROR(SEARCH("ICT",T431)))</formula>
    </cfRule>
    <cfRule type="containsText" dxfId="129" priority="364" operator="containsText" text="Awaiting Collection">
      <formula>NOT(ISERROR(SEARCH("Awaiting Collection",T431)))</formula>
    </cfRule>
    <cfRule type="containsText" dxfId="128" priority="365" operator="containsText" text="Quote Received">
      <formula>NOT(ISERROR(SEARCH("Quote Received",T431)))</formula>
    </cfRule>
    <cfRule type="containsText" dxfId="127" priority="366" operator="containsText" text="Awaiting quote">
      <formula>NOT(ISERROR(SEARCH("Awaiting quote",T431)))</formula>
    </cfRule>
    <cfRule type="containsText" dxfId="126" priority="367" operator="containsText" text="Rejected">
      <formula>NOT(ISERROR(SEARCH("Rejected",T431)))</formula>
    </cfRule>
    <cfRule type="containsText" dxfId="125" priority="368" operator="containsText" text="Duplicate">
      <formula>NOT(ISERROR(SEARCH("Duplicate",T431)))</formula>
    </cfRule>
    <cfRule type="containsText" dxfId="124" priority="369" operator="containsText" text="Returned">
      <formula>NOT(ISERROR(SEARCH("Returned",T431)))</formula>
    </cfRule>
    <cfRule type="containsText" dxfId="123" priority="370" operator="containsText" text="Completed">
      <formula>NOT(ISERROR(SEARCH("Completed",T431)))</formula>
    </cfRule>
  </conditionalFormatting>
  <conditionalFormatting sqref="T434:T438">
    <cfRule type="containsText" dxfId="122" priority="344" operator="containsText" text="Picked">
      <formula>NOT(ISERROR(SEARCH("Picked",T434)))</formula>
    </cfRule>
    <cfRule type="containsText" dxfId="121" priority="345" operator="containsText" text="ICT">
      <formula>NOT(ISERROR(SEARCH("ICT",T434)))</formula>
    </cfRule>
    <cfRule type="containsText" dxfId="120" priority="346" operator="containsText" text="Awaiting Collection">
      <formula>NOT(ISERROR(SEARCH("Awaiting Collection",T434)))</formula>
    </cfRule>
    <cfRule type="containsText" dxfId="119" priority="347" operator="containsText" text="Quote Received">
      <formula>NOT(ISERROR(SEARCH("Quote Received",T434)))</formula>
    </cfRule>
    <cfRule type="containsText" dxfId="118" priority="348" operator="containsText" text="Awaiting quote">
      <formula>NOT(ISERROR(SEARCH("Awaiting quote",T434)))</formula>
    </cfRule>
    <cfRule type="containsText" dxfId="117" priority="349" operator="containsText" text="Rejected">
      <formula>NOT(ISERROR(SEARCH("Rejected",T434)))</formula>
    </cfRule>
    <cfRule type="containsText" dxfId="116" priority="350" operator="containsText" text="Duplicate">
      <formula>NOT(ISERROR(SEARCH("Duplicate",T434)))</formula>
    </cfRule>
    <cfRule type="containsText" dxfId="115" priority="351" operator="containsText" text="Returned">
      <formula>NOT(ISERROR(SEARCH("Returned",T434)))</formula>
    </cfRule>
    <cfRule type="containsText" dxfId="114" priority="352" operator="containsText" text="Completed">
      <formula>NOT(ISERROR(SEARCH("Completed",T434)))</formula>
    </cfRule>
  </conditionalFormatting>
  <conditionalFormatting sqref="T495">
    <cfRule type="containsText" dxfId="113" priority="324" operator="containsText" text="Picked">
      <formula>NOT(ISERROR(SEARCH("Picked",T495)))</formula>
    </cfRule>
    <cfRule type="containsText" dxfId="112" priority="325" operator="containsText" text="ICT">
      <formula>NOT(ISERROR(SEARCH("ICT",T495)))</formula>
    </cfRule>
    <cfRule type="containsText" dxfId="111" priority="326" operator="containsText" text="Awaiting Collection">
      <formula>NOT(ISERROR(SEARCH("Awaiting Collection",T495)))</formula>
    </cfRule>
    <cfRule type="containsText" dxfId="110" priority="327" operator="containsText" text="Quote Received">
      <formula>NOT(ISERROR(SEARCH("Quote Received",T495)))</formula>
    </cfRule>
    <cfRule type="containsText" dxfId="109" priority="328" operator="containsText" text="Awaiting quote">
      <formula>NOT(ISERROR(SEARCH("Awaiting quote",T495)))</formula>
    </cfRule>
    <cfRule type="containsText" dxfId="108" priority="329" operator="containsText" text="Rejected">
      <formula>NOT(ISERROR(SEARCH("Rejected",T495)))</formula>
    </cfRule>
    <cfRule type="containsText" dxfId="107" priority="330" operator="containsText" text="Duplicate">
      <formula>NOT(ISERROR(SEARCH("Duplicate",T495)))</formula>
    </cfRule>
    <cfRule type="containsText" dxfId="106" priority="331" operator="containsText" text="Returned">
      <formula>NOT(ISERROR(SEARCH("Returned",T495)))</formula>
    </cfRule>
    <cfRule type="containsText" dxfId="105" priority="332" operator="containsText" text="Completed">
      <formula>NOT(ISERROR(SEARCH("Completed",T495)))</formula>
    </cfRule>
  </conditionalFormatting>
  <conditionalFormatting sqref="T672:T674">
    <cfRule type="containsText" dxfId="104" priority="254" operator="containsText" text="Picked">
      <formula>NOT(ISERROR(SEARCH("Picked",T672)))</formula>
    </cfRule>
    <cfRule type="containsText" dxfId="103" priority="255" operator="containsText" text="ICT">
      <formula>NOT(ISERROR(SEARCH("ICT",T672)))</formula>
    </cfRule>
    <cfRule type="containsText" dxfId="102" priority="256" operator="containsText" text="Awaiting Collection">
      <formula>NOT(ISERROR(SEARCH("Awaiting Collection",T672)))</formula>
    </cfRule>
    <cfRule type="containsText" dxfId="101" priority="257" operator="containsText" text="Quote Received">
      <formula>NOT(ISERROR(SEARCH("Quote Received",T672)))</formula>
    </cfRule>
    <cfRule type="containsText" dxfId="100" priority="258" operator="containsText" text="Awaiting quote">
      <formula>NOT(ISERROR(SEARCH("Awaiting quote",T672)))</formula>
    </cfRule>
    <cfRule type="containsText" dxfId="99" priority="259" operator="containsText" text="Rejected">
      <formula>NOT(ISERROR(SEARCH("Rejected",T672)))</formula>
    </cfRule>
    <cfRule type="containsText" dxfId="98" priority="260" operator="containsText" text="Duplicate">
      <formula>NOT(ISERROR(SEARCH("Duplicate",T672)))</formula>
    </cfRule>
    <cfRule type="containsText" dxfId="97" priority="261" operator="containsText" text="Returned">
      <formula>NOT(ISERROR(SEARCH("Returned",T672)))</formula>
    </cfRule>
    <cfRule type="containsText" dxfId="96" priority="262" operator="containsText" text="Completed">
      <formula>NOT(ISERROR(SEARCH("Completed",T672)))</formula>
    </cfRule>
  </conditionalFormatting>
  <conditionalFormatting sqref="T681:T688">
    <cfRule type="containsText" dxfId="95" priority="162" operator="containsText" text="Picked">
      <formula>NOT(ISERROR(SEARCH("Picked",T681)))</formula>
    </cfRule>
    <cfRule type="containsText" dxfId="94" priority="163" operator="containsText" text="ICT">
      <formula>NOT(ISERROR(SEARCH("ICT",T681)))</formula>
    </cfRule>
    <cfRule type="containsText" dxfId="93" priority="164" operator="containsText" text="Awaiting Collection">
      <formula>NOT(ISERROR(SEARCH("Awaiting Collection",T681)))</formula>
    </cfRule>
    <cfRule type="containsText" dxfId="92" priority="165" operator="containsText" text="Quote Received">
      <formula>NOT(ISERROR(SEARCH("Quote Received",T681)))</formula>
    </cfRule>
    <cfRule type="containsText" dxfId="91" priority="166" operator="containsText" text="Awaiting quote">
      <formula>NOT(ISERROR(SEARCH("Awaiting quote",T681)))</formula>
    </cfRule>
    <cfRule type="containsText" dxfId="90" priority="167" operator="containsText" text="Rejected">
      <formula>NOT(ISERROR(SEARCH("Rejected",T681)))</formula>
    </cfRule>
    <cfRule type="containsText" dxfId="89" priority="168" operator="containsText" text="Duplicate">
      <formula>NOT(ISERROR(SEARCH("Duplicate",T681)))</formula>
    </cfRule>
    <cfRule type="containsText" dxfId="88" priority="169" operator="containsText" text="Returned">
      <formula>NOT(ISERROR(SEARCH("Returned",T681)))</formula>
    </cfRule>
    <cfRule type="containsText" dxfId="87" priority="170" operator="containsText" text="Completed">
      <formula>NOT(ISERROR(SEARCH("Completed",T681)))</formula>
    </cfRule>
  </conditionalFormatting>
  <conditionalFormatting sqref="T864">
    <cfRule type="containsText" dxfId="86" priority="216" operator="containsText" text="Site Delivery">
      <formula>NOT(ISERROR(SEARCH("Site Delivery",T864)))</formula>
    </cfRule>
  </conditionalFormatting>
  <conditionalFormatting sqref="T868">
    <cfRule type="containsText" dxfId="85" priority="213" operator="containsText" text="Site Delivery">
      <formula>NOT(ISERROR(SEARCH("Site Delivery",T868)))</formula>
    </cfRule>
  </conditionalFormatting>
  <conditionalFormatting sqref="T900">
    <cfRule type="containsText" dxfId="84" priority="293" operator="containsText" text="Picked">
      <formula>NOT(ISERROR(SEARCH("Picked",T900)))</formula>
    </cfRule>
    <cfRule type="containsText" dxfId="83" priority="294" operator="containsText" text="ICT">
      <formula>NOT(ISERROR(SEARCH("ICT",T900)))</formula>
    </cfRule>
    <cfRule type="containsText" dxfId="82" priority="295" operator="containsText" text="Awaiting Collection">
      <formula>NOT(ISERROR(SEARCH("Awaiting Collection",T900)))</formula>
    </cfRule>
    <cfRule type="containsText" dxfId="81" priority="296" operator="containsText" text="Quote Received">
      <formula>NOT(ISERROR(SEARCH("Quote Received",T900)))</formula>
    </cfRule>
    <cfRule type="containsText" dxfId="80" priority="297" operator="containsText" text="Awaiting quote">
      <formula>NOT(ISERROR(SEARCH("Awaiting quote",T900)))</formula>
    </cfRule>
    <cfRule type="containsText" dxfId="79" priority="298" operator="containsText" text="Rejected">
      <formula>NOT(ISERROR(SEARCH("Rejected",T900)))</formula>
    </cfRule>
    <cfRule type="containsText" dxfId="78" priority="299" operator="containsText" text="Duplicate">
      <formula>NOT(ISERROR(SEARCH("Duplicate",T900)))</formula>
    </cfRule>
    <cfRule type="containsText" dxfId="77" priority="300" operator="containsText" text="Returned">
      <formula>NOT(ISERROR(SEARCH("Returned",T900)))</formula>
    </cfRule>
    <cfRule type="containsText" dxfId="76" priority="301" operator="containsText" text="Completed">
      <formula>NOT(ISERROR(SEARCH("Completed",T900)))</formula>
    </cfRule>
  </conditionalFormatting>
  <conditionalFormatting sqref="T913:T914">
    <cfRule type="containsText" dxfId="75" priority="302" operator="containsText" text="Picked">
      <formula>NOT(ISERROR(SEARCH("Picked",T913)))</formula>
    </cfRule>
    <cfRule type="containsText" dxfId="74" priority="303" operator="containsText" text="ICT">
      <formula>NOT(ISERROR(SEARCH("ICT",T913)))</formula>
    </cfRule>
    <cfRule type="containsText" dxfId="73" priority="304" operator="containsText" text="Awaiting Collection">
      <formula>NOT(ISERROR(SEARCH("Awaiting Collection",T913)))</formula>
    </cfRule>
    <cfRule type="containsText" dxfId="72" priority="305" operator="containsText" text="Quote Received">
      <formula>NOT(ISERROR(SEARCH("Quote Received",T913)))</formula>
    </cfRule>
    <cfRule type="containsText" dxfId="71" priority="306" operator="containsText" text="Awaiting quote">
      <formula>NOT(ISERROR(SEARCH("Awaiting quote",T913)))</formula>
    </cfRule>
    <cfRule type="containsText" dxfId="70" priority="307" operator="containsText" text="Rejected">
      <formula>NOT(ISERROR(SEARCH("Rejected",T913)))</formula>
    </cfRule>
    <cfRule type="containsText" dxfId="69" priority="308" operator="containsText" text="Duplicate">
      <formula>NOT(ISERROR(SEARCH("Duplicate",T913)))</formula>
    </cfRule>
    <cfRule type="containsText" dxfId="68" priority="309" operator="containsText" text="Returned">
      <formula>NOT(ISERROR(SEARCH("Returned",T913)))</formula>
    </cfRule>
    <cfRule type="containsText" dxfId="67" priority="310" operator="containsText" text="Completed">
      <formula>NOT(ISERROR(SEARCH("Completed",T913)))</formula>
    </cfRule>
  </conditionalFormatting>
  <conditionalFormatting sqref="T984:T986">
    <cfRule type="containsText" dxfId="66" priority="217" operator="containsText" text="Site Delivery">
      <formula>NOT(ISERROR(SEARCH("Site Delivery",T984)))</formula>
    </cfRule>
  </conditionalFormatting>
  <conditionalFormatting sqref="T995:T996">
    <cfRule type="containsText" dxfId="65" priority="229" operator="containsText" text="Site Delivery">
      <formula>NOT(ISERROR(SEARCH("Site Delivery",T995)))</formula>
    </cfRule>
  </conditionalFormatting>
  <conditionalFormatting sqref="T1018">
    <cfRule type="containsText" dxfId="64" priority="272" operator="containsText" text="Picked">
      <formula>NOT(ISERROR(SEARCH("Picked",T1018)))</formula>
    </cfRule>
    <cfRule type="containsText" dxfId="63" priority="273" operator="containsText" text="ICT">
      <formula>NOT(ISERROR(SEARCH("ICT",T1018)))</formula>
    </cfRule>
    <cfRule type="containsText" dxfId="62" priority="274" operator="containsText" text="Awaiting Collection">
      <formula>NOT(ISERROR(SEARCH("Awaiting Collection",T1018)))</formula>
    </cfRule>
    <cfRule type="containsText" dxfId="61" priority="275" operator="containsText" text="Quote Received">
      <formula>NOT(ISERROR(SEARCH("Quote Received",T1018)))</formula>
    </cfRule>
    <cfRule type="containsText" dxfId="60" priority="276" operator="containsText" text="Awaiting quote">
      <formula>NOT(ISERROR(SEARCH("Awaiting quote",T1018)))</formula>
    </cfRule>
    <cfRule type="containsText" dxfId="59" priority="277" operator="containsText" text="Rejected">
      <formula>NOT(ISERROR(SEARCH("Rejected",T1018)))</formula>
    </cfRule>
    <cfRule type="containsText" dxfId="58" priority="278" operator="containsText" text="Duplicate">
      <formula>NOT(ISERROR(SEARCH("Duplicate",T1018)))</formula>
    </cfRule>
    <cfRule type="containsText" dxfId="57" priority="279" operator="containsText" text="Returned">
      <formula>NOT(ISERROR(SEARCH("Returned",T1018)))</formula>
    </cfRule>
    <cfRule type="containsText" dxfId="56" priority="280" operator="containsText" text="Completed">
      <formula>NOT(ISERROR(SEARCH("Completed",T1018)))</formula>
    </cfRule>
  </conditionalFormatting>
  <conditionalFormatting sqref="T1055">
    <cfRule type="containsText" dxfId="55" priority="107" operator="containsText" text="Site Delivery">
      <formula>NOT(ISERROR(SEARCH("Site Delivery",T1055)))</formula>
    </cfRule>
  </conditionalFormatting>
  <conditionalFormatting sqref="T1368">
    <cfRule type="containsText" dxfId="54" priority="99" operator="containsText" text="Site Delivery">
      <formula>NOT(ISERROR(SEARCH("Site Delivery",T1368)))</formula>
    </cfRule>
  </conditionalFormatting>
  <conditionalFormatting sqref="T1371:T1373">
    <cfRule type="containsText" dxfId="53" priority="96" operator="containsText" text="Site Delivery">
      <formula>NOT(ISERROR(SEARCH("Site Delivery",T1371)))</formula>
    </cfRule>
  </conditionalFormatting>
  <conditionalFormatting sqref="T1378:T1383">
    <cfRule type="containsText" dxfId="52" priority="95" operator="containsText" text="Site Delivery">
      <formula>NOT(ISERROR(SEARCH("Site Delivery",T1378)))</formula>
    </cfRule>
  </conditionalFormatting>
  <conditionalFormatting sqref="T861:V861">
    <cfRule type="containsText" dxfId="51" priority="42" operator="containsText" text="Site Delivery">
      <formula>NOT(ISERROR(SEARCH("Site Delivery",T861)))</formula>
    </cfRule>
  </conditionalFormatting>
  <conditionalFormatting sqref="Z866:Z867 Z996">
    <cfRule type="containsText" dxfId="50" priority="160" operator="containsText" text="Site Delivery">
      <formula>NOT(ISERROR(SEARCH("Site Delivery",Z866)))</formula>
    </cfRule>
  </conditionalFormatting>
  <conditionalFormatting sqref="L1648">
    <cfRule type="containsText" dxfId="49" priority="18" operator="containsText" text="Site Delivery">
      <formula>NOT(ISERROR(SEARCH("Site Delivery",L1648)))</formula>
    </cfRule>
  </conditionalFormatting>
  <conditionalFormatting sqref="M1658:N1660">
    <cfRule type="containsBlanks" dxfId="48" priority="17">
      <formula>LEN(TRIM(M1658))=0</formula>
    </cfRule>
  </conditionalFormatting>
  <conditionalFormatting sqref="M1661:N1663">
    <cfRule type="containsBlanks" dxfId="47" priority="16">
      <formula>LEN(TRIM(M1661))=0</formula>
    </cfRule>
  </conditionalFormatting>
  <conditionalFormatting sqref="N1664">
    <cfRule type="containsBlanks" dxfId="46" priority="15">
      <formula>LEN(TRIM(N1664))=0</formula>
    </cfRule>
  </conditionalFormatting>
  <conditionalFormatting sqref="G327">
    <cfRule type="containsText" dxfId="45" priority="14" operator="containsText" text="Site Delivery">
      <formula>NOT(ISERROR(SEARCH("Site Delivery",G327)))</formula>
    </cfRule>
  </conditionalFormatting>
  <conditionalFormatting sqref="G328">
    <cfRule type="containsText" dxfId="44" priority="13" operator="containsText" text="Site Delivery">
      <formula>NOT(ISERROR(SEARCH("Site Delivery",G328)))</formula>
    </cfRule>
  </conditionalFormatting>
  <conditionalFormatting sqref="P1500">
    <cfRule type="containsText" dxfId="43" priority="12" operator="containsText" text="Site Delivery">
      <formula>NOT(ISERROR(SEARCH("Site Delivery",P1500)))</formula>
    </cfRule>
  </conditionalFormatting>
  <conditionalFormatting sqref="O1504">
    <cfRule type="containsText" dxfId="42" priority="11" operator="containsText" text="Site Delivery">
      <formula>NOT(ISERROR(SEARCH("Site Delivery",O1504)))</formula>
    </cfRule>
  </conditionalFormatting>
  <conditionalFormatting sqref="O1536">
    <cfRule type="containsText" dxfId="41" priority="1" operator="containsText" text="Site Delivery">
      <formula>NOT(ISERROR(SEARCH("Site Delivery",O1536)))</formula>
    </cfRule>
  </conditionalFormatting>
  <conditionalFormatting sqref="O1536">
    <cfRule type="containsText" dxfId="40" priority="2" operator="containsText" text="Picked">
      <formula>NOT(ISERROR(SEARCH("Picked",O1536)))</formula>
    </cfRule>
    <cfRule type="containsText" dxfId="39" priority="3" operator="containsText" text="ICT">
      <formula>NOT(ISERROR(SEARCH("ICT",O1536)))</formula>
    </cfRule>
    <cfRule type="containsText" dxfId="38" priority="4" operator="containsText" text="Awaiting Collection">
      <formula>NOT(ISERROR(SEARCH("Awaiting Collection",O1536)))</formula>
    </cfRule>
    <cfRule type="containsText" dxfId="37" priority="5" operator="containsText" text="Quote Received">
      <formula>NOT(ISERROR(SEARCH("Quote Received",O1536)))</formula>
    </cfRule>
    <cfRule type="containsText" dxfId="36" priority="6" operator="containsText" text="Awaiting quote">
      <formula>NOT(ISERROR(SEARCH("Awaiting quote",O1536)))</formula>
    </cfRule>
    <cfRule type="containsText" dxfId="35" priority="7" operator="containsText" text="Rejected">
      <formula>NOT(ISERROR(SEARCH("Rejected",O1536)))</formula>
    </cfRule>
    <cfRule type="containsText" dxfId="34" priority="8" operator="containsText" text="Duplicate">
      <formula>NOT(ISERROR(SEARCH("Duplicate",O1536)))</formula>
    </cfRule>
    <cfRule type="containsText" dxfId="33" priority="9" operator="containsText" text="Returned">
      <formula>NOT(ISERROR(SEARCH("Returned",O1536)))</formula>
    </cfRule>
    <cfRule type="containsText" dxfId="32" priority="10" operator="containsText" text="Completed">
      <formula>NOT(ISERROR(SEARCH("Completed",O1536)))</formula>
    </cfRule>
  </conditionalFormatting>
  <dataValidations count="8">
    <dataValidation type="list" allowBlank="1" showInputMessage="1" showErrorMessage="1" sqref="T384:T385 T207 T409:T411 O900 T479 T435:T436 T440 T449 T1269:T1270 T1400:T1402 T1226:T1227 T1407:T1408 T1384:T1398 T210:T382 T387:T407 T413:T415 T418 T445 T453 T455:T456 T458 T488 T504 T523 T538 T555 T557 T559 T585 T587 T595:T596 T598:T599 T620 T622 T624 T629 T632 T647 T679 T687 T706 T719 T722 T752:T753 T756 T762:T763 T766 T768 T774 T794:T795 T798 T825:T826 T829 T840 T853:T854 T861 T863 T880 T882:T883 T885:T886 T888 T890 T892 T900:T901 T912 T931 T933 T939 T943 T949 T951 T953:T954 T957 T993 T1003 T1005 T1011 T1032 T1039 T1041 T1043 T1066 T1076 T1082 T1093 T1104 T1106:T1107 T1111 T1116 T1135:T1136 T1140:T1141 T1169 T1201 T1203 T1208 T1210:T1212 T1218:T1224 T1233 T1236 T1242:T1243 T1277 T1279 T1562:T1564 T1410 T1691:T1722 T1053 T1293 T1605:T1614 T1616:T1649 T1653:T1665 T1669:T1670 T1672:T1673 T1677:T1683 T1685:T1686 T1688:T1689 T1765:T1769 T1784 T1774 T1787:T1788 T1776:T1778 T1781:T1782 T6:T205 T1798:T1799 T1793:T1795" xr:uid="{BB1B9242-A861-43C0-A40C-59C768A0A205}">
      <formula1>RECHARGE</formula1>
    </dataValidation>
    <dataValidation type="list" allowBlank="1" showInputMessage="1" showErrorMessage="1" sqref="T419:T420 T431 T424:T425 T416 T437:T439 T434 O901:O951 T1294:T1297 O798:P798 T459:T478 T921:T923 T1368 T905:T906 T944:T948 T902:T903 O896:O897 T896:T897 T936:T938 T925:T926 T932 T1000:T1002 O1005:O1006 T1193 T1006 T1008 T1016 T1019:T1022 T1026 O1018 T995:T997 T983:T986 O1459:O1466 T1031 T1213 T958:T978 T408 T1180:T1184 O1027:O1055 T955:T956 O953:O1003 T1271 T1206 T1204 T1156:T1158 T1174 T1170 T1348:T1349 T1172 T1259:T1267 O1008:O1016 O1020:O1025 T1217 O524:O576 T1309:T1311 T1237:T1241 T1299 T1244:T1250 T1024 T1496:T1497 T1167 T1160:T1161 T1322:T1325 T1342 T1315:T1317 T1228 T1357:T1358 T1362 T891 T1371:T1373 T1232 T1378:T1383 O584:O797 T560:T564 O1578:O1589 O1196:O1286 T1478:T1480 T1460:T1464 T1442 T1449:T1450 T1453 T913:T915 T1411:T1439 O1291 O1293:O1298 T1012 T446:T448 T1280:T1283 T1483:T1493 T1468:T1475 T412 T441:T444 T450:T452 T454 T457 T480:T487 T489:T503 T505:T522 T524:T537 T539:T554 T556 T558 T586 T588:T594 T597 T600:T619 T621 T623 T625:T628 T630:T631 T633:T646 T648:T678 T680:T686 T688:T705 T707:T718 T720:T721 T723:T751 T754:T755 T757:T761 T764:T765 T767 T769:T773 T775:T793 T796:T797 T827:T828 T830:T839 T841:T852 T855:T860 T862 T864:T879 T881 T884 T887 T889 T928:T930 T1010 T1033:T1038 T1040 T1042 O1351 T1067:T1075 T1077:T1081 T1083:T1092 T1094:T1103 T1105 T1108:T1110 T1112:T1115 T1117:T1134 T1137:T1139 T1196:T1200 T1202 T1273:T1276 T1278 O1576 O1353:O1457 O1772:O1782 T1332:T1338 T1320 O799:O892 T799:T824 T1565:T1594 T1596:T1601 T1603:T1604 O1646:O1674 O1784:O1797 T1044:T1052 T1054:T1065 O1626:O1627 O1636:O1644 O6:O522 O1740:O1769 T1142:T1152 O1059:O1194 O1676:O1738 O1300:O1349 O1468:O1565 T1499:T1561 O1591:O1622 O1799:O1803" xr:uid="{83466760-2880-4504-A940-57C10628FB0D}">
      <formula1>lstStatus</formula1>
    </dataValidation>
    <dataValidation type="list" allowBlank="1" showInputMessage="1" showErrorMessage="1" sqref="L1225:L1229 L1196:L1205 L1207:L1221 L1161 L1233:L1253 L1258:L1270 L1328 L1189:L1194 L1420:L1421 L1164:L1187 L1430:L1431 L1397:L1411 L1359:L1395 L1330:L1357 L1272:L1297 L1299:L1326 L510:L1038 L1576:L1578 L6:L508 L1581:L1667 L1040:L1159 L1669:L1775 L1434:L1573 L1778:L1803" xr:uid="{3A06738E-983F-4E1A-98C9-BDAEEDC12FBB}">
      <formula1>CatalogueItem</formula1>
    </dataValidation>
    <dataValidation allowBlank="1" showInputMessage="1" showErrorMessage="1" sqref="O523 Q974:Q975 Q999 Q928:Q930 Q936:Q951 Q962:Q963 Q982:Q984 Q953:Q960 Q986:Q997 Q1001:Q1002 Q965:Q969 Q892:Q897 Q971:Q972 Q899:Q905 Q921:Q923 Q977:Q980" xr:uid="{AB16436C-0211-4A25-8DB7-C2ECE4D9F3DC}"/>
    <dataValidation type="list" allowBlank="1" showInputMessage="1" showErrorMessage="1" sqref="B1575:B1803 B6:B1298 B1300:B1573" xr:uid="{755F3D15-2803-4E40-9621-88B6CE2A7DC2}">
      <formula1>FY</formula1>
    </dataValidation>
    <dataValidation type="list" allowBlank="1" showInputMessage="1" showErrorMessage="1" sqref="K320:K321 K325:K336 K799 K844:K845 K1196:K1230 K824:K827 K829 K831:K839 K848 K851 K856 K1184:K1187 K858:K863 K1193:K1194 K1233:K1255 K1330:K1433 K1300:K1328 K1258:K1298 K338:K792 K141:K309 K928:K1091 K870:K923 K1575:K1803 K801:K821 K6:K139 K1093:K1182 K1436:K1573" xr:uid="{C47533C2-AC52-405B-8E1C-C66E238CD5C4}">
      <formula1>TYPE</formula1>
    </dataValidation>
    <dataValidation type="list" allowBlank="1" showInputMessage="1" showErrorMessage="1" sqref="S207 S921:S923 S492:S532 S534:S536 S538:S560 S320:S327 S1225:S1251 S210:S217 S896:S897 S899:S907 S912:S915 S925:S926 S1004:S1006 S999:S1002 S1008:S1016 S1341:S1344 S946:S951 S1025 S1027:S1055 S953:S988 S993:S997 S562:S657 S1217:S1223 S1196:S1213 S221:S291 S1294:S1298 S1307:S1311 S1254:S1271 S1018:S1023 S1322:S1329 S1331:S1338 S1348:S1349 S1274:S1286 S1188:S1193 S1441:S1445 S1449:S1450 S1452:S1456 S6:S70 S1353:S1439 S1300:S1304 S1060:S1137 S429:S490 S329:S424 S1314:S1317 S1460:S1475 S1477:S1480 S928:S944 S1482:S1493 S1149:S1184 S1755:S1781 S719:S894 S73:S205 S1578:S1738 S1141:S1147 S1740:S1752 S1495:S1576 S1784:S1793 S1796:S1803" xr:uid="{2D214D39-D452-425D-BBEB-063976A64F63}">
      <formula1>Analyst</formula1>
    </dataValidation>
    <dataValidation type="list" allowBlank="1" showInputMessage="1" showErrorMessage="1" sqref="I320:I321 I1226:I1230 I925:I926 I1196:I1206 I587:I589 I631:I652 I604:I627 I1217 I1237 I1222:I1224 I1220 I1232:I1235 I1242:I1256 I1326:I1327 I1190:I1193 I1411:I1522 I1330:I1409 I431:I575 I325:I429 I928:I1055 I901:I923 I1166:I1187 I1258:I1321 I1562:I1565 I658:I899 I1577:I1598 I6:I300 I1600:I1644 I1646:I1666 I1058:I1163 I1669:I1797 I1799:I1803" xr:uid="{57920A87-C80D-4B37-91F7-A30FEF9705D5}">
      <formula1>SITE</formula1>
    </dataValidation>
  </dataValidations>
  <hyperlinks>
    <hyperlink ref="X1252" r:id="rId1" display="https://nhs.sharepoint.com/:x:/r/sites/msteams_f2ac08/_layouts/15/Doc.aspx?sourcedoc=%7BC84884F6-E91A-4D71-BA97-F52FA5D534AB%7D&amp;file=iPad%20160.xlsx&amp;wdLOR=cCD530721-FA66-47A8-8FC1-B0753DA8B77B&amp;fromShare=true&amp;action=default&amp;mobileredirect=true&amp;CID=5dfb45d2-b347-3477-ec7f-afcb1499c696" xr:uid="{68C1321E-B05D-4B6E-B57B-888D543747FA}"/>
  </hyperlinks>
  <pageMargins left="0.7" right="0.7" top="0.75" bottom="0.75" header="0.3" footer="0.3"/>
  <pageSetup paperSize="9" orientation="portrait"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E66C2-63B1-44EE-B722-37BA5E6BE142}">
  <sheetPr codeName="Sheet3">
    <tabColor rgb="FFFFC000"/>
  </sheetPr>
  <dimension ref="A1:N15"/>
  <sheetViews>
    <sheetView zoomScale="89" zoomScaleNormal="89" workbookViewId="0">
      <selection activeCell="E35" sqref="E35"/>
    </sheetView>
  </sheetViews>
  <sheetFormatPr defaultRowHeight="15"/>
  <cols>
    <col min="1" max="1" width="11.7109375" bestFit="1" customWidth="1"/>
    <col min="2" max="2" width="21.140625" bestFit="1" customWidth="1"/>
    <col min="3" max="3" width="9.28515625" customWidth="1"/>
    <col min="4" max="4" width="16" bestFit="1" customWidth="1"/>
    <col min="5" max="5" width="30.28515625" bestFit="1" customWidth="1"/>
    <col min="6" max="6" width="6.7109375" bestFit="1" customWidth="1"/>
    <col min="7" max="9" width="10.28515625" customWidth="1"/>
    <col min="10" max="10" width="15.42578125" bestFit="1" customWidth="1"/>
    <col min="11" max="11" width="11.7109375" bestFit="1" customWidth="1"/>
    <col min="12" max="12" width="11.140625" bestFit="1" customWidth="1"/>
    <col min="13" max="13" width="6" customWidth="1"/>
    <col min="14" max="14" width="55.7109375" customWidth="1"/>
  </cols>
  <sheetData>
    <row r="1" spans="1:14" ht="26.25">
      <c r="A1" s="151" t="s">
        <v>1907</v>
      </c>
      <c r="B1" s="151"/>
      <c r="C1" s="151"/>
      <c r="D1" s="151"/>
      <c r="E1" s="151"/>
      <c r="F1" s="151"/>
    </row>
    <row r="3" spans="1:14" s="13" customFormat="1">
      <c r="A3" s="13" t="s">
        <v>1908</v>
      </c>
      <c r="B3" s="13" t="s">
        <v>1909</v>
      </c>
      <c r="C3" s="13" t="s">
        <v>1910</v>
      </c>
      <c r="D3" s="13" t="s">
        <v>1911</v>
      </c>
      <c r="E3" s="13" t="s">
        <v>1912</v>
      </c>
      <c r="F3" s="13" t="s">
        <v>23</v>
      </c>
      <c r="G3" s="13" t="s">
        <v>1913</v>
      </c>
      <c r="H3" s="13" t="s">
        <v>1914</v>
      </c>
      <c r="I3" s="13" t="s">
        <v>1915</v>
      </c>
      <c r="J3" s="13" t="s">
        <v>1916</v>
      </c>
      <c r="K3" s="13" t="s">
        <v>1917</v>
      </c>
      <c r="L3" s="47" t="s">
        <v>17</v>
      </c>
      <c r="M3" s="13" t="s">
        <v>1918</v>
      </c>
      <c r="N3" s="13" t="s">
        <v>1919</v>
      </c>
    </row>
    <row r="4" spans="1:14" s="13" customFormat="1">
      <c r="A4" s="34">
        <v>44909</v>
      </c>
      <c r="B4" s="13" t="s">
        <v>1920</v>
      </c>
      <c r="C4" s="13" t="s">
        <v>1921</v>
      </c>
      <c r="D4" s="13" t="s">
        <v>1691</v>
      </c>
      <c r="E4" s="13" t="s">
        <v>1922</v>
      </c>
      <c r="F4" s="13" t="s">
        <v>53</v>
      </c>
      <c r="G4" s="13" t="s">
        <v>1923</v>
      </c>
      <c r="H4" s="13">
        <v>60640158</v>
      </c>
      <c r="I4" s="13">
        <v>40748434</v>
      </c>
      <c r="J4" s="13" t="s">
        <v>1924</v>
      </c>
      <c r="K4" s="34">
        <v>44630</v>
      </c>
      <c r="L4" s="46">
        <v>7290620</v>
      </c>
      <c r="M4" s="13" t="s">
        <v>1925</v>
      </c>
      <c r="N4" s="13" t="s">
        <v>1926</v>
      </c>
    </row>
    <row r="5" spans="1:14" s="13" customFormat="1">
      <c r="A5" s="34">
        <v>44726</v>
      </c>
      <c r="B5" s="13" t="s">
        <v>1927</v>
      </c>
      <c r="C5" s="13" t="s">
        <v>1928</v>
      </c>
      <c r="D5" s="13" t="s">
        <v>1929</v>
      </c>
      <c r="E5" s="13" t="s">
        <v>1930</v>
      </c>
      <c r="F5" s="13" t="s">
        <v>53</v>
      </c>
      <c r="K5" s="34"/>
      <c r="L5" s="46"/>
      <c r="M5" s="13" t="s">
        <v>1931</v>
      </c>
      <c r="N5" s="13" t="s">
        <v>1932</v>
      </c>
    </row>
    <row r="6" spans="1:14" s="13" customFormat="1">
      <c r="A6" s="34">
        <v>44732</v>
      </c>
      <c r="B6" s="13" t="s">
        <v>1933</v>
      </c>
      <c r="C6" s="13" t="s">
        <v>1921</v>
      </c>
      <c r="D6" s="13" t="s">
        <v>1929</v>
      </c>
      <c r="E6" s="13" t="s">
        <v>379</v>
      </c>
      <c r="F6" s="13" t="s">
        <v>77</v>
      </c>
      <c r="G6" s="48"/>
      <c r="H6" s="48"/>
      <c r="I6" s="48"/>
      <c r="J6" s="48"/>
      <c r="K6" s="48"/>
      <c r="L6" s="46" t="s">
        <v>1209</v>
      </c>
      <c r="M6" s="13" t="s">
        <v>1931</v>
      </c>
      <c r="N6" s="13" t="s">
        <v>1934</v>
      </c>
    </row>
    <row r="7" spans="1:14" s="13" customFormat="1">
      <c r="A7" s="34">
        <v>44732</v>
      </c>
      <c r="B7" s="13" t="s">
        <v>1935</v>
      </c>
      <c r="C7" s="13" t="s">
        <v>1928</v>
      </c>
      <c r="D7" s="13" t="s">
        <v>1929</v>
      </c>
      <c r="E7" s="13" t="s">
        <v>1936</v>
      </c>
      <c r="F7" s="13" t="s">
        <v>53</v>
      </c>
      <c r="L7" s="46"/>
      <c r="N7" s="13" t="s">
        <v>1937</v>
      </c>
    </row>
    <row r="8" spans="1:14" s="13" customFormat="1">
      <c r="A8" s="34">
        <v>44739</v>
      </c>
      <c r="B8" s="13" t="s">
        <v>1938</v>
      </c>
      <c r="D8" s="13" t="s">
        <v>1929</v>
      </c>
      <c r="E8" s="13" t="s">
        <v>1939</v>
      </c>
      <c r="F8" s="13" t="s">
        <v>53</v>
      </c>
      <c r="L8" s="46"/>
      <c r="N8" s="13" t="s">
        <v>1940</v>
      </c>
    </row>
    <row r="9" spans="1:14" s="13" customFormat="1">
      <c r="A9" s="34">
        <v>44743</v>
      </c>
      <c r="B9" s="13" t="s">
        <v>1941</v>
      </c>
      <c r="D9" s="13" t="s">
        <v>1929</v>
      </c>
      <c r="E9" s="13" t="s">
        <v>1942</v>
      </c>
      <c r="F9" s="13" t="s">
        <v>53</v>
      </c>
      <c r="G9" s="13" t="s">
        <v>1943</v>
      </c>
      <c r="L9" s="46"/>
      <c r="N9" s="13" t="s">
        <v>1944</v>
      </c>
    </row>
    <row r="10" spans="1:14" s="13" customFormat="1">
      <c r="A10" s="34">
        <v>44757</v>
      </c>
      <c r="B10" s="13" t="s">
        <v>1945</v>
      </c>
      <c r="D10" s="13" t="s">
        <v>1929</v>
      </c>
      <c r="E10" s="13" t="s">
        <v>1946</v>
      </c>
      <c r="F10" s="13" t="s">
        <v>53</v>
      </c>
      <c r="G10" s="13" t="s">
        <v>1947</v>
      </c>
      <c r="L10" s="46"/>
      <c r="N10" s="13" t="s">
        <v>1948</v>
      </c>
    </row>
    <row r="11" spans="1:14" s="13" customFormat="1">
      <c r="A11" s="34">
        <v>44755</v>
      </c>
      <c r="B11" s="13" t="s">
        <v>1949</v>
      </c>
      <c r="C11" s="13" t="s">
        <v>1921</v>
      </c>
      <c r="D11" s="13" t="s">
        <v>1929</v>
      </c>
      <c r="E11" s="13" t="s">
        <v>1950</v>
      </c>
      <c r="F11" s="13" t="s">
        <v>53</v>
      </c>
      <c r="G11" s="13" t="s">
        <v>1951</v>
      </c>
      <c r="H11" s="13">
        <v>60666954</v>
      </c>
      <c r="J11" s="13" t="s">
        <v>1952</v>
      </c>
      <c r="K11" s="34">
        <v>44785</v>
      </c>
      <c r="L11" s="46"/>
      <c r="M11" s="13" t="s">
        <v>1931</v>
      </c>
      <c r="N11" s="13" t="s">
        <v>1953</v>
      </c>
    </row>
    <row r="12" spans="1:14" s="13" customFormat="1">
      <c r="A12" s="34">
        <v>44763</v>
      </c>
      <c r="B12" s="13" t="s">
        <v>1954</v>
      </c>
      <c r="C12" s="13" t="s">
        <v>1928</v>
      </c>
      <c r="D12" s="13" t="s">
        <v>1929</v>
      </c>
      <c r="E12" s="13" t="s">
        <v>1955</v>
      </c>
      <c r="F12" s="13" t="s">
        <v>53</v>
      </c>
      <c r="G12" s="13" t="s">
        <v>1956</v>
      </c>
      <c r="H12" s="13">
        <v>60667382</v>
      </c>
      <c r="J12" s="13" t="s">
        <v>1957</v>
      </c>
      <c r="K12" s="34">
        <v>44789</v>
      </c>
      <c r="L12" s="46"/>
      <c r="M12" s="13" t="s">
        <v>1931</v>
      </c>
      <c r="N12" s="13" t="s">
        <v>1958</v>
      </c>
    </row>
    <row r="13" spans="1:14" s="13" customFormat="1">
      <c r="A13" s="34">
        <v>44776</v>
      </c>
      <c r="D13" s="13" t="s">
        <v>1691</v>
      </c>
      <c r="E13" s="13" t="s">
        <v>1959</v>
      </c>
      <c r="F13" s="13" t="s">
        <v>53</v>
      </c>
      <c r="L13" s="46"/>
      <c r="M13" s="13" t="s">
        <v>1931</v>
      </c>
      <c r="N13" s="13" t="s">
        <v>1960</v>
      </c>
    </row>
    <row r="14" spans="1:14" s="13" customFormat="1">
      <c r="A14" s="34">
        <v>44777</v>
      </c>
      <c r="B14" s="13" t="s">
        <v>1961</v>
      </c>
      <c r="C14" s="13" t="s">
        <v>1921</v>
      </c>
      <c r="D14" s="13" t="s">
        <v>1929</v>
      </c>
      <c r="E14" s="13" t="s">
        <v>1962</v>
      </c>
      <c r="F14" s="13" t="s">
        <v>53</v>
      </c>
      <c r="G14" s="13" t="s">
        <v>289</v>
      </c>
      <c r="H14" s="13">
        <v>60668155</v>
      </c>
      <c r="J14" s="13" t="s">
        <v>1963</v>
      </c>
      <c r="K14" s="34">
        <v>44792</v>
      </c>
      <c r="L14" s="46"/>
      <c r="M14" s="13" t="s">
        <v>1931</v>
      </c>
      <c r="N14" s="13" t="s">
        <v>1964</v>
      </c>
    </row>
    <row r="15" spans="1:14">
      <c r="L15" s="45"/>
      <c r="N15" s="13"/>
    </row>
  </sheetData>
  <mergeCells count="1">
    <mergeCell ref="A1:F1"/>
  </mergeCells>
  <dataValidations count="3">
    <dataValidation type="list" allowBlank="1" showInputMessage="1" showErrorMessage="1" sqref="M4:M11 M13:M27" xr:uid="{E7E5EA4E-FE1C-4C8E-88AC-C170D9A49BCE}">
      <formula1>"AB,JB,NB"</formula1>
    </dataValidation>
    <dataValidation type="list" allowBlank="1" showInputMessage="1" showErrorMessage="1" sqref="G15:H27 F13:F27 F4:F11" xr:uid="{FFD27AB9-4BF3-48E0-9C8B-5BE9B8868BC3}">
      <formula1>"RLH,SBH,NUH,WCH,MEH"</formula1>
    </dataValidation>
    <dataValidation type="list" allowBlank="1" showInputMessage="1" showErrorMessage="1" sqref="C4:C14" xr:uid="{9A066E9C-26B4-4FEF-B27D-494B39844DB3}">
      <formula1>"YES,NO"</formula1>
    </dataValidation>
  </dataValidations>
  <pageMargins left="0.7" right="0.7" top="0.75" bottom="0.75" header="0.3" footer="0.3"/>
  <pageSetup paperSize="9" orientation="portrait" horizontalDpi="203" verticalDpi="20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171B4-C4F3-4019-9A31-1231D621C701}">
  <sheetPr codeName="Sheet4"/>
  <dimension ref="A1:N355"/>
  <sheetViews>
    <sheetView topLeftCell="A173" workbookViewId="0">
      <selection activeCell="B188" sqref="B188"/>
    </sheetView>
  </sheetViews>
  <sheetFormatPr defaultRowHeight="15"/>
  <cols>
    <col min="1" max="1" width="82.140625" customWidth="1"/>
    <col min="2" max="2" width="20" style="2" customWidth="1"/>
    <col min="3" max="3" width="2.140625" bestFit="1" customWidth="1"/>
    <col min="4" max="4" width="17.7109375" bestFit="1" customWidth="1"/>
    <col min="5" max="5" width="2.42578125" customWidth="1"/>
    <col min="6" max="6" width="11" customWidth="1"/>
    <col min="7" max="7" width="3.5703125" customWidth="1"/>
    <col min="8" max="8" width="27.140625" bestFit="1" customWidth="1"/>
    <col min="9" max="9" width="3.140625" customWidth="1"/>
    <col min="11" max="11" width="4.140625" customWidth="1"/>
    <col min="12" max="12" width="17.5703125" bestFit="1" customWidth="1"/>
    <col min="13" max="13" width="3.85546875" customWidth="1"/>
    <col min="14" max="14" width="10" customWidth="1"/>
  </cols>
  <sheetData>
    <row r="1" spans="1:14">
      <c r="A1" t="s">
        <v>26</v>
      </c>
      <c r="B1" s="2" t="s">
        <v>27</v>
      </c>
      <c r="C1" t="s">
        <v>1965</v>
      </c>
      <c r="D1" t="s">
        <v>1966</v>
      </c>
      <c r="F1" t="s">
        <v>1967</v>
      </c>
      <c r="H1" t="s">
        <v>1968</v>
      </c>
      <c r="J1" t="s">
        <v>16</v>
      </c>
      <c r="L1" t="s">
        <v>1969</v>
      </c>
      <c r="N1" t="s">
        <v>1970</v>
      </c>
    </row>
    <row r="2" spans="1:14">
      <c r="A2" t="s">
        <v>1739</v>
      </c>
      <c r="B2" s="2">
        <v>0</v>
      </c>
      <c r="C2">
        <v>5</v>
      </c>
      <c r="D2" t="s">
        <v>243</v>
      </c>
      <c r="F2" t="s">
        <v>53</v>
      </c>
      <c r="H2" t="s">
        <v>61</v>
      </c>
      <c r="J2" t="s">
        <v>1971</v>
      </c>
      <c r="L2" t="s">
        <v>61</v>
      </c>
      <c r="N2" t="s">
        <v>67</v>
      </c>
    </row>
    <row r="3" spans="1:14">
      <c r="A3" t="s">
        <v>252</v>
      </c>
      <c r="B3" s="2">
        <v>720</v>
      </c>
      <c r="D3" t="s">
        <v>45</v>
      </c>
      <c r="F3" t="s">
        <v>77</v>
      </c>
      <c r="H3" s="11" t="s">
        <v>1972</v>
      </c>
      <c r="J3" t="s">
        <v>1973</v>
      </c>
      <c r="L3" t="s">
        <v>34</v>
      </c>
      <c r="N3" t="s">
        <v>48</v>
      </c>
    </row>
    <row r="4" spans="1:14">
      <c r="A4" t="s">
        <v>301</v>
      </c>
      <c r="B4" s="2">
        <v>1065</v>
      </c>
      <c r="D4" t="s">
        <v>439</v>
      </c>
      <c r="F4" t="s">
        <v>65</v>
      </c>
      <c r="H4" s="11" t="s">
        <v>1487</v>
      </c>
      <c r="J4" t="s">
        <v>1483</v>
      </c>
      <c r="L4" t="s">
        <v>439</v>
      </c>
      <c r="N4" t="s">
        <v>55</v>
      </c>
    </row>
    <row r="5" spans="1:14">
      <c r="A5" t="s">
        <v>598</v>
      </c>
      <c r="B5" s="2">
        <v>1700</v>
      </c>
      <c r="D5" t="s">
        <v>1974</v>
      </c>
      <c r="F5" t="s">
        <v>69</v>
      </c>
      <c r="H5" s="11" t="s">
        <v>1975</v>
      </c>
      <c r="J5" t="s">
        <v>41</v>
      </c>
      <c r="L5" t="s">
        <v>1976</v>
      </c>
      <c r="N5" t="s">
        <v>64</v>
      </c>
    </row>
    <row r="6" spans="1:14">
      <c r="A6" t="s">
        <v>266</v>
      </c>
      <c r="D6" t="s">
        <v>1741</v>
      </c>
      <c r="F6" t="s">
        <v>75</v>
      </c>
      <c r="H6" s="10" t="s">
        <v>1977</v>
      </c>
      <c r="J6" t="s">
        <v>120</v>
      </c>
      <c r="L6" t="s">
        <v>161</v>
      </c>
    </row>
    <row r="7" spans="1:14">
      <c r="A7" t="s">
        <v>284</v>
      </c>
      <c r="B7" s="2">
        <v>330</v>
      </c>
      <c r="D7" t="s">
        <v>1978</v>
      </c>
      <c r="F7" t="s">
        <v>43</v>
      </c>
      <c r="H7" s="10" t="s">
        <v>1489</v>
      </c>
      <c r="L7" t="s">
        <v>313</v>
      </c>
    </row>
    <row r="8" spans="1:14">
      <c r="A8" t="s">
        <v>1759</v>
      </c>
      <c r="B8" s="2">
        <v>0</v>
      </c>
      <c r="F8" t="s">
        <v>143</v>
      </c>
      <c r="H8" s="10" t="s">
        <v>1979</v>
      </c>
      <c r="L8" t="s">
        <v>49</v>
      </c>
    </row>
    <row r="9" spans="1:14">
      <c r="A9" t="s">
        <v>283</v>
      </c>
      <c r="B9" s="2">
        <v>615</v>
      </c>
      <c r="F9" t="s">
        <v>1980</v>
      </c>
      <c r="H9" s="37" t="s">
        <v>47</v>
      </c>
      <c r="L9" t="s">
        <v>436</v>
      </c>
    </row>
    <row r="10" spans="1:14">
      <c r="A10" t="s">
        <v>722</v>
      </c>
      <c r="B10" s="2">
        <v>660</v>
      </c>
      <c r="F10" t="s">
        <v>340</v>
      </c>
      <c r="H10" s="37" t="s">
        <v>123</v>
      </c>
      <c r="L10" t="s">
        <v>1096</v>
      </c>
    </row>
    <row r="11" spans="1:14">
      <c r="A11" t="s">
        <v>622</v>
      </c>
      <c r="B11" s="2">
        <v>865</v>
      </c>
      <c r="F11" t="s">
        <v>624</v>
      </c>
      <c r="H11" s="37" t="s">
        <v>595</v>
      </c>
      <c r="L11" t="s">
        <v>124</v>
      </c>
    </row>
    <row r="12" spans="1:14">
      <c r="A12" t="s">
        <v>1165</v>
      </c>
      <c r="B12" s="2">
        <v>1599.95</v>
      </c>
      <c r="H12" s="12" t="s">
        <v>177</v>
      </c>
      <c r="I12" s="1"/>
    </row>
    <row r="13" spans="1:14">
      <c r="A13" t="s">
        <v>1981</v>
      </c>
      <c r="H13" s="37" t="s">
        <v>161</v>
      </c>
    </row>
    <row r="14" spans="1:14">
      <c r="A14" t="s">
        <v>282</v>
      </c>
      <c r="B14" s="2">
        <v>550</v>
      </c>
      <c r="H14" s="37" t="s">
        <v>49</v>
      </c>
    </row>
    <row r="15" spans="1:14">
      <c r="A15" t="s">
        <v>1473</v>
      </c>
      <c r="H15" s="76" t="s">
        <v>1395</v>
      </c>
    </row>
    <row r="16" spans="1:14">
      <c r="A16" t="s">
        <v>465</v>
      </c>
      <c r="B16" s="2">
        <v>499</v>
      </c>
      <c r="H16" s="76" t="s">
        <v>546</v>
      </c>
    </row>
    <row r="17" spans="1:8">
      <c r="A17" t="s">
        <v>1982</v>
      </c>
      <c r="H17" t="s">
        <v>164</v>
      </c>
    </row>
    <row r="18" spans="1:8">
      <c r="A18" t="s">
        <v>488</v>
      </c>
      <c r="B18" s="2">
        <v>1835</v>
      </c>
      <c r="H18" t="s">
        <v>218</v>
      </c>
    </row>
    <row r="19" spans="1:8">
      <c r="A19" t="s">
        <v>1983</v>
      </c>
      <c r="H19" t="s">
        <v>436</v>
      </c>
    </row>
    <row r="20" spans="1:8">
      <c r="A20" t="s">
        <v>1984</v>
      </c>
      <c r="B20" s="2">
        <v>3520</v>
      </c>
      <c r="H20" t="s">
        <v>882</v>
      </c>
    </row>
    <row r="21" spans="1:8">
      <c r="A21" t="s">
        <v>670</v>
      </c>
      <c r="B21" s="2">
        <v>269</v>
      </c>
      <c r="H21" t="s">
        <v>1985</v>
      </c>
    </row>
    <row r="22" spans="1:8">
      <c r="A22" t="s">
        <v>735</v>
      </c>
      <c r="B22" s="2">
        <v>195</v>
      </c>
      <c r="H22" t="s">
        <v>1096</v>
      </c>
    </row>
    <row r="23" spans="1:8">
      <c r="A23" t="s">
        <v>261</v>
      </c>
      <c r="B23" s="2">
        <v>190</v>
      </c>
      <c r="H23" t="s">
        <v>1986</v>
      </c>
    </row>
    <row r="24" spans="1:8">
      <c r="A24" t="s">
        <v>1246</v>
      </c>
      <c r="B24" s="2">
        <v>280</v>
      </c>
      <c r="H24" t="s">
        <v>189</v>
      </c>
    </row>
    <row r="25" spans="1:8">
      <c r="A25" t="s">
        <v>1230</v>
      </c>
      <c r="H25" t="s">
        <v>1987</v>
      </c>
    </row>
    <row r="26" spans="1:8">
      <c r="A26" t="s">
        <v>228</v>
      </c>
    </row>
    <row r="27" spans="1:8">
      <c r="A27" t="s">
        <v>1852</v>
      </c>
    </row>
    <row r="28" spans="1:8">
      <c r="A28" t="s">
        <v>336</v>
      </c>
      <c r="B28" s="2">
        <v>479</v>
      </c>
    </row>
    <row r="29" spans="1:8">
      <c r="A29" t="s">
        <v>1179</v>
      </c>
      <c r="B29" s="2">
        <v>75</v>
      </c>
    </row>
    <row r="30" spans="1:8">
      <c r="A30" t="s">
        <v>1325</v>
      </c>
    </row>
    <row r="31" spans="1:8" ht="30.75" customHeight="1">
      <c r="A31" t="s">
        <v>327</v>
      </c>
    </row>
    <row r="32" spans="1:8" ht="30.75" customHeight="1">
      <c r="A32" t="s">
        <v>1204</v>
      </c>
    </row>
    <row r="33" spans="1:2" ht="30.75" customHeight="1">
      <c r="A33" t="s">
        <v>667</v>
      </c>
      <c r="B33" s="2">
        <v>65</v>
      </c>
    </row>
    <row r="34" spans="1:2">
      <c r="A34" t="s">
        <v>1102</v>
      </c>
    </row>
    <row r="35" spans="1:2">
      <c r="A35" t="s">
        <v>776</v>
      </c>
      <c r="B35" s="2">
        <v>70</v>
      </c>
    </row>
    <row r="36" spans="1:2">
      <c r="A36" t="s">
        <v>1988</v>
      </c>
    </row>
    <row r="37" spans="1:2">
      <c r="A37" t="s">
        <v>311</v>
      </c>
    </row>
    <row r="38" spans="1:2">
      <c r="A38" t="s">
        <v>672</v>
      </c>
      <c r="B38" s="2">
        <v>166.8</v>
      </c>
    </row>
    <row r="39" spans="1:2">
      <c r="A39" t="s">
        <v>674</v>
      </c>
    </row>
    <row r="40" spans="1:2">
      <c r="A40" t="s">
        <v>1059</v>
      </c>
    </row>
    <row r="41" spans="1:2">
      <c r="A41" t="s">
        <v>1534</v>
      </c>
      <c r="B41" s="2">
        <v>145</v>
      </c>
    </row>
    <row r="42" spans="1:2">
      <c r="A42" t="s">
        <v>1989</v>
      </c>
      <c r="B42" s="2">
        <v>14</v>
      </c>
    </row>
    <row r="43" spans="1:2" ht="30">
      <c r="A43" s="39" t="s">
        <v>1990</v>
      </c>
      <c r="B43" s="2">
        <v>31</v>
      </c>
    </row>
    <row r="44" spans="1:2">
      <c r="A44" t="s">
        <v>707</v>
      </c>
      <c r="B44" s="2">
        <v>75</v>
      </c>
    </row>
    <row r="45" spans="1:2">
      <c r="A45" t="s">
        <v>616</v>
      </c>
      <c r="B45" s="2">
        <v>159.94999999999999</v>
      </c>
    </row>
    <row r="46" spans="1:2">
      <c r="A46" t="s">
        <v>826</v>
      </c>
    </row>
    <row r="47" spans="1:2">
      <c r="A47" t="s">
        <v>728</v>
      </c>
      <c r="B47" s="2">
        <v>24.95</v>
      </c>
    </row>
    <row r="48" spans="1:2">
      <c r="A48" t="s">
        <v>839</v>
      </c>
    </row>
    <row r="49" spans="1:2">
      <c r="A49" t="s">
        <v>330</v>
      </c>
      <c r="B49" s="2">
        <v>38.5</v>
      </c>
    </row>
    <row r="50" spans="1:2">
      <c r="A50" t="s">
        <v>487</v>
      </c>
    </row>
    <row r="51" spans="1:2" ht="30">
      <c r="A51" s="39" t="s">
        <v>1991</v>
      </c>
      <c r="B51" s="2">
        <v>65</v>
      </c>
    </row>
    <row r="52" spans="1:2">
      <c r="A52" s="39" t="s">
        <v>941</v>
      </c>
      <c r="B52" s="2">
        <v>160</v>
      </c>
    </row>
    <row r="53" spans="1:2">
      <c r="A53" s="39" t="s">
        <v>496</v>
      </c>
      <c r="B53" s="2">
        <v>95</v>
      </c>
    </row>
    <row r="54" spans="1:2">
      <c r="A54" s="39" t="s">
        <v>1992</v>
      </c>
    </row>
    <row r="55" spans="1:2">
      <c r="A55" s="39" t="s">
        <v>489</v>
      </c>
    </row>
    <row r="56" spans="1:2">
      <c r="A56" t="s">
        <v>579</v>
      </c>
      <c r="B56" s="2">
        <v>11.5</v>
      </c>
    </row>
    <row r="57" spans="1:2">
      <c r="A57" t="s">
        <v>1993</v>
      </c>
      <c r="B57" s="2">
        <v>40</v>
      </c>
    </row>
    <row r="58" spans="1:2">
      <c r="A58" t="s">
        <v>490</v>
      </c>
    </row>
    <row r="59" spans="1:2">
      <c r="A59" t="s">
        <v>940</v>
      </c>
    </row>
    <row r="60" spans="1:2">
      <c r="A60" t="s">
        <v>1300</v>
      </c>
    </row>
    <row r="61" spans="1:2">
      <c r="A61" t="s">
        <v>1417</v>
      </c>
    </row>
    <row r="62" spans="1:2">
      <c r="A62" t="s">
        <v>1994</v>
      </c>
      <c r="B62" s="2">
        <v>0</v>
      </c>
    </row>
    <row r="63" spans="1:2">
      <c r="A63" t="s">
        <v>1995</v>
      </c>
    </row>
    <row r="64" spans="1:2">
      <c r="A64" t="s">
        <v>1996</v>
      </c>
      <c r="B64" s="2">
        <v>2.2200000000000002</v>
      </c>
    </row>
    <row r="65" spans="1:2">
      <c r="A65" t="s">
        <v>1997</v>
      </c>
      <c r="B65" s="2">
        <v>840</v>
      </c>
    </row>
    <row r="66" spans="1:2">
      <c r="A66" t="s">
        <v>1998</v>
      </c>
    </row>
    <row r="67" spans="1:2">
      <c r="A67" t="s">
        <v>1999</v>
      </c>
      <c r="B67" s="2">
        <v>525</v>
      </c>
    </row>
    <row r="68" spans="1:2">
      <c r="A68" t="s">
        <v>2000</v>
      </c>
      <c r="B68" s="2">
        <v>295</v>
      </c>
    </row>
    <row r="69" spans="1:2" ht="30">
      <c r="A69" t="s">
        <v>2001</v>
      </c>
      <c r="B69" s="83" t="s">
        <v>2002</v>
      </c>
    </row>
    <row r="70" spans="1:2">
      <c r="A70" t="s">
        <v>361</v>
      </c>
    </row>
    <row r="71" spans="1:2">
      <c r="A71" t="s">
        <v>649</v>
      </c>
    </row>
    <row r="72" spans="1:2">
      <c r="A72" t="s">
        <v>1635</v>
      </c>
      <c r="B72" s="2" t="s">
        <v>2003</v>
      </c>
    </row>
    <row r="73" spans="1:2">
      <c r="A73" t="s">
        <v>347</v>
      </c>
    </row>
    <row r="74" spans="1:2">
      <c r="A74" t="s">
        <v>2004</v>
      </c>
    </row>
    <row r="75" spans="1:2">
      <c r="A75" t="s">
        <v>2005</v>
      </c>
    </row>
    <row r="76" spans="1:2">
      <c r="A76" t="s">
        <v>475</v>
      </c>
    </row>
    <row r="77" spans="1:2">
      <c r="A77" t="s">
        <v>2006</v>
      </c>
      <c r="B77" s="2">
        <v>561</v>
      </c>
    </row>
    <row r="78" spans="1:2">
      <c r="A78" t="s">
        <v>982</v>
      </c>
      <c r="B78" s="2">
        <v>902.43</v>
      </c>
    </row>
    <row r="79" spans="1:2">
      <c r="A79" t="s">
        <v>2007</v>
      </c>
    </row>
    <row r="80" spans="1:2">
      <c r="A80" t="s">
        <v>1337</v>
      </c>
      <c r="B80" s="2">
        <v>329.87</v>
      </c>
    </row>
    <row r="81" spans="1:2">
      <c r="A81" t="s">
        <v>1339</v>
      </c>
      <c r="B81" s="2">
        <v>215.29</v>
      </c>
    </row>
    <row r="82" spans="1:2">
      <c r="A82" t="s">
        <v>1340</v>
      </c>
      <c r="B82" s="2">
        <v>145.46</v>
      </c>
    </row>
    <row r="83" spans="1:2">
      <c r="A83" t="s">
        <v>294</v>
      </c>
    </row>
    <row r="84" spans="1:2">
      <c r="A84" t="s">
        <v>1258</v>
      </c>
    </row>
    <row r="85" spans="1:2">
      <c r="A85" t="s">
        <v>2008</v>
      </c>
    </row>
    <row r="86" spans="1:2">
      <c r="A86" t="s">
        <v>1598</v>
      </c>
    </row>
    <row r="87" spans="1:2">
      <c r="A87" t="s">
        <v>1017</v>
      </c>
    </row>
    <row r="88" spans="1:2">
      <c r="A88" t="s">
        <v>584</v>
      </c>
    </row>
    <row r="89" spans="1:2">
      <c r="A89" t="s">
        <v>2009</v>
      </c>
    </row>
    <row r="90" spans="1:2">
      <c r="A90" t="s">
        <v>2010</v>
      </c>
      <c r="B90" s="2">
        <v>49.75</v>
      </c>
    </row>
    <row r="91" spans="1:2">
      <c r="A91" t="s">
        <v>1608</v>
      </c>
    </row>
    <row r="92" spans="1:2">
      <c r="A92" t="s">
        <v>1609</v>
      </c>
    </row>
    <row r="93" spans="1:2">
      <c r="A93" t="s">
        <v>2011</v>
      </c>
      <c r="B93" s="2">
        <v>28.5</v>
      </c>
    </row>
    <row r="94" spans="1:2">
      <c r="A94" t="s">
        <v>2012</v>
      </c>
    </row>
    <row r="95" spans="1:2">
      <c r="A95" t="s">
        <v>2013</v>
      </c>
    </row>
    <row r="96" spans="1:2">
      <c r="A96" t="s">
        <v>770</v>
      </c>
      <c r="B96" s="2">
        <v>294.91000000000003</v>
      </c>
    </row>
    <row r="97" spans="1:2">
      <c r="A97" t="s">
        <v>382</v>
      </c>
      <c r="B97" s="2">
        <v>221.76</v>
      </c>
    </row>
    <row r="98" spans="1:2">
      <c r="A98" t="s">
        <v>383</v>
      </c>
      <c r="B98" s="2">
        <v>590.79999999999995</v>
      </c>
    </row>
    <row r="99" spans="1:2">
      <c r="A99" t="s">
        <v>384</v>
      </c>
      <c r="B99" s="2">
        <v>23.76</v>
      </c>
    </row>
    <row r="100" spans="1:2">
      <c r="A100" t="s">
        <v>1115</v>
      </c>
      <c r="B100" s="2">
        <v>180</v>
      </c>
    </row>
    <row r="101" spans="1:2">
      <c r="A101" t="s">
        <v>944</v>
      </c>
      <c r="B101" s="2">
        <v>90</v>
      </c>
    </row>
    <row r="102" spans="1:2">
      <c r="A102" t="s">
        <v>247</v>
      </c>
      <c r="B102" s="2">
        <v>95</v>
      </c>
    </row>
    <row r="103" spans="1:2">
      <c r="A103" t="s">
        <v>2014</v>
      </c>
      <c r="B103" s="2">
        <v>21</v>
      </c>
    </row>
    <row r="104" spans="1:2">
      <c r="A104" t="s">
        <v>1356</v>
      </c>
      <c r="B104" s="2">
        <v>55</v>
      </c>
    </row>
    <row r="105" spans="1:2">
      <c r="A105" t="s">
        <v>427</v>
      </c>
      <c r="B105" s="2">
        <v>248.78</v>
      </c>
    </row>
    <row r="106" spans="1:2">
      <c r="A106" t="s">
        <v>380</v>
      </c>
      <c r="B106" s="2">
        <v>386.97</v>
      </c>
    </row>
    <row r="107" spans="1:2">
      <c r="A107" s="41" t="s">
        <v>911</v>
      </c>
      <c r="B107" s="2">
        <v>570</v>
      </c>
    </row>
    <row r="108" spans="1:2">
      <c r="A108" s="41" t="s">
        <v>279</v>
      </c>
      <c r="B108" s="2">
        <v>368.95</v>
      </c>
    </row>
    <row r="109" spans="1:2">
      <c r="A109" t="s">
        <v>1512</v>
      </c>
      <c r="B109" s="2">
        <v>110</v>
      </c>
    </row>
    <row r="110" spans="1:2">
      <c r="A110" t="s">
        <v>1513</v>
      </c>
    </row>
    <row r="111" spans="1:2">
      <c r="A111" t="s">
        <v>934</v>
      </c>
      <c r="B111" s="2">
        <v>25</v>
      </c>
    </row>
    <row r="112" spans="1:2">
      <c r="A112" t="s">
        <v>811</v>
      </c>
    </row>
    <row r="113" spans="1:2">
      <c r="A113" t="s">
        <v>2015</v>
      </c>
      <c r="B113" s="2">
        <v>552.54</v>
      </c>
    </row>
    <row r="114" spans="1:2">
      <c r="A114" t="s">
        <v>778</v>
      </c>
      <c r="B114" s="2">
        <v>649</v>
      </c>
    </row>
    <row r="115" spans="1:2">
      <c r="A115" t="s">
        <v>280</v>
      </c>
      <c r="B115" s="2">
        <v>340</v>
      </c>
    </row>
    <row r="116" spans="1:2">
      <c r="A116" t="s">
        <v>1625</v>
      </c>
      <c r="B116" s="2">
        <v>285</v>
      </c>
    </row>
    <row r="117" spans="1:2">
      <c r="A117" t="s">
        <v>2016</v>
      </c>
      <c r="B117" s="2">
        <v>54</v>
      </c>
    </row>
    <row r="118" spans="1:2" ht="30">
      <c r="A118" s="39" t="s">
        <v>2017</v>
      </c>
      <c r="B118" s="2">
        <v>555</v>
      </c>
    </row>
    <row r="119" spans="1:2">
      <c r="A119" s="39" t="s">
        <v>2018</v>
      </c>
      <c r="B119" s="2">
        <v>120.55</v>
      </c>
    </row>
    <row r="120" spans="1:2">
      <c r="A120" t="s">
        <v>2019</v>
      </c>
      <c r="B120" s="2">
        <v>350</v>
      </c>
    </row>
    <row r="121" spans="1:2">
      <c r="A121" t="s">
        <v>1199</v>
      </c>
      <c r="B121" s="2">
        <v>0</v>
      </c>
    </row>
    <row r="122" spans="1:2">
      <c r="A122" t="s">
        <v>1003</v>
      </c>
      <c r="B122" s="2">
        <v>45</v>
      </c>
    </row>
    <row r="123" spans="1:2">
      <c r="A123" t="s">
        <v>1305</v>
      </c>
    </row>
    <row r="124" spans="1:2">
      <c r="A124" t="s">
        <v>1856</v>
      </c>
      <c r="B124" s="2">
        <v>20</v>
      </c>
    </row>
    <row r="125" spans="1:2">
      <c r="A125" t="s">
        <v>1215</v>
      </c>
      <c r="B125" s="2">
        <v>2</v>
      </c>
    </row>
    <row r="126" spans="1:2">
      <c r="A126" t="s">
        <v>606</v>
      </c>
      <c r="B126" s="2">
        <v>2</v>
      </c>
    </row>
    <row r="127" spans="1:2">
      <c r="A127" t="s">
        <v>2020</v>
      </c>
      <c r="B127" s="2">
        <v>8.9499999999999993</v>
      </c>
    </row>
    <row r="128" spans="1:2">
      <c r="A128" t="s">
        <v>1374</v>
      </c>
    </row>
    <row r="129" spans="1:2">
      <c r="A129" t="s">
        <v>306</v>
      </c>
      <c r="B129" s="2">
        <v>9.9499999999999993</v>
      </c>
    </row>
    <row r="130" spans="1:2">
      <c r="A130" t="s">
        <v>2021</v>
      </c>
      <c r="B130" s="2">
        <v>1.85</v>
      </c>
    </row>
    <row r="131" spans="1:2">
      <c r="A131" t="s">
        <v>2022</v>
      </c>
    </row>
    <row r="132" spans="1:2">
      <c r="A132" t="s">
        <v>1180</v>
      </c>
      <c r="B132" s="2">
        <v>7.9</v>
      </c>
    </row>
    <row r="133" spans="1:2">
      <c r="A133" t="s">
        <v>401</v>
      </c>
      <c r="B133" s="2">
        <v>689</v>
      </c>
    </row>
    <row r="134" spans="1:2">
      <c r="A134" t="s">
        <v>758</v>
      </c>
      <c r="B134" s="2">
        <v>1455</v>
      </c>
    </row>
    <row r="135" spans="1:2">
      <c r="A135" t="s">
        <v>2023</v>
      </c>
      <c r="B135" s="2">
        <v>15</v>
      </c>
    </row>
    <row r="136" spans="1:2">
      <c r="A136" t="s">
        <v>2024</v>
      </c>
      <c r="B136" s="2">
        <v>7.95</v>
      </c>
    </row>
    <row r="137" spans="1:2">
      <c r="A137" t="s">
        <v>2025</v>
      </c>
    </row>
    <row r="138" spans="1:2">
      <c r="A138" t="s">
        <v>1689</v>
      </c>
      <c r="B138" s="2">
        <v>10</v>
      </c>
    </row>
    <row r="139" spans="1:2">
      <c r="A139" t="s">
        <v>576</v>
      </c>
    </row>
    <row r="140" spans="1:2">
      <c r="A140" t="s">
        <v>2026</v>
      </c>
      <c r="B140" s="2">
        <v>6</v>
      </c>
    </row>
    <row r="141" spans="1:2">
      <c r="A141" t="s">
        <v>2027</v>
      </c>
      <c r="B141" s="2">
        <v>4.82</v>
      </c>
    </row>
    <row r="142" spans="1:2">
      <c r="A142" t="s">
        <v>900</v>
      </c>
      <c r="B142" s="2">
        <v>6.99</v>
      </c>
    </row>
    <row r="143" spans="1:2">
      <c r="A143" s="39" t="s">
        <v>1095</v>
      </c>
      <c r="B143" s="2">
        <v>9</v>
      </c>
    </row>
    <row r="144" spans="1:2">
      <c r="A144" s="39" t="s">
        <v>234</v>
      </c>
    </row>
    <row r="145" spans="1:2">
      <c r="A145" s="39" t="s">
        <v>552</v>
      </c>
      <c r="B145" s="2">
        <v>7.95</v>
      </c>
    </row>
    <row r="146" spans="1:2">
      <c r="A146" s="39" t="s">
        <v>2028</v>
      </c>
      <c r="B146" s="2">
        <v>19.95</v>
      </c>
    </row>
    <row r="147" spans="1:2">
      <c r="A147" s="39" t="s">
        <v>1294</v>
      </c>
      <c r="B147" s="2">
        <v>65</v>
      </c>
    </row>
    <row r="148" spans="1:2">
      <c r="A148" t="s">
        <v>2029</v>
      </c>
      <c r="B148" s="2">
        <v>35</v>
      </c>
    </row>
    <row r="149" spans="1:2">
      <c r="A149" t="s">
        <v>2030</v>
      </c>
      <c r="B149" s="2">
        <v>16.95</v>
      </c>
    </row>
    <row r="150" spans="1:2">
      <c r="A150" t="s">
        <v>870</v>
      </c>
      <c r="B150" s="2">
        <v>4.95</v>
      </c>
    </row>
    <row r="151" spans="1:2">
      <c r="A151" t="s">
        <v>832</v>
      </c>
      <c r="B151" s="2">
        <v>8.9499999999999993</v>
      </c>
    </row>
    <row r="152" spans="1:2">
      <c r="A152" t="s">
        <v>955</v>
      </c>
      <c r="B152" s="2">
        <v>3.95</v>
      </c>
    </row>
    <row r="153" spans="1:2">
      <c r="A153" t="s">
        <v>833</v>
      </c>
      <c r="B153" s="2">
        <v>12.95</v>
      </c>
    </row>
    <row r="154" spans="1:2">
      <c r="A154" t="s">
        <v>2031</v>
      </c>
    </row>
    <row r="155" spans="1:2">
      <c r="A155" t="s">
        <v>2032</v>
      </c>
    </row>
    <row r="156" spans="1:2">
      <c r="A156" t="s">
        <v>608</v>
      </c>
      <c r="B156" s="2">
        <v>89.95</v>
      </c>
    </row>
    <row r="157" spans="1:2">
      <c r="A157" t="s">
        <v>2033</v>
      </c>
      <c r="B157" s="2">
        <v>75</v>
      </c>
    </row>
    <row r="158" spans="1:2">
      <c r="A158" t="s">
        <v>2034</v>
      </c>
    </row>
    <row r="159" spans="1:2">
      <c r="A159" t="s">
        <v>2035</v>
      </c>
    </row>
    <row r="160" spans="1:2">
      <c r="A160" t="s">
        <v>2036</v>
      </c>
      <c r="B160" s="2">
        <v>55.43</v>
      </c>
    </row>
    <row r="161" spans="1:2">
      <c r="A161" s="39" t="s">
        <v>1386</v>
      </c>
      <c r="B161" s="2">
        <v>750</v>
      </c>
    </row>
    <row r="162" spans="1:2">
      <c r="A162" t="s">
        <v>2037</v>
      </c>
      <c r="B162" s="55" t="s">
        <v>2038</v>
      </c>
    </row>
    <row r="163" spans="1:2">
      <c r="A163" t="s">
        <v>786</v>
      </c>
    </row>
    <row r="164" spans="1:2">
      <c r="A164" t="s">
        <v>2039</v>
      </c>
    </row>
    <row r="165" spans="1:2">
      <c r="A165" t="s">
        <v>473</v>
      </c>
    </row>
    <row r="166" spans="1:2">
      <c r="A166" t="s">
        <v>224</v>
      </c>
    </row>
    <row r="167" spans="1:2">
      <c r="A167" t="s">
        <v>2040</v>
      </c>
      <c r="B167" s="2">
        <v>47.94</v>
      </c>
    </row>
    <row r="168" spans="1:2">
      <c r="A168" t="s">
        <v>607</v>
      </c>
      <c r="B168" s="2">
        <v>49.95</v>
      </c>
    </row>
    <row r="169" spans="1:2">
      <c r="A169" t="s">
        <v>372</v>
      </c>
      <c r="B169" s="2">
        <v>35</v>
      </c>
    </row>
    <row r="170" spans="1:2">
      <c r="A170" t="s">
        <v>2041</v>
      </c>
    </row>
    <row r="171" spans="1:2">
      <c r="A171" t="s">
        <v>2042</v>
      </c>
    </row>
    <row r="172" spans="1:2">
      <c r="A172" t="s">
        <v>2043</v>
      </c>
      <c r="B172" s="2">
        <v>135</v>
      </c>
    </row>
    <row r="173" spans="1:2">
      <c r="A173" t="s">
        <v>2044</v>
      </c>
    </row>
    <row r="174" spans="1:2">
      <c r="A174" t="s">
        <v>915</v>
      </c>
    </row>
    <row r="175" spans="1:2">
      <c r="A175" t="s">
        <v>1901</v>
      </c>
    </row>
    <row r="176" spans="1:2">
      <c r="A176" t="s">
        <v>519</v>
      </c>
    </row>
    <row r="177" spans="1:2">
      <c r="A177" t="s">
        <v>1521</v>
      </c>
    </row>
    <row r="178" spans="1:2">
      <c r="A178" t="s">
        <v>2045</v>
      </c>
      <c r="B178" s="2">
        <v>35</v>
      </c>
    </row>
    <row r="179" spans="1:2">
      <c r="A179" t="s">
        <v>1021</v>
      </c>
    </row>
    <row r="180" spans="1:2">
      <c r="A180" t="s">
        <v>1022</v>
      </c>
    </row>
    <row r="181" spans="1:2">
      <c r="A181" t="s">
        <v>2046</v>
      </c>
    </row>
    <row r="182" spans="1:2">
      <c r="A182" t="s">
        <v>1099</v>
      </c>
    </row>
    <row r="183" spans="1:2">
      <c r="A183" t="s">
        <v>1100</v>
      </c>
    </row>
    <row r="184" spans="1:2">
      <c r="A184" t="s">
        <v>926</v>
      </c>
    </row>
    <row r="185" spans="1:2">
      <c r="A185" t="s">
        <v>46</v>
      </c>
    </row>
    <row r="186" spans="1:2">
      <c r="A186" t="s">
        <v>58</v>
      </c>
    </row>
    <row r="187" spans="1:2">
      <c r="A187" t="s">
        <v>1435</v>
      </c>
    </row>
    <row r="188" spans="1:2">
      <c r="A188" t="s">
        <v>2047</v>
      </c>
    </row>
    <row r="189" spans="1:2">
      <c r="A189" t="s">
        <v>51</v>
      </c>
    </row>
    <row r="190" spans="1:2">
      <c r="A190" t="s">
        <v>157</v>
      </c>
    </row>
    <row r="191" spans="1:2">
      <c r="A191" t="s">
        <v>118</v>
      </c>
    </row>
    <row r="192" spans="1:2">
      <c r="A192" t="s">
        <v>111</v>
      </c>
    </row>
    <row r="193" spans="1:8">
      <c r="A193" t="s">
        <v>1682</v>
      </c>
    </row>
    <row r="194" spans="1:8">
      <c r="A194" t="s">
        <v>2048</v>
      </c>
    </row>
    <row r="195" spans="1:8">
      <c r="A195" t="s">
        <v>2049</v>
      </c>
    </row>
    <row r="196" spans="1:8">
      <c r="A196" t="s">
        <v>2050</v>
      </c>
    </row>
    <row r="197" spans="1:8">
      <c r="A197" t="s">
        <v>872</v>
      </c>
    </row>
    <row r="198" spans="1:8">
      <c r="A198" t="s">
        <v>789</v>
      </c>
    </row>
    <row r="199" spans="1:8">
      <c r="A199" t="s">
        <v>277</v>
      </c>
      <c r="H199" s="26"/>
    </row>
    <row r="200" spans="1:8">
      <c r="A200" t="s">
        <v>2051</v>
      </c>
      <c r="B200" s="2">
        <v>15</v>
      </c>
      <c r="H200" s="26"/>
    </row>
    <row r="201" spans="1:8">
      <c r="A201" t="s">
        <v>511</v>
      </c>
      <c r="H201" s="26"/>
    </row>
    <row r="202" spans="1:8">
      <c r="A202" t="s">
        <v>1526</v>
      </c>
      <c r="B202" s="2">
        <v>14.5</v>
      </c>
      <c r="H202" s="26"/>
    </row>
    <row r="203" spans="1:8">
      <c r="A203" s="66" t="s">
        <v>802</v>
      </c>
      <c r="H203" s="26"/>
    </row>
    <row r="204" spans="1:8">
      <c r="A204" s="66" t="s">
        <v>2052</v>
      </c>
      <c r="B204" s="2">
        <v>4.5</v>
      </c>
      <c r="H204" s="26"/>
    </row>
    <row r="205" spans="1:8">
      <c r="A205" s="66" t="s">
        <v>2053</v>
      </c>
      <c r="B205" s="2">
        <v>14.95</v>
      </c>
      <c r="H205" s="26"/>
    </row>
    <row r="206" spans="1:8">
      <c r="A206" s="66" t="s">
        <v>2054</v>
      </c>
    </row>
    <row r="207" spans="1:8">
      <c r="A207" s="66" t="s">
        <v>2055</v>
      </c>
    </row>
    <row r="208" spans="1:8">
      <c r="A208" t="s">
        <v>2056</v>
      </c>
      <c r="B208" s="2">
        <v>7.9</v>
      </c>
    </row>
    <row r="209" spans="1:2">
      <c r="A209" t="s">
        <v>2057</v>
      </c>
      <c r="B209" s="2">
        <v>5.95</v>
      </c>
    </row>
    <row r="210" spans="1:2">
      <c r="A210" t="s">
        <v>2058</v>
      </c>
    </row>
    <row r="211" spans="1:2">
      <c r="A211" t="s">
        <v>1069</v>
      </c>
    </row>
    <row r="212" spans="1:2">
      <c r="A212" t="s">
        <v>1070</v>
      </c>
    </row>
    <row r="213" spans="1:2">
      <c r="A213" t="s">
        <v>2059</v>
      </c>
    </row>
    <row r="214" spans="1:2">
      <c r="A214" t="s">
        <v>458</v>
      </c>
    </row>
    <row r="215" spans="1:2">
      <c r="A215" t="s">
        <v>867</v>
      </c>
    </row>
    <row r="216" spans="1:2">
      <c r="A216" t="s">
        <v>1571</v>
      </c>
    </row>
    <row r="217" spans="1:2">
      <c r="A217" t="s">
        <v>1293</v>
      </c>
    </row>
    <row r="218" spans="1:2">
      <c r="A218" s="70" t="s">
        <v>2060</v>
      </c>
    </row>
    <row r="219" spans="1:2">
      <c r="A219" s="70" t="s">
        <v>2061</v>
      </c>
    </row>
    <row r="220" spans="1:2" ht="30">
      <c r="A220" s="39" t="s">
        <v>2062</v>
      </c>
    </row>
    <row r="221" spans="1:2">
      <c r="A221" t="s">
        <v>2063</v>
      </c>
    </row>
    <row r="222" spans="1:2">
      <c r="A222" t="s">
        <v>1876</v>
      </c>
    </row>
    <row r="223" spans="1:2">
      <c r="A223" t="s">
        <v>977</v>
      </c>
    </row>
    <row r="224" spans="1:2">
      <c r="A224" t="s">
        <v>1601</v>
      </c>
    </row>
    <row r="225" spans="1:2">
      <c r="A225" t="s">
        <v>2064</v>
      </c>
    </row>
    <row r="226" spans="1:2">
      <c r="A226" t="s">
        <v>709</v>
      </c>
      <c r="B226" s="2">
        <v>15</v>
      </c>
    </row>
    <row r="227" spans="1:2">
      <c r="A227" t="s">
        <v>2065</v>
      </c>
      <c r="B227" s="2">
        <v>10</v>
      </c>
    </row>
    <row r="228" spans="1:2">
      <c r="A228" t="s">
        <v>1181</v>
      </c>
    </row>
    <row r="229" spans="1:2">
      <c r="A229" t="s">
        <v>2066</v>
      </c>
    </row>
    <row r="230" spans="1:2">
      <c r="A230" t="s">
        <v>2067</v>
      </c>
    </row>
    <row r="231" spans="1:2">
      <c r="A231" t="s">
        <v>2068</v>
      </c>
    </row>
    <row r="232" spans="1:2">
      <c r="A232" t="s">
        <v>2069</v>
      </c>
    </row>
    <row r="233" spans="1:2">
      <c r="A233" t="s">
        <v>1213</v>
      </c>
    </row>
    <row r="234" spans="1:2">
      <c r="A234" t="s">
        <v>2070</v>
      </c>
      <c r="B234" s="2">
        <v>1400</v>
      </c>
    </row>
    <row r="235" spans="1:2">
      <c r="A235" t="s">
        <v>2071</v>
      </c>
    </row>
    <row r="236" spans="1:2">
      <c r="A236" t="s">
        <v>2072</v>
      </c>
      <c r="B236" s="2">
        <v>10.95</v>
      </c>
    </row>
    <row r="237" spans="1:2">
      <c r="A237" t="s">
        <v>773</v>
      </c>
      <c r="B237" s="2">
        <v>8.65</v>
      </c>
    </row>
    <row r="238" spans="1:2">
      <c r="A238" t="s">
        <v>2073</v>
      </c>
    </row>
    <row r="239" spans="1:2">
      <c r="A239" t="s">
        <v>1134</v>
      </c>
      <c r="B239" s="2">
        <v>99</v>
      </c>
    </row>
    <row r="240" spans="1:2">
      <c r="A240" t="s">
        <v>2074</v>
      </c>
      <c r="B240" s="2">
        <v>45</v>
      </c>
    </row>
    <row r="241" spans="1:2">
      <c r="A241" t="s">
        <v>2075</v>
      </c>
    </row>
    <row r="242" spans="1:2">
      <c r="A242" t="s">
        <v>2076</v>
      </c>
      <c r="B242" s="2">
        <v>115.75</v>
      </c>
    </row>
    <row r="243" spans="1:2">
      <c r="A243" t="s">
        <v>2077</v>
      </c>
    </row>
    <row r="244" spans="1:2">
      <c r="A244" t="s">
        <v>2078</v>
      </c>
    </row>
    <row r="245" spans="1:2">
      <c r="A245" t="s">
        <v>2079</v>
      </c>
    </row>
    <row r="246" spans="1:2">
      <c r="A246" t="s">
        <v>1047</v>
      </c>
    </row>
    <row r="247" spans="1:2">
      <c r="A247" t="s">
        <v>1221</v>
      </c>
    </row>
    <row r="248" spans="1:2">
      <c r="A248" t="s">
        <v>1048</v>
      </c>
    </row>
    <row r="249" spans="1:2">
      <c r="A249" t="s">
        <v>1268</v>
      </c>
    </row>
    <row r="250" spans="1:2">
      <c r="A250" t="s">
        <v>2080</v>
      </c>
    </row>
    <row r="251" spans="1:2">
      <c r="A251" t="s">
        <v>2081</v>
      </c>
    </row>
    <row r="252" spans="1:2">
      <c r="A252" t="s">
        <v>2082</v>
      </c>
    </row>
    <row r="253" spans="1:2">
      <c r="A253" t="s">
        <v>2083</v>
      </c>
    </row>
    <row r="254" spans="1:2">
      <c r="A254" t="s">
        <v>1803</v>
      </c>
    </row>
    <row r="255" spans="1:2">
      <c r="A255" t="s">
        <v>1761</v>
      </c>
    </row>
    <row r="256" spans="1:2">
      <c r="A256" t="s">
        <v>1652</v>
      </c>
      <c r="B256" s="2">
        <v>535</v>
      </c>
    </row>
    <row r="257" spans="1:2">
      <c r="A257" t="s">
        <v>1239</v>
      </c>
    </row>
    <row r="258" spans="1:2">
      <c r="A258" t="s">
        <v>546</v>
      </c>
    </row>
    <row r="259" spans="1:2">
      <c r="A259" t="s">
        <v>50</v>
      </c>
      <c r="B259" s="2">
        <v>15</v>
      </c>
    </row>
    <row r="260" spans="1:2">
      <c r="A260" t="s">
        <v>2084</v>
      </c>
    </row>
    <row r="261" spans="1:2">
      <c r="A261" t="s">
        <v>1734</v>
      </c>
    </row>
    <row r="262" spans="1:2">
      <c r="A262" t="s">
        <v>291</v>
      </c>
      <c r="B262" s="2">
        <v>145.69999999999999</v>
      </c>
    </row>
    <row r="263" spans="1:2">
      <c r="A263" s="93" t="s">
        <v>1872</v>
      </c>
      <c r="B263" s="2">
        <v>20</v>
      </c>
    </row>
    <row r="264" spans="1:2">
      <c r="A264" t="s">
        <v>1892</v>
      </c>
      <c r="B264" s="2">
        <v>1000</v>
      </c>
    </row>
    <row r="265" spans="1:2">
      <c r="A265" t="s">
        <v>615</v>
      </c>
      <c r="B265" s="2">
        <v>3.95</v>
      </c>
    </row>
    <row r="266" spans="1:2">
      <c r="A266" t="s">
        <v>2085</v>
      </c>
      <c r="B266" s="2">
        <v>21.7</v>
      </c>
    </row>
    <row r="267" spans="1:2">
      <c r="A267" t="s">
        <v>569</v>
      </c>
      <c r="B267" s="2">
        <v>17</v>
      </c>
    </row>
    <row r="268" spans="1:2">
      <c r="A268" t="s">
        <v>766</v>
      </c>
      <c r="B268" s="2">
        <v>50</v>
      </c>
    </row>
    <row r="269" spans="1:2">
      <c r="A269" t="s">
        <v>834</v>
      </c>
      <c r="B269" s="2">
        <v>13.5</v>
      </c>
    </row>
    <row r="270" spans="1:2">
      <c r="A270" t="s">
        <v>541</v>
      </c>
      <c r="B270" s="2">
        <v>44</v>
      </c>
    </row>
    <row r="271" spans="1:2">
      <c r="A271" t="s">
        <v>2086</v>
      </c>
      <c r="B271" s="2">
        <v>19</v>
      </c>
    </row>
    <row r="272" spans="1:2">
      <c r="A272" t="s">
        <v>1542</v>
      </c>
      <c r="B272" s="2">
        <v>86.95</v>
      </c>
    </row>
    <row r="273" spans="1:2">
      <c r="A273" t="s">
        <v>1782</v>
      </c>
      <c r="B273" s="2">
        <v>76</v>
      </c>
    </row>
    <row r="274" spans="1:2">
      <c r="A274" t="s">
        <v>1818</v>
      </c>
      <c r="B274" s="2">
        <v>20</v>
      </c>
    </row>
    <row r="275" spans="1:2">
      <c r="A275" t="s">
        <v>1884</v>
      </c>
      <c r="B275" s="2">
        <v>50</v>
      </c>
    </row>
    <row r="276" spans="1:2">
      <c r="A276" t="s">
        <v>1716</v>
      </c>
      <c r="B276" s="2">
        <v>449</v>
      </c>
    </row>
    <row r="277" spans="1:2">
      <c r="A277" t="s">
        <v>1715</v>
      </c>
      <c r="B277" s="2">
        <v>395</v>
      </c>
    </row>
    <row r="278" spans="1:2">
      <c r="A278" t="s">
        <v>2087</v>
      </c>
      <c r="B278" s="2">
        <v>259.95</v>
      </c>
    </row>
    <row r="279" spans="1:2">
      <c r="A279" t="s">
        <v>2088</v>
      </c>
      <c r="B279" s="2">
        <v>52.95</v>
      </c>
    </row>
    <row r="280" spans="1:2">
      <c r="A280" t="s">
        <v>657</v>
      </c>
    </row>
    <row r="281" spans="1:2">
      <c r="A281" t="s">
        <v>1094</v>
      </c>
      <c r="B281" s="2">
        <v>139</v>
      </c>
    </row>
    <row r="282" spans="1:2">
      <c r="A282" t="s">
        <v>1787</v>
      </c>
      <c r="B282" s="2">
        <v>1000</v>
      </c>
    </row>
    <row r="283" spans="1:2">
      <c r="A283" t="s">
        <v>1879</v>
      </c>
      <c r="B283" s="2">
        <v>800</v>
      </c>
    </row>
    <row r="284" spans="1:2">
      <c r="A284" t="s">
        <v>1888</v>
      </c>
    </row>
    <row r="285" spans="1:2" ht="30">
      <c r="A285" s="39" t="s">
        <v>1629</v>
      </c>
    </row>
    <row r="286" spans="1:2">
      <c r="A286" t="s">
        <v>992</v>
      </c>
    </row>
    <row r="287" spans="1:2">
      <c r="A287" t="s">
        <v>1156</v>
      </c>
      <c r="B287" s="2">
        <v>15.95</v>
      </c>
    </row>
    <row r="288" spans="1:2">
      <c r="A288" t="s">
        <v>1157</v>
      </c>
      <c r="B288" s="2">
        <v>15.95</v>
      </c>
    </row>
    <row r="289" spans="1:2">
      <c r="A289" t="s">
        <v>1651</v>
      </c>
    </row>
    <row r="290" spans="1:2">
      <c r="A290" t="s">
        <v>1158</v>
      </c>
      <c r="B290" s="2">
        <v>39.950000000000003</v>
      </c>
    </row>
    <row r="291" spans="1:2">
      <c r="A291" t="s">
        <v>1144</v>
      </c>
      <c r="B291" s="2">
        <v>39.950000000000003</v>
      </c>
    </row>
    <row r="292" spans="1:2">
      <c r="A292" t="s">
        <v>1226</v>
      </c>
      <c r="B292" s="2">
        <v>110</v>
      </c>
    </row>
    <row r="293" spans="1:2">
      <c r="A293" t="s">
        <v>993</v>
      </c>
      <c r="B293" s="2">
        <v>54</v>
      </c>
    </row>
    <row r="294" spans="1:2">
      <c r="A294" t="s">
        <v>1310</v>
      </c>
    </row>
    <row r="295" spans="1:2">
      <c r="A295" t="s">
        <v>2089</v>
      </c>
      <c r="B295" s="2">
        <v>32.69</v>
      </c>
    </row>
    <row r="296" spans="1:2">
      <c r="A296" s="39" t="s">
        <v>1748</v>
      </c>
    </row>
    <row r="297" spans="1:2">
      <c r="A297" t="s">
        <v>1359</v>
      </c>
    </row>
    <row r="298" spans="1:2">
      <c r="A298" t="s">
        <v>1846</v>
      </c>
    </row>
    <row r="299" spans="1:2">
      <c r="A299" s="28" t="s">
        <v>1793</v>
      </c>
      <c r="B299" s="2">
        <v>95</v>
      </c>
    </row>
    <row r="300" spans="1:2">
      <c r="A300" s="28" t="s">
        <v>1425</v>
      </c>
      <c r="B300" s="2">
        <v>4.42</v>
      </c>
    </row>
    <row r="301" spans="1:2">
      <c r="A301" s="28" t="s">
        <v>1504</v>
      </c>
    </row>
    <row r="302" spans="1:2">
      <c r="A302" s="28" t="s">
        <v>2090</v>
      </c>
    </row>
    <row r="303" spans="1:2">
      <c r="A303" s="28" t="s">
        <v>1429</v>
      </c>
    </row>
    <row r="304" spans="1:2">
      <c r="A304" s="28" t="s">
        <v>1430</v>
      </c>
    </row>
    <row r="305" spans="1:2">
      <c r="A305" s="28" t="s">
        <v>1431</v>
      </c>
    </row>
    <row r="306" spans="1:2">
      <c r="A306" s="28" t="s">
        <v>1730</v>
      </c>
      <c r="B306" s="2">
        <v>13.95</v>
      </c>
    </row>
    <row r="307" spans="1:2">
      <c r="A307" t="s">
        <v>1210</v>
      </c>
    </row>
    <row r="308" spans="1:2">
      <c r="A308" t="s">
        <v>1547</v>
      </c>
    </row>
    <row r="309" spans="1:2">
      <c r="A309" t="s">
        <v>2091</v>
      </c>
    </row>
    <row r="310" spans="1:2">
      <c r="A310" t="s">
        <v>1480</v>
      </c>
      <c r="B310" s="2">
        <v>19.95</v>
      </c>
    </row>
    <row r="311" spans="1:2" ht="30">
      <c r="A311" s="39" t="s">
        <v>1481</v>
      </c>
      <c r="B311" s="2">
        <v>195</v>
      </c>
    </row>
    <row r="312" spans="1:2" ht="30">
      <c r="A312" s="39" t="s">
        <v>1482</v>
      </c>
      <c r="B312" s="2">
        <v>225</v>
      </c>
    </row>
    <row r="313" spans="1:2">
      <c r="A313" t="s">
        <v>1462</v>
      </c>
      <c r="B313" s="2">
        <v>10.95</v>
      </c>
    </row>
    <row r="314" spans="1:2">
      <c r="A314" t="s">
        <v>1433</v>
      </c>
      <c r="B314" s="2">
        <v>36.67</v>
      </c>
    </row>
    <row r="315" spans="1:2">
      <c r="A315" t="s">
        <v>1454</v>
      </c>
      <c r="B315" s="2">
        <v>799</v>
      </c>
    </row>
    <row r="316" spans="1:2">
      <c r="A316" t="s">
        <v>1516</v>
      </c>
    </row>
    <row r="317" spans="1:2">
      <c r="A317" t="s">
        <v>1826</v>
      </c>
      <c r="B317" s="2">
        <v>1200</v>
      </c>
    </row>
    <row r="318" spans="1:2" ht="30">
      <c r="A318" s="39" t="s">
        <v>2092</v>
      </c>
      <c r="B318" s="2">
        <v>9.9499999999999993</v>
      </c>
    </row>
    <row r="319" spans="1:2">
      <c r="A319" t="s">
        <v>1497</v>
      </c>
    </row>
    <row r="320" spans="1:2">
      <c r="A320" t="s">
        <v>2093</v>
      </c>
    </row>
    <row r="321" spans="1:2">
      <c r="A321" t="s">
        <v>2094</v>
      </c>
    </row>
    <row r="322" spans="1:2">
      <c r="A322" t="s">
        <v>1491</v>
      </c>
      <c r="B322" s="2">
        <v>30</v>
      </c>
    </row>
    <row r="323" spans="1:2">
      <c r="A323" t="s">
        <v>2095</v>
      </c>
      <c r="B323" s="2">
        <v>186.48</v>
      </c>
    </row>
    <row r="324" spans="1:2">
      <c r="A324" t="s">
        <v>1522</v>
      </c>
      <c r="B324" s="2">
        <v>8.5</v>
      </c>
    </row>
    <row r="325" spans="1:2">
      <c r="A325" t="s">
        <v>1550</v>
      </c>
      <c r="B325" s="2">
        <v>13.95</v>
      </c>
    </row>
    <row r="326" spans="1:2">
      <c r="A326" t="s">
        <v>2096</v>
      </c>
      <c r="B326" s="2">
        <v>35</v>
      </c>
    </row>
    <row r="327" spans="1:2">
      <c r="A327" t="s">
        <v>1578</v>
      </c>
      <c r="B327" s="2">
        <v>14.99</v>
      </c>
    </row>
    <row r="328" spans="1:2">
      <c r="A328" t="s">
        <v>1587</v>
      </c>
    </row>
    <row r="329" spans="1:2">
      <c r="A329" t="s">
        <v>1589</v>
      </c>
    </row>
    <row r="330" spans="1:2">
      <c r="A330" t="s">
        <v>1590</v>
      </c>
    </row>
    <row r="331" spans="1:2">
      <c r="A331" t="s">
        <v>2097</v>
      </c>
    </row>
    <row r="332" spans="1:2">
      <c r="A332" t="s">
        <v>1573</v>
      </c>
    </row>
    <row r="333" spans="1:2">
      <c r="A333" t="s">
        <v>1501</v>
      </c>
    </row>
    <row r="334" spans="1:2">
      <c r="A334" t="s">
        <v>1752</v>
      </c>
    </row>
    <row r="335" spans="1:2">
      <c r="A335" t="s">
        <v>1881</v>
      </c>
    </row>
    <row r="336" spans="1:2">
      <c r="A336" t="s">
        <v>1585</v>
      </c>
    </row>
    <row r="337" spans="1:2">
      <c r="A337" t="s">
        <v>1594</v>
      </c>
    </row>
    <row r="338" spans="1:2">
      <c r="A338" t="s">
        <v>244</v>
      </c>
    </row>
    <row r="339" spans="1:2">
      <c r="A339" t="s">
        <v>1663</v>
      </c>
      <c r="B339" s="2">
        <v>44.18</v>
      </c>
    </row>
    <row r="340" spans="1:2">
      <c r="A340" t="s">
        <v>1667</v>
      </c>
      <c r="B340" s="2">
        <v>1.94</v>
      </c>
    </row>
    <row r="341" spans="1:2">
      <c r="A341" t="s">
        <v>1836</v>
      </c>
      <c r="B341" s="2">
        <v>7000</v>
      </c>
    </row>
    <row r="342" spans="1:2">
      <c r="A342" t="s">
        <v>1837</v>
      </c>
      <c r="B342" s="2">
        <v>6500</v>
      </c>
    </row>
    <row r="343" spans="1:2">
      <c r="A343" t="s">
        <v>1838</v>
      </c>
      <c r="B343" s="2">
        <v>1000</v>
      </c>
    </row>
    <row r="344" spans="1:2">
      <c r="A344" t="s">
        <v>1839</v>
      </c>
      <c r="B344" s="2">
        <v>2750</v>
      </c>
    </row>
    <row r="345" spans="1:2">
      <c r="A345" t="s">
        <v>1840</v>
      </c>
      <c r="B345" s="2">
        <v>150</v>
      </c>
    </row>
    <row r="346" spans="1:2">
      <c r="A346" t="s">
        <v>1841</v>
      </c>
      <c r="B346" s="2">
        <v>250</v>
      </c>
    </row>
    <row r="347" spans="1:2">
      <c r="A347" t="s">
        <v>1842</v>
      </c>
      <c r="B347" s="2">
        <v>15</v>
      </c>
    </row>
    <row r="348" spans="1:2">
      <c r="A348" t="s">
        <v>1843</v>
      </c>
      <c r="B348" s="2">
        <v>32</v>
      </c>
    </row>
    <row r="349" spans="1:2">
      <c r="A349" t="s">
        <v>1844</v>
      </c>
      <c r="B349" s="2">
        <v>250</v>
      </c>
    </row>
    <row r="350" spans="1:2">
      <c r="A350" t="s">
        <v>1657</v>
      </c>
    </row>
    <row r="351" spans="1:2">
      <c r="A351" t="s">
        <v>1658</v>
      </c>
    </row>
    <row r="352" spans="1:2">
      <c r="A352" t="s">
        <v>1671</v>
      </c>
    </row>
    <row r="353" spans="1:2">
      <c r="A353" t="s">
        <v>1698</v>
      </c>
      <c r="B353" s="2">
        <v>12</v>
      </c>
    </row>
    <row r="354" spans="1:2">
      <c r="A354" t="s">
        <v>1780</v>
      </c>
    </row>
    <row r="355" spans="1:2">
      <c r="A355" t="s">
        <v>1672</v>
      </c>
      <c r="B355" s="2">
        <v>36.950000000000003</v>
      </c>
    </row>
  </sheetData>
  <conditionalFormatting sqref="A299:A306">
    <cfRule type="containsText" dxfId="3" priority="1" operator="containsText" text="Site Delivery">
      <formula>NOT(ISERROR(SEARCH("Site Delivery",A299)))</formula>
    </cfRule>
  </conditionalFormatting>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B44F5-8B71-46C8-A42B-0FC30B5B2D93}">
  <sheetPr codeName="Sheet5">
    <tabColor rgb="FF0070C0"/>
  </sheetPr>
  <dimension ref="A1:F39"/>
  <sheetViews>
    <sheetView workbookViewId="0">
      <selection activeCell="A40" sqref="A40"/>
    </sheetView>
  </sheetViews>
  <sheetFormatPr defaultRowHeight="15"/>
  <cols>
    <col min="1" max="1" width="10.42578125" style="5" bestFit="1" customWidth="1"/>
    <col min="2" max="3" width="20.7109375" customWidth="1"/>
    <col min="4" max="4" width="21.85546875" bestFit="1" customWidth="1"/>
    <col min="5" max="5" width="13.42578125" style="5" bestFit="1" customWidth="1"/>
    <col min="6" max="6" width="19.7109375" customWidth="1"/>
  </cols>
  <sheetData>
    <row r="1" spans="1:6">
      <c r="A1" s="3"/>
      <c r="B1" s="4">
        <f>COUNTA(Table10[AssignedTo])</f>
        <v>37</v>
      </c>
      <c r="C1" s="4"/>
    </row>
    <row r="2" spans="1:6">
      <c r="A2" s="5" t="s">
        <v>1908</v>
      </c>
      <c r="B2" t="s">
        <v>2098</v>
      </c>
      <c r="C2" t="s">
        <v>25</v>
      </c>
      <c r="D2" t="s">
        <v>2099</v>
      </c>
      <c r="E2" s="5" t="s">
        <v>2100</v>
      </c>
      <c r="F2" t="s">
        <v>2101</v>
      </c>
    </row>
    <row r="3" spans="1:6">
      <c r="A3" s="5">
        <v>44663</v>
      </c>
      <c r="B3" t="s">
        <v>2102</v>
      </c>
      <c r="C3" t="s">
        <v>2103</v>
      </c>
      <c r="D3" s="6" t="s">
        <v>2104</v>
      </c>
    </row>
    <row r="4" spans="1:6">
      <c r="A4" s="5">
        <v>44649</v>
      </c>
      <c r="B4" t="s">
        <v>2105</v>
      </c>
      <c r="C4" t="s">
        <v>2103</v>
      </c>
      <c r="D4" s="7" t="s">
        <v>2106</v>
      </c>
    </row>
    <row r="5" spans="1:6">
      <c r="A5" s="5">
        <v>44665</v>
      </c>
      <c r="B5" t="s">
        <v>2107</v>
      </c>
      <c r="C5" t="s">
        <v>2103</v>
      </c>
    </row>
    <row r="6" spans="1:6">
      <c r="A6" s="5">
        <v>44665</v>
      </c>
      <c r="B6" t="s">
        <v>2108</v>
      </c>
      <c r="C6" t="s">
        <v>2103</v>
      </c>
    </row>
    <row r="7" spans="1:6">
      <c r="A7" s="5">
        <v>44672</v>
      </c>
      <c r="B7" t="s">
        <v>1738</v>
      </c>
      <c r="C7" t="s">
        <v>2103</v>
      </c>
      <c r="D7" t="s">
        <v>2109</v>
      </c>
      <c r="F7">
        <v>7362236</v>
      </c>
    </row>
    <row r="8" spans="1:6" ht="15.75">
      <c r="A8" s="5">
        <v>44691</v>
      </c>
      <c r="B8" s="8" t="s">
        <v>2110</v>
      </c>
      <c r="C8" t="s">
        <v>2103</v>
      </c>
      <c r="D8" s="8" t="s">
        <v>2111</v>
      </c>
    </row>
    <row r="9" spans="1:6" ht="15.75">
      <c r="A9" s="5">
        <v>44691</v>
      </c>
      <c r="B9" s="8" t="s">
        <v>2112</v>
      </c>
      <c r="C9" t="s">
        <v>2103</v>
      </c>
      <c r="D9" s="8" t="s">
        <v>2113</v>
      </c>
    </row>
    <row r="10" spans="1:6" ht="15.75">
      <c r="A10" s="5">
        <v>44691</v>
      </c>
      <c r="B10" s="8" t="s">
        <v>2114</v>
      </c>
      <c r="C10" t="s">
        <v>2103</v>
      </c>
      <c r="D10" s="8" t="s">
        <v>2115</v>
      </c>
    </row>
    <row r="11" spans="1:6" ht="15.75">
      <c r="A11" s="5">
        <v>44691</v>
      </c>
      <c r="B11" s="8" t="s">
        <v>2116</v>
      </c>
      <c r="C11" t="s">
        <v>2103</v>
      </c>
      <c r="D11" s="8" t="s">
        <v>2117</v>
      </c>
    </row>
    <row r="12" spans="1:6" ht="15.75">
      <c r="A12" s="5">
        <v>44691</v>
      </c>
      <c r="B12" s="8" t="s">
        <v>1736</v>
      </c>
      <c r="C12" t="s">
        <v>2103</v>
      </c>
      <c r="D12" s="8" t="s">
        <v>2118</v>
      </c>
    </row>
    <row r="13" spans="1:6" ht="15.75">
      <c r="A13" s="5">
        <v>44691</v>
      </c>
      <c r="B13" s="8" t="s">
        <v>2119</v>
      </c>
      <c r="C13" t="s">
        <v>2103</v>
      </c>
      <c r="D13" s="8" t="s">
        <v>2120</v>
      </c>
    </row>
    <row r="14" spans="1:6" ht="15.75">
      <c r="A14" s="5">
        <v>44691</v>
      </c>
      <c r="B14" s="8" t="s">
        <v>1809</v>
      </c>
      <c r="C14" t="s">
        <v>2103</v>
      </c>
      <c r="D14" s="8" t="s">
        <v>2121</v>
      </c>
    </row>
    <row r="15" spans="1:6" ht="15.75">
      <c r="A15" s="5">
        <v>44691</v>
      </c>
      <c r="B15" s="8" t="s">
        <v>2122</v>
      </c>
      <c r="C15" t="s">
        <v>2103</v>
      </c>
      <c r="D15" s="8" t="s">
        <v>2123</v>
      </c>
    </row>
    <row r="16" spans="1:6" ht="15.75">
      <c r="A16" s="5">
        <v>44691</v>
      </c>
      <c r="B16" s="8" t="s">
        <v>2124</v>
      </c>
      <c r="C16" t="s">
        <v>2103</v>
      </c>
      <c r="D16" s="8" t="s">
        <v>2125</v>
      </c>
    </row>
    <row r="17" spans="1:4" ht="15.75">
      <c r="A17" s="5">
        <v>44691</v>
      </c>
      <c r="B17" s="8" t="s">
        <v>2126</v>
      </c>
      <c r="C17" t="s">
        <v>2103</v>
      </c>
      <c r="D17" s="8" t="s">
        <v>2127</v>
      </c>
    </row>
    <row r="18" spans="1:4" ht="15.75">
      <c r="A18" s="5">
        <v>44691</v>
      </c>
      <c r="B18" s="8" t="s">
        <v>2128</v>
      </c>
      <c r="C18" t="s">
        <v>2103</v>
      </c>
      <c r="D18" s="8" t="s">
        <v>2129</v>
      </c>
    </row>
    <row r="19" spans="1:4" ht="15.75">
      <c r="A19" s="5">
        <v>44691</v>
      </c>
      <c r="B19" s="8" t="s">
        <v>2130</v>
      </c>
      <c r="C19" t="s">
        <v>2103</v>
      </c>
      <c r="D19" s="8" t="s">
        <v>2131</v>
      </c>
    </row>
    <row r="20" spans="1:4" ht="15.75">
      <c r="A20" s="5">
        <v>44691</v>
      </c>
      <c r="B20" s="8" t="s">
        <v>2132</v>
      </c>
      <c r="C20" t="s">
        <v>2103</v>
      </c>
      <c r="D20" s="8" t="s">
        <v>2133</v>
      </c>
    </row>
    <row r="21" spans="1:4" ht="15.75">
      <c r="A21" s="5">
        <v>44691</v>
      </c>
      <c r="B21" s="8" t="s">
        <v>2134</v>
      </c>
      <c r="C21" t="s">
        <v>2103</v>
      </c>
      <c r="D21" s="8" t="s">
        <v>2135</v>
      </c>
    </row>
    <row r="22" spans="1:4" ht="15.75">
      <c r="A22" s="5">
        <v>44691</v>
      </c>
      <c r="B22" s="8" t="s">
        <v>2136</v>
      </c>
      <c r="C22" t="s">
        <v>2103</v>
      </c>
      <c r="D22" s="8" t="s">
        <v>2137</v>
      </c>
    </row>
    <row r="23" spans="1:4" ht="15.75">
      <c r="A23" s="5">
        <v>44691</v>
      </c>
      <c r="B23" s="8" t="s">
        <v>2138</v>
      </c>
      <c r="C23" t="s">
        <v>2103</v>
      </c>
      <c r="D23" s="8" t="s">
        <v>2139</v>
      </c>
    </row>
    <row r="24" spans="1:4" ht="15.75">
      <c r="A24" s="5">
        <v>44691</v>
      </c>
      <c r="B24" s="8" t="s">
        <v>2140</v>
      </c>
      <c r="C24" t="s">
        <v>2103</v>
      </c>
      <c r="D24" s="8" t="s">
        <v>2141</v>
      </c>
    </row>
    <row r="25" spans="1:4" ht="15.75">
      <c r="A25" s="5">
        <v>44691</v>
      </c>
      <c r="B25" s="8" t="s">
        <v>2142</v>
      </c>
      <c r="C25" t="s">
        <v>2103</v>
      </c>
      <c r="D25" s="8" t="s">
        <v>2143</v>
      </c>
    </row>
    <row r="26" spans="1:4" ht="15.75">
      <c r="A26" s="5">
        <v>44691</v>
      </c>
      <c r="B26" s="8" t="s">
        <v>2144</v>
      </c>
      <c r="C26" t="s">
        <v>2103</v>
      </c>
      <c r="D26" s="8" t="s">
        <v>2145</v>
      </c>
    </row>
    <row r="27" spans="1:4" ht="15.75">
      <c r="A27" s="5">
        <v>44691</v>
      </c>
      <c r="B27" s="8" t="s">
        <v>2146</v>
      </c>
      <c r="C27" t="s">
        <v>2103</v>
      </c>
      <c r="D27" s="8" t="s">
        <v>2147</v>
      </c>
    </row>
    <row r="28" spans="1:4" ht="15.75">
      <c r="A28" s="5">
        <v>44691</v>
      </c>
      <c r="B28" s="8" t="s">
        <v>2148</v>
      </c>
      <c r="C28" t="s">
        <v>2103</v>
      </c>
      <c r="D28" s="8" t="s">
        <v>2149</v>
      </c>
    </row>
    <row r="29" spans="1:4" ht="15.75">
      <c r="A29" s="5">
        <v>44691</v>
      </c>
      <c r="B29" s="8" t="s">
        <v>2150</v>
      </c>
      <c r="C29" t="s">
        <v>2103</v>
      </c>
      <c r="D29" s="8" t="s">
        <v>2151</v>
      </c>
    </row>
    <row r="30" spans="1:4" ht="15.75">
      <c r="A30" s="5">
        <v>44691</v>
      </c>
      <c r="B30" s="8" t="s">
        <v>2152</v>
      </c>
      <c r="C30" t="s">
        <v>2103</v>
      </c>
      <c r="D30" s="8" t="s">
        <v>2153</v>
      </c>
    </row>
    <row r="31" spans="1:4" ht="15.75">
      <c r="A31" s="5">
        <v>44691</v>
      </c>
      <c r="B31" s="8" t="s">
        <v>2154</v>
      </c>
      <c r="C31" t="s">
        <v>2103</v>
      </c>
      <c r="D31" s="8" t="s">
        <v>2155</v>
      </c>
    </row>
    <row r="32" spans="1:4" ht="15.75">
      <c r="A32" s="5">
        <v>44691</v>
      </c>
      <c r="B32" s="8" t="s">
        <v>2156</v>
      </c>
      <c r="C32" t="s">
        <v>2103</v>
      </c>
      <c r="D32" s="8" t="s">
        <v>2157</v>
      </c>
    </row>
    <row r="33" spans="1:5" ht="15.75">
      <c r="A33" s="5">
        <v>44691</v>
      </c>
      <c r="B33" s="8" t="s">
        <v>2158</v>
      </c>
      <c r="C33" t="s">
        <v>2103</v>
      </c>
      <c r="D33" s="8" t="s">
        <v>2159</v>
      </c>
    </row>
    <row r="34" spans="1:5" ht="15.75">
      <c r="A34" s="5">
        <v>44691</v>
      </c>
      <c r="B34" s="8" t="s">
        <v>2160</v>
      </c>
      <c r="C34" t="s">
        <v>2103</v>
      </c>
      <c r="D34" s="8" t="s">
        <v>2161</v>
      </c>
    </row>
    <row r="35" spans="1:5" ht="15.75">
      <c r="A35" s="5">
        <v>44691</v>
      </c>
      <c r="B35" s="8" t="s">
        <v>2162</v>
      </c>
      <c r="C35" t="s">
        <v>2103</v>
      </c>
      <c r="D35" s="8" t="s">
        <v>2163</v>
      </c>
    </row>
    <row r="36" spans="1:5" ht="15.75">
      <c r="A36" s="5">
        <v>44691</v>
      </c>
      <c r="B36" s="9" t="s">
        <v>2164</v>
      </c>
      <c r="C36" s="9" t="s">
        <v>2165</v>
      </c>
      <c r="D36" s="8" t="s">
        <v>2166</v>
      </c>
    </row>
    <row r="37" spans="1:5" ht="15.75">
      <c r="A37" s="5">
        <v>44662</v>
      </c>
      <c r="B37" t="s">
        <v>1662</v>
      </c>
      <c r="C37" s="9" t="s">
        <v>2165</v>
      </c>
      <c r="E37" s="5">
        <v>44672</v>
      </c>
    </row>
    <row r="38" spans="1:5" ht="15.75">
      <c r="A38" s="5">
        <v>44699</v>
      </c>
      <c r="B38" t="s">
        <v>2167</v>
      </c>
      <c r="C38" s="9" t="s">
        <v>2165</v>
      </c>
      <c r="D38">
        <v>1</v>
      </c>
    </row>
    <row r="39" spans="1:5">
      <c r="A39" s="5">
        <v>44943</v>
      </c>
      <c r="B39" t="s">
        <v>2168</v>
      </c>
      <c r="C39" t="s">
        <v>2103</v>
      </c>
      <c r="D39">
        <v>328970254</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4723B-6A8B-400D-A8FA-BF1C20D143F0}">
  <sheetPr codeName="Sheet7">
    <tabColor rgb="FFFFFF00"/>
  </sheetPr>
  <dimension ref="A1:I63"/>
  <sheetViews>
    <sheetView workbookViewId="0">
      <selection activeCell="H43" sqref="H43"/>
    </sheetView>
  </sheetViews>
  <sheetFormatPr defaultRowHeight="15"/>
  <cols>
    <col min="1" max="1" width="14" bestFit="1" customWidth="1"/>
    <col min="2" max="2" width="18" bestFit="1" customWidth="1"/>
    <col min="3" max="3" width="17.140625" style="33" bestFit="1" customWidth="1"/>
    <col min="4" max="6" width="6.42578125" bestFit="1" customWidth="1"/>
    <col min="7" max="7" width="14" bestFit="1" customWidth="1"/>
    <col min="8" max="8" width="18" bestFit="1" customWidth="1"/>
    <col min="9" max="9" width="16.28515625" style="54" bestFit="1" customWidth="1"/>
    <col min="10" max="10" width="7.140625" bestFit="1" customWidth="1"/>
    <col min="11" max="11" width="5.42578125" bestFit="1" customWidth="1"/>
    <col min="12" max="12" width="6.140625" bestFit="1" customWidth="1"/>
    <col min="13" max="14" width="8.28515625" bestFit="1" customWidth="1"/>
    <col min="15" max="15" width="6.140625" bestFit="1" customWidth="1"/>
    <col min="16" max="18" width="5.42578125" bestFit="1" customWidth="1"/>
    <col min="19" max="19" width="11.7109375" bestFit="1" customWidth="1"/>
    <col min="20" max="21" width="7.140625" bestFit="1" customWidth="1"/>
    <col min="22" max="24" width="8.28515625" bestFit="1" customWidth="1"/>
    <col min="25" max="26" width="9.85546875" bestFit="1" customWidth="1"/>
    <col min="27" max="27" width="7.28515625" bestFit="1" customWidth="1"/>
    <col min="28" max="28" width="7.140625" bestFit="1" customWidth="1"/>
    <col min="29" max="29" width="9.85546875" bestFit="1" customWidth="1"/>
    <col min="30" max="30" width="7.28515625" bestFit="1" customWidth="1"/>
    <col min="31" max="31" width="8.28515625" bestFit="1" customWidth="1"/>
    <col min="32" max="32" width="7.28515625" bestFit="1" customWidth="1"/>
    <col min="33" max="33" width="7.140625" bestFit="1" customWidth="1"/>
    <col min="34" max="36" width="8.28515625" bestFit="1" customWidth="1"/>
    <col min="37" max="37" width="7.28515625" bestFit="1" customWidth="1"/>
    <col min="38" max="41" width="7.140625" bestFit="1" customWidth="1"/>
    <col min="42" max="43" width="8.28515625" bestFit="1" customWidth="1"/>
    <col min="44" max="44" width="9.85546875" bestFit="1" customWidth="1"/>
    <col min="45" max="45" width="7.28515625" bestFit="1" customWidth="1"/>
    <col min="46" max="47" width="9.85546875" bestFit="1" customWidth="1"/>
    <col min="48" max="48" width="7.28515625" bestFit="1" customWidth="1"/>
    <col min="49" max="50" width="7.140625" bestFit="1" customWidth="1"/>
    <col min="51" max="53" width="8.28515625" bestFit="1" customWidth="1"/>
    <col min="54" max="54" width="9.85546875" bestFit="1" customWidth="1"/>
    <col min="55" max="55" width="8.28515625" bestFit="1" customWidth="1"/>
    <col min="56" max="56" width="9.85546875" bestFit="1" customWidth="1"/>
    <col min="57" max="57" width="8.28515625" bestFit="1" customWidth="1"/>
    <col min="58" max="58" width="9.85546875" bestFit="1" customWidth="1"/>
    <col min="59" max="59" width="8.28515625" bestFit="1" customWidth="1"/>
    <col min="60" max="60" width="11.7109375" bestFit="1" customWidth="1"/>
    <col min="61" max="74" width="8.85546875" bestFit="1" customWidth="1"/>
    <col min="75" max="80" width="9.85546875" bestFit="1" customWidth="1"/>
    <col min="81" max="81" width="10.7109375" bestFit="1" customWidth="1"/>
  </cols>
  <sheetData>
    <row r="1" spans="1:9">
      <c r="G1" s="32" t="s">
        <v>25</v>
      </c>
      <c r="H1" t="s">
        <v>2169</v>
      </c>
    </row>
    <row r="2" spans="1:9">
      <c r="A2" s="32" t="s">
        <v>2170</v>
      </c>
      <c r="B2" t="s">
        <v>2171</v>
      </c>
      <c r="G2" s="32" t="s">
        <v>16</v>
      </c>
      <c r="H2" t="s">
        <v>2169</v>
      </c>
    </row>
    <row r="3" spans="1:9">
      <c r="A3" s="32" t="s">
        <v>16</v>
      </c>
      <c r="B3" t="s">
        <v>2169</v>
      </c>
      <c r="C3"/>
      <c r="G3" s="32" t="s">
        <v>34</v>
      </c>
      <c r="H3" t="s">
        <v>34</v>
      </c>
    </row>
    <row r="4" spans="1:9">
      <c r="A4" s="32" t="s">
        <v>34</v>
      </c>
      <c r="B4" t="s">
        <v>61</v>
      </c>
      <c r="C4"/>
    </row>
    <row r="5" spans="1:9">
      <c r="A5" s="32" t="s">
        <v>25</v>
      </c>
      <c r="B5" t="s">
        <v>243</v>
      </c>
      <c r="C5"/>
      <c r="G5" s="32" t="s">
        <v>2172</v>
      </c>
      <c r="H5" t="s">
        <v>2173</v>
      </c>
      <c r="I5" t="s">
        <v>2174</v>
      </c>
    </row>
    <row r="6" spans="1:9">
      <c r="C6"/>
      <c r="G6" s="6" t="s">
        <v>2175</v>
      </c>
      <c r="I6"/>
    </row>
    <row r="7" spans="1:9">
      <c r="A7" s="32" t="s">
        <v>2172</v>
      </c>
      <c r="B7" t="s">
        <v>2173</v>
      </c>
      <c r="C7" s="33" t="s">
        <v>2174</v>
      </c>
      <c r="I7"/>
    </row>
    <row r="8" spans="1:9">
      <c r="A8" s="6" t="s">
        <v>2175</v>
      </c>
      <c r="I8"/>
    </row>
    <row r="9" spans="1:9">
      <c r="C9"/>
      <c r="I9"/>
    </row>
    <row r="10" spans="1:9">
      <c r="C10"/>
      <c r="I10"/>
    </row>
    <row r="11" spans="1:9">
      <c r="C11"/>
      <c r="I11"/>
    </row>
    <row r="12" spans="1:9">
      <c r="C12"/>
      <c r="I12"/>
    </row>
    <row r="13" spans="1:9">
      <c r="C13"/>
      <c r="I13"/>
    </row>
    <row r="14" spans="1:9">
      <c r="C14"/>
      <c r="I14"/>
    </row>
    <row r="15" spans="1:9">
      <c r="C15"/>
      <c r="I15"/>
    </row>
    <row r="16" spans="1:9">
      <c r="C16"/>
      <c r="I16"/>
    </row>
    <row r="17" spans="3:9">
      <c r="C17"/>
      <c r="I17"/>
    </row>
    <row r="18" spans="3:9">
      <c r="C18"/>
      <c r="I18"/>
    </row>
    <row r="19" spans="3:9">
      <c r="C19"/>
      <c r="I19"/>
    </row>
    <row r="20" spans="3:9">
      <c r="C20"/>
      <c r="I20"/>
    </row>
    <row r="21" spans="3:9">
      <c r="C21"/>
      <c r="I21"/>
    </row>
    <row r="22" spans="3:9">
      <c r="C22"/>
      <c r="I22"/>
    </row>
    <row r="23" spans="3:9">
      <c r="C23"/>
      <c r="I23"/>
    </row>
    <row r="24" spans="3:9">
      <c r="C24"/>
      <c r="I24"/>
    </row>
    <row r="25" spans="3:9">
      <c r="C25"/>
      <c r="I25"/>
    </row>
    <row r="26" spans="3:9">
      <c r="C26"/>
      <c r="I26"/>
    </row>
    <row r="27" spans="3:9">
      <c r="C27"/>
      <c r="I27"/>
    </row>
    <row r="28" spans="3:9">
      <c r="C28"/>
      <c r="I28"/>
    </row>
    <row r="29" spans="3:9">
      <c r="C29"/>
      <c r="I29"/>
    </row>
    <row r="30" spans="3:9">
      <c r="C30"/>
      <c r="I30"/>
    </row>
    <row r="31" spans="3:9">
      <c r="C31"/>
      <c r="I31"/>
    </row>
    <row r="32" spans="3:9">
      <c r="C32"/>
      <c r="I32"/>
    </row>
    <row r="33" spans="3:9">
      <c r="C33"/>
      <c r="I33"/>
    </row>
    <row r="34" spans="3:9">
      <c r="C34"/>
      <c r="I34"/>
    </row>
    <row r="35" spans="3:9">
      <c r="C35"/>
      <c r="I35"/>
    </row>
    <row r="36" spans="3:9">
      <c r="C36"/>
      <c r="I36"/>
    </row>
    <row r="37" spans="3:9">
      <c r="C37"/>
      <c r="I37"/>
    </row>
    <row r="38" spans="3:9">
      <c r="C38"/>
      <c r="I38"/>
    </row>
    <row r="39" spans="3:9">
      <c r="C39"/>
    </row>
    <row r="40" spans="3:9">
      <c r="C40"/>
    </row>
    <row r="41" spans="3:9">
      <c r="C41"/>
    </row>
    <row r="42" spans="3:9">
      <c r="C42"/>
    </row>
    <row r="43" spans="3:9">
      <c r="C43"/>
    </row>
    <row r="44" spans="3:9">
      <c r="C44"/>
    </row>
    <row r="45" spans="3:9">
      <c r="C45"/>
    </row>
    <row r="46" spans="3:9">
      <c r="C46"/>
    </row>
    <row r="47" spans="3:9">
      <c r="C47"/>
    </row>
    <row r="48" spans="3:9">
      <c r="C48"/>
    </row>
    <row r="49" spans="3:3">
      <c r="C49"/>
    </row>
    <row r="50" spans="3:3">
      <c r="C50"/>
    </row>
    <row r="51" spans="3:3">
      <c r="C51"/>
    </row>
    <row r="52" spans="3:3">
      <c r="C52"/>
    </row>
    <row r="53" spans="3:3">
      <c r="C53"/>
    </row>
    <row r="54" spans="3:3">
      <c r="C54"/>
    </row>
    <row r="55" spans="3:3">
      <c r="C55"/>
    </row>
    <row r="56" spans="3:3">
      <c r="C56"/>
    </row>
    <row r="57" spans="3:3">
      <c r="C57"/>
    </row>
    <row r="58" spans="3:3">
      <c r="C58"/>
    </row>
    <row r="59" spans="3:3">
      <c r="C59"/>
    </row>
    <row r="60" spans="3:3">
      <c r="C60"/>
    </row>
    <row r="61" spans="3:3">
      <c r="C61"/>
    </row>
    <row r="62" spans="3:3">
      <c r="C62"/>
    </row>
    <row r="63" spans="3:3">
      <c r="C6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D3A41-5911-4B1D-AA30-3619B5724BD6}">
  <sheetPr codeName="Sheet6"/>
  <dimension ref="A2:J13"/>
  <sheetViews>
    <sheetView workbookViewId="0">
      <selection activeCell="J47" sqref="J47"/>
    </sheetView>
  </sheetViews>
  <sheetFormatPr defaultRowHeight="15"/>
  <cols>
    <col min="1" max="1" width="15.85546875" bestFit="1" customWidth="1"/>
    <col min="2" max="2" width="11.7109375" customWidth="1"/>
    <col min="3" max="5" width="11" customWidth="1"/>
    <col min="6" max="6" width="12.5703125" customWidth="1"/>
    <col min="7" max="7" width="22.140625" customWidth="1"/>
    <col min="8" max="8" width="11" customWidth="1"/>
    <col min="10" max="10" width="12.7109375" customWidth="1"/>
  </cols>
  <sheetData>
    <row r="2" spans="1:10">
      <c r="A2" t="s">
        <v>2176</v>
      </c>
      <c r="B2" t="s">
        <v>2177</v>
      </c>
      <c r="C2" t="s">
        <v>17</v>
      </c>
      <c r="D2" t="s">
        <v>2178</v>
      </c>
      <c r="E2" t="s">
        <v>2179</v>
      </c>
      <c r="F2" t="s">
        <v>2180</v>
      </c>
      <c r="G2" t="s">
        <v>2181</v>
      </c>
      <c r="H2" t="s">
        <v>1965</v>
      </c>
      <c r="I2" t="s">
        <v>2182</v>
      </c>
      <c r="J2" t="s">
        <v>2183</v>
      </c>
    </row>
    <row r="3" spans="1:10">
      <c r="A3" t="s">
        <v>2184</v>
      </c>
      <c r="B3" t="s">
        <v>2185</v>
      </c>
      <c r="C3">
        <v>7290604</v>
      </c>
      <c r="D3">
        <v>40785155</v>
      </c>
      <c r="E3" t="s">
        <v>2186</v>
      </c>
      <c r="F3" s="5">
        <v>44623</v>
      </c>
      <c r="G3" t="s">
        <v>2187</v>
      </c>
      <c r="H3" t="s">
        <v>2188</v>
      </c>
      <c r="I3" t="s">
        <v>1963</v>
      </c>
    </row>
    <row r="4" spans="1:10">
      <c r="A4" t="s">
        <v>2189</v>
      </c>
      <c r="B4" t="s">
        <v>2190</v>
      </c>
      <c r="C4">
        <v>7365200</v>
      </c>
      <c r="D4">
        <v>40785155</v>
      </c>
      <c r="E4" t="s">
        <v>2191</v>
      </c>
      <c r="F4" t="s">
        <v>2192</v>
      </c>
      <c r="G4" t="s">
        <v>2193</v>
      </c>
      <c r="H4" s="49" t="s">
        <v>2194</v>
      </c>
      <c r="I4" t="s">
        <v>1963</v>
      </c>
    </row>
    <row r="5" spans="1:10">
      <c r="A5" t="s">
        <v>2195</v>
      </c>
      <c r="B5" t="s">
        <v>2190</v>
      </c>
      <c r="C5" s="50"/>
      <c r="D5" s="50"/>
      <c r="E5" s="50"/>
      <c r="F5" s="50"/>
      <c r="G5" t="s">
        <v>2193</v>
      </c>
      <c r="H5" s="49" t="s">
        <v>2194</v>
      </c>
      <c r="I5" t="s">
        <v>1963</v>
      </c>
    </row>
    <row r="6" spans="1:10">
      <c r="A6" t="s">
        <v>2196</v>
      </c>
      <c r="B6" t="s">
        <v>2190</v>
      </c>
      <c r="C6" s="50"/>
      <c r="D6" s="50"/>
      <c r="E6" s="50"/>
      <c r="F6" s="50"/>
      <c r="G6" t="s">
        <v>2193</v>
      </c>
      <c r="H6" s="49" t="s">
        <v>2194</v>
      </c>
      <c r="I6" t="s">
        <v>1963</v>
      </c>
    </row>
    <row r="7" spans="1:10">
      <c r="A7" t="s">
        <v>2197</v>
      </c>
      <c r="B7" t="s">
        <v>2190</v>
      </c>
      <c r="C7" s="50"/>
      <c r="D7" s="50"/>
      <c r="E7" s="50"/>
      <c r="F7" s="50"/>
      <c r="G7" t="s">
        <v>2193</v>
      </c>
      <c r="H7" s="49" t="s">
        <v>2194</v>
      </c>
      <c r="I7" t="s">
        <v>1963</v>
      </c>
    </row>
    <row r="8" spans="1:10">
      <c r="A8" t="s">
        <v>2198</v>
      </c>
      <c r="B8" t="s">
        <v>2190</v>
      </c>
      <c r="C8" s="50"/>
      <c r="D8" s="50"/>
      <c r="E8" s="50"/>
      <c r="F8" s="50"/>
      <c r="G8" t="s">
        <v>2193</v>
      </c>
      <c r="H8" t="s">
        <v>2188</v>
      </c>
      <c r="I8" t="s">
        <v>1963</v>
      </c>
    </row>
    <row r="9" spans="1:10">
      <c r="C9" s="50"/>
      <c r="D9" s="50"/>
      <c r="E9" s="50"/>
      <c r="F9" s="50"/>
      <c r="G9" t="s">
        <v>2193</v>
      </c>
      <c r="H9" t="s">
        <v>2199</v>
      </c>
      <c r="I9" t="s">
        <v>1963</v>
      </c>
    </row>
    <row r="10" spans="1:10">
      <c r="C10" s="50"/>
      <c r="D10" s="50"/>
      <c r="E10" s="50"/>
      <c r="F10" s="50"/>
      <c r="G10" t="s">
        <v>2193</v>
      </c>
      <c r="H10" t="s">
        <v>2199</v>
      </c>
      <c r="I10" t="s">
        <v>1963</v>
      </c>
    </row>
    <row r="11" spans="1:10">
      <c r="C11" s="50"/>
      <c r="D11" s="50"/>
      <c r="E11" s="50"/>
      <c r="F11" s="50"/>
      <c r="G11" t="s">
        <v>2193</v>
      </c>
      <c r="H11" t="s">
        <v>2199</v>
      </c>
      <c r="I11" t="s">
        <v>1963</v>
      </c>
    </row>
    <row r="12" spans="1:10">
      <c r="C12" s="50"/>
      <c r="D12" s="50"/>
      <c r="E12" s="50"/>
      <c r="F12" s="50"/>
      <c r="G12" t="s">
        <v>2193</v>
      </c>
      <c r="H12" t="s">
        <v>2199</v>
      </c>
      <c r="I12" t="s">
        <v>1963</v>
      </c>
    </row>
    <row r="13" spans="1:10">
      <c r="C13" s="50"/>
      <c r="D13" s="50"/>
      <c r="E13" s="50"/>
      <c r="F13" s="50"/>
      <c r="G13" t="s">
        <v>2193</v>
      </c>
      <c r="H13" t="s">
        <v>2199</v>
      </c>
      <c r="I13" t="s">
        <v>1963</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7453A-3E3A-4E82-AE60-7B7133C290F8}">
  <sheetPr codeName="Sheet8">
    <tabColor rgb="FFFFFF00"/>
  </sheetPr>
  <dimension ref="A1:H174"/>
  <sheetViews>
    <sheetView zoomScale="140" zoomScaleNormal="140" workbookViewId="0">
      <selection activeCell="N8" sqref="N8"/>
    </sheetView>
  </sheetViews>
  <sheetFormatPr defaultRowHeight="15"/>
  <cols>
    <col min="1" max="1" width="57.28515625" bestFit="1" customWidth="1"/>
    <col min="2" max="2" width="18" customWidth="1"/>
    <col min="3" max="3" width="17.140625" style="33" bestFit="1" customWidth="1"/>
    <col min="4" max="6" width="6.42578125" bestFit="1" customWidth="1"/>
    <col min="7" max="7" width="63.42578125" bestFit="1" customWidth="1"/>
    <col min="8" max="8" width="13.140625" bestFit="1" customWidth="1"/>
    <col min="9" max="25" width="7.42578125" bestFit="1" customWidth="1"/>
    <col min="26" max="74" width="8.85546875" bestFit="1" customWidth="1"/>
    <col min="75" max="80" width="9.85546875" bestFit="1" customWidth="1"/>
    <col min="81" max="81" width="10.7109375" bestFit="1" customWidth="1"/>
  </cols>
  <sheetData>
    <row r="1" spans="1:8">
      <c r="A1" s="32" t="s">
        <v>2170</v>
      </c>
      <c r="B1" t="s">
        <v>2171</v>
      </c>
      <c r="G1" s="32" t="s">
        <v>25</v>
      </c>
      <c r="H1" t="s">
        <v>243</v>
      </c>
    </row>
    <row r="2" spans="1:8">
      <c r="A2" s="32" t="s">
        <v>16</v>
      </c>
      <c r="B2" t="s">
        <v>41</v>
      </c>
      <c r="G2" s="32" t="s">
        <v>16</v>
      </c>
      <c r="H2" t="s">
        <v>41</v>
      </c>
    </row>
    <row r="3" spans="1:8">
      <c r="A3" s="32" t="s">
        <v>34</v>
      </c>
      <c r="B3" t="s">
        <v>2171</v>
      </c>
      <c r="C3"/>
    </row>
    <row r="4" spans="1:8">
      <c r="A4" s="32" t="s">
        <v>25</v>
      </c>
      <c r="B4" t="s">
        <v>243</v>
      </c>
      <c r="C4"/>
      <c r="G4" s="32" t="s">
        <v>2172</v>
      </c>
      <c r="H4" t="s">
        <v>2173</v>
      </c>
    </row>
    <row r="5" spans="1:8">
      <c r="A5" s="32" t="s">
        <v>29</v>
      </c>
      <c r="B5" t="s">
        <v>2169</v>
      </c>
      <c r="C5"/>
      <c r="G5" s="6" t="s">
        <v>598</v>
      </c>
      <c r="H5">
        <v>10</v>
      </c>
    </row>
    <row r="6" spans="1:8">
      <c r="C6"/>
      <c r="G6" s="6" t="s">
        <v>282</v>
      </c>
      <c r="H6">
        <v>284</v>
      </c>
    </row>
    <row r="7" spans="1:8">
      <c r="A7" s="32" t="s">
        <v>2172</v>
      </c>
      <c r="B7" t="s">
        <v>2173</v>
      </c>
      <c r="C7" s="33" t="s">
        <v>2174</v>
      </c>
      <c r="G7" s="6" t="s">
        <v>301</v>
      </c>
      <c r="H7">
        <v>90</v>
      </c>
    </row>
    <row r="8" spans="1:8">
      <c r="A8" s="6" t="s">
        <v>2200</v>
      </c>
      <c r="B8">
        <v>373</v>
      </c>
      <c r="C8" s="33">
        <v>160075.98000000004</v>
      </c>
      <c r="G8" s="6" t="s">
        <v>722</v>
      </c>
      <c r="H8">
        <v>16</v>
      </c>
    </row>
    <row r="9" spans="1:8">
      <c r="A9" s="53" t="s">
        <v>289</v>
      </c>
      <c r="B9">
        <v>76</v>
      </c>
      <c r="C9" s="33">
        <v>31390.520000000004</v>
      </c>
      <c r="G9" s="6" t="s">
        <v>622</v>
      </c>
      <c r="H9">
        <v>6</v>
      </c>
    </row>
    <row r="10" spans="1:8">
      <c r="A10" s="81" t="s">
        <v>301</v>
      </c>
      <c r="B10">
        <v>7</v>
      </c>
      <c r="C10" s="33">
        <v>6268.04</v>
      </c>
      <c r="G10" s="6" t="s">
        <v>284</v>
      </c>
      <c r="H10">
        <v>276</v>
      </c>
    </row>
    <row r="11" spans="1:8">
      <c r="A11" s="81" t="s">
        <v>622</v>
      </c>
      <c r="B11">
        <v>2</v>
      </c>
      <c r="C11" s="33">
        <v>1488.4</v>
      </c>
      <c r="G11" s="6" t="s">
        <v>283</v>
      </c>
      <c r="H11">
        <v>111</v>
      </c>
    </row>
    <row r="12" spans="1:8">
      <c r="A12" s="81" t="s">
        <v>284</v>
      </c>
      <c r="B12">
        <v>64</v>
      </c>
      <c r="C12" s="33">
        <v>22080.080000000002</v>
      </c>
      <c r="G12" s="6" t="s">
        <v>252</v>
      </c>
      <c r="H12">
        <v>123</v>
      </c>
    </row>
    <row r="13" spans="1:8">
      <c r="A13" s="81" t="s">
        <v>252</v>
      </c>
      <c r="B13">
        <v>3</v>
      </c>
      <c r="C13" s="33">
        <v>1554</v>
      </c>
      <c r="G13" s="6" t="s">
        <v>487</v>
      </c>
      <c r="H13">
        <v>6</v>
      </c>
    </row>
    <row r="14" spans="1:8">
      <c r="A14" s="53" t="s">
        <v>425</v>
      </c>
      <c r="B14">
        <v>1</v>
      </c>
      <c r="C14" s="33">
        <v>0</v>
      </c>
      <c r="G14" s="6" t="s">
        <v>923</v>
      </c>
      <c r="H14">
        <v>3</v>
      </c>
    </row>
    <row r="15" spans="1:8">
      <c r="A15" s="81" t="s">
        <v>301</v>
      </c>
      <c r="B15">
        <v>1</v>
      </c>
      <c r="C15" s="33">
        <v>0</v>
      </c>
      <c r="G15" s="6" t="s">
        <v>46</v>
      </c>
    </row>
    <row r="16" spans="1:8">
      <c r="A16" s="53" t="s">
        <v>254</v>
      </c>
      <c r="B16">
        <v>1</v>
      </c>
      <c r="C16" s="33">
        <v>479</v>
      </c>
      <c r="G16" s="6" t="s">
        <v>280</v>
      </c>
      <c r="H16">
        <v>1</v>
      </c>
    </row>
    <row r="17" spans="1:8">
      <c r="A17" s="81" t="s">
        <v>252</v>
      </c>
      <c r="B17">
        <v>1</v>
      </c>
      <c r="C17" s="33">
        <v>479</v>
      </c>
      <c r="G17" s="6" t="s">
        <v>261</v>
      </c>
      <c r="H17">
        <v>6</v>
      </c>
    </row>
    <row r="18" spans="1:8">
      <c r="A18" s="53" t="s">
        <v>2200</v>
      </c>
      <c r="B18">
        <v>14</v>
      </c>
      <c r="C18" s="33">
        <v>6960.8</v>
      </c>
      <c r="G18" s="6" t="s">
        <v>1204</v>
      </c>
      <c r="H18">
        <v>2</v>
      </c>
    </row>
    <row r="19" spans="1:8">
      <c r="A19" s="81" t="s">
        <v>722</v>
      </c>
      <c r="B19">
        <v>1</v>
      </c>
      <c r="C19" s="33">
        <v>572</v>
      </c>
      <c r="G19" s="6" t="s">
        <v>266</v>
      </c>
      <c r="H19">
        <v>6</v>
      </c>
    </row>
    <row r="20" spans="1:8">
      <c r="A20" s="81" t="s">
        <v>252</v>
      </c>
      <c r="B20">
        <v>13</v>
      </c>
      <c r="C20" s="33">
        <v>6388.8</v>
      </c>
      <c r="G20" s="6" t="s">
        <v>1473</v>
      </c>
      <c r="H20">
        <v>1</v>
      </c>
    </row>
    <row r="21" spans="1:8">
      <c r="A21" s="53" t="s">
        <v>249</v>
      </c>
      <c r="B21">
        <v>4</v>
      </c>
      <c r="C21" s="33">
        <v>1915</v>
      </c>
      <c r="G21" s="6" t="s">
        <v>50</v>
      </c>
      <c r="H21">
        <v>7</v>
      </c>
    </row>
    <row r="22" spans="1:8">
      <c r="A22" s="81" t="s">
        <v>252</v>
      </c>
      <c r="B22">
        <v>4</v>
      </c>
      <c r="C22" s="33">
        <v>1915</v>
      </c>
      <c r="G22" s="6" t="s">
        <v>228</v>
      </c>
      <c r="H22">
        <v>10</v>
      </c>
    </row>
    <row r="23" spans="1:8">
      <c r="A23" s="53" t="s">
        <v>317</v>
      </c>
      <c r="B23">
        <v>3</v>
      </c>
      <c r="C23" s="33">
        <v>1555.1100000000001</v>
      </c>
      <c r="G23" s="6" t="s">
        <v>465</v>
      </c>
      <c r="H23">
        <v>2</v>
      </c>
    </row>
    <row r="24" spans="1:8">
      <c r="A24" s="81" t="s">
        <v>283</v>
      </c>
      <c r="B24">
        <v>1</v>
      </c>
      <c r="C24" s="33">
        <v>592.61</v>
      </c>
      <c r="G24" s="6" t="s">
        <v>488</v>
      </c>
      <c r="H24">
        <v>12</v>
      </c>
    </row>
    <row r="25" spans="1:8">
      <c r="A25" s="81" t="s">
        <v>252</v>
      </c>
      <c r="B25">
        <v>2</v>
      </c>
      <c r="C25" s="33">
        <v>962.5</v>
      </c>
      <c r="G25" s="6" t="s">
        <v>489</v>
      </c>
      <c r="H25">
        <v>12</v>
      </c>
    </row>
    <row r="26" spans="1:8">
      <c r="A26" s="53" t="s">
        <v>341</v>
      </c>
      <c r="B26">
        <v>14</v>
      </c>
      <c r="C26" s="33">
        <v>11034.1</v>
      </c>
      <c r="G26" s="6" t="s">
        <v>490</v>
      </c>
      <c r="H26">
        <v>12</v>
      </c>
    </row>
    <row r="27" spans="1:8">
      <c r="A27" s="81" t="s">
        <v>301</v>
      </c>
      <c r="B27">
        <v>8</v>
      </c>
      <c r="C27" s="33">
        <v>7884</v>
      </c>
      <c r="G27" s="6" t="s">
        <v>541</v>
      </c>
      <c r="H27">
        <v>48</v>
      </c>
    </row>
    <row r="28" spans="1:8">
      <c r="A28" s="81" t="s">
        <v>283</v>
      </c>
      <c r="B28">
        <v>2</v>
      </c>
      <c r="C28" s="33">
        <v>1174</v>
      </c>
      <c r="G28" s="6" t="s">
        <v>926</v>
      </c>
      <c r="H28">
        <v>6</v>
      </c>
    </row>
    <row r="29" spans="1:8">
      <c r="A29" s="81" t="s">
        <v>252</v>
      </c>
      <c r="B29">
        <v>4</v>
      </c>
      <c r="C29" s="33">
        <v>1976.1</v>
      </c>
      <c r="G29" s="6" t="s">
        <v>992</v>
      </c>
      <c r="H29">
        <v>2</v>
      </c>
    </row>
    <row r="30" spans="1:8">
      <c r="A30" s="53" t="s">
        <v>389</v>
      </c>
      <c r="B30">
        <v>11</v>
      </c>
      <c r="C30" s="33">
        <v>5606</v>
      </c>
      <c r="G30" s="6" t="s">
        <v>1099</v>
      </c>
      <c r="H30">
        <v>3</v>
      </c>
    </row>
    <row r="31" spans="1:8">
      <c r="A31" s="81" t="s">
        <v>284</v>
      </c>
      <c r="B31">
        <v>1</v>
      </c>
      <c r="C31" s="33">
        <v>445</v>
      </c>
      <c r="G31" s="6" t="s">
        <v>1100</v>
      </c>
      <c r="H31">
        <v>3</v>
      </c>
    </row>
    <row r="32" spans="1:8">
      <c r="A32" s="81" t="s">
        <v>283</v>
      </c>
      <c r="B32">
        <v>10</v>
      </c>
      <c r="C32" s="33">
        <v>5161</v>
      </c>
      <c r="G32" s="6" t="s">
        <v>1478</v>
      </c>
      <c r="H32">
        <v>6</v>
      </c>
    </row>
    <row r="33" spans="1:8">
      <c r="A33" s="53" t="s">
        <v>452</v>
      </c>
      <c r="B33">
        <v>9</v>
      </c>
      <c r="C33" s="33">
        <v>5581.7</v>
      </c>
      <c r="G33" s="6" t="s">
        <v>1759</v>
      </c>
      <c r="H33">
        <v>1</v>
      </c>
    </row>
    <row r="34" spans="1:8">
      <c r="A34" s="81" t="s">
        <v>301</v>
      </c>
      <c r="B34">
        <v>2</v>
      </c>
      <c r="C34" s="33">
        <v>1876.3</v>
      </c>
      <c r="G34" s="6" t="s">
        <v>1761</v>
      </c>
      <c r="H34">
        <v>4</v>
      </c>
    </row>
    <row r="35" spans="1:8">
      <c r="A35" s="81" t="s">
        <v>252</v>
      </c>
      <c r="B35">
        <v>7</v>
      </c>
      <c r="C35" s="33">
        <v>3705.3999999999996</v>
      </c>
      <c r="G35" s="6" t="s">
        <v>1799</v>
      </c>
      <c r="H35">
        <v>3</v>
      </c>
    </row>
    <row r="36" spans="1:8">
      <c r="A36" s="53" t="s">
        <v>463</v>
      </c>
      <c r="B36">
        <v>9</v>
      </c>
      <c r="C36" s="33">
        <v>5028.6000000000004</v>
      </c>
      <c r="G36" s="6" t="s">
        <v>2175</v>
      </c>
      <c r="H36">
        <v>1072</v>
      </c>
    </row>
    <row r="37" spans="1:8">
      <c r="A37" s="81" t="s">
        <v>283</v>
      </c>
      <c r="B37">
        <v>9</v>
      </c>
      <c r="C37" s="33">
        <v>5028.6000000000004</v>
      </c>
    </row>
    <row r="38" spans="1:8">
      <c r="A38" s="53" t="s">
        <v>482</v>
      </c>
      <c r="B38">
        <v>9</v>
      </c>
      <c r="C38" s="33">
        <v>4725.8500000000004</v>
      </c>
    </row>
    <row r="39" spans="1:8">
      <c r="A39" s="81" t="s">
        <v>283</v>
      </c>
      <c r="B39">
        <v>1</v>
      </c>
      <c r="C39" s="33">
        <v>581.04999999999995</v>
      </c>
    </row>
    <row r="40" spans="1:8">
      <c r="A40" s="81" t="s">
        <v>252</v>
      </c>
      <c r="B40">
        <v>8</v>
      </c>
      <c r="C40" s="33">
        <v>4144.8</v>
      </c>
    </row>
    <row r="41" spans="1:8">
      <c r="A41" s="53" t="s">
        <v>484</v>
      </c>
      <c r="B41">
        <v>9</v>
      </c>
      <c r="C41" s="33">
        <v>3195</v>
      </c>
    </row>
    <row r="42" spans="1:8">
      <c r="A42" s="81" t="s">
        <v>284</v>
      </c>
      <c r="B42">
        <v>9</v>
      </c>
      <c r="C42" s="33">
        <v>3195</v>
      </c>
    </row>
    <row r="43" spans="1:8">
      <c r="A43" s="53" t="s">
        <v>588</v>
      </c>
      <c r="B43">
        <v>3</v>
      </c>
      <c r="C43" s="33">
        <v>2341.25</v>
      </c>
    </row>
    <row r="44" spans="1:8">
      <c r="A44" s="81" t="s">
        <v>301</v>
      </c>
      <c r="B44">
        <v>2</v>
      </c>
      <c r="C44" s="33">
        <v>1823.15</v>
      </c>
    </row>
    <row r="45" spans="1:8">
      <c r="A45" s="81" t="s">
        <v>252</v>
      </c>
      <c r="B45">
        <v>1</v>
      </c>
      <c r="C45" s="33">
        <v>518.1</v>
      </c>
    </row>
    <row r="46" spans="1:8">
      <c r="A46" s="53" t="s">
        <v>630</v>
      </c>
      <c r="B46">
        <v>14</v>
      </c>
      <c r="C46" s="33">
        <v>6212.1</v>
      </c>
    </row>
    <row r="47" spans="1:8">
      <c r="A47" s="81" t="s">
        <v>283</v>
      </c>
      <c r="B47">
        <v>4</v>
      </c>
      <c r="C47" s="33">
        <v>1162.0999999999999</v>
      </c>
    </row>
    <row r="48" spans="1:8">
      <c r="A48" s="81" t="s">
        <v>252</v>
      </c>
      <c r="B48">
        <v>10</v>
      </c>
      <c r="C48" s="33">
        <v>5050</v>
      </c>
    </row>
    <row r="49" spans="1:3">
      <c r="A49" s="53" t="s">
        <v>729</v>
      </c>
      <c r="B49">
        <v>5</v>
      </c>
      <c r="C49" s="33">
        <v>3010.55</v>
      </c>
    </row>
    <row r="50" spans="1:3">
      <c r="A50" s="81" t="s">
        <v>301</v>
      </c>
      <c r="B50">
        <v>1</v>
      </c>
      <c r="C50" s="33">
        <v>938.15</v>
      </c>
    </row>
    <row r="51" spans="1:3">
      <c r="A51" s="81" t="s">
        <v>252</v>
      </c>
      <c r="B51">
        <v>4</v>
      </c>
      <c r="C51" s="33">
        <v>2072.4</v>
      </c>
    </row>
    <row r="52" spans="1:3">
      <c r="A52" s="53" t="s">
        <v>225</v>
      </c>
      <c r="B52">
        <v>73</v>
      </c>
      <c r="C52" s="33">
        <v>24732</v>
      </c>
    </row>
    <row r="53" spans="1:3">
      <c r="A53" s="81" t="s">
        <v>301</v>
      </c>
      <c r="B53">
        <v>1</v>
      </c>
      <c r="C53" s="33">
        <v>0</v>
      </c>
    </row>
    <row r="54" spans="1:3">
      <c r="A54" s="81" t="s">
        <v>284</v>
      </c>
      <c r="B54">
        <v>72</v>
      </c>
      <c r="C54" s="33">
        <v>24732</v>
      </c>
    </row>
    <row r="55" spans="1:3">
      <c r="A55" s="53" t="s">
        <v>1010</v>
      </c>
      <c r="B55">
        <v>5</v>
      </c>
      <c r="C55" s="33">
        <v>2430</v>
      </c>
    </row>
    <row r="56" spans="1:3">
      <c r="A56" s="81" t="s">
        <v>252</v>
      </c>
      <c r="B56">
        <v>5</v>
      </c>
      <c r="C56" s="33">
        <v>2430</v>
      </c>
    </row>
    <row r="57" spans="1:3">
      <c r="A57" s="53" t="s">
        <v>1011</v>
      </c>
      <c r="B57">
        <v>1</v>
      </c>
      <c r="C57" s="33">
        <v>855</v>
      </c>
    </row>
    <row r="58" spans="1:3">
      <c r="A58" s="81" t="s">
        <v>301</v>
      </c>
      <c r="B58">
        <v>1</v>
      </c>
      <c r="C58" s="33">
        <v>855</v>
      </c>
    </row>
    <row r="59" spans="1:3">
      <c r="A59" s="53" t="s">
        <v>1465</v>
      </c>
      <c r="B59">
        <v>2</v>
      </c>
      <c r="C59" s="33">
        <v>1036.2</v>
      </c>
    </row>
    <row r="60" spans="1:3">
      <c r="A60" s="81" t="s">
        <v>252</v>
      </c>
      <c r="B60">
        <v>2</v>
      </c>
      <c r="C60" s="33">
        <v>1036.2</v>
      </c>
    </row>
    <row r="61" spans="1:3">
      <c r="A61" s="53" t="s">
        <v>1755</v>
      </c>
      <c r="B61">
        <v>106</v>
      </c>
      <c r="C61" s="33">
        <v>39977.599999999999</v>
      </c>
    </row>
    <row r="62" spans="1:3">
      <c r="A62" s="81" t="s">
        <v>284</v>
      </c>
      <c r="B62">
        <v>100</v>
      </c>
      <c r="C62" s="33">
        <v>36920</v>
      </c>
    </row>
    <row r="63" spans="1:3">
      <c r="A63" s="81" t="s">
        <v>252</v>
      </c>
      <c r="B63">
        <v>6</v>
      </c>
      <c r="C63" s="33">
        <v>3057.6000000000004</v>
      </c>
    </row>
    <row r="64" spans="1:3">
      <c r="A64" s="53" t="s">
        <v>1764</v>
      </c>
      <c r="B64">
        <v>3</v>
      </c>
      <c r="C64" s="33">
        <v>1500</v>
      </c>
    </row>
    <row r="65" spans="1:3">
      <c r="A65" s="81" t="s">
        <v>252</v>
      </c>
      <c r="B65">
        <v>3</v>
      </c>
      <c r="C65" s="33">
        <v>1500</v>
      </c>
    </row>
    <row r="66" spans="1:3">
      <c r="A66" s="53" t="s">
        <v>1795</v>
      </c>
      <c r="B66">
        <v>1</v>
      </c>
      <c r="C66" s="33">
        <v>509.6</v>
      </c>
    </row>
    <row r="67" spans="1:3">
      <c r="A67" s="81" t="s">
        <v>252</v>
      </c>
      <c r="B67">
        <v>1</v>
      </c>
      <c r="C67" s="33">
        <v>509.6</v>
      </c>
    </row>
    <row r="68" spans="1:3">
      <c r="A68" s="6" t="s">
        <v>263</v>
      </c>
      <c r="B68">
        <v>4</v>
      </c>
      <c r="C68" s="33">
        <v>1929.68</v>
      </c>
    </row>
    <row r="69" spans="1:3">
      <c r="A69" s="53" t="s">
        <v>262</v>
      </c>
      <c r="B69">
        <v>4</v>
      </c>
      <c r="C69" s="33">
        <v>1929.68</v>
      </c>
    </row>
    <row r="70" spans="1:3">
      <c r="A70" s="81" t="s">
        <v>284</v>
      </c>
      <c r="B70">
        <v>2</v>
      </c>
      <c r="C70" s="33">
        <v>714.8</v>
      </c>
    </row>
    <row r="71" spans="1:3">
      <c r="A71" s="81" t="s">
        <v>283</v>
      </c>
      <c r="B71">
        <v>2</v>
      </c>
      <c r="C71" s="33">
        <v>1214.8800000000001</v>
      </c>
    </row>
    <row r="72" spans="1:3">
      <c r="A72" s="6" t="s">
        <v>269</v>
      </c>
      <c r="B72">
        <v>4</v>
      </c>
      <c r="C72" s="33">
        <v>1925</v>
      </c>
    </row>
    <row r="73" spans="1:3">
      <c r="A73" s="53" t="s">
        <v>267</v>
      </c>
      <c r="B73">
        <v>4</v>
      </c>
      <c r="C73" s="33">
        <v>1925</v>
      </c>
    </row>
    <row r="74" spans="1:3">
      <c r="A74" s="81" t="s">
        <v>252</v>
      </c>
      <c r="B74">
        <v>4</v>
      </c>
      <c r="C74" s="33">
        <v>1925</v>
      </c>
    </row>
    <row r="75" spans="1:3">
      <c r="A75" s="6" t="s">
        <v>342</v>
      </c>
      <c r="B75">
        <v>20</v>
      </c>
      <c r="C75" s="33">
        <v>4794</v>
      </c>
    </row>
    <row r="76" spans="1:3">
      <c r="A76" s="53" t="s">
        <v>341</v>
      </c>
      <c r="B76">
        <v>13</v>
      </c>
      <c r="C76" s="33">
        <v>756</v>
      </c>
    </row>
    <row r="77" spans="1:3">
      <c r="A77" s="81" t="s">
        <v>301</v>
      </c>
      <c r="B77">
        <v>1</v>
      </c>
      <c r="C77" s="33">
        <v>756</v>
      </c>
    </row>
    <row r="78" spans="1:3">
      <c r="A78" s="81" t="s">
        <v>283</v>
      </c>
      <c r="B78">
        <v>6</v>
      </c>
    </row>
    <row r="79" spans="1:3">
      <c r="A79" s="81" t="s">
        <v>252</v>
      </c>
      <c r="B79">
        <v>6</v>
      </c>
    </row>
    <row r="80" spans="1:3">
      <c r="A80" s="53" t="s">
        <v>588</v>
      </c>
      <c r="B80">
        <v>1</v>
      </c>
      <c r="C80" s="33">
        <v>486</v>
      </c>
    </row>
    <row r="81" spans="1:3">
      <c r="A81" s="81" t="s">
        <v>252</v>
      </c>
      <c r="B81">
        <v>1</v>
      </c>
      <c r="C81" s="33">
        <v>486</v>
      </c>
    </row>
    <row r="82" spans="1:3">
      <c r="A82" s="53" t="s">
        <v>794</v>
      </c>
      <c r="B82">
        <v>6</v>
      </c>
      <c r="C82" s="33">
        <v>3552</v>
      </c>
    </row>
    <row r="83" spans="1:3">
      <c r="A83" s="81" t="s">
        <v>283</v>
      </c>
      <c r="B83">
        <v>6</v>
      </c>
      <c r="C83" s="33">
        <v>3552</v>
      </c>
    </row>
    <row r="84" spans="1:3">
      <c r="A84" s="6" t="s">
        <v>366</v>
      </c>
      <c r="B84">
        <v>2</v>
      </c>
      <c r="C84" s="33">
        <v>1185.22</v>
      </c>
    </row>
    <row r="85" spans="1:3">
      <c r="A85" s="53" t="s">
        <v>262</v>
      </c>
      <c r="B85">
        <v>2</v>
      </c>
      <c r="C85" s="33">
        <v>1185.22</v>
      </c>
    </row>
    <row r="86" spans="1:3">
      <c r="A86" s="81" t="s">
        <v>283</v>
      </c>
      <c r="B86">
        <v>2</v>
      </c>
      <c r="C86" s="33">
        <v>1185.22</v>
      </c>
    </row>
    <row r="87" spans="1:3">
      <c r="A87" s="6" t="s">
        <v>390</v>
      </c>
      <c r="B87">
        <v>1</v>
      </c>
      <c r="C87" s="33">
        <v>0</v>
      </c>
    </row>
    <row r="88" spans="1:3">
      <c r="A88" s="53" t="s">
        <v>389</v>
      </c>
      <c r="B88">
        <v>1</v>
      </c>
      <c r="C88" s="33">
        <v>0</v>
      </c>
    </row>
    <row r="89" spans="1:3">
      <c r="A89" s="81" t="s">
        <v>283</v>
      </c>
      <c r="B89">
        <v>1</v>
      </c>
      <c r="C89" s="33">
        <v>0</v>
      </c>
    </row>
    <row r="90" spans="1:3">
      <c r="A90" s="6" t="s">
        <v>403</v>
      </c>
      <c r="B90">
        <v>96</v>
      </c>
      <c r="C90" s="33">
        <v>56732.869999999995</v>
      </c>
    </row>
    <row r="91" spans="1:3">
      <c r="A91" s="53" t="s">
        <v>267</v>
      </c>
      <c r="B91">
        <v>1</v>
      </c>
      <c r="C91" s="33">
        <v>592.61</v>
      </c>
    </row>
    <row r="92" spans="1:3">
      <c r="A92" s="81" t="s">
        <v>283</v>
      </c>
      <c r="B92">
        <v>1</v>
      </c>
      <c r="C92" s="33">
        <v>592.61</v>
      </c>
    </row>
    <row r="93" spans="1:3">
      <c r="A93" s="53" t="s">
        <v>317</v>
      </c>
      <c r="B93">
        <v>5</v>
      </c>
      <c r="C93" s="33">
        <v>3427.71</v>
      </c>
    </row>
    <row r="94" spans="1:3">
      <c r="A94" s="81" t="s">
        <v>301</v>
      </c>
      <c r="B94">
        <v>2</v>
      </c>
      <c r="C94" s="33">
        <v>2039.4</v>
      </c>
    </row>
    <row r="95" spans="1:3">
      <c r="A95" s="81" t="s">
        <v>252</v>
      </c>
      <c r="B95">
        <v>3</v>
      </c>
      <c r="C95" s="33">
        <v>1388.31</v>
      </c>
    </row>
    <row r="96" spans="1:3">
      <c r="A96" s="53" t="s">
        <v>341</v>
      </c>
      <c r="B96">
        <v>2</v>
      </c>
      <c r="C96" s="33">
        <v>1111.4000000000001</v>
      </c>
    </row>
    <row r="97" spans="1:3">
      <c r="A97" s="81" t="s">
        <v>283</v>
      </c>
      <c r="B97">
        <v>2</v>
      </c>
      <c r="C97" s="33">
        <v>1111.4000000000001</v>
      </c>
    </row>
    <row r="98" spans="1:3">
      <c r="A98" s="53" t="s">
        <v>389</v>
      </c>
      <c r="B98">
        <v>7</v>
      </c>
      <c r="C98" s="33">
        <v>4066.8</v>
      </c>
    </row>
    <row r="99" spans="1:3">
      <c r="A99" s="81" t="s">
        <v>622</v>
      </c>
      <c r="B99">
        <v>1</v>
      </c>
      <c r="C99" s="33">
        <v>850</v>
      </c>
    </row>
    <row r="100" spans="1:3">
      <c r="A100" s="81" t="s">
        <v>283</v>
      </c>
      <c r="B100">
        <v>5</v>
      </c>
      <c r="C100" s="33">
        <v>2722.8</v>
      </c>
    </row>
    <row r="101" spans="1:3">
      <c r="A101" s="81" t="s">
        <v>252</v>
      </c>
      <c r="B101">
        <v>1</v>
      </c>
      <c r="C101" s="33">
        <v>494</v>
      </c>
    </row>
    <row r="102" spans="1:3">
      <c r="A102" s="53" t="s">
        <v>452</v>
      </c>
      <c r="B102">
        <v>1</v>
      </c>
      <c r="C102" s="33">
        <v>938.15</v>
      </c>
    </row>
    <row r="103" spans="1:3">
      <c r="A103" s="81" t="s">
        <v>301</v>
      </c>
      <c r="B103">
        <v>1</v>
      </c>
      <c r="C103" s="33">
        <v>938.15</v>
      </c>
    </row>
    <row r="104" spans="1:3">
      <c r="A104" s="53" t="s">
        <v>463</v>
      </c>
      <c r="B104">
        <v>39</v>
      </c>
      <c r="C104" s="33">
        <v>11687.6</v>
      </c>
    </row>
    <row r="105" spans="1:3">
      <c r="A105" s="81" t="s">
        <v>301</v>
      </c>
      <c r="B105">
        <v>1</v>
      </c>
      <c r="C105" s="33">
        <v>0</v>
      </c>
    </row>
    <row r="106" spans="1:3">
      <c r="A106" s="81" t="s">
        <v>722</v>
      </c>
      <c r="B106">
        <v>14</v>
      </c>
      <c r="C106" s="33">
        <v>0</v>
      </c>
    </row>
    <row r="107" spans="1:3">
      <c r="A107" s="81" t="s">
        <v>284</v>
      </c>
      <c r="B107">
        <v>6</v>
      </c>
      <c r="C107" s="33">
        <v>2061</v>
      </c>
    </row>
    <row r="108" spans="1:3">
      <c r="A108" s="81" t="s">
        <v>283</v>
      </c>
      <c r="B108">
        <v>8</v>
      </c>
      <c r="C108" s="33">
        <v>4445.6000000000004</v>
      </c>
    </row>
    <row r="109" spans="1:3">
      <c r="A109" s="81" t="s">
        <v>252</v>
      </c>
      <c r="B109">
        <v>10</v>
      </c>
      <c r="C109" s="33">
        <v>5181</v>
      </c>
    </row>
    <row r="110" spans="1:3">
      <c r="A110" s="53" t="s">
        <v>630</v>
      </c>
      <c r="B110">
        <v>11</v>
      </c>
      <c r="C110" s="33">
        <v>8681.15</v>
      </c>
    </row>
    <row r="111" spans="1:3">
      <c r="A111" s="81" t="s">
        <v>301</v>
      </c>
      <c r="B111">
        <v>7</v>
      </c>
      <c r="C111" s="33">
        <v>6567.05</v>
      </c>
    </row>
    <row r="112" spans="1:3">
      <c r="A112" s="81" t="s">
        <v>622</v>
      </c>
      <c r="B112">
        <v>3</v>
      </c>
      <c r="C112" s="33">
        <v>1596</v>
      </c>
    </row>
    <row r="113" spans="1:3">
      <c r="A113" s="81" t="s">
        <v>252</v>
      </c>
      <c r="B113">
        <v>1</v>
      </c>
      <c r="C113" s="33">
        <v>518.1</v>
      </c>
    </row>
    <row r="114" spans="1:3">
      <c r="A114" s="53" t="s">
        <v>729</v>
      </c>
      <c r="B114">
        <v>30</v>
      </c>
      <c r="C114" s="33">
        <v>26227.449999999997</v>
      </c>
    </row>
    <row r="115" spans="1:3">
      <c r="A115" s="81" t="s">
        <v>301</v>
      </c>
      <c r="B115">
        <v>29</v>
      </c>
      <c r="C115" s="33">
        <v>25709.35</v>
      </c>
    </row>
    <row r="116" spans="1:3">
      <c r="A116" s="81" t="s">
        <v>252</v>
      </c>
      <c r="B116">
        <v>1</v>
      </c>
      <c r="C116" s="33">
        <v>518.1</v>
      </c>
    </row>
    <row r="117" spans="1:3">
      <c r="A117" s="6" t="s">
        <v>453</v>
      </c>
      <c r="B117">
        <v>20</v>
      </c>
      <c r="C117" s="33">
        <v>11345.400000000001</v>
      </c>
    </row>
    <row r="118" spans="1:3">
      <c r="A118" s="53" t="s">
        <v>452</v>
      </c>
      <c r="B118">
        <v>4</v>
      </c>
      <c r="C118" s="33">
        <v>3114</v>
      </c>
    </row>
    <row r="119" spans="1:3">
      <c r="A119" s="81" t="s">
        <v>301</v>
      </c>
      <c r="B119">
        <v>3</v>
      </c>
      <c r="C119" s="33">
        <v>2604</v>
      </c>
    </row>
    <row r="120" spans="1:3">
      <c r="A120" s="81" t="s">
        <v>252</v>
      </c>
      <c r="B120">
        <v>1</v>
      </c>
      <c r="C120" s="33">
        <v>510</v>
      </c>
    </row>
    <row r="121" spans="1:3">
      <c r="A121" s="53" t="s">
        <v>482</v>
      </c>
      <c r="B121">
        <v>1</v>
      </c>
      <c r="C121" s="33">
        <v>920.6</v>
      </c>
    </row>
    <row r="122" spans="1:3">
      <c r="A122" s="81" t="s">
        <v>301</v>
      </c>
      <c r="B122">
        <v>1</v>
      </c>
      <c r="C122" s="33">
        <v>920.6</v>
      </c>
    </row>
    <row r="123" spans="1:3">
      <c r="A123" s="53" t="s">
        <v>620</v>
      </c>
      <c r="B123">
        <v>2</v>
      </c>
      <c r="C123" s="33">
        <v>898</v>
      </c>
    </row>
    <row r="124" spans="1:3">
      <c r="A124" s="81" t="s">
        <v>722</v>
      </c>
      <c r="B124">
        <v>1</v>
      </c>
      <c r="C124" s="33">
        <v>535</v>
      </c>
    </row>
    <row r="125" spans="1:3">
      <c r="A125" s="81" t="s">
        <v>284</v>
      </c>
      <c r="B125">
        <v>1</v>
      </c>
      <c r="C125" s="33">
        <v>363</v>
      </c>
    </row>
    <row r="126" spans="1:3">
      <c r="A126" s="53" t="s">
        <v>630</v>
      </c>
      <c r="B126">
        <v>2</v>
      </c>
      <c r="C126" s="33">
        <v>738.4</v>
      </c>
    </row>
    <row r="127" spans="1:3">
      <c r="A127" s="81" t="s">
        <v>284</v>
      </c>
      <c r="B127">
        <v>2</v>
      </c>
      <c r="C127" s="33">
        <v>738.4</v>
      </c>
    </row>
    <row r="128" spans="1:3">
      <c r="A128" s="53" t="s">
        <v>729</v>
      </c>
      <c r="B128">
        <v>6</v>
      </c>
      <c r="C128" s="33">
        <v>3057.6000000000004</v>
      </c>
    </row>
    <row r="129" spans="1:3">
      <c r="A129" s="81" t="s">
        <v>252</v>
      </c>
      <c r="B129">
        <v>6</v>
      </c>
      <c r="C129" s="33">
        <v>3057.6000000000004</v>
      </c>
    </row>
    <row r="130" spans="1:3">
      <c r="A130" s="53" t="s">
        <v>966</v>
      </c>
      <c r="B130">
        <v>2</v>
      </c>
      <c r="C130" s="33">
        <v>956.2</v>
      </c>
    </row>
    <row r="131" spans="1:3">
      <c r="A131" s="81" t="s">
        <v>284</v>
      </c>
      <c r="B131">
        <v>1</v>
      </c>
      <c r="C131" s="33">
        <v>369.2</v>
      </c>
    </row>
    <row r="132" spans="1:3">
      <c r="A132" s="81" t="s">
        <v>283</v>
      </c>
      <c r="B132">
        <v>1</v>
      </c>
      <c r="C132" s="33">
        <v>587</v>
      </c>
    </row>
    <row r="133" spans="1:3">
      <c r="A133" s="53" t="s">
        <v>987</v>
      </c>
      <c r="B133">
        <v>1</v>
      </c>
      <c r="C133" s="33">
        <v>486.6</v>
      </c>
    </row>
    <row r="134" spans="1:3">
      <c r="A134" s="81" t="s">
        <v>252</v>
      </c>
      <c r="B134">
        <v>1</v>
      </c>
      <c r="C134" s="33">
        <v>486.6</v>
      </c>
    </row>
    <row r="135" spans="1:3">
      <c r="A135" s="53" t="s">
        <v>1010</v>
      </c>
      <c r="B135">
        <v>2</v>
      </c>
      <c r="C135" s="33">
        <v>1174</v>
      </c>
    </row>
    <row r="136" spans="1:3">
      <c r="A136" s="81" t="s">
        <v>283</v>
      </c>
      <c r="B136">
        <v>2</v>
      </c>
      <c r="C136" s="33">
        <v>1174</v>
      </c>
    </row>
    <row r="137" spans="1:3">
      <c r="A137" s="6" t="s">
        <v>604</v>
      </c>
      <c r="B137">
        <v>1</v>
      </c>
      <c r="C137" s="33">
        <v>0</v>
      </c>
    </row>
    <row r="138" spans="1:3">
      <c r="A138" s="53" t="s">
        <v>588</v>
      </c>
      <c r="B138">
        <v>1</v>
      </c>
      <c r="C138" s="33">
        <v>0</v>
      </c>
    </row>
    <row r="139" spans="1:3">
      <c r="A139" s="81" t="s">
        <v>301</v>
      </c>
      <c r="B139">
        <v>1</v>
      </c>
      <c r="C139" s="33">
        <v>0</v>
      </c>
    </row>
    <row r="140" spans="1:3">
      <c r="A140" s="6" t="s">
        <v>609</v>
      </c>
      <c r="B140">
        <v>5</v>
      </c>
      <c r="C140" s="33">
        <v>3261.77</v>
      </c>
    </row>
    <row r="141" spans="1:3">
      <c r="A141" s="53" t="s">
        <v>452</v>
      </c>
      <c r="B141">
        <v>5</v>
      </c>
      <c r="C141" s="33">
        <v>3261.77</v>
      </c>
    </row>
    <row r="142" spans="1:3">
      <c r="A142" s="81" t="s">
        <v>301</v>
      </c>
      <c r="B142">
        <v>1</v>
      </c>
      <c r="C142" s="33">
        <v>1065</v>
      </c>
    </row>
    <row r="143" spans="1:3">
      <c r="A143" s="81" t="s">
        <v>252</v>
      </c>
      <c r="B143">
        <v>4</v>
      </c>
      <c r="C143" s="33">
        <v>2196.77</v>
      </c>
    </row>
    <row r="144" spans="1:3">
      <c r="A144" s="6" t="s">
        <v>679</v>
      </c>
      <c r="B144">
        <v>6</v>
      </c>
      <c r="C144" s="33">
        <v>3857.6</v>
      </c>
    </row>
    <row r="145" spans="1:3">
      <c r="A145" s="53" t="s">
        <v>463</v>
      </c>
      <c r="B145">
        <v>5</v>
      </c>
      <c r="C145" s="33">
        <v>2937</v>
      </c>
    </row>
    <row r="146" spans="1:3">
      <c r="A146" s="81" t="s">
        <v>283</v>
      </c>
      <c r="B146">
        <v>5</v>
      </c>
      <c r="C146" s="33">
        <v>2937</v>
      </c>
    </row>
    <row r="147" spans="1:3">
      <c r="A147" s="53" t="s">
        <v>653</v>
      </c>
      <c r="B147">
        <v>1</v>
      </c>
      <c r="C147" s="33">
        <v>920.6</v>
      </c>
    </row>
    <row r="148" spans="1:3">
      <c r="A148" s="81" t="s">
        <v>301</v>
      </c>
      <c r="B148">
        <v>1</v>
      </c>
      <c r="C148" s="33">
        <v>920.6</v>
      </c>
    </row>
    <row r="149" spans="1:3">
      <c r="A149" s="6" t="s">
        <v>716</v>
      </c>
      <c r="B149">
        <v>1</v>
      </c>
      <c r="C149" s="33">
        <v>486.6</v>
      </c>
    </row>
    <row r="150" spans="1:3">
      <c r="A150" s="53" t="s">
        <v>341</v>
      </c>
      <c r="B150">
        <v>1</v>
      </c>
      <c r="C150" s="33">
        <v>486.6</v>
      </c>
    </row>
    <row r="151" spans="1:3">
      <c r="A151" s="81" t="s">
        <v>252</v>
      </c>
      <c r="B151">
        <v>1</v>
      </c>
      <c r="C151" s="33">
        <v>486.6</v>
      </c>
    </row>
    <row r="152" spans="1:3">
      <c r="A152" s="6" t="s">
        <v>730</v>
      </c>
      <c r="B152">
        <v>1</v>
      </c>
      <c r="C152" s="33">
        <v>555.20000000000005</v>
      </c>
    </row>
    <row r="153" spans="1:3">
      <c r="A153" s="53" t="s">
        <v>341</v>
      </c>
      <c r="B153">
        <v>1</v>
      </c>
      <c r="C153" s="33">
        <v>555.20000000000005</v>
      </c>
    </row>
    <row r="154" spans="1:3">
      <c r="A154" s="81" t="s">
        <v>283</v>
      </c>
      <c r="B154">
        <v>1</v>
      </c>
      <c r="C154" s="33">
        <v>555.20000000000005</v>
      </c>
    </row>
    <row r="155" spans="1:3">
      <c r="A155" s="6" t="s">
        <v>959</v>
      </c>
      <c r="B155">
        <v>3</v>
      </c>
      <c r="C155" s="33">
        <v>2565</v>
      </c>
    </row>
    <row r="156" spans="1:3">
      <c r="A156" s="53" t="s">
        <v>958</v>
      </c>
      <c r="B156">
        <v>3</v>
      </c>
      <c r="C156" s="33">
        <v>2565</v>
      </c>
    </row>
    <row r="157" spans="1:3">
      <c r="A157" s="81" t="s">
        <v>301</v>
      </c>
      <c r="B157">
        <v>3</v>
      </c>
      <c r="C157" s="33">
        <v>2565</v>
      </c>
    </row>
    <row r="158" spans="1:3">
      <c r="A158" s="6" t="s">
        <v>1218</v>
      </c>
      <c r="B158">
        <v>2</v>
      </c>
      <c r="C158" s="33">
        <v>1111.4000000000001</v>
      </c>
    </row>
    <row r="159" spans="1:3">
      <c r="A159" s="53" t="s">
        <v>1217</v>
      </c>
      <c r="B159">
        <v>2</v>
      </c>
      <c r="C159" s="33">
        <v>1111.4000000000001</v>
      </c>
    </row>
    <row r="160" spans="1:3">
      <c r="A160" s="81" t="s">
        <v>283</v>
      </c>
      <c r="B160">
        <v>2</v>
      </c>
      <c r="C160" s="33">
        <v>1111.4000000000001</v>
      </c>
    </row>
    <row r="161" spans="1:3">
      <c r="A161" s="6" t="s">
        <v>1474</v>
      </c>
      <c r="B161">
        <v>1</v>
      </c>
      <c r="C161" s="33">
        <v>518.1</v>
      </c>
    </row>
    <row r="162" spans="1:3">
      <c r="A162" s="53" t="s">
        <v>341</v>
      </c>
      <c r="B162">
        <v>1</v>
      </c>
      <c r="C162" s="33">
        <v>518.1</v>
      </c>
    </row>
    <row r="163" spans="1:3">
      <c r="A163" s="81" t="s">
        <v>252</v>
      </c>
      <c r="B163">
        <v>1</v>
      </c>
      <c r="C163" s="33">
        <v>518.1</v>
      </c>
    </row>
    <row r="164" spans="1:3">
      <c r="A164" s="6" t="s">
        <v>1494</v>
      </c>
      <c r="B164">
        <v>4</v>
      </c>
      <c r="C164" s="33">
        <v>1111.4000000000001</v>
      </c>
    </row>
    <row r="165" spans="1:3">
      <c r="A165" s="53" t="s">
        <v>1493</v>
      </c>
      <c r="B165">
        <v>4</v>
      </c>
      <c r="C165" s="33">
        <v>1111.4000000000001</v>
      </c>
    </row>
    <row r="166" spans="1:3">
      <c r="A166" s="81" t="s">
        <v>284</v>
      </c>
      <c r="B166">
        <v>2</v>
      </c>
      <c r="C166" s="33">
        <v>0</v>
      </c>
    </row>
    <row r="167" spans="1:3">
      <c r="A167" s="81" t="s">
        <v>283</v>
      </c>
      <c r="B167">
        <v>2</v>
      </c>
      <c r="C167" s="33">
        <v>1111.4000000000001</v>
      </c>
    </row>
    <row r="168" spans="1:3">
      <c r="A168" s="6" t="s">
        <v>1507</v>
      </c>
      <c r="B168">
        <v>25</v>
      </c>
      <c r="C168" s="33">
        <v>13892.500000000002</v>
      </c>
    </row>
    <row r="169" spans="1:3">
      <c r="A169" s="53" t="s">
        <v>1506</v>
      </c>
      <c r="B169">
        <v>25</v>
      </c>
      <c r="C169" s="33">
        <v>13892.500000000002</v>
      </c>
    </row>
    <row r="170" spans="1:3">
      <c r="A170" s="81" t="s">
        <v>283</v>
      </c>
      <c r="B170">
        <v>25</v>
      </c>
      <c r="C170" s="33">
        <v>13892.500000000002</v>
      </c>
    </row>
    <row r="171" spans="1:3">
      <c r="A171" s="6" t="s">
        <v>2175</v>
      </c>
      <c r="B171">
        <v>569</v>
      </c>
      <c r="C171" s="33">
        <v>265347.72000000003</v>
      </c>
    </row>
    <row r="172" spans="1:3">
      <c r="C172"/>
    </row>
    <row r="173" spans="1:3">
      <c r="C173"/>
    </row>
    <row r="174" spans="1:3">
      <c r="C17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91aa818-a8ae-4ea4-96ae-13789aae9daa">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SharedWithUsers xmlns="1ca9f864-5ab8-4248-8442-3dfb3023082a">
      <UserInfo>
        <DisplayName>EFUE, Oghale (BARTS HEALTH NHS TRUST)</DisplayName>
        <AccountId>30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6C894DF407A70439EDD35207627A6FC" ma:contentTypeVersion="15" ma:contentTypeDescription="Create a new document." ma:contentTypeScope="" ma:versionID="cda160cbe4128a510c4f9bdfa9fdb1fd">
  <xsd:schema xmlns:xsd="http://www.w3.org/2001/XMLSchema" xmlns:xs="http://www.w3.org/2001/XMLSchema" xmlns:p="http://schemas.microsoft.com/office/2006/metadata/properties" xmlns:ns1="http://schemas.microsoft.com/sharepoint/v3" xmlns:ns2="291aa818-a8ae-4ea4-96ae-13789aae9daa" xmlns:ns3="1ca9f864-5ab8-4248-8442-3dfb3023082a" targetNamespace="http://schemas.microsoft.com/office/2006/metadata/properties" ma:root="true" ma:fieldsID="04f76e86547d2f0d47560c8b8eace4b3" ns1:_="" ns2:_="" ns3:_="">
    <xsd:import namespace="http://schemas.microsoft.com/sharepoint/v3"/>
    <xsd:import namespace="291aa818-a8ae-4ea4-96ae-13789aae9daa"/>
    <xsd:import namespace="1ca9f864-5ab8-4248-8442-3dfb3023082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3:SharedWithUsers" minOccurs="0"/>
                <xsd:element ref="ns3:SharedWithDetails" minOccurs="0"/>
                <xsd:element ref="ns2:MediaServiceObjectDetectorVersions" minOccurs="0"/>
                <xsd:element ref="ns2:MediaServiceSearchPropertie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1aa818-a8ae-4ea4-96ae-13789aae9d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a9f864-5ab8-4248-8442-3dfb3023082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c U 4 M V e 6 P B M u l A A A A 9 g A A A B I A H A B D b 2 5 m a W c v U G F j a 2 F n Z S 5 4 b W w g o h g A K K A U A A A A A A A A A A A A A A A A A A A A A A A A A A A A h Y 9 B C s I w F E S v U r J v k l Y R K b 8 p 6 M K N B U E Q t y H G N t j + S p O a 3 s 2 F R / I K V r T q z u W 8 e Y u Z + / U G W V 9 X w U W 3 1 j S Y k o h y E m h U z c F g k Z L O H c M 5 y Q R s p D r J Q g e D j D b p 7 S E l p X P n h D H v P f U T 2 r Q F i z m P 2 D 5 f b 1 W p a 0 k + s v k v h w a t k 6 g 0 E b B 7 j R E x j T i n s + m w C d g I I T f 4 F e K h e 7 Y / E J Z d 5 b p W C 4 3 h a g F s j M D e H 8 Q D U E s D B B Q A A g A I A H F O D 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T g x V K I p H u A 4 A A A A R A A A A E w A c A E Z v c m 1 1 b G F z L 1 N l Y 3 R p b 2 4 x L m 0 g o h g A K K A U A A A A A A A A A A A A A A A A A A A A A A A A A A A A K 0 5 N L s n M z 1 M I h t C G 1 g B Q S w E C L Q A U A A I A C A B x T g x V 7 o 8 E y 6 U A A A D 2 A A A A E g A A A A A A A A A A A A A A A A A A A A A A Q 2 9 u Z m l n L 1 B h Y 2 t h Z 2 U u e G 1 s U E s B A i 0 A F A A C A A g A c U 4 M V Q / K 6 a u k A A A A 6 Q A A A B M A A A A A A A A A A A A A A A A A 8 Q A A A F t D b 2 5 0 Z W 5 0 X 1 R 5 c G V z X S 5 4 b W x Q S w E C L Q A U A A I A C A B x T g x V 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9 2 r O f + o G p U y t b q 8 F x d J n B Q A A A A A C A A A A A A A D Z g A A w A A A A B A A A A C 4 Y C 2 m c 6 s 8 e G W T a p x F 7 p J k A A A A A A S A A A C g A A A A E A A A A F 9 g p B V 7 w N Q 1 x j p 6 y f J L U 9 l Q A A A A V L T k 8 k q n G z 5 L + k I Q 7 / o 1 O o O r o T 4 c 4 m P y U z y S L h 6 x 6 u H g C 2 e H P s d Y 8 L v W q 2 N 8 d j R v t c / C c Q a O m k E y C h s n 7 D O 4 A z w 2 O w R 3 q / a O h Q A L u g t Z a 1 I U A A A A 1 U J K s Q E g 1 W K h l H l 2 i O x H 7 B 8 y L e I = < / D a t a M a s h u p > 
</file>

<file path=customXml/itemProps1.xml><?xml version="1.0" encoding="utf-8"?>
<ds:datastoreItem xmlns:ds="http://schemas.openxmlformats.org/officeDocument/2006/customXml" ds:itemID="{7E8AE2A1-E8A4-4D3E-876A-6FE3DF336E01}"/>
</file>

<file path=customXml/itemProps2.xml><?xml version="1.0" encoding="utf-8"?>
<ds:datastoreItem xmlns:ds="http://schemas.openxmlformats.org/officeDocument/2006/customXml" ds:itemID="{F3062569-5FA9-4A2F-AA09-B66AA5E749C1}"/>
</file>

<file path=customXml/itemProps3.xml><?xml version="1.0" encoding="utf-8"?>
<ds:datastoreItem xmlns:ds="http://schemas.openxmlformats.org/officeDocument/2006/customXml" ds:itemID="{46F0116E-41A1-4140-B3DF-36428485699F}"/>
</file>

<file path=customXml/itemProps4.xml><?xml version="1.0" encoding="utf-8"?>
<ds:datastoreItem xmlns:ds="http://schemas.openxmlformats.org/officeDocument/2006/customXml" ds:itemID="{F2B07AB3-5C32-48E3-AF33-2EBCAD14C3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BPS&gt;Commercial</dc:title>
  <dc:subject/>
  <dc:creator>Begum, Nazmin</dc:creator>
  <cp:keywords/>
  <dc:description/>
  <cp:lastModifiedBy>BEGUM, Johura (BARTS HEALTH NHS TRUST)</cp:lastModifiedBy>
  <cp:revision/>
  <dcterms:created xsi:type="dcterms:W3CDTF">2022-05-13T08:20:20Z</dcterms:created>
  <dcterms:modified xsi:type="dcterms:W3CDTF">2025-07-25T15:31:51Z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0x010100A6C894DF407A70439EDD35207627A6FC</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WinDIP File ID">
    <vt:lpwstr>3733c91a-a83b-4916-95af-c2253c09d791</vt:lpwstr>
  </property>
</Properties>
</file>