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20" windowWidth="19440" windowHeight="12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31" i="1"/>
  <c r="L32"/>
  <c r="L33"/>
  <c r="L34"/>
  <c r="L35"/>
  <c r="L36"/>
  <c r="L37"/>
  <c r="L30"/>
  <c r="K38"/>
  <c r="I31"/>
  <c r="I32"/>
  <c r="I33"/>
  <c r="I34"/>
  <c r="I35"/>
  <c r="I36"/>
  <c r="I37"/>
  <c r="I30"/>
  <c r="H38"/>
  <c r="F31"/>
  <c r="F32"/>
  <c r="F33"/>
  <c r="F34"/>
  <c r="F35"/>
  <c r="F36"/>
  <c r="F37"/>
  <c r="F30"/>
  <c r="E38"/>
  <c r="I22"/>
  <c r="J22"/>
  <c r="D22"/>
  <c r="E22"/>
  <c r="F22"/>
  <c r="G22"/>
  <c r="H22"/>
  <c r="B22"/>
  <c r="C21" s="1"/>
  <c r="H6"/>
  <c r="F6"/>
  <c r="D6"/>
  <c r="B6"/>
  <c r="C14" l="1"/>
  <c r="C15"/>
  <c r="C16"/>
  <c r="C17"/>
  <c r="C18"/>
  <c r="C19"/>
  <c r="C20"/>
</calcChain>
</file>

<file path=xl/sharedStrings.xml><?xml version="1.0" encoding="utf-8"?>
<sst xmlns="http://schemas.openxmlformats.org/spreadsheetml/2006/main" count="93" uniqueCount="58">
  <si>
    <t>D1high</t>
  </si>
  <si>
    <t>D1low</t>
  </si>
  <si>
    <t>D3high</t>
  </si>
  <si>
    <t>D3low</t>
  </si>
  <si>
    <t>D5high</t>
  </si>
  <si>
    <t>D5low</t>
  </si>
  <si>
    <t>#sequence</t>
  </si>
  <si>
    <t>#unique mapping</t>
  </si>
  <si>
    <t>#redundant mapping</t>
  </si>
  <si>
    <t>#unmapping</t>
  </si>
  <si>
    <t>139318(100%)</t>
  </si>
  <si>
    <t>D0high(cn&gt;=3)</t>
  </si>
  <si>
    <t>49723(35.69%)</t>
  </si>
  <si>
    <t>58991(42.34%)</t>
  </si>
  <si>
    <t>30604(21.97%)</t>
  </si>
  <si>
    <t>158046(100%)</t>
  </si>
  <si>
    <t>39539(25.02%)</t>
  </si>
  <si>
    <t>D0low(cn&lt;3)</t>
  </si>
  <si>
    <t>26411(16.71%)</t>
  </si>
  <si>
    <t>92096(58.27%)</t>
  </si>
  <si>
    <t>222359(100%)</t>
  </si>
  <si>
    <t>94317(42.42%)</t>
  </si>
  <si>
    <t>49403(22.22%)</t>
  </si>
  <si>
    <t>78639(35.37%)</t>
  </si>
  <si>
    <t>195972(100%)</t>
  </si>
  <si>
    <t>45416(13.17%)</t>
  </si>
  <si>
    <t>27837(14.20%)</t>
  </si>
  <si>
    <t>122719(62.62%)</t>
  </si>
  <si>
    <t>266339(100%)</t>
  </si>
  <si>
    <t>83904(31.5%)</t>
  </si>
  <si>
    <t>84760(31.82%)</t>
  </si>
  <si>
    <t>97675(36.67%)</t>
  </si>
  <si>
    <t>143391(100%)</t>
  </si>
  <si>
    <t>53418(37.25%)</t>
  </si>
  <si>
    <t>39053(27.24%)</t>
  </si>
  <si>
    <t>50920(35.51%)</t>
  </si>
  <si>
    <t>142280(100%)</t>
  </si>
  <si>
    <t>52252(36.72%)</t>
  </si>
  <si>
    <t>34111(23.97%)</t>
  </si>
  <si>
    <t>55917(39.30%)</t>
  </si>
  <si>
    <t>ratio of unmapping of low to high</t>
  </si>
  <si>
    <t>134400(100%)</t>
  </si>
  <si>
    <t>23536(17.51%)</t>
  </si>
  <si>
    <t>92425(68.77%)</t>
  </si>
  <si>
    <t>18439(13.72%)</t>
  </si>
  <si>
    <t>Percentage</t>
  </si>
  <si>
    <t>Mitochondrial</t>
  </si>
  <si>
    <t>chrY</t>
  </si>
  <si>
    <t>Repeats</t>
  </si>
  <si>
    <t>miRNA</t>
  </si>
  <si>
    <t>sn(o)RNA</t>
  </si>
  <si>
    <t>mRNA</t>
  </si>
  <si>
    <t>Rest small RNA</t>
  </si>
  <si>
    <t>Unannotated</t>
  </si>
  <si>
    <t>SUM(# of uniquely mapped RNA)</t>
  </si>
  <si>
    <t>Percentage Day1</t>
  </si>
  <si>
    <t>Percentage Day3</t>
  </si>
  <si>
    <t>Percentage Day5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</si>
</sst>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Day0 Genomic distribution of small RNAs</a:t>
            </a:r>
          </a:p>
        </c:rich>
      </c:tx>
      <c:layout>
        <c:manualLayout>
          <c:xMode val="edge"/>
          <c:yMode val="edge"/>
          <c:x val="0.14818713450292398"/>
          <c:y val="2.1505376344086023E-2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4915066537735414"/>
          <c:y val="0.30509581463607371"/>
          <c:w val="0.50229704839526634"/>
          <c:h val="0.61436965540597743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LeaderLines val="1"/>
          </c:dLbls>
          <c:cat>
            <c:strRef>
              <c:f>Sheet1!$A$14:$A$21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Sheet1!$C$14:$C$21</c:f>
              <c:numCache>
                <c:formatCode>0.00</c:formatCode>
                <c:ptCount val="8"/>
                <c:pt idx="0">
                  <c:v>1.5849875404722755</c:v>
                </c:pt>
                <c:pt idx="1">
                  <c:v>3.3903476801545995E-3</c:v>
                </c:pt>
                <c:pt idx="2">
                  <c:v>8.4317946805444901</c:v>
                </c:pt>
                <c:pt idx="3">
                  <c:v>5.0821311725517448</c:v>
                </c:pt>
                <c:pt idx="4">
                  <c:v>0.17460290552796187</c:v>
                </c:pt>
                <c:pt idx="5">
                  <c:v>44.398298045464564</c:v>
                </c:pt>
                <c:pt idx="6">
                  <c:v>1.8579105287247206</c:v>
                </c:pt>
                <c:pt idx="7">
                  <c:v>38.466884779034089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70524796242574939"/>
          <c:y val="0.27667880224649344"/>
          <c:w val="0.26258824327993485"/>
          <c:h val="0.64959201938838107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4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7254480286738351E-2"/>
          <c:y val="0.29485673665791778"/>
          <c:w val="0.62228092456184914"/>
          <c:h val="0.59146708223972"/>
        </c:manualLayout>
      </c:layout>
      <c:pie3DChart>
        <c:varyColors val="1"/>
        <c:ser>
          <c:idx val="0"/>
          <c:order val="0"/>
          <c:tx>
            <c:v>Day1 Genomic Distribution of small RNAs</c:v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Sheet1!$G$30:$G$37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Sheet1!$F$30:$F$37</c:f>
              <c:numCache>
                <c:formatCode>General</c:formatCode>
                <c:ptCount val="8"/>
                <c:pt idx="0">
                  <c:v>1.0888811136910632</c:v>
                </c:pt>
                <c:pt idx="1">
                  <c:v>4.2410169958756114E-3</c:v>
                </c:pt>
                <c:pt idx="2">
                  <c:v>8.2466575484801261</c:v>
                </c:pt>
                <c:pt idx="3">
                  <c:v>3.3981148679453335</c:v>
                </c:pt>
                <c:pt idx="4">
                  <c:v>0.12511000137833053</c:v>
                </c:pt>
                <c:pt idx="5">
                  <c:v>45.704379910302492</c:v>
                </c:pt>
                <c:pt idx="6">
                  <c:v>1.7176118833296223</c:v>
                </c:pt>
                <c:pt idx="7">
                  <c:v>39.715003657877162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9818146925182734"/>
          <c:y val="0.26719105424321959"/>
          <c:w val="0.24787578394805912"/>
          <c:h val="0.60955216535433066"/>
        </c:manualLayout>
      </c:layout>
      <c:txPr>
        <a:bodyPr/>
        <a:lstStyle/>
        <a:p>
          <a:pPr rtl="0">
            <a:defRPr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131933508311461"/>
          <c:y val="2.7777777777777776E-2"/>
        </c:manualLayout>
      </c:layout>
      <c:txPr>
        <a:bodyPr/>
        <a:lstStyle/>
        <a:p>
          <a:pPr>
            <a:defRPr sz="14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71775423320465"/>
          <c:y val="0.29053370645144005"/>
          <c:w val="0.55940885359092529"/>
          <c:h val="0.59398836810976641"/>
        </c:manualLayout>
      </c:layout>
      <c:pie3DChart>
        <c:varyColors val="1"/>
        <c:ser>
          <c:idx val="0"/>
          <c:order val="0"/>
          <c:tx>
            <c:v>Day3 Genomic distribution of small RNAs</c:v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Sheet1!$M$30:$M$37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Sheet1!$I$30:$I$37</c:f>
              <c:numCache>
                <c:formatCode>General</c:formatCode>
                <c:ptCount val="8"/>
                <c:pt idx="0">
                  <c:v>1.5593994533677786</c:v>
                </c:pt>
                <c:pt idx="1">
                  <c:v>3.7440563106069117E-3</c:v>
                </c:pt>
                <c:pt idx="2">
                  <c:v>9.0119435396308365</c:v>
                </c:pt>
                <c:pt idx="3">
                  <c:v>5.7115579018308438</c:v>
                </c:pt>
                <c:pt idx="4">
                  <c:v>0.20966715339398703</c:v>
                </c:pt>
                <c:pt idx="5">
                  <c:v>47.294919315586505</c:v>
                </c:pt>
                <c:pt idx="6">
                  <c:v>1.9637575349133252</c:v>
                </c:pt>
                <c:pt idx="7">
                  <c:v>34.24501104496612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0319030855484321"/>
          <c:y val="0.17773456842570098"/>
          <c:w val="0.25443558216130113"/>
          <c:h val="0.75627418011517167"/>
        </c:manualLayout>
      </c:layout>
      <c:txPr>
        <a:bodyPr/>
        <a:lstStyle/>
        <a:p>
          <a:pPr rtl="0">
            <a:defRPr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14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2493324698049108"/>
          <c:y val="0.29880910047534381"/>
          <c:w val="0.53117383054390932"/>
          <c:h val="0.538111445746701"/>
        </c:manualLayout>
      </c:layout>
      <c:pie3DChart>
        <c:varyColors val="1"/>
        <c:ser>
          <c:idx val="0"/>
          <c:order val="0"/>
          <c:tx>
            <c:v>Day5 Genomic distribution of small RNAs</c:v>
          </c:tx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Sheet1!$M$30:$M$37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Sheet1!$L$30:$L$37</c:f>
              <c:numCache>
                <c:formatCode>General</c:formatCode>
                <c:ptCount val="8"/>
                <c:pt idx="0">
                  <c:v>2.2142693102656357</c:v>
                </c:pt>
                <c:pt idx="1">
                  <c:v>3.8276046849881344E-3</c:v>
                </c:pt>
                <c:pt idx="2">
                  <c:v>10.487636836867487</c:v>
                </c:pt>
                <c:pt idx="3">
                  <c:v>5.7184413993722725</c:v>
                </c:pt>
                <c:pt idx="4">
                  <c:v>0.23922529281175839</c:v>
                </c:pt>
                <c:pt idx="5">
                  <c:v>43.688279874454565</c:v>
                </c:pt>
                <c:pt idx="6">
                  <c:v>2.0133200643037585</c:v>
                </c:pt>
                <c:pt idx="7">
                  <c:v>35.634999617239529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912985876765404"/>
          <c:y val="0.19553442916409641"/>
          <c:w val="0.27760484484893932"/>
          <c:h val="0.69312045671710387"/>
        </c:manualLayout>
      </c:layout>
      <c:txPr>
        <a:bodyPr/>
        <a:lstStyle/>
        <a:p>
          <a:pPr rtl="0">
            <a:defRPr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/>
            </a:pPr>
            <a:r>
              <a:rPr lang="en-US" sz="800"/>
              <a:t>Day0 Genomic distribution of small RNAs</a:t>
            </a:r>
          </a:p>
        </c:rich>
      </c:tx>
      <c:layout>
        <c:manualLayout>
          <c:xMode val="edge"/>
          <c:yMode val="edge"/>
          <c:x val="0.14818713450292409"/>
          <c:y val="2.150537634408603E-2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296002955642275"/>
          <c:y val="0.30509575191989891"/>
          <c:w val="0.49838686586464082"/>
          <c:h val="0.60449343832020996"/>
        </c:manualLayout>
      </c:layout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Val val="1"/>
            <c:showLeaderLines val="1"/>
          </c:dLbls>
          <c:cat>
            <c:strRef>
              <c:f>Sheet1!$A$14:$A$21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Sheet1!$C$14:$C$21</c:f>
              <c:numCache>
                <c:formatCode>0.00</c:formatCode>
                <c:ptCount val="8"/>
                <c:pt idx="0">
                  <c:v>1.5849875404722755</c:v>
                </c:pt>
                <c:pt idx="1">
                  <c:v>3.3903476801545995E-3</c:v>
                </c:pt>
                <c:pt idx="2">
                  <c:v>8.4317946805444901</c:v>
                </c:pt>
                <c:pt idx="3">
                  <c:v>5.0821311725517448</c:v>
                </c:pt>
                <c:pt idx="4">
                  <c:v>0.17460290552796187</c:v>
                </c:pt>
                <c:pt idx="5">
                  <c:v>44.398298045464564</c:v>
                </c:pt>
                <c:pt idx="6">
                  <c:v>1.8579105287247206</c:v>
                </c:pt>
                <c:pt idx="7">
                  <c:v>38.466884779034089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935177530961123"/>
          <c:y val="0.18778963740643531"/>
          <c:w val="0.26258824327993496"/>
          <c:h val="0.73848080101098479"/>
        </c:manualLayout>
      </c:layout>
      <c:txPr>
        <a:bodyPr/>
        <a:lstStyle/>
        <a:p>
          <a:pPr>
            <a:defRPr sz="800" b="1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8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6.8070674839114498E-2"/>
          <c:y val="0.32188337944243461"/>
          <c:w val="0.6183935171368885"/>
          <c:h val="0.58622330992409732"/>
        </c:manualLayout>
      </c:layout>
      <c:pie3DChart>
        <c:varyColors val="1"/>
        <c:ser>
          <c:idx val="0"/>
          <c:order val="0"/>
          <c:tx>
            <c:v>Day1 Genomic Distribution of small RNAs</c:v>
          </c:tx>
          <c:dLbls>
            <c:dLbl>
              <c:idx val="0"/>
              <c:layout>
                <c:manualLayout>
                  <c:x val="-6.7893214737046764E-2"/>
                  <c:y val="-1.0010807472595338E-2"/>
                </c:manualLayout>
              </c:layout>
              <c:showPercent val="1"/>
            </c:dLbl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Sheet1!$G$30:$G$37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Sheet1!$F$30:$F$37</c:f>
              <c:numCache>
                <c:formatCode>General</c:formatCode>
                <c:ptCount val="8"/>
                <c:pt idx="0">
                  <c:v>1.0888811136910632</c:v>
                </c:pt>
                <c:pt idx="1">
                  <c:v>4.2410169958756114E-3</c:v>
                </c:pt>
                <c:pt idx="2">
                  <c:v>8.2466575484801261</c:v>
                </c:pt>
                <c:pt idx="3">
                  <c:v>3.3981148679453335</c:v>
                </c:pt>
                <c:pt idx="4">
                  <c:v>0.12511000137833053</c:v>
                </c:pt>
                <c:pt idx="5">
                  <c:v>45.704379910302492</c:v>
                </c:pt>
                <c:pt idx="6">
                  <c:v>1.7176118833296223</c:v>
                </c:pt>
                <c:pt idx="7">
                  <c:v>39.715003657877162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043419572553431"/>
          <c:y val="0.23734007129705803"/>
          <c:w val="0.24787578394805912"/>
          <c:h val="0.69910447761194039"/>
        </c:manualLayout>
      </c:layout>
      <c:txPr>
        <a:bodyPr/>
        <a:lstStyle/>
        <a:p>
          <a:pPr rtl="0">
            <a:defRPr sz="8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12131933508311461"/>
          <c:y val="2.7777777777777801E-2"/>
        </c:manualLayout>
      </c:layout>
      <c:txPr>
        <a:bodyPr/>
        <a:lstStyle/>
        <a:p>
          <a:pPr>
            <a:defRPr sz="8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304399075864019"/>
          <c:y val="0.30136482939632547"/>
          <c:w val="0.56795982837474668"/>
          <c:h val="0.59397618775913885"/>
        </c:manualLayout>
      </c:layout>
      <c:pie3DChart>
        <c:varyColors val="1"/>
        <c:ser>
          <c:idx val="0"/>
          <c:order val="0"/>
          <c:tx>
            <c:v>Day3 Genomic distribution of small RNAs</c:v>
          </c:tx>
          <c:dLbls>
            <c:dLbl>
              <c:idx val="4"/>
              <c:layout>
                <c:manualLayout>
                  <c:x val="5.4627438037311203E-2"/>
                  <c:y val="2.038038723420442E-2"/>
                </c:manualLayout>
              </c:layout>
              <c:showPercent val="1"/>
            </c:dLbl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Sheet1!$M$30:$M$37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Sheet1!$I$30:$I$37</c:f>
              <c:numCache>
                <c:formatCode>General</c:formatCode>
                <c:ptCount val="8"/>
                <c:pt idx="0">
                  <c:v>1.5593994533677786</c:v>
                </c:pt>
                <c:pt idx="1">
                  <c:v>3.7440563106069117E-3</c:v>
                </c:pt>
                <c:pt idx="2">
                  <c:v>9.0119435396308365</c:v>
                </c:pt>
                <c:pt idx="3">
                  <c:v>5.7115579018308438</c:v>
                </c:pt>
                <c:pt idx="4">
                  <c:v>0.20966715339398703</c:v>
                </c:pt>
                <c:pt idx="5">
                  <c:v>47.294919315586505</c:v>
                </c:pt>
                <c:pt idx="6">
                  <c:v>1.9637575349133252</c:v>
                </c:pt>
                <c:pt idx="7">
                  <c:v>34.24501104496612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71516620302701683"/>
          <c:y val="0.19587537566705901"/>
          <c:w val="0.25443558216130113"/>
          <c:h val="0.64108940590325791"/>
        </c:manualLayout>
      </c:layout>
      <c:txPr>
        <a:bodyPr/>
        <a:lstStyle/>
        <a:p>
          <a:pPr rtl="0">
            <a:defRPr sz="8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sz="800"/>
          </a:pPr>
          <a:endParaRPr lang="en-US"/>
        </a:p>
      </c:tx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0532530492511967"/>
          <c:y val="0.36402379702537185"/>
          <c:w val="0.57431094642581437"/>
          <c:h val="0.5725683289588801"/>
        </c:manualLayout>
      </c:layout>
      <c:pie3DChart>
        <c:varyColors val="1"/>
        <c:ser>
          <c:idx val="0"/>
          <c:order val="0"/>
          <c:tx>
            <c:v>Day5 Genomic distribution of small RNAs</c:v>
          </c:tx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Percent val="1"/>
            <c:showLeaderLines val="1"/>
          </c:dLbls>
          <c:cat>
            <c:strRef>
              <c:f>Sheet1!$M$30:$M$37</c:f>
              <c:strCache>
                <c:ptCount val="8"/>
                <c:pt idx="0">
                  <c:v>Mitochondrial</c:v>
                </c:pt>
                <c:pt idx="1">
                  <c:v>chrY</c:v>
                </c:pt>
                <c:pt idx="2">
                  <c:v>Repeats</c:v>
                </c:pt>
                <c:pt idx="3">
                  <c:v>miRNA</c:v>
                </c:pt>
                <c:pt idx="4">
                  <c:v>sn(o)RNA</c:v>
                </c:pt>
                <c:pt idx="5">
                  <c:v>mRNA</c:v>
                </c:pt>
                <c:pt idx="6">
                  <c:v>Rest small RNA</c:v>
                </c:pt>
                <c:pt idx="7">
                  <c:v>Unannotated</c:v>
                </c:pt>
              </c:strCache>
            </c:strRef>
          </c:cat>
          <c:val>
            <c:numRef>
              <c:f>Sheet1!$L$30:$L$37</c:f>
              <c:numCache>
                <c:formatCode>General</c:formatCode>
                <c:ptCount val="8"/>
                <c:pt idx="0">
                  <c:v>2.2142693102656357</c:v>
                </c:pt>
                <c:pt idx="1">
                  <c:v>3.8276046849881344E-3</c:v>
                </c:pt>
                <c:pt idx="2">
                  <c:v>10.487636836867487</c:v>
                </c:pt>
                <c:pt idx="3">
                  <c:v>5.7184413993722725</c:v>
                </c:pt>
                <c:pt idx="4">
                  <c:v>0.23922529281175839</c:v>
                </c:pt>
                <c:pt idx="5">
                  <c:v>43.688279874454565</c:v>
                </c:pt>
                <c:pt idx="6">
                  <c:v>2.0133200643037585</c:v>
                </c:pt>
                <c:pt idx="7">
                  <c:v>35.634999617239529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69522000926354799"/>
          <c:y val="0.25076146546770411"/>
          <c:w val="0.27760484484893927"/>
          <c:h val="0.62490778652668422"/>
        </c:manualLayout>
      </c:layout>
      <c:txPr>
        <a:bodyPr/>
        <a:lstStyle/>
        <a:p>
          <a:pPr rtl="0">
            <a:defRPr sz="800" b="1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26</xdr:row>
      <xdr:rowOff>28576</xdr:rowOff>
    </xdr:from>
    <xdr:to>
      <xdr:col>3</xdr:col>
      <xdr:colOff>523875</xdr:colOff>
      <xdr:row>35</xdr:row>
      <xdr:rowOff>85726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</xdr:rowOff>
    </xdr:from>
    <xdr:to>
      <xdr:col>3</xdr:col>
      <xdr:colOff>581025</xdr:colOff>
      <xdr:row>46</xdr:row>
      <xdr:rowOff>114301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48</xdr:row>
      <xdr:rowOff>28574</xdr:rowOff>
    </xdr:from>
    <xdr:to>
      <xdr:col>3</xdr:col>
      <xdr:colOff>581025</xdr:colOff>
      <xdr:row>57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59</xdr:row>
      <xdr:rowOff>190499</xdr:rowOff>
    </xdr:from>
    <xdr:to>
      <xdr:col>3</xdr:col>
      <xdr:colOff>571500</xdr:colOff>
      <xdr:row>70</xdr:row>
      <xdr:rowOff>161924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819150</xdr:colOff>
      <xdr:row>26</xdr:row>
      <xdr:rowOff>133350</xdr:rowOff>
    </xdr:from>
    <xdr:to>
      <xdr:col>0</xdr:col>
      <xdr:colOff>819150</xdr:colOff>
      <xdr:row>67</xdr:row>
      <xdr:rowOff>114300</xdr:rowOff>
    </xdr:to>
    <xdr:cxnSp macro="">
      <xdr:nvCxnSpPr>
        <xdr:cNvPr id="14" name="Straight Connector 13"/>
        <xdr:cNvCxnSpPr/>
      </xdr:nvCxnSpPr>
      <xdr:spPr>
        <a:xfrm rot="5400000">
          <a:off x="-3076575" y="8982075"/>
          <a:ext cx="7791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628651</xdr:colOff>
      <xdr:row>25</xdr:row>
      <xdr:rowOff>57149</xdr:rowOff>
    </xdr:from>
    <xdr:to>
      <xdr:col>1</xdr:col>
      <xdr:colOff>628651</xdr:colOff>
      <xdr:row>68</xdr:row>
      <xdr:rowOff>85724</xdr:rowOff>
    </xdr:to>
    <xdr:cxnSp macro="">
      <xdr:nvCxnSpPr>
        <xdr:cNvPr id="15" name="Straight Connector 14"/>
        <xdr:cNvCxnSpPr/>
      </xdr:nvCxnSpPr>
      <xdr:spPr>
        <a:xfrm rot="5400000">
          <a:off x="-1471612" y="8929687"/>
          <a:ext cx="822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26</xdr:row>
      <xdr:rowOff>9525</xdr:rowOff>
    </xdr:from>
    <xdr:to>
      <xdr:col>2</xdr:col>
      <xdr:colOff>266700</xdr:colOff>
      <xdr:row>69</xdr:row>
      <xdr:rowOff>38100</xdr:rowOff>
    </xdr:to>
    <xdr:cxnSp macro="">
      <xdr:nvCxnSpPr>
        <xdr:cNvPr id="18" name="Straight Connector 17"/>
        <xdr:cNvCxnSpPr/>
      </xdr:nvCxnSpPr>
      <xdr:spPr>
        <a:xfrm rot="5400000">
          <a:off x="-890588" y="9072563"/>
          <a:ext cx="82200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1276349</xdr:colOff>
      <xdr:row>41</xdr:row>
      <xdr:rowOff>161925</xdr:rowOff>
    </xdr:from>
    <xdr:to>
      <xdr:col>7</xdr:col>
      <xdr:colOff>1133474</xdr:colOff>
      <xdr:row>48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1257300</xdr:colOff>
      <xdr:row>48</xdr:row>
      <xdr:rowOff>152400</xdr:rowOff>
    </xdr:from>
    <xdr:to>
      <xdr:col>7</xdr:col>
      <xdr:colOff>1133475</xdr:colOff>
      <xdr:row>56</xdr:row>
      <xdr:rowOff>38100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1276350</xdr:colOff>
      <xdr:row>56</xdr:row>
      <xdr:rowOff>76200</xdr:rowOff>
    </xdr:from>
    <xdr:to>
      <xdr:col>7</xdr:col>
      <xdr:colOff>1066800</xdr:colOff>
      <xdr:row>63</xdr:row>
      <xdr:rowOff>142876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1238250</xdr:colOff>
      <xdr:row>64</xdr:row>
      <xdr:rowOff>1</xdr:rowOff>
    </xdr:from>
    <xdr:to>
      <xdr:col>7</xdr:col>
      <xdr:colOff>1085850</xdr:colOff>
      <xdr:row>71</xdr:row>
      <xdr:rowOff>95251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523877</xdr:colOff>
      <xdr:row>39</xdr:row>
      <xdr:rowOff>161927</xdr:rowOff>
    </xdr:from>
    <xdr:to>
      <xdr:col>5</xdr:col>
      <xdr:colOff>523877</xdr:colOff>
      <xdr:row>73</xdr:row>
      <xdr:rowOff>28574</xdr:rowOff>
    </xdr:to>
    <xdr:cxnSp macro="">
      <xdr:nvCxnSpPr>
        <xdr:cNvPr id="24" name="Straight Connector 23"/>
        <xdr:cNvCxnSpPr/>
      </xdr:nvCxnSpPr>
      <xdr:spPr>
        <a:xfrm rot="5400000">
          <a:off x="3419478" y="10763251"/>
          <a:ext cx="634364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723902</xdr:colOff>
      <xdr:row>40</xdr:row>
      <xdr:rowOff>57153</xdr:rowOff>
    </xdr:from>
    <xdr:to>
      <xdr:col>6</xdr:col>
      <xdr:colOff>723902</xdr:colOff>
      <xdr:row>73</xdr:row>
      <xdr:rowOff>114300</xdr:rowOff>
    </xdr:to>
    <xdr:cxnSp macro="">
      <xdr:nvCxnSpPr>
        <xdr:cNvPr id="26" name="Straight Connector 25"/>
        <xdr:cNvCxnSpPr/>
      </xdr:nvCxnSpPr>
      <xdr:spPr>
        <a:xfrm rot="5400000">
          <a:off x="4752978" y="10848977"/>
          <a:ext cx="634364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190502</xdr:colOff>
      <xdr:row>40</xdr:row>
      <xdr:rowOff>161929</xdr:rowOff>
    </xdr:from>
    <xdr:to>
      <xdr:col>7</xdr:col>
      <xdr:colOff>190502</xdr:colOff>
      <xdr:row>74</xdr:row>
      <xdr:rowOff>28576</xdr:rowOff>
    </xdr:to>
    <xdr:cxnSp macro="">
      <xdr:nvCxnSpPr>
        <xdr:cNvPr id="27" name="Straight Connector 26"/>
        <xdr:cNvCxnSpPr/>
      </xdr:nvCxnSpPr>
      <xdr:spPr>
        <a:xfrm rot="5400000">
          <a:off x="5191128" y="10953753"/>
          <a:ext cx="634364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topLeftCell="A41" workbookViewId="0">
      <selection activeCell="E51" sqref="E51"/>
    </sheetView>
  </sheetViews>
  <sheetFormatPr defaultRowHeight="15"/>
  <cols>
    <col min="1" max="1" width="30.140625" customWidth="1"/>
    <col min="2" max="2" width="14.140625" customWidth="1"/>
    <col min="3" max="3" width="13.42578125" customWidth="1"/>
    <col min="4" max="4" width="14" customWidth="1"/>
    <col min="5" max="5" width="19.28515625" customWidth="1"/>
    <col min="6" max="6" width="17" customWidth="1"/>
    <col min="7" max="7" width="14.5703125" customWidth="1"/>
    <col min="8" max="8" width="27.42578125" customWidth="1"/>
    <col min="9" max="9" width="15.28515625" customWidth="1"/>
    <col min="12" max="12" width="17.42578125" customWidth="1"/>
  </cols>
  <sheetData>
    <row r="1" spans="1:10">
      <c r="A1" s="3"/>
      <c r="B1" s="1" t="s">
        <v>11</v>
      </c>
      <c r="C1" s="1" t="s">
        <v>17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0">
      <c r="A2" s="2" t="s">
        <v>6</v>
      </c>
      <c r="B2" t="s">
        <v>10</v>
      </c>
      <c r="C2" t="s">
        <v>15</v>
      </c>
      <c r="D2" t="s">
        <v>20</v>
      </c>
      <c r="E2" t="s">
        <v>24</v>
      </c>
      <c r="F2" t="s">
        <v>32</v>
      </c>
      <c r="G2" t="s">
        <v>28</v>
      </c>
      <c r="H2" t="s">
        <v>36</v>
      </c>
      <c r="I2" t="s">
        <v>41</v>
      </c>
    </row>
    <row r="3" spans="1:10">
      <c r="A3" s="2" t="s">
        <v>7</v>
      </c>
      <c r="B3" t="s">
        <v>13</v>
      </c>
      <c r="C3" t="s">
        <v>16</v>
      </c>
      <c r="D3" t="s">
        <v>21</v>
      </c>
      <c r="E3" t="s">
        <v>25</v>
      </c>
      <c r="F3" t="s">
        <v>33</v>
      </c>
      <c r="G3" t="s">
        <v>29</v>
      </c>
      <c r="H3" t="s">
        <v>37</v>
      </c>
      <c r="I3" t="s">
        <v>42</v>
      </c>
    </row>
    <row r="4" spans="1:10">
      <c r="A4" s="2" t="s">
        <v>8</v>
      </c>
      <c r="B4" t="s">
        <v>14</v>
      </c>
      <c r="C4" t="s">
        <v>18</v>
      </c>
      <c r="D4" t="s">
        <v>22</v>
      </c>
      <c r="E4" t="s">
        <v>26</v>
      </c>
      <c r="F4" t="s">
        <v>35</v>
      </c>
      <c r="G4" t="s">
        <v>30</v>
      </c>
      <c r="H4" t="s">
        <v>38</v>
      </c>
      <c r="I4" t="s">
        <v>44</v>
      </c>
    </row>
    <row r="5" spans="1:10">
      <c r="A5" s="2" t="s">
        <v>9</v>
      </c>
      <c r="B5" t="s">
        <v>12</v>
      </c>
      <c r="C5" t="s">
        <v>19</v>
      </c>
      <c r="D5" t="s">
        <v>23</v>
      </c>
      <c r="E5" t="s">
        <v>27</v>
      </c>
      <c r="F5" t="s">
        <v>34</v>
      </c>
      <c r="G5" t="s">
        <v>31</v>
      </c>
      <c r="H5" t="s">
        <v>39</v>
      </c>
      <c r="I5" t="s">
        <v>43</v>
      </c>
    </row>
    <row r="6" spans="1:10">
      <c r="A6" s="2" t="s">
        <v>40</v>
      </c>
      <c r="B6" s="5">
        <f>58.27/35.69</f>
        <v>1.6326702157467079</v>
      </c>
      <c r="C6" s="5"/>
      <c r="D6" s="5">
        <f>62.62/35.37</f>
        <v>1.7704269154650834</v>
      </c>
      <c r="E6" s="5"/>
      <c r="F6" s="5">
        <f>37.67/27.72</f>
        <v>1.3589466089466091</v>
      </c>
      <c r="G6" s="5"/>
      <c r="H6" s="5">
        <f>68.66/39.3</f>
        <v>1.7470737913486005</v>
      </c>
      <c r="I6" s="5"/>
    </row>
    <row r="13" spans="1:10">
      <c r="B13" s="1" t="s">
        <v>11</v>
      </c>
      <c r="C13" s="1" t="s">
        <v>45</v>
      </c>
      <c r="D13" s="1" t="s">
        <v>17</v>
      </c>
      <c r="E13" s="1" t="s">
        <v>0</v>
      </c>
      <c r="F13" s="1" t="s">
        <v>1</v>
      </c>
      <c r="G13" s="1" t="s">
        <v>2</v>
      </c>
      <c r="H13" s="1" t="s">
        <v>3</v>
      </c>
      <c r="I13" s="1" t="s">
        <v>4</v>
      </c>
      <c r="J13" s="1" t="s">
        <v>5</v>
      </c>
    </row>
    <row r="14" spans="1:10">
      <c r="A14" t="s">
        <v>46</v>
      </c>
      <c r="B14">
        <v>935</v>
      </c>
      <c r="C14" s="4">
        <f>B14/B22*100</f>
        <v>1.5849875404722755</v>
      </c>
      <c r="D14">
        <v>344</v>
      </c>
      <c r="E14">
        <v>1027</v>
      </c>
      <c r="F14">
        <v>280</v>
      </c>
      <c r="G14">
        <v>833</v>
      </c>
      <c r="H14">
        <v>716</v>
      </c>
      <c r="I14">
        <v>1157</v>
      </c>
      <c r="J14">
        <v>302</v>
      </c>
    </row>
    <row r="15" spans="1:10">
      <c r="A15" t="s">
        <v>47</v>
      </c>
      <c r="B15">
        <v>2</v>
      </c>
      <c r="C15" s="4">
        <f>B15/B22*100</f>
        <v>3.3903476801545995E-3</v>
      </c>
      <c r="D15">
        <v>1</v>
      </c>
      <c r="E15">
        <v>4</v>
      </c>
      <c r="F15">
        <v>8</v>
      </c>
      <c r="G15">
        <v>2</v>
      </c>
      <c r="H15">
        <v>7</v>
      </c>
      <c r="I15">
        <v>2</v>
      </c>
      <c r="J15">
        <v>2</v>
      </c>
    </row>
    <row r="16" spans="1:10">
      <c r="A16" t="s">
        <v>48</v>
      </c>
      <c r="B16">
        <v>4974</v>
      </c>
      <c r="C16" s="4">
        <f>B16/B22*100</f>
        <v>8.4317946805444901</v>
      </c>
      <c r="D16">
        <v>3335</v>
      </c>
      <c r="E16">
        <v>7778</v>
      </c>
      <c r="F16">
        <v>3998</v>
      </c>
      <c r="G16">
        <v>4814</v>
      </c>
      <c r="H16">
        <v>5882</v>
      </c>
      <c r="I16">
        <v>5480</v>
      </c>
      <c r="J16">
        <v>2638</v>
      </c>
    </row>
    <row r="17" spans="1:13">
      <c r="A17" t="s">
        <v>49</v>
      </c>
      <c r="B17">
        <v>2998</v>
      </c>
      <c r="C17" s="4">
        <f>B17/B22*100</f>
        <v>5.0821311725517448</v>
      </c>
      <c r="D17">
        <v>504</v>
      </c>
      <c r="E17">
        <v>3205</v>
      </c>
      <c r="F17">
        <v>458</v>
      </c>
      <c r="G17">
        <v>3051</v>
      </c>
      <c r="H17">
        <v>828</v>
      </c>
      <c r="I17">
        <v>2988</v>
      </c>
      <c r="J17">
        <v>382</v>
      </c>
    </row>
    <row r="18" spans="1:13">
      <c r="A18" t="s">
        <v>50</v>
      </c>
      <c r="B18">
        <v>103</v>
      </c>
      <c r="C18" s="4">
        <f>B18/B22*100</f>
        <v>0.17460290552796187</v>
      </c>
      <c r="D18">
        <v>34</v>
      </c>
      <c r="E18">
        <v>118</v>
      </c>
      <c r="F18">
        <v>41</v>
      </c>
      <c r="G18">
        <v>112</v>
      </c>
      <c r="H18">
        <v>81</v>
      </c>
      <c r="I18">
        <v>125</v>
      </c>
      <c r="J18">
        <v>32</v>
      </c>
    </row>
    <row r="19" spans="1:13">
      <c r="A19" t="s">
        <v>51</v>
      </c>
      <c r="B19">
        <v>26191</v>
      </c>
      <c r="C19" s="4">
        <f>B19/B22*100</f>
        <v>44.398298045464564</v>
      </c>
      <c r="D19">
        <v>17214</v>
      </c>
      <c r="E19">
        <v>43107</v>
      </c>
      <c r="F19">
        <v>20274</v>
      </c>
      <c r="G19">
        <v>25264</v>
      </c>
      <c r="H19">
        <v>42593</v>
      </c>
      <c r="I19">
        <v>22828</v>
      </c>
      <c r="J19">
        <v>9863</v>
      </c>
    </row>
    <row r="20" spans="1:13">
      <c r="A20" t="s">
        <v>52</v>
      </c>
      <c r="B20">
        <v>1096</v>
      </c>
      <c r="C20" s="4">
        <f>B20/B22*100</f>
        <v>1.8579105287247206</v>
      </c>
      <c r="D20">
        <v>586</v>
      </c>
      <c r="E20">
        <v>1620</v>
      </c>
      <c r="F20">
        <v>620</v>
      </c>
      <c r="G20">
        <v>1049</v>
      </c>
      <c r="H20">
        <v>1253</v>
      </c>
      <c r="I20">
        <v>1052</v>
      </c>
      <c r="J20">
        <v>322</v>
      </c>
    </row>
    <row r="21" spans="1:13">
      <c r="A21" t="s">
        <v>53</v>
      </c>
      <c r="B21">
        <v>22692</v>
      </c>
      <c r="C21" s="4">
        <f>B21/B22*100</f>
        <v>38.466884779034089</v>
      </c>
      <c r="D21">
        <v>17521</v>
      </c>
      <c r="E21">
        <v>37458</v>
      </c>
      <c r="F21">
        <v>19737</v>
      </c>
      <c r="G21">
        <v>18293</v>
      </c>
      <c r="H21">
        <v>32544</v>
      </c>
      <c r="I21">
        <v>18620</v>
      </c>
      <c r="J21">
        <v>9994</v>
      </c>
    </row>
    <row r="22" spans="1:13">
      <c r="A22" t="s">
        <v>54</v>
      </c>
      <c r="B22">
        <f>SUM(B14:B21)</f>
        <v>58991</v>
      </c>
      <c r="D22">
        <f t="shared" ref="D22:H22" si="0">SUM(D14:D21)</f>
        <v>39539</v>
      </c>
      <c r="E22">
        <f t="shared" si="0"/>
        <v>94317</v>
      </c>
      <c r="F22">
        <f t="shared" si="0"/>
        <v>45416</v>
      </c>
      <c r="G22">
        <f t="shared" si="0"/>
        <v>53418</v>
      </c>
      <c r="H22">
        <f t="shared" si="0"/>
        <v>83904</v>
      </c>
      <c r="I22">
        <f t="shared" ref="I22" si="1">SUM(I14:I21)</f>
        <v>52252</v>
      </c>
      <c r="J22">
        <f t="shared" ref="J22" si="2">SUM(J14:J21)</f>
        <v>23535</v>
      </c>
    </row>
    <row r="27" spans="1:13">
      <c r="D27">
        <v>1</v>
      </c>
    </row>
    <row r="28" spans="1:13">
      <c r="D28">
        <v>2</v>
      </c>
    </row>
    <row r="29" spans="1:13">
      <c r="D29">
        <v>3</v>
      </c>
      <c r="E29" s="1" t="s">
        <v>0</v>
      </c>
      <c r="F29" t="s">
        <v>55</v>
      </c>
      <c r="H29" s="1" t="s">
        <v>2</v>
      </c>
      <c r="I29" t="s">
        <v>56</v>
      </c>
      <c r="K29" s="1" t="s">
        <v>4</v>
      </c>
      <c r="L29" t="s">
        <v>57</v>
      </c>
    </row>
    <row r="30" spans="1:13">
      <c r="D30">
        <v>4</v>
      </c>
      <c r="E30">
        <v>1027</v>
      </c>
      <c r="F30">
        <f>(E30*100)/94317</f>
        <v>1.0888811136910632</v>
      </c>
      <c r="G30" t="s">
        <v>46</v>
      </c>
      <c r="H30">
        <v>833</v>
      </c>
      <c r="I30">
        <f>(H30*100)/53418</f>
        <v>1.5593994533677786</v>
      </c>
      <c r="J30" t="s">
        <v>46</v>
      </c>
      <c r="K30">
        <v>1157</v>
      </c>
      <c r="L30">
        <f>(K30*100)/52252</f>
        <v>2.2142693102656357</v>
      </c>
      <c r="M30" t="s">
        <v>46</v>
      </c>
    </row>
    <row r="31" spans="1:13">
      <c r="D31">
        <v>5</v>
      </c>
      <c r="E31">
        <v>4</v>
      </c>
      <c r="F31">
        <f t="shared" ref="F31:F37" si="3">(E31*100)/94317</f>
        <v>4.2410169958756114E-3</v>
      </c>
      <c r="G31" t="s">
        <v>47</v>
      </c>
      <c r="H31">
        <v>2</v>
      </c>
      <c r="I31">
        <f t="shared" ref="I31:I37" si="4">(H31*100)/53418</f>
        <v>3.7440563106069117E-3</v>
      </c>
      <c r="J31" t="s">
        <v>47</v>
      </c>
      <c r="K31">
        <v>2</v>
      </c>
      <c r="L31">
        <f t="shared" ref="L31:L37" si="5">(K31*100)/52252</f>
        <v>3.8276046849881344E-3</v>
      </c>
      <c r="M31" t="s">
        <v>47</v>
      </c>
    </row>
    <row r="32" spans="1:13">
      <c r="D32">
        <v>6</v>
      </c>
      <c r="E32">
        <v>7778</v>
      </c>
      <c r="F32">
        <f t="shared" si="3"/>
        <v>8.2466575484801261</v>
      </c>
      <c r="G32" t="s">
        <v>48</v>
      </c>
      <c r="H32">
        <v>4814</v>
      </c>
      <c r="I32">
        <f t="shared" si="4"/>
        <v>9.0119435396308365</v>
      </c>
      <c r="J32" t="s">
        <v>48</v>
      </c>
      <c r="K32">
        <v>5480</v>
      </c>
      <c r="L32">
        <f t="shared" si="5"/>
        <v>10.487636836867487</v>
      </c>
      <c r="M32" t="s">
        <v>48</v>
      </c>
    </row>
    <row r="33" spans="4:13">
      <c r="D33">
        <v>7</v>
      </c>
      <c r="E33">
        <v>3205</v>
      </c>
      <c r="F33">
        <f t="shared" si="3"/>
        <v>3.3981148679453335</v>
      </c>
      <c r="G33" t="s">
        <v>49</v>
      </c>
      <c r="H33">
        <v>3051</v>
      </c>
      <c r="I33">
        <f t="shared" si="4"/>
        <v>5.7115579018308438</v>
      </c>
      <c r="J33" t="s">
        <v>49</v>
      </c>
      <c r="K33">
        <v>2988</v>
      </c>
      <c r="L33">
        <f t="shared" si="5"/>
        <v>5.7184413993722725</v>
      </c>
      <c r="M33" t="s">
        <v>49</v>
      </c>
    </row>
    <row r="34" spans="4:13">
      <c r="D34">
        <v>8</v>
      </c>
      <c r="E34">
        <v>118</v>
      </c>
      <c r="F34">
        <f t="shared" si="3"/>
        <v>0.12511000137833053</v>
      </c>
      <c r="G34" t="s">
        <v>50</v>
      </c>
      <c r="H34">
        <v>112</v>
      </c>
      <c r="I34">
        <f t="shared" si="4"/>
        <v>0.20966715339398703</v>
      </c>
      <c r="J34" t="s">
        <v>50</v>
      </c>
      <c r="K34">
        <v>125</v>
      </c>
      <c r="L34">
        <f t="shared" si="5"/>
        <v>0.23922529281175839</v>
      </c>
      <c r="M34" t="s">
        <v>50</v>
      </c>
    </row>
    <row r="35" spans="4:13">
      <c r="D35">
        <v>9</v>
      </c>
      <c r="E35">
        <v>43107</v>
      </c>
      <c r="F35">
        <f t="shared" si="3"/>
        <v>45.704379910302492</v>
      </c>
      <c r="G35" t="s">
        <v>51</v>
      </c>
      <c r="H35">
        <v>25264</v>
      </c>
      <c r="I35">
        <f t="shared" si="4"/>
        <v>47.294919315586505</v>
      </c>
      <c r="J35" t="s">
        <v>51</v>
      </c>
      <c r="K35">
        <v>22828</v>
      </c>
      <c r="L35">
        <f t="shared" si="5"/>
        <v>43.688279874454565</v>
      </c>
      <c r="M35" t="s">
        <v>51</v>
      </c>
    </row>
    <row r="36" spans="4:13">
      <c r="E36">
        <v>1620</v>
      </c>
      <c r="F36">
        <f t="shared" si="3"/>
        <v>1.7176118833296223</v>
      </c>
      <c r="G36" t="s">
        <v>52</v>
      </c>
      <c r="H36">
        <v>1049</v>
      </c>
      <c r="I36">
        <f t="shared" si="4"/>
        <v>1.9637575349133252</v>
      </c>
      <c r="J36" t="s">
        <v>52</v>
      </c>
      <c r="K36">
        <v>1052</v>
      </c>
      <c r="L36">
        <f t="shared" si="5"/>
        <v>2.0133200643037585</v>
      </c>
      <c r="M36" t="s">
        <v>52</v>
      </c>
    </row>
    <row r="37" spans="4:13">
      <c r="E37">
        <v>37458</v>
      </c>
      <c r="F37">
        <f t="shared" si="3"/>
        <v>39.715003657877162</v>
      </c>
      <c r="G37" t="s">
        <v>53</v>
      </c>
      <c r="H37">
        <v>18293</v>
      </c>
      <c r="I37">
        <f t="shared" si="4"/>
        <v>34.24501104496612</v>
      </c>
      <c r="J37" t="s">
        <v>53</v>
      </c>
      <c r="K37">
        <v>18620</v>
      </c>
      <c r="L37">
        <f t="shared" si="5"/>
        <v>35.634999617239529</v>
      </c>
      <c r="M37" t="s">
        <v>53</v>
      </c>
    </row>
    <row r="38" spans="4:13">
      <c r="D38">
        <v>1</v>
      </c>
      <c r="E38">
        <f t="shared" ref="E38" si="6">SUM(E30:E37)</f>
        <v>94317</v>
      </c>
      <c r="H38">
        <f t="shared" ref="H38" si="7">SUM(H30:H37)</f>
        <v>53418</v>
      </c>
      <c r="K38">
        <f t="shared" ref="K38" si="8">SUM(K30:K37)</f>
        <v>52252</v>
      </c>
    </row>
    <row r="39" spans="4:13">
      <c r="D39">
        <v>2</v>
      </c>
    </row>
    <row r="40" spans="4:13">
      <c r="D40">
        <v>3</v>
      </c>
    </row>
    <row r="41" spans="4:13">
      <c r="D41">
        <v>4</v>
      </c>
    </row>
    <row r="42" spans="4:13">
      <c r="D42">
        <v>5</v>
      </c>
    </row>
    <row r="43" spans="4:13">
      <c r="D43">
        <v>6</v>
      </c>
      <c r="H43">
        <v>1</v>
      </c>
    </row>
    <row r="44" spans="4:13">
      <c r="D44">
        <v>7</v>
      </c>
      <c r="H44">
        <v>2</v>
      </c>
    </row>
    <row r="45" spans="4:13">
      <c r="D45">
        <v>8</v>
      </c>
      <c r="H45">
        <v>3</v>
      </c>
    </row>
    <row r="46" spans="4:13">
      <c r="D46">
        <v>9</v>
      </c>
      <c r="H46">
        <v>4</v>
      </c>
    </row>
    <row r="47" spans="4:13">
      <c r="H47">
        <v>5</v>
      </c>
    </row>
    <row r="48" spans="4:13">
      <c r="H48">
        <v>6</v>
      </c>
    </row>
    <row r="49" spans="4:8">
      <c r="D49">
        <v>1</v>
      </c>
    </row>
    <row r="50" spans="4:8">
      <c r="D50">
        <v>2</v>
      </c>
      <c r="H50">
        <v>1</v>
      </c>
    </row>
    <row r="51" spans="4:8">
      <c r="D51">
        <v>3</v>
      </c>
      <c r="H51">
        <v>2</v>
      </c>
    </row>
    <row r="52" spans="4:8">
      <c r="D52">
        <v>4</v>
      </c>
      <c r="H52">
        <v>3</v>
      </c>
    </row>
    <row r="53" spans="4:8">
      <c r="D53">
        <v>5</v>
      </c>
      <c r="H53">
        <v>4</v>
      </c>
    </row>
    <row r="54" spans="4:8">
      <c r="D54">
        <v>6</v>
      </c>
      <c r="H54">
        <v>5</v>
      </c>
    </row>
    <row r="55" spans="4:8">
      <c r="D55">
        <v>7</v>
      </c>
      <c r="H55">
        <v>6</v>
      </c>
    </row>
    <row r="56" spans="4:8">
      <c r="D56">
        <v>8</v>
      </c>
      <c r="H56">
        <v>7</v>
      </c>
    </row>
    <row r="57" spans="4:8">
      <c r="D57">
        <v>9</v>
      </c>
      <c r="H57">
        <v>1</v>
      </c>
    </row>
    <row r="58" spans="4:8">
      <c r="H58">
        <v>2</v>
      </c>
    </row>
    <row r="59" spans="4:8">
      <c r="H59">
        <v>3</v>
      </c>
    </row>
    <row r="60" spans="4:8">
      <c r="H60">
        <v>4</v>
      </c>
    </row>
    <row r="61" spans="4:8">
      <c r="H61">
        <v>5</v>
      </c>
    </row>
    <row r="62" spans="4:8">
      <c r="H62">
        <v>6</v>
      </c>
    </row>
    <row r="63" spans="4:8">
      <c r="H63">
        <v>7</v>
      </c>
    </row>
    <row r="65" spans="8:8">
      <c r="H65">
        <v>1</v>
      </c>
    </row>
    <row r="66" spans="8:8">
      <c r="H66">
        <v>2</v>
      </c>
    </row>
    <row r="67" spans="8:8">
      <c r="H67">
        <v>3</v>
      </c>
    </row>
    <row r="68" spans="8:8">
      <c r="H68">
        <v>4</v>
      </c>
    </row>
    <row r="69" spans="8:8">
      <c r="H69">
        <v>5</v>
      </c>
    </row>
    <row r="70" spans="8:8">
      <c r="H70">
        <v>6</v>
      </c>
    </row>
    <row r="71" spans="8:8">
      <c r="H71">
        <v>7</v>
      </c>
    </row>
  </sheetData>
  <mergeCells count="4">
    <mergeCell ref="B6:C6"/>
    <mergeCell ref="D6:E6"/>
    <mergeCell ref="F6:G6"/>
    <mergeCell ref="H6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huilei xu</dc:creator>
  <cp:lastModifiedBy>ANA</cp:lastModifiedBy>
  <dcterms:created xsi:type="dcterms:W3CDTF">2010-07-16T16:39:56Z</dcterms:created>
  <dcterms:modified xsi:type="dcterms:W3CDTF">2010-07-22T19:03:00Z</dcterms:modified>
</cp:coreProperties>
</file>