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onio\Downloads\"/>
    </mc:Choice>
  </mc:AlternateContent>
  <xr:revisionPtr revIDLastSave="0" documentId="13_ncr:1_{9D185499-E397-4FE1-B551-9F4EE0E341AC}" xr6:coauthVersionLast="47" xr6:coauthVersionMax="47" xr10:uidLastSave="{00000000-0000-0000-0000-000000000000}"/>
  <bookViews>
    <workbookView xWindow="-110" yWindow="-110" windowWidth="19420" windowHeight="10300" xr2:uid="{00000000-000D-0000-FFFF-FFFF00000000}"/>
  </bookViews>
  <sheets>
    <sheet name="Guia de Equipamiento" sheetId="1" r:id="rId1"/>
  </sheets>
  <definedNames>
    <definedName name="_xlnm.Print_Titles" localSheetId="0">'Guia de Equipamiento'!$2:$6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E21" i="1" l="1"/>
  <c r="G20" i="1"/>
  <c r="G19" i="1"/>
  <c r="G18" i="1"/>
  <c r="G17" i="1"/>
  <c r="G16" i="1"/>
  <c r="G14" i="1"/>
  <c r="G13" i="1"/>
  <c r="G12" i="1"/>
  <c r="G11" i="1"/>
  <c r="G10" i="1"/>
  <c r="G9" i="1"/>
  <c r="G7" i="1"/>
  <c r="G21" i="1" l="1"/>
  <c r="G22" i="1" s="1"/>
  <c r="G23" i="1" s="1"/>
</calcChain>
</file>

<file path=xl/sharedStrings.xml><?xml version="1.0" encoding="utf-8"?>
<sst xmlns="http://schemas.openxmlformats.org/spreadsheetml/2006/main" count="78" uniqueCount="56">
  <si>
    <t>GUIA DE EQUIPAMIENTO</t>
  </si>
  <si>
    <t xml:space="preserve">NOMBRE: </t>
  </si>
  <si>
    <t>UNIVERSIDAD TECNOLÓGICA BILINGÜE INTERNACIONAL Y SUSTENTABLE DE PUEBLA</t>
  </si>
  <si>
    <t xml:space="preserve">LOCALIDAD: </t>
  </si>
  <si>
    <t>SAN JOSÉ CHIAPA</t>
  </si>
  <si>
    <t>C.C.T.</t>
  </si>
  <si>
    <t>21EUT0005D</t>
  </si>
  <si>
    <t xml:space="preserve">MUNICIPIO: </t>
  </si>
  <si>
    <t>ADQUISICIÓN DE EQUIPOS TECNOLÓGICOS QUE PERMITAN LA CONECTIVIDAD, CON OBJETO DE IMPLEMENTAR UN ENLACE DE COMUNICACIÓN DE ESTACIONES ROBÓTICAS INDUSTRIALES EN EDIFICIOS MEDIANTE LA RED DE VOZ Y DATOS DE LA UNIVERSIDAD TECNOLÓGICA BILINGÜE INTERNACIONAL Y SUSTENTABLE DE PUEBLA CON CLAVE 21EUT0005D, UBICADA EN LA LOCALIDAD DE SAN JOSÉ CHIAPA, MUNICIPIO DE SAN JOSÉ CHIAPA, PUEBLA.</t>
  </si>
  <si>
    <t>EQUIPOS TECNOLÓGICOS QUE PERMITAN LA CONECTIVIDAD</t>
  </si>
  <si>
    <t>#</t>
  </si>
  <si>
    <t>CLAVE</t>
  </si>
  <si>
    <t>DESCRIPCIÓN DEL CONCEPTO</t>
  </si>
  <si>
    <t>UNIDAD</t>
  </si>
  <si>
    <t>CANTIDAD</t>
  </si>
  <si>
    <t>P.UNITARIO</t>
  </si>
  <si>
    <t>TOTAL</t>
  </si>
  <si>
    <t>UTBIS 001</t>
  </si>
  <si>
    <t>Bobinas de Cable Cat 6 Utp, 305 Metros, Az/V (21 Pzas).
Características Mínimas Color del cable Azul Tipo de conductor Sólido Blindaje de cable U/UTP (UTP) Longitud de cable 305 m Género del conector 1 Macho Categoría de cable 6 Certificación ANSI/TIA/EIA/ISO/IEC.
El proveedor deberá llevar a cabo la instalación, configuración y puesta en marcha del equipo donde sea indicado por la Universidad.</t>
  </si>
  <si>
    <t>PIEZA</t>
  </si>
  <si>
    <t>UTBIS 002</t>
  </si>
  <si>
    <t xml:space="preserve">Carrete de Fibra Óptica Monomodo con conectores LC-LC Duplex, Reforzada con Kevlar, de 150 metros (2 Piezas).
Fibra Óptica Conectorizada con conexiones mecánicas a prueba de agua sin necesidad de fusiones Características Mínimas Color de hilos Blanco y Amarillo Rango de Longitud de onda 1310 – 1550 nm Tipo de Fibra Monomodo 9/125, Tight Buffer 900 μm, G.652D Diámetro Externo 5.4 mm Recubrimiento HDPE de color negro Conectores SC Dúplex o LC Dúplex Atenuación 1310 nm (dB/km) ≤ 0.4 Atenuación 1550 nm (dB/km) ≤ 0.3 Temperatura de Operación (C) -20ºC ～ +60ºC Radio mínimo de curvatura (dinámico) 30 mm Radio mínimo de curvatura (estático) 20 mm.
El proveedor deberá llevar a cabo la instalación, configuración y puesta en marcha del equipo donde sea indicado por la Universidad.
</t>
  </si>
  <si>
    <t>UTBIS 003</t>
  </si>
  <si>
    <t>Convertidor de medios 1000 Mbps UTP/fibra óptica MonoModo (hasta 10 Km de alcance), conector SC (4 Pzas).
Conversor de medios, que brinda la flexibilidad de los medios Ethernet de 10/100/1000 Mbps a través del puerto RJ-45 y un rendimiento de fibra Gigabit altamente estable, admiten la conversión entre 10/100/ 1000Base-T y 1000Base-LX/SX red. Hay conectores SC/SFP/WDM con medios monomodo o multimodo según sea necesario. La señal Ethernet permite conectar tres tipos de segmentos de manera fácil, eficiente y económica.
El proveedor deberá llevar a cabo la instalación, configuración y puesta en marcha del equipo donde sea indicado por la Universidad.</t>
  </si>
  <si>
    <t>UTBIS 004</t>
  </si>
  <si>
    <t xml:space="preserve">Switch Aruba Instant On 1930 8g L2/adminsmart/1gb/8poe/2sfp (4 Piezas).
El Switch Aruba Instant On de la serie 1930 diseñado con un rendimiento mejorado para admitir aplicaciones exigentes que requieren un ancho de banda elevado. El conmutador Aruba Instant On de la serie 1930 se integra a la perfección con los puntos de acceso de interior o exterior Instant On existentes y puede gestionarse de manera central mediante la aplicación móvil Instant On de forma local o remota. Estos conmutadores Ethernet de nivel 2+ gestionados en la nube cuentan con modelos Ethernet Gigabit de 8, 24 y 48 puertos con o sin PoE de clase 4 (por ejemplo, PoE+), con ranuras 1G SFP en el modelo de 8 puertos y con ranuras 1G/10G SFP+ en los modelos 24/48G para la conectividad de fibra.
El proveedor deberá llevar a cabo la instalación, configuración y puesta en marcha del equipo donde sea indicado por la Universidad.
</t>
  </si>
  <si>
    <t>UTBIS 005</t>
  </si>
  <si>
    <t>Access Point Hpe/aruba Instant On Ap12 (r2x01a) Blanco /v (14 Piezas).
GATEWAY/FIREWALL DE SEGURIDAD INTEGRADOS Para impedir el acceso de personas y bots a la red desde el exterior. Cuenta con características avanzadas que no precisan gateways externos, ni la complejidad que implican. Cuando se produce un fallo del gateway, puede cambiarlo de forma rápida y sencilla por otro AP con un solo clic. VISIBILIDAD Y CONTROL DE APLICACIONES Visibilidad total de las aplicaciones de su red y la capacidad de bloquear el uso de determinadas aplicaciones. También tiene la flexibilidad de desactivar esta característica desde la aplicación móvil. ACCESO SENCILLO PARA INVITADOS Personalice la experiencia con su logotipo, autenticación y reglas de uso, o apueste por lo sencillo. No resulta nada complicado aplicar velocidades del ancho de banda, configurar el uso de datos por aplicación y limitar la duración del uso. O también, utilizar un portal o servicio externos como Facebook Wi-Fi. Además, puede disponer de redes abiertas para invitados para un acceso rápido y sencillo. Con la aplicación móvil Instant On, puede aplicar límites de ancho de banda para sus clientes o su red y priorizar ciertas redes principales. WI-FI DE CATEGORÍA EMPRESARIAL Mantenga satisfechos a los usuarios mientras se desplazan entre espacios o reuniones con una distribución perfecta entre AP. Lo único que necesita es una autenticación WPA2 o WPA3 segura en sus redes protegidas y nosotros nos encargaremos del resto. Asimismo, puede controlar el ancho de red, los canales y el ancho de canal para ajustarse a su entorno específico, todo con un solo clic. Instant On es compatible con OWE para el acceso seguro y abierto a la red Wi-Fi en cafeterías, tiendas y restaurantes. Con la nueva integración Cloudflare, podrá disfrutar de navegación web rápida y privada. El estándar 802.11k mejora el rendimiento de la itinerancia ayudando a los clientes a conectarse rápidamente a los puntos de acceso más cercanos.
El proveedor deberá llevar a cabo la instalación, configuración y puesta en marcha del equipo donde sea indicado por la Universidad.</t>
  </si>
  <si>
    <t>UTBIS 006</t>
  </si>
  <si>
    <t>Fuente de Poder Profesional HEAVY DUTY @ 16 Amperes / 8 Canales / Hasta 2ª por Salida / Ajuste independiente de 11 a 15 Vcc por Salida / Protección Contra Sobrecargas / Filtro de Ruido Especial
El proveedor deberá llevar a cabo la instalación, configuración y puesta en marcha del equipo donde sea indicado por la Universidad.</t>
  </si>
  <si>
    <t>UTBIS 007</t>
  </si>
  <si>
    <t>Organizador de cables horizontal de 19", 2UR (THE0040032001001 )
El proveedor deberá llevar a cabo la instalación, configuración y puesta en marcha del equipo donde sea indicado por la Universidad.</t>
  </si>
  <si>
    <t>UTBIS 008</t>
  </si>
  <si>
    <t>Organizador de cable Vertical Mediano de 21 Unidades Rack.
El proveedor deberá llevar a cabo la instalación, configuración y puesta en marcha del equipo donde sea indicado por la Universidad.</t>
  </si>
  <si>
    <t>UTBIS 009</t>
  </si>
  <si>
    <t>Organizador de cable Horizontal Mediano de 21 Unidades Rack.
El proveedor deberá llevar a cabo la instalación, configuración y puesta en marcha del equipo donde sea indicado por la Universidad.</t>
  </si>
  <si>
    <t>UTBIS 010</t>
  </si>
  <si>
    <t>Aire Acondicionado 3 Ton Tipo MiniSplit.
Características Mínimas Wifi: Sí. Goldfin: Sí. Capacidad de enfriamiento máx: 38,000 BTU. Capacidad de calefacción: 29,000 BTU. Color: Blanco. Tipo de pantalla: LED. Modo sueño: Sí. Temporizador: On/Off. Oscilación de flujo de aire 6 vías: Sí. SEER: 20.00. Suministro de energía: 220 V/60 Hz. Refrigerante: R410A. Control remoto Kit De Instalación (Tuberías y Cables de Señal) de garantía: 10 años en el compresor,además de instalación y puesta en marcha del equipo.
El proveedor deberá llevar a cabo la instalación, configuración y puesta en marcha del equipo donde sea indicado por la Universidad.</t>
  </si>
  <si>
    <t>UTBIS 011</t>
  </si>
  <si>
    <t>Equipo PBX IP para unificar todas las comunicaciones en una red centralizada, que incluye llamadas voz, reuniones de voz, datos, análisis, movilidad, control de acceso a las instalaciones, intercomunicadores y más. Admite hasta 1500 usuarios e incluye una solución integrada de reuniones web y reuniones de audio que permite a los usuarios conectarse desde teléfonos IP de escritorio, dispositivos móviles, dispositivos de la serie GVC y computadoras. Será factible integrar con otros ecosistemas para ofrecer una plataforma híbrida que combina el control de una PBX IP en sitio, con el acceso remoto de una solución en la nube. El ecosistema consta de una aplicación para escritorio y dispositivos móviles, que proporciona un punto para colaborar de forma remota, servicio de cruce de NAT en la nube para garantizar conexiones remotas seguras. También ofrece configuración y administración en la nube a través de GDMS y una API para la integración con plataformas de terceros. Al ofrecer una solución de colaboración y comunicaciones unificadas de alta gama con un conjunto de herramientas de movilidad, seguridad, reuniones y colaboración. Puertos FXS Analógicos 8 Puertos RJ11, Puertos de Línea FXO 8 Puertos RJ11, Interfaces de Red Tres puertos Gigabit autoadaptables (conmutado, enrutado o modo dual) con PoE +, Router NAT Si (soporta modo router y modo switch), Puertos Periféricos 2*USB 3.0, 1* ranura SD, Indicadores LED Power 1/2, FXS, FXO, LAN, WAN, Heartbeat, Capacidades de Voz sobre Paquetes LEC con unidad de protocolo de voz empaquetada NLP, cancelación de eco de línea de grado de portadora de 128 ms de longitud de cola, búfer de fluctuación dinámica, detección de módem y cambio automático a G.711, NetEQ, FEC 2.0, resistencia a la fluctuación de fase hasta 50% de pérdida de paquetes de audio, Códecs de Voz y Fax Opus, G.711 A-law/U-law, G.722, G722.1 G722.1C, G.723.1 5.3K/6.3K, G.726-32, G.729A/B, iLBC, GSM; T.38, QoS Capa 2 QoS (802.1Q, 802.1p) y Capa 3 (ToS, DiffServ, MPLS) QoS, API completa disponible para la integración de aplicaciones y plataformas de terceros, Métodos DTMF Audio en banda, RFC4733 y SIP INFO, Protocolo de aprovisionamiento y Plug-and-Play Aprovisionamiento masivo utilizando un archivo de configuración XML cifrado AES, descubrimiento automático y aprovisionamiento automático de puntos finales IP Grandstream a través de ZeroConfig (DHCP Option 66 multicast SIP SUBSCRIBE mDNS), lista de eventos entre troncales locales y remotas, Protocolos de Red TCP/UDP/IP, RTP/RTCP, ICMP, ARP, DNS, DDNS, DHCP, NTP, TFTP, SSH, HTTP/HTTPS, PPPoE, STUN, SRTP, TLS, LDAP, HDLC, HDLC-ETH, PPP, Frame Relay (pending), IPv6, OpenVPN®,Actualización de Firmware Compatible con Grandstream Device Management System (GDMS), un sistema de gestión y aprovisionamiento en la nube sin intervención, proporciona una interfaz centralizada para aprovisionar, gestionar, supervisar y solucionar problemas de los productos Grandstream, Funciones de Llamada Estacionamiento de llamadas, desvío de llamadas, transferencia de llamadas, llamada en espera, identificador de llamadas, registro de llamadas, historial de llamadas, tono de llamada, IVR, música en espera, rutas de llamadas, DID, DOD, DND, DISA, grupo de timbre, timbre simultáneo, horario, PIN grupos, cola de llamadas, grupo de captura, buscapersonas / intercomunicador, correo de voz, despertador de llamadas, SCA, BLF, correo de voz a correo electrónico, fax a correo electrónico, marcación rápida, devolución de llamada, marcación por nombre, llamada de emergencia, llamada sígueme, lista negra / lista blanca, reunión de voz, lista de eventos, códigos de función, finalización de llamada / campamento ocupado, control de voz, Asistentes máximos de Puentes de conferencias 9 salas de reuniones y hasta 150 participantes, Caller ID Bellcore/Telcordia, ETSI-FSK, ETSI-DTMF, SIN 227 – BT, NTT. Incluye aparatos (27 mínimo) 4 líneas SIP Voz HD PoE Habilitado Pantalla a color de 2.4-pulgadas Auricular / modo de manos libres / diadema Agenda local (500 entradas) Agenda telefónica remota (XML / LDAP, 500 entradas) Registro de llamadas (entrada / salida / perdidas, 600 entradas) Filtro de llamadas por medio de listas Blanca / Negra Salva pantallas Indicación de mensaje de voz en espera (VMWI) Teclas de función programables Red de sincronización de tiempo Soporte de diademas inalámbricas Plantronics auricular (a través de adaptador Plantronics APD-80, Cable EHS) Soporte de diademas inalámbricas Jabra (a través de adaptador EHS20 Fanvil, cable EHS) Soporte de grabación (a través del servidor grabación) URL de acción / URI Activo.
El proveedor deberá llevar a cabo la instalación, configuración y puesta en marcha del equipo donde sea indicado por la Universidad.</t>
  </si>
  <si>
    <t>UTBIS 012</t>
  </si>
  <si>
    <t>Teléfono IP empresarial para 4 líneas SIP con pantalla LCD de 2.4 pulgadas a color, Opus y conferencia de 3 vías, PoE.
El proveedor deberá llevar a cabo la instalación, configuración y puesta en marcha del equipo donde sea indicado por la Universidad.</t>
  </si>
  <si>
    <t>UTBIS 013</t>
  </si>
  <si>
    <t>Equipo nuevo Fortigate (SKU: LIC-FORTINET) Hardware plus 24x7 FortiCare and FortiGuard Unified Threat Protection (UTP) (IPS, Advanced Malware Protection, Application Control, Web &amp; Video Filtering, Antispam Service, and 24x7 FortiCare)
El proveedor deberá llevar a cabo la instalación, configuración y puesta en marcha del equipo donde sea indicado por la Universidad.</t>
  </si>
  <si>
    <t>UTBIS 014</t>
  </si>
  <si>
    <t>Cambio de cableado estructurado de todos los nodos de red, cableados nuevos a accespoint, cableados de fibra optica para conectividad de enlacen de los 3 edificios, cambio de faceplate de todos los nodos de red, ponchado identificacion; incluyre todo lo necesario para su instalación. Configuracion personalizacion de servicio en la nube, configuracion e integracion de servicio en la nube, configuracion e integracion a la red local, configuracion avanzada de extensiones, directorio en red local, configuracion de .enu ivr (audio) e Interconexión y prueba de estaciones robóticas (multipuntual). Reportes entregables de pruebas en nodos.
El proveedor deberá llevar a cabo la instalación, configuración y puesta en marcha del equipo donde sea indicado por la Universidad.</t>
  </si>
  <si>
    <t>LOTE</t>
  </si>
  <si>
    <t>SUBTOTAL</t>
  </si>
  <si>
    <t>IVA 16 %</t>
  </si>
  <si>
    <r>
      <t xml:space="preserve">NOTA 1: </t>
    </r>
    <r>
      <rPr>
        <sz val="7"/>
        <rFont val="Arial"/>
        <family val="2"/>
      </rPr>
      <t>LOS PRECIOS SON ÚNICAMENTE DE REFERENCIA.</t>
    </r>
  </si>
  <si>
    <r>
      <rPr>
        <b/>
        <sz val="7"/>
        <rFont val="Arial"/>
        <family val="2"/>
      </rPr>
      <t>NOTA 2:</t>
    </r>
    <r>
      <rPr>
        <sz val="7"/>
        <rFont val="Arial"/>
        <family val="2"/>
      </rPr>
      <t xml:space="preserve"> TODOS LOS CONCEPTOS INCLUYEN PUESTA A PUNTO, ES DECIR ES SU SITIO Y LISTOS PARA SU USO.</t>
    </r>
  </si>
  <si>
    <t>DISTRIBUIDOR</t>
  </si>
  <si>
    <t>SYSCOM</t>
  </si>
  <si>
    <t>CyberPuerta</t>
  </si>
  <si>
    <t>INTERCOMPARS</t>
  </si>
  <si>
    <t>INTERCOMPRAS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</si>
</sst>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6" formatCode="_-[$$-80A]* #.##0.00_-;\-[$$-80A]* #.##0.00_-;_-[$$-80A]* &quot;-&quot;??_-;_-@_-"/>
  </numFmts>
  <fonts count="13" x14ac:knownFonts="1">
    <font>
      <sz val="11"/>
      <color theme="1"/>
      <name val="Calibri"/>
      <family val="2"/>
      <scheme val="minor"/>
    </font>
    <font>
      <sz val="10"/>
      <name val="Arial"/>
      <family val="2"/>
    </font>
    <font>
      <b/>
      <sz val="10"/>
      <name val="Arial"/>
      <family val="2"/>
    </font>
    <font>
      <b/>
      <sz val="10"/>
      <color theme="0" tint="-0.14999847407452621"/>
      <name val="Arial"/>
      <family val="2"/>
    </font>
    <font>
      <b/>
      <sz val="10"/>
      <color theme="0" tint="-0.34998626667073579"/>
      <name val="Arial"/>
      <family val="2"/>
    </font>
    <font>
      <sz val="9"/>
      <name val="Arial"/>
      <family val="2"/>
    </font>
    <font>
      <sz val="9"/>
      <color theme="1"/>
      <name val="Arial"/>
      <family val="2"/>
    </font>
    <font>
      <b/>
      <sz val="9"/>
      <name val="Arial"/>
      <family val="2"/>
    </font>
    <font>
      <sz val="8"/>
      <color theme="0" tint="-0.14999847407452621"/>
      <name val="Arial"/>
      <family val="2"/>
    </font>
    <font>
      <b/>
      <sz val="7"/>
      <name val="Arial"/>
      <family val="2"/>
    </font>
    <font>
      <sz val="7"/>
      <name val="Arial"/>
      <family val="2"/>
    </font>
    <font>
      <b/>
      <sz val="8"/>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4" fontId="12" fillId="0" borderId="0" applyFont="0" applyFill="0" applyBorder="0" applyAlignment="0" applyProtection="0"/>
  </cellStyleXfs>
  <cellXfs count="76">
    <xf numFmtId="0" fontId="0" fillId="0" borderId="0" xfId="0"/>
    <xf numFmtId="0" fontId="2" fillId="0" borderId="0" xfId="1" applyFont="1"/>
    <xf numFmtId="0" fontId="2" fillId="0" borderId="3" xfId="0" applyFont="1" applyBorder="1" applyAlignment="1">
      <alignment vertical="center" wrapText="1"/>
    </xf>
    <xf numFmtId="0" fontId="2" fillId="0" borderId="4" xfId="1" applyFont="1" applyBorder="1" applyAlignment="1"/>
    <xf numFmtId="0" fontId="1" fillId="0" borderId="0" xfId="1" applyFont="1" applyAlignment="1">
      <alignment horizontal="left"/>
    </xf>
    <xf numFmtId="0" fontId="2" fillId="0" borderId="3" xfId="0" applyFont="1" applyBorder="1" applyAlignment="1">
      <alignment vertical="center"/>
    </xf>
    <xf numFmtId="0" fontId="2" fillId="0" borderId="6" xfId="1" applyFont="1" applyBorder="1" applyAlignment="1"/>
    <xf numFmtId="0" fontId="2" fillId="0" borderId="4" xfId="1" applyFont="1" applyFill="1" applyBorder="1" applyAlignment="1">
      <alignment horizontal="center" vertical="center"/>
    </xf>
    <xf numFmtId="0" fontId="3" fillId="0" borderId="1" xfId="1" applyFont="1" applyBorder="1" applyAlignment="1">
      <alignment vertical="top"/>
    </xf>
    <xf numFmtId="0" fontId="4" fillId="0" borderId="5" xfId="1" applyFont="1" applyBorder="1" applyAlignment="1">
      <alignment vertical="top"/>
    </xf>
    <xf numFmtId="0" fontId="1" fillId="0" borderId="5" xfId="1" applyFont="1" applyBorder="1" applyAlignment="1">
      <alignment horizontal="left"/>
    </xf>
    <xf numFmtId="0" fontId="1" fillId="0" borderId="4" xfId="1" applyFont="1" applyBorder="1" applyAlignment="1">
      <alignment horizontal="center" vertical="center"/>
    </xf>
    <xf numFmtId="0" fontId="2" fillId="0" borderId="4" xfId="3" applyFont="1" applyBorder="1" applyAlignment="1">
      <alignment horizontal="center" vertical="center"/>
    </xf>
    <xf numFmtId="0" fontId="2" fillId="0" borderId="7" xfId="3" applyFont="1" applyBorder="1" applyAlignment="1">
      <alignment horizontal="center" vertical="center"/>
    </xf>
    <xf numFmtId="0" fontId="5" fillId="0" borderId="4" xfId="1" applyFont="1" applyFill="1" applyBorder="1" applyAlignment="1">
      <alignment horizontal="center" vertical="center"/>
    </xf>
    <xf numFmtId="0" fontId="5" fillId="0" borderId="4" xfId="5" applyFont="1" applyBorder="1" applyAlignment="1">
      <alignment horizontal="center" vertical="center" wrapText="1"/>
    </xf>
    <xf numFmtId="0" fontId="5" fillId="0" borderId="4" xfId="5" applyFont="1" applyFill="1" applyBorder="1" applyAlignment="1">
      <alignment horizontal="left" vertical="top" wrapText="1"/>
    </xf>
    <xf numFmtId="0" fontId="5" fillId="0" borderId="4" xfId="5" applyFont="1" applyFill="1" applyBorder="1" applyAlignment="1">
      <alignment horizontal="center" vertical="center"/>
    </xf>
    <xf numFmtId="0" fontId="5" fillId="0" borderId="4" xfId="5" applyFont="1" applyFill="1" applyBorder="1" applyAlignment="1">
      <alignment horizontal="center" vertical="center" wrapText="1"/>
    </xf>
    <xf numFmtId="164" fontId="5" fillId="0" borderId="4" xfId="2" applyNumberFormat="1" applyFont="1" applyFill="1" applyBorder="1" applyAlignment="1">
      <alignment horizontal="center" vertical="center" wrapText="1"/>
    </xf>
    <xf numFmtId="0" fontId="1" fillId="0" borderId="0" xfId="1" applyFill="1" applyAlignment="1">
      <alignment horizontal="left"/>
    </xf>
    <xf numFmtId="0" fontId="5" fillId="0" borderId="0" xfId="1" applyFont="1" applyFill="1" applyBorder="1" applyAlignment="1">
      <alignment horizontal="center" vertical="center"/>
    </xf>
    <xf numFmtId="0" fontId="6" fillId="0" borderId="0" xfId="5" applyFont="1" applyFill="1" applyBorder="1" applyAlignment="1">
      <alignment horizontal="center" vertical="center" wrapText="1"/>
    </xf>
    <xf numFmtId="0" fontId="7" fillId="0" borderId="0" xfId="5" applyFont="1" applyFill="1" applyBorder="1" applyAlignment="1">
      <alignment wrapText="1"/>
    </xf>
    <xf numFmtId="0" fontId="5" fillId="0" borderId="0" xfId="5" applyFont="1" applyFill="1" applyBorder="1" applyAlignment="1">
      <alignment horizontal="center" vertical="center"/>
    </xf>
    <xf numFmtId="0" fontId="8" fillId="0" borderId="0" xfId="1" applyFont="1" applyFill="1" applyBorder="1" applyAlignment="1">
      <alignment horizontal="center" vertical="center" wrapText="1"/>
    </xf>
    <xf numFmtId="0" fontId="2" fillId="0" borderId="8" xfId="1" applyFont="1" applyFill="1" applyBorder="1" applyAlignment="1">
      <alignment horizontal="right" vertical="top"/>
    </xf>
    <xf numFmtId="164" fontId="1" fillId="0" borderId="0" xfId="1" applyNumberFormat="1" applyFill="1" applyAlignment="1">
      <alignment horizontal="left"/>
    </xf>
    <xf numFmtId="0" fontId="5" fillId="0" borderId="0" xfId="5" applyFont="1" applyFill="1" applyBorder="1" applyAlignment="1">
      <alignment horizontal="center" vertical="center" wrapText="1"/>
    </xf>
    <xf numFmtId="0" fontId="9" fillId="0" borderId="0" xfId="1" applyFont="1" applyFill="1" applyBorder="1"/>
    <xf numFmtId="0" fontId="1" fillId="0" borderId="0" xfId="1" applyAlignment="1">
      <alignment horizontal="left"/>
    </xf>
    <xf numFmtId="0" fontId="1" fillId="0" borderId="0" xfId="1" applyFont="1" applyFill="1" applyBorder="1" applyAlignment="1">
      <alignment horizontal="left"/>
    </xf>
    <xf numFmtId="43" fontId="2" fillId="0" borderId="0" xfId="6" applyFont="1" applyFill="1" applyBorder="1" applyAlignment="1">
      <alignment horizontal="right"/>
    </xf>
    <xf numFmtId="44" fontId="2" fillId="0" borderId="0" xfId="4" applyFont="1" applyBorder="1" applyAlignment="1">
      <alignment horizontal="right"/>
    </xf>
    <xf numFmtId="44" fontId="1" fillId="0" borderId="0" xfId="1" applyNumberFormat="1" applyAlignment="1">
      <alignment horizontal="left"/>
    </xf>
    <xf numFmtId="0" fontId="11" fillId="0" borderId="0" xfId="1" applyFont="1" applyFill="1" applyBorder="1"/>
    <xf numFmtId="0" fontId="1" fillId="0" borderId="0" xfId="1" applyFont="1" applyAlignment="1">
      <alignment vertical="top" wrapText="1"/>
    </xf>
    <xf numFmtId="43" fontId="1" fillId="0" borderId="0" xfId="6" applyFont="1" applyFill="1" applyAlignment="1">
      <alignment vertical="top" wrapText="1"/>
    </xf>
    <xf numFmtId="44" fontId="1" fillId="0" borderId="0" xfId="4" applyFont="1" applyAlignment="1">
      <alignment vertical="top" wrapText="1"/>
    </xf>
    <xf numFmtId="0" fontId="5" fillId="0" borderId="0" xfId="7" applyFont="1" applyAlignment="1">
      <alignment vertical="top" wrapText="1"/>
    </xf>
    <xf numFmtId="0" fontId="1" fillId="0" borderId="1" xfId="1" applyFont="1" applyBorder="1" applyAlignment="1">
      <alignment horizontal="center"/>
    </xf>
    <xf numFmtId="0" fontId="1" fillId="0" borderId="3" xfId="1" applyFont="1" applyBorder="1" applyAlignment="1">
      <alignment horizontal="center"/>
    </xf>
    <xf numFmtId="0" fontId="2" fillId="0" borderId="0" xfId="1" applyFont="1" applyBorder="1" applyAlignment="1">
      <alignment horizontal="center"/>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1" xfId="1" applyFont="1" applyFill="1" applyBorder="1" applyAlignment="1">
      <alignment horizontal="left" vertical="center"/>
    </xf>
    <xf numFmtId="0" fontId="2" fillId="0" borderId="5" xfId="1" applyFont="1" applyFill="1" applyBorder="1" applyAlignment="1">
      <alignment horizontal="lef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1" xfId="1" applyFont="1" applyFill="1" applyBorder="1" applyAlignment="1">
      <alignment horizontal="left"/>
    </xf>
    <xf numFmtId="0" fontId="2" fillId="0" borderId="5" xfId="1" applyFont="1" applyFill="1" applyBorder="1" applyAlignment="1">
      <alignment horizontal="left"/>
    </xf>
    <xf numFmtId="0" fontId="2" fillId="0" borderId="1" xfId="1" applyFont="1" applyFill="1" applyBorder="1" applyAlignment="1">
      <alignment horizontal="center" vertical="top" wrapText="1"/>
    </xf>
    <xf numFmtId="0" fontId="2" fillId="0" borderId="5" xfId="1" applyFont="1" applyFill="1" applyBorder="1" applyAlignment="1">
      <alignment horizontal="center" vertical="top" wrapText="1"/>
    </xf>
    <xf numFmtId="166" fontId="5" fillId="0" borderId="4" xfId="8" applyNumberFormat="1" applyFont="1" applyFill="1" applyBorder="1" applyAlignment="1">
      <alignment horizontal="center" vertical="center" wrapText="1"/>
    </xf>
    <xf numFmtId="43" fontId="5" fillId="0" borderId="10" xfId="6" applyFont="1" applyBorder="1" applyAlignment="1">
      <alignment horizontal="center" vertical="center"/>
    </xf>
    <xf numFmtId="0" fontId="2" fillId="0" borderId="9" xfId="1" applyFont="1" applyBorder="1"/>
    <xf numFmtId="0" fontId="1" fillId="0" borderId="9" xfId="1" applyFont="1" applyBorder="1" applyAlignment="1">
      <alignment horizontal="left"/>
    </xf>
    <xf numFmtId="43" fontId="1" fillId="0" borderId="9" xfId="2" applyFont="1" applyBorder="1" applyAlignment="1">
      <alignment horizontal="left"/>
    </xf>
    <xf numFmtId="0" fontId="1" fillId="0" borderId="0" xfId="1" applyFill="1" applyBorder="1" applyAlignment="1">
      <alignment horizontal="left"/>
    </xf>
    <xf numFmtId="44" fontId="1" fillId="0" borderId="0" xfId="1" applyNumberFormat="1" applyBorder="1" applyAlignment="1">
      <alignment horizontal="left"/>
    </xf>
    <xf numFmtId="164" fontId="2" fillId="0" borderId="9" xfId="4" applyNumberFormat="1" applyFont="1" applyBorder="1" applyAlignment="1">
      <alignment horizontal="center" vertical="center"/>
    </xf>
    <xf numFmtId="0" fontId="2" fillId="0" borderId="1" xfId="3" applyFont="1" applyBorder="1" applyAlignment="1">
      <alignment horizontal="center" vertical="center"/>
    </xf>
    <xf numFmtId="0" fontId="3" fillId="0" borderId="12" xfId="1" applyFont="1" applyBorder="1" applyAlignment="1">
      <alignment vertical="top"/>
    </xf>
    <xf numFmtId="43" fontId="5" fillId="0" borderId="13" xfId="6" applyFont="1" applyBorder="1" applyAlignment="1">
      <alignment horizontal="center" vertical="center"/>
    </xf>
    <xf numFmtId="0" fontId="1" fillId="0" borderId="11" xfId="1" applyFont="1" applyBorder="1" applyAlignment="1">
      <alignment horizontal="left"/>
    </xf>
    <xf numFmtId="44" fontId="2" fillId="0" borderId="15" xfId="4" applyFont="1" applyBorder="1" applyAlignment="1">
      <alignment horizontal="center" vertical="center"/>
    </xf>
    <xf numFmtId="0" fontId="2" fillId="0" borderId="16" xfId="1" applyFont="1" applyBorder="1" applyAlignment="1">
      <alignment horizontal="left"/>
    </xf>
    <xf numFmtId="43" fontId="1" fillId="0" borderId="14" xfId="1" applyNumberFormat="1" applyFill="1" applyBorder="1" applyAlignment="1">
      <alignment horizontal="center" vertical="center"/>
    </xf>
    <xf numFmtId="0" fontId="1" fillId="0" borderId="9"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4" xfId="5" applyFont="1" applyFill="1" applyBorder="1" applyAlignment="1">
      <alignment horizontal="center" vertical="center" wrapText="1"/>
    </xf>
    <xf numFmtId="0" fontId="5" fillId="2" borderId="4" xfId="5" applyFont="1" applyFill="1" applyBorder="1" applyAlignment="1">
      <alignment horizontal="left" vertical="top" wrapText="1"/>
    </xf>
    <xf numFmtId="0" fontId="5" fillId="2" borderId="4" xfId="5" applyFont="1" applyFill="1" applyBorder="1" applyAlignment="1">
      <alignment horizontal="center" vertical="center"/>
    </xf>
    <xf numFmtId="164" fontId="5" fillId="2" borderId="4" xfId="2" applyNumberFormat="1" applyFont="1" applyFill="1" applyBorder="1" applyAlignment="1">
      <alignment horizontal="center" vertical="center" wrapText="1"/>
    </xf>
    <xf numFmtId="43" fontId="5" fillId="2" borderId="10" xfId="6" applyFont="1" applyFill="1" applyBorder="1" applyAlignment="1">
      <alignment horizontal="center" vertical="center"/>
    </xf>
    <xf numFmtId="0" fontId="1" fillId="2" borderId="9" xfId="1" applyFont="1" applyFill="1" applyBorder="1" applyAlignment="1">
      <alignment horizontal="center" vertical="center"/>
    </xf>
  </cellXfs>
  <cellStyles count="9">
    <cellStyle name="Millares 10" xfId="6" xr:uid="{00000000-0005-0000-0000-000000000000}"/>
    <cellStyle name="Millares 2" xfId="2" xr:uid="{00000000-0005-0000-0000-000001000000}"/>
    <cellStyle name="Moneda" xfId="8" builtinId="4"/>
    <cellStyle name="Moneda 2" xfId="4" xr:uid="{00000000-0005-0000-0000-000002000000}"/>
    <cellStyle name="Normal" xfId="0" builtinId="0"/>
    <cellStyle name="Normal 2" xfId="1" xr:uid="{00000000-0005-0000-0000-000004000000}"/>
    <cellStyle name="Normal 3" xfId="3" xr:uid="{00000000-0005-0000-0000-000005000000}"/>
    <cellStyle name="Normal 3 2" xfId="5" xr:uid="{00000000-0005-0000-0000-000006000000}"/>
    <cellStyle name="Normal_VICENTE GUERRERO"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2124809</xdr:colOff>
      <xdr:row>25</xdr:row>
      <xdr:rowOff>157581</xdr:rowOff>
    </xdr:from>
    <xdr:to>
      <xdr:col>3</xdr:col>
      <xdr:colOff>89486</xdr:colOff>
      <xdr:row>29</xdr:row>
      <xdr:rowOff>103697</xdr:rowOff>
    </xdr:to>
    <xdr:sp macro="" textlink="">
      <xdr:nvSpPr>
        <xdr:cNvPr id="2" name="Text Box 2981">
          <a:extLst>
            <a:ext uri="{FF2B5EF4-FFF2-40B4-BE49-F238E27FC236}">
              <a16:creationId xmlns:a16="http://schemas.microsoft.com/office/drawing/2014/main" id="{00000000-0008-0000-0000-000002000000}"/>
            </a:ext>
          </a:extLst>
        </xdr:cNvPr>
        <xdr:cNvSpPr txBox="1">
          <a:spLocks noChangeArrowheads="1"/>
        </xdr:cNvSpPr>
      </xdr:nvSpPr>
      <xdr:spPr bwMode="auto">
        <a:xfrm>
          <a:off x="3167797" y="25208331"/>
          <a:ext cx="3027214" cy="61286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r>
            <a:rPr lang="es-MX" sz="1000" b="0" i="0" baseline="0">
              <a:effectLst/>
              <a:latin typeface="+mn-lt"/>
              <a:ea typeface="+mn-ea"/>
              <a:cs typeface="+mn-cs"/>
            </a:rPr>
            <a:t>__________________________________</a:t>
          </a:r>
          <a:endParaRPr lang="es-MX" sz="1000">
            <a:effectLst/>
          </a:endParaRPr>
        </a:p>
        <a:p>
          <a:pPr algn="ctr" rtl="0"/>
          <a:r>
            <a:rPr lang="es-MX" sz="1000" b="0" i="0" baseline="0">
              <a:effectLst/>
              <a:latin typeface="+mn-lt"/>
              <a:ea typeface="+mn-ea"/>
              <a:cs typeface="+mn-cs"/>
            </a:rPr>
            <a:t>SALVADOR ALONSO RAMIREZ</a:t>
          </a:r>
        </a:p>
        <a:p>
          <a:pPr algn="ctr" rtl="0"/>
          <a:r>
            <a:rPr lang="es-MX" sz="1000" b="0" i="0" baseline="0">
              <a:effectLst/>
              <a:latin typeface="+mn-lt"/>
              <a:ea typeface="+mn-ea"/>
              <a:cs typeface="+mn-cs"/>
            </a:rPr>
            <a:t>DIRECTOR ADMINISTRATIVO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I45"/>
  <sheetViews>
    <sheetView tabSelected="1" view="pageBreakPreview" topLeftCell="A18" zoomScale="76" zoomScaleNormal="110" zoomScaleSheetLayoutView="110" workbookViewId="0">
      <selection activeCell="C19" sqref="C19"/>
    </sheetView>
  </sheetViews>
  <sheetFormatPr baseColWidth="10" defaultColWidth="11.36328125" defaultRowHeight="12.5" x14ac:dyDescent="0.35"/>
  <cols>
    <col min="1" max="1" width="3.7265625" style="36" customWidth="1"/>
    <col min="2" max="2" width="10.81640625" style="36" customWidth="1"/>
    <col min="3" max="3" width="70.81640625" style="36" customWidth="1"/>
    <col min="4" max="4" width="15.26953125" style="36" customWidth="1"/>
    <col min="5" max="5" width="10.08984375" style="36" customWidth="1"/>
    <col min="6" max="6" width="11.7265625" style="37" bestFit="1" customWidth="1"/>
    <col min="7" max="7" width="13" style="38" bestFit="1" customWidth="1"/>
    <col min="8" max="8" width="15.36328125" style="36" customWidth="1"/>
    <col min="9" max="9" width="13.81640625" style="36" bestFit="1" customWidth="1"/>
    <col min="10" max="16384" width="11.36328125" style="36"/>
  </cols>
  <sheetData>
    <row r="1" spans="1:8" s="1" customFormat="1" ht="13.5" hidden="1" thickBot="1" x14ac:dyDescent="0.35">
      <c r="B1" s="42" t="s">
        <v>0</v>
      </c>
      <c r="C1" s="42"/>
      <c r="D1" s="42"/>
      <c r="E1" s="42"/>
      <c r="F1" s="42"/>
      <c r="G1" s="42"/>
      <c r="H1" s="55"/>
    </row>
    <row r="2" spans="1:8" s="4" customFormat="1" ht="25.5" customHeight="1" thickBot="1" x14ac:dyDescent="0.35">
      <c r="A2" s="43" t="s">
        <v>1</v>
      </c>
      <c r="B2" s="44"/>
      <c r="C2" s="2" t="s">
        <v>2</v>
      </c>
      <c r="D2" s="3" t="s">
        <v>3</v>
      </c>
      <c r="E2" s="45" t="s">
        <v>4</v>
      </c>
      <c r="F2" s="46"/>
      <c r="G2" s="46"/>
      <c r="H2" s="57"/>
    </row>
    <row r="3" spans="1:8" s="4" customFormat="1" ht="13.5" thickBot="1" x14ac:dyDescent="0.35">
      <c r="A3" s="47" t="s">
        <v>5</v>
      </c>
      <c r="B3" s="48"/>
      <c r="C3" s="5" t="s">
        <v>6</v>
      </c>
      <c r="D3" s="6" t="s">
        <v>7</v>
      </c>
      <c r="E3" s="49" t="s">
        <v>4</v>
      </c>
      <c r="F3" s="50"/>
      <c r="G3" s="50"/>
      <c r="H3" s="57"/>
    </row>
    <row r="4" spans="1:8" s="4" customFormat="1" ht="53.25" customHeight="1" thickBot="1" x14ac:dyDescent="0.3">
      <c r="A4" s="51" t="s">
        <v>8</v>
      </c>
      <c r="B4" s="52"/>
      <c r="C4" s="52"/>
      <c r="D4" s="52"/>
      <c r="E4" s="52"/>
      <c r="F4" s="52"/>
      <c r="G4" s="52"/>
      <c r="H4" s="56"/>
    </row>
    <row r="5" spans="1:8" s="4" customFormat="1" ht="13.5" thickBot="1" x14ac:dyDescent="0.3">
      <c r="A5" s="40"/>
      <c r="B5" s="41"/>
      <c r="C5" s="7" t="s">
        <v>9</v>
      </c>
      <c r="D5" s="8"/>
      <c r="E5" s="9"/>
      <c r="F5" s="10"/>
      <c r="G5" s="62"/>
      <c r="H5" s="64"/>
    </row>
    <row r="6" spans="1:8" s="4" customFormat="1" ht="13.5" thickBot="1" x14ac:dyDescent="0.35">
      <c r="A6" s="11" t="s">
        <v>10</v>
      </c>
      <c r="B6" s="12" t="s">
        <v>11</v>
      </c>
      <c r="C6" s="12" t="s">
        <v>12</v>
      </c>
      <c r="D6" s="13" t="s">
        <v>13</v>
      </c>
      <c r="E6" s="13" t="s">
        <v>14</v>
      </c>
      <c r="F6" s="61" t="s">
        <v>15</v>
      </c>
      <c r="G6" s="65" t="s">
        <v>16</v>
      </c>
      <c r="H6" s="66" t="s">
        <v>51</v>
      </c>
    </row>
    <row r="7" spans="1:8" s="20" customFormat="1" ht="81" thickBot="1" x14ac:dyDescent="0.3">
      <c r="A7" s="14">
        <v>1</v>
      </c>
      <c r="B7" s="15" t="s">
        <v>17</v>
      </c>
      <c r="C7" s="16" t="s">
        <v>18</v>
      </c>
      <c r="D7" s="17" t="s">
        <v>19</v>
      </c>
      <c r="E7" s="18">
        <v>21</v>
      </c>
      <c r="F7" s="19">
        <v>1259</v>
      </c>
      <c r="G7" s="63">
        <f>+E7*F7</f>
        <v>26439</v>
      </c>
      <c r="H7" s="67" t="s">
        <v>53</v>
      </c>
    </row>
    <row r="8" spans="1:8" s="20" customFormat="1" ht="150" thickBot="1" x14ac:dyDescent="0.3">
      <c r="A8" s="14">
        <v>2</v>
      </c>
      <c r="B8" s="15" t="s">
        <v>20</v>
      </c>
      <c r="C8" s="16" t="s">
        <v>21</v>
      </c>
      <c r="D8" s="17" t="s">
        <v>19</v>
      </c>
      <c r="E8" s="18">
        <v>2</v>
      </c>
      <c r="F8" s="53">
        <v>621.04999999999995</v>
      </c>
      <c r="G8" s="54">
        <f>+E8*F8</f>
        <v>1242.0999999999999</v>
      </c>
      <c r="H8" s="68" t="s">
        <v>52</v>
      </c>
    </row>
    <row r="9" spans="1:8" s="20" customFormat="1" ht="115.5" thickBot="1" x14ac:dyDescent="0.3">
      <c r="A9" s="14">
        <v>3</v>
      </c>
      <c r="B9" s="15" t="s">
        <v>22</v>
      </c>
      <c r="C9" s="16" t="s">
        <v>23</v>
      </c>
      <c r="D9" s="17" t="s">
        <v>19</v>
      </c>
      <c r="E9" s="18">
        <v>4</v>
      </c>
      <c r="F9" s="19">
        <v>1399</v>
      </c>
      <c r="G9" s="54">
        <f t="shared" ref="G8:G20" si="0">+E9*F9</f>
        <v>5596</v>
      </c>
      <c r="H9" s="68" t="s">
        <v>54</v>
      </c>
    </row>
    <row r="10" spans="1:8" s="20" customFormat="1" ht="150" thickBot="1" x14ac:dyDescent="0.3">
      <c r="A10" s="14">
        <v>4</v>
      </c>
      <c r="B10" s="15" t="s">
        <v>24</v>
      </c>
      <c r="C10" s="16" t="s">
        <v>25</v>
      </c>
      <c r="D10" s="17" t="s">
        <v>19</v>
      </c>
      <c r="E10" s="18">
        <v>4</v>
      </c>
      <c r="F10" s="19">
        <v>4959</v>
      </c>
      <c r="G10" s="54">
        <f t="shared" si="0"/>
        <v>19836</v>
      </c>
      <c r="H10" s="68" t="s">
        <v>55</v>
      </c>
    </row>
    <row r="11" spans="1:8" s="20" customFormat="1" ht="299.5" thickBot="1" x14ac:dyDescent="0.3">
      <c r="A11" s="14">
        <v>5</v>
      </c>
      <c r="B11" s="15" t="s">
        <v>26</v>
      </c>
      <c r="C11" s="16" t="s">
        <v>27</v>
      </c>
      <c r="D11" s="17" t="s">
        <v>19</v>
      </c>
      <c r="E11" s="18">
        <v>14</v>
      </c>
      <c r="F11" s="19">
        <v>3689</v>
      </c>
      <c r="G11" s="54">
        <f t="shared" si="0"/>
        <v>51646</v>
      </c>
      <c r="H11" s="68" t="s">
        <v>55</v>
      </c>
    </row>
    <row r="12" spans="1:8" s="20" customFormat="1" ht="69.5" thickBot="1" x14ac:dyDescent="0.3">
      <c r="A12" s="14">
        <v>6</v>
      </c>
      <c r="B12" s="15" t="s">
        <v>28</v>
      </c>
      <c r="C12" s="16" t="s">
        <v>29</v>
      </c>
      <c r="D12" s="17" t="s">
        <v>19</v>
      </c>
      <c r="E12" s="18">
        <v>3</v>
      </c>
      <c r="F12" s="19">
        <v>1122.54</v>
      </c>
      <c r="G12" s="54">
        <f t="shared" si="0"/>
        <v>3367.62</v>
      </c>
      <c r="H12" s="68" t="s">
        <v>52</v>
      </c>
    </row>
    <row r="13" spans="1:8" s="20" customFormat="1" ht="46.5" thickBot="1" x14ac:dyDescent="0.3">
      <c r="A13" s="14">
        <v>7</v>
      </c>
      <c r="B13" s="15" t="s">
        <v>30</v>
      </c>
      <c r="C13" s="16" t="s">
        <v>31</v>
      </c>
      <c r="D13" s="17" t="s">
        <v>19</v>
      </c>
      <c r="E13" s="18">
        <v>4</v>
      </c>
      <c r="F13" s="19">
        <v>469.49</v>
      </c>
      <c r="G13" s="54">
        <f t="shared" si="0"/>
        <v>1877.96</v>
      </c>
      <c r="H13" s="68" t="s">
        <v>52</v>
      </c>
    </row>
    <row r="14" spans="1:8" s="20" customFormat="1" ht="46.5" thickBot="1" x14ac:dyDescent="0.3">
      <c r="A14" s="14">
        <v>8</v>
      </c>
      <c r="B14" s="15" t="s">
        <v>32</v>
      </c>
      <c r="C14" s="16" t="s">
        <v>33</v>
      </c>
      <c r="D14" s="17" t="s">
        <v>19</v>
      </c>
      <c r="E14" s="18">
        <v>2</v>
      </c>
      <c r="F14" s="19">
        <v>570.35</v>
      </c>
      <c r="G14" s="54">
        <f t="shared" si="0"/>
        <v>1140.7</v>
      </c>
      <c r="H14" s="68" t="s">
        <v>52</v>
      </c>
    </row>
    <row r="15" spans="1:8" s="20" customFormat="1" ht="46.5" thickBot="1" x14ac:dyDescent="0.3">
      <c r="A15" s="14">
        <v>9</v>
      </c>
      <c r="B15" s="15" t="s">
        <v>34</v>
      </c>
      <c r="C15" s="16" t="s">
        <v>35</v>
      </c>
      <c r="D15" s="17" t="s">
        <v>19</v>
      </c>
      <c r="E15" s="18">
        <v>2</v>
      </c>
      <c r="F15" s="19"/>
      <c r="G15" s="54"/>
      <c r="H15" s="68"/>
    </row>
    <row r="16" spans="1:8" s="20" customFormat="1" ht="115.5" thickBot="1" x14ac:dyDescent="0.3">
      <c r="A16" s="14">
        <v>10</v>
      </c>
      <c r="B16" s="15" t="s">
        <v>36</v>
      </c>
      <c r="C16" s="16" t="s">
        <v>37</v>
      </c>
      <c r="D16" s="17" t="s">
        <v>19</v>
      </c>
      <c r="E16" s="18">
        <v>1</v>
      </c>
      <c r="F16" s="19">
        <v>20789</v>
      </c>
      <c r="G16" s="54">
        <f t="shared" si="0"/>
        <v>20789</v>
      </c>
      <c r="H16" s="68" t="s">
        <v>53</v>
      </c>
    </row>
    <row r="17" spans="1:9" s="20" customFormat="1" ht="409.6" thickBot="1" x14ac:dyDescent="0.3">
      <c r="A17" s="14">
        <v>11</v>
      </c>
      <c r="B17" s="15" t="s">
        <v>38</v>
      </c>
      <c r="C17" s="16" t="s">
        <v>39</v>
      </c>
      <c r="D17" s="17" t="s">
        <v>19</v>
      </c>
      <c r="E17" s="18">
        <v>1</v>
      </c>
      <c r="F17" s="19">
        <v>14989.35</v>
      </c>
      <c r="G17" s="54">
        <f t="shared" si="0"/>
        <v>14989.35</v>
      </c>
      <c r="H17" s="68" t="s">
        <v>52</v>
      </c>
    </row>
    <row r="18" spans="1:9" s="20" customFormat="1" ht="58" thickBot="1" x14ac:dyDescent="0.3">
      <c r="A18" s="14">
        <v>12</v>
      </c>
      <c r="B18" s="15" t="s">
        <v>40</v>
      </c>
      <c r="C18" s="16" t="s">
        <v>41</v>
      </c>
      <c r="D18" s="17" t="s">
        <v>19</v>
      </c>
      <c r="E18" s="18">
        <v>27</v>
      </c>
      <c r="F18" s="19">
        <v>736.85</v>
      </c>
      <c r="G18" s="54">
        <f t="shared" si="0"/>
        <v>19894.95</v>
      </c>
      <c r="H18" s="68" t="s">
        <v>52</v>
      </c>
    </row>
    <row r="19" spans="1:9" s="20" customFormat="1" ht="69.5" thickBot="1" x14ac:dyDescent="0.3">
      <c r="A19" s="14">
        <v>13</v>
      </c>
      <c r="B19" s="15" t="s">
        <v>42</v>
      </c>
      <c r="C19" s="16" t="s">
        <v>43</v>
      </c>
      <c r="D19" s="17" t="s">
        <v>19</v>
      </c>
      <c r="E19" s="18">
        <v>1</v>
      </c>
      <c r="F19" s="19">
        <v>20409</v>
      </c>
      <c r="G19" s="54">
        <f t="shared" si="0"/>
        <v>20409</v>
      </c>
      <c r="H19" s="68" t="s">
        <v>53</v>
      </c>
    </row>
    <row r="20" spans="1:9" s="20" customFormat="1" ht="115.5" thickBot="1" x14ac:dyDescent="0.3">
      <c r="A20" s="69">
        <v>14</v>
      </c>
      <c r="B20" s="70" t="s">
        <v>44</v>
      </c>
      <c r="C20" s="71" t="s">
        <v>45</v>
      </c>
      <c r="D20" s="72" t="s">
        <v>46</v>
      </c>
      <c r="E20" s="70">
        <v>1</v>
      </c>
      <c r="F20" s="73"/>
      <c r="G20" s="74">
        <f t="shared" si="0"/>
        <v>0</v>
      </c>
      <c r="H20" s="75"/>
    </row>
    <row r="21" spans="1:9" s="20" customFormat="1" ht="13.5" thickBot="1" x14ac:dyDescent="0.3">
      <c r="A21" s="21"/>
      <c r="B21" s="22"/>
      <c r="C21" s="23"/>
      <c r="D21" s="24"/>
      <c r="E21" s="25">
        <f>SUM(E7:E20)</f>
        <v>87</v>
      </c>
      <c r="F21" s="26" t="s">
        <v>47</v>
      </c>
      <c r="G21" s="60">
        <f>SUM(G7:G20)</f>
        <v>187227.68000000002</v>
      </c>
      <c r="H21" s="58"/>
      <c r="I21" s="27"/>
    </row>
    <row r="22" spans="1:9" s="20" customFormat="1" ht="13.5" thickBot="1" x14ac:dyDescent="0.3">
      <c r="A22" s="21"/>
      <c r="B22" s="22"/>
      <c r="C22" s="23"/>
      <c r="D22" s="24"/>
      <c r="E22" s="28"/>
      <c r="F22" s="26" t="s">
        <v>48</v>
      </c>
      <c r="G22" s="60">
        <f>G21*0.16</f>
        <v>29956.428800000005</v>
      </c>
      <c r="H22" s="58"/>
      <c r="I22" s="27"/>
    </row>
    <row r="23" spans="1:9" s="20" customFormat="1" ht="13.5" thickBot="1" x14ac:dyDescent="0.3">
      <c r="A23" s="29" t="s">
        <v>49</v>
      </c>
      <c r="B23" s="30"/>
      <c r="C23" s="30"/>
      <c r="D23" s="31"/>
      <c r="F23" s="26" t="s">
        <v>16</v>
      </c>
      <c r="G23" s="60">
        <f>G21+G22</f>
        <v>217184.10880000002</v>
      </c>
      <c r="H23" s="58"/>
      <c r="I23" s="27"/>
    </row>
    <row r="24" spans="1:9" s="30" customFormat="1" ht="13" x14ac:dyDescent="0.3">
      <c r="A24" s="29" t="s">
        <v>50</v>
      </c>
      <c r="D24" s="31"/>
      <c r="E24" s="25"/>
      <c r="F24" s="32"/>
      <c r="G24" s="33"/>
      <c r="H24" s="59"/>
      <c r="I24" s="34"/>
    </row>
    <row r="25" spans="1:9" s="30" customFormat="1" ht="13" x14ac:dyDescent="0.3">
      <c r="A25" s="29"/>
      <c r="D25" s="31"/>
      <c r="E25" s="25"/>
      <c r="F25" s="32"/>
      <c r="G25" s="33"/>
      <c r="H25" s="59"/>
      <c r="I25" s="34"/>
    </row>
    <row r="26" spans="1:9" s="30" customFormat="1" ht="13" x14ac:dyDescent="0.3">
      <c r="B26" s="35"/>
      <c r="C26" s="36"/>
      <c r="D26" s="36"/>
      <c r="E26" s="36"/>
      <c r="F26" s="32"/>
      <c r="G26" s="33"/>
      <c r="H26" s="59"/>
      <c r="I26" s="34"/>
    </row>
    <row r="27" spans="1:9" s="30" customFormat="1" ht="13" x14ac:dyDescent="0.3">
      <c r="B27" s="35"/>
      <c r="C27" s="36"/>
      <c r="D27" s="36"/>
      <c r="E27" s="36"/>
      <c r="F27" s="32"/>
      <c r="G27" s="33"/>
      <c r="H27" s="59"/>
      <c r="I27" s="34"/>
    </row>
    <row r="28" spans="1:9" s="30" customFormat="1" ht="13" x14ac:dyDescent="0.3">
      <c r="B28" s="35"/>
      <c r="C28" s="36"/>
      <c r="D28" s="36"/>
      <c r="E28" s="36"/>
      <c r="F28" s="32"/>
      <c r="G28" s="33"/>
      <c r="H28" s="59"/>
      <c r="I28" s="34"/>
    </row>
    <row r="29" spans="1:9" s="30" customFormat="1" ht="13" x14ac:dyDescent="0.3">
      <c r="B29" s="35"/>
      <c r="C29" s="36"/>
      <c r="D29" s="36"/>
      <c r="E29" s="36"/>
      <c r="F29" s="32"/>
      <c r="G29" s="33"/>
      <c r="H29" s="59"/>
      <c r="I29" s="34"/>
    </row>
    <row r="30" spans="1:9" s="30" customFormat="1" ht="13" x14ac:dyDescent="0.3">
      <c r="B30" s="35"/>
      <c r="C30" s="36"/>
      <c r="D30" s="36"/>
      <c r="E30" s="36"/>
      <c r="F30" s="32"/>
      <c r="G30" s="33"/>
      <c r="H30" s="59"/>
      <c r="I30" s="34"/>
    </row>
    <row r="31" spans="1:9" s="30" customFormat="1" ht="13" x14ac:dyDescent="0.3">
      <c r="B31" s="35"/>
      <c r="C31" s="36"/>
      <c r="D31" s="36"/>
      <c r="E31" s="36"/>
      <c r="F31" s="32"/>
      <c r="G31" s="33"/>
      <c r="H31" s="34"/>
      <c r="I31" s="34"/>
    </row>
    <row r="32" spans="1:9" s="30" customFormat="1" ht="13" x14ac:dyDescent="0.3">
      <c r="B32" s="35"/>
      <c r="C32" s="36"/>
      <c r="D32" s="36"/>
      <c r="E32" s="36"/>
      <c r="F32" s="32"/>
      <c r="G32" s="33"/>
      <c r="H32" s="34"/>
      <c r="I32" s="34"/>
    </row>
    <row r="33" spans="1:9" s="30" customFormat="1" ht="13" x14ac:dyDescent="0.3">
      <c r="B33" s="35"/>
      <c r="C33" s="36"/>
      <c r="D33" s="36"/>
      <c r="E33" s="36"/>
      <c r="F33" s="32"/>
      <c r="G33" s="33"/>
      <c r="H33" s="34"/>
      <c r="I33" s="34"/>
    </row>
    <row r="34" spans="1:9" s="30" customFormat="1" ht="13" x14ac:dyDescent="0.3">
      <c r="B34" s="35"/>
      <c r="C34" s="36"/>
      <c r="D34" s="36"/>
      <c r="E34" s="36"/>
      <c r="F34" s="32"/>
      <c r="G34" s="33"/>
      <c r="H34" s="34"/>
      <c r="I34" s="34"/>
    </row>
    <row r="35" spans="1:9" s="30" customFormat="1" ht="13" x14ac:dyDescent="0.3">
      <c r="B35" s="35"/>
      <c r="C35" s="36"/>
      <c r="D35" s="36"/>
      <c r="E35" s="36"/>
      <c r="F35" s="32"/>
      <c r="G35" s="33"/>
      <c r="H35" s="34"/>
      <c r="I35" s="34"/>
    </row>
    <row r="36" spans="1:9" s="30" customFormat="1" ht="13" x14ac:dyDescent="0.3">
      <c r="B36" s="35"/>
      <c r="C36" s="36"/>
      <c r="D36" s="36"/>
      <c r="E36" s="36"/>
      <c r="F36" s="32"/>
      <c r="G36" s="33"/>
      <c r="H36" s="34"/>
      <c r="I36" s="34"/>
    </row>
    <row r="37" spans="1:9" s="30" customFormat="1" ht="13" x14ac:dyDescent="0.3">
      <c r="B37" s="35"/>
      <c r="C37" s="36"/>
      <c r="D37" s="36"/>
      <c r="E37" s="36"/>
      <c r="F37" s="32"/>
      <c r="G37" s="33"/>
      <c r="H37" s="34"/>
      <c r="I37" s="34"/>
    </row>
    <row r="38" spans="1:9" s="30" customFormat="1" x14ac:dyDescent="0.25">
      <c r="B38" s="35"/>
      <c r="C38" s="36"/>
      <c r="D38" s="36"/>
      <c r="E38" s="36"/>
      <c r="F38" s="37"/>
      <c r="G38" s="38"/>
    </row>
    <row r="39" spans="1:9" s="30" customFormat="1" x14ac:dyDescent="0.25">
      <c r="B39" s="35"/>
      <c r="C39" s="36"/>
      <c r="D39" s="36"/>
      <c r="E39" s="36"/>
      <c r="F39" s="37"/>
      <c r="G39" s="38"/>
    </row>
    <row r="40" spans="1:9" s="30" customFormat="1" x14ac:dyDescent="0.25">
      <c r="A40" s="36"/>
      <c r="B40" s="36"/>
      <c r="C40" s="36"/>
      <c r="D40" s="36"/>
      <c r="E40" s="36"/>
      <c r="F40" s="37"/>
      <c r="G40" s="38"/>
    </row>
    <row r="41" spans="1:9" s="30" customFormat="1" x14ac:dyDescent="0.25">
      <c r="A41" s="36"/>
      <c r="B41" s="36"/>
      <c r="C41" s="36"/>
      <c r="D41" s="36"/>
      <c r="E41" s="36"/>
      <c r="F41" s="37"/>
      <c r="G41" s="38"/>
    </row>
    <row r="42" spans="1:9" s="30" customFormat="1" x14ac:dyDescent="0.25">
      <c r="A42" s="36"/>
      <c r="B42" s="36"/>
      <c r="C42" s="36"/>
      <c r="D42" s="36"/>
      <c r="E42" s="36"/>
      <c r="F42" s="37"/>
      <c r="G42" s="38"/>
    </row>
    <row r="43" spans="1:9" s="30" customFormat="1" x14ac:dyDescent="0.25">
      <c r="A43" s="36"/>
      <c r="B43" s="39"/>
      <c r="C43" s="36"/>
      <c r="D43" s="36"/>
      <c r="E43" s="36"/>
      <c r="F43" s="37"/>
      <c r="G43" s="38"/>
    </row>
    <row r="45" spans="1:9" s="30" customFormat="1" x14ac:dyDescent="0.25">
      <c r="A45" s="36"/>
      <c r="B45" s="36"/>
      <c r="C45" s="36"/>
      <c r="D45" s="36"/>
      <c r="E45" s="36"/>
      <c r="F45" s="37"/>
      <c r="G45" s="38"/>
    </row>
  </sheetData>
  <mergeCells count="7">
    <mergeCell ref="A5:B5"/>
    <mergeCell ref="B1:G1"/>
    <mergeCell ref="A2:B2"/>
    <mergeCell ref="E2:G2"/>
    <mergeCell ref="A3:B3"/>
    <mergeCell ref="E3:G3"/>
    <mergeCell ref="A4:G4"/>
  </mergeCells>
  <printOptions horizontalCentered="1"/>
  <pageMargins left="0.39370078740157483" right="0.39370078740157483" top="1.1417322834645669" bottom="0.15748031496062992" header="0" footer="0"/>
  <pageSetup scale="85" fitToWidth="2" orientation="landscape" r:id="rId1"/>
  <headerFooter>
    <oddHeader>&amp;L&amp;G&amp;C&amp;12
&amp;"-,Negrita"GUIA DE EQUIPAMIENTO&amp;R&amp;K00-029DIRECCIÓN ADMINISTRATIVA.
SUBDIRECCIÓN DE RECURSOS HUMANOS,
MATERIALES Y SERVICIOS GENERALES.
DEPARTAMENTO DE RECURSOS MATERIALES&amp;K01+000.</oddHeader>
    <oddFooter>&amp;L&amp;10&amp;K02-047Página &amp;P de &amp;N&amp;R&amp;G</oddFooter>
  </headerFooter>
  <rowBreaks count="1" manualBreakCount="1">
    <brk id="46" max="8"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Guia de Equipamiento</vt:lpstr>
      <vt:lpstr>'Guia de Equipamiento'!Títulos_a_imprimir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CAPCEEDIR</dc:creator>
  <cp:lastModifiedBy>jhonatan olivar soto</cp:lastModifiedBy>
  <dcterms:created xsi:type="dcterms:W3CDTF">2023-06-23T19:37:26Z</dcterms:created>
  <dcterms:modified xsi:type="dcterms:W3CDTF">2023-06-26T20:17:15Z</dcterms:modified>
</cp:coreProperties>
</file>