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esupuesto" sheetId="1" state="visible" r:id="rId2"/>
    <sheet name="Gastos mensuales" sheetId="2" state="visible" r:id="rId3"/>
    <sheet name="Gastos personales" sheetId="3" state="visible" r:id="rId4"/>
    <sheet name="Sheet4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GP</author>
  </authors>
  <commentList>
    <comment ref="J20" authorId="0">
      <text>
        <r>
          <rPr>
            <sz val="11"/>
            <color rgb="FF000000"/>
            <rFont val="Calibri"/>
            <family val="2"/>
            <charset val="1"/>
          </rPr>
          <t xml:space="preserve">Guillermo Pizarro:
</t>
        </r>
        <r>
          <rPr>
            <sz val="8"/>
            <color rgb="FF000000"/>
            <rFont val="Tahoma"/>
            <family val="2"/>
            <charset val="1"/>
          </rPr>
          <t xml:space="preserve">Valor total del Proyecto</t>
        </r>
      </text>
    </comment>
  </commentList>
</comments>
</file>

<file path=xl/sharedStrings.xml><?xml version="1.0" encoding="utf-8"?>
<sst xmlns="http://schemas.openxmlformats.org/spreadsheetml/2006/main" count="90" uniqueCount="62">
  <si>
    <t xml:space="preserve">Nombre del Proyecto:</t>
  </si>
  <si>
    <t xml:space="preserve">Fecha de iniciación:</t>
  </si>
  <si>
    <t xml:space="preserve">Fecha de finalización:</t>
  </si>
  <si>
    <t xml:space="preserve">Enero</t>
  </si>
  <si>
    <t xml:space="preserve">Febrero</t>
  </si>
  <si>
    <t xml:space="preserve">Marzo</t>
  </si>
  <si>
    <t xml:space="preserve">Abril</t>
  </si>
  <si>
    <t xml:space="preserve">Mayo</t>
  </si>
  <si>
    <t xml:space="preserve">Junio</t>
  </si>
  <si>
    <t xml:space="preserve">Julio</t>
  </si>
  <si>
    <t xml:space="preserve">Agosto</t>
  </si>
  <si>
    <t xml:space="preserve">Septiembre</t>
  </si>
  <si>
    <t xml:space="preserve">Ingresos</t>
  </si>
  <si>
    <t xml:space="preserve">Ingresos por avances</t>
  </si>
  <si>
    <t xml:space="preserve">Total ingresos</t>
  </si>
  <si>
    <t xml:space="preserve">Egresos</t>
  </si>
  <si>
    <t xml:space="preserve">Gastos mensuales</t>
  </si>
  <si>
    <t xml:space="preserve">Gastos personales</t>
  </si>
  <si>
    <t xml:space="preserve">Gastos por sueldos</t>
  </si>
  <si>
    <t xml:space="preserve">Total egresos</t>
  </si>
  <si>
    <t xml:space="preserve">Saldo Final en Caja</t>
  </si>
  <si>
    <t xml:space="preserve">Flujo acumulado</t>
  </si>
  <si>
    <t xml:space="preserve">Valor del Proyecto:</t>
  </si>
  <si>
    <t xml:space="preserve">No. de personas:</t>
  </si>
  <si>
    <t xml:space="preserve">Sueldo:</t>
  </si>
  <si>
    <t xml:space="preserve">Suministros de oficinas</t>
  </si>
  <si>
    <t xml:space="preserve">CDs</t>
  </si>
  <si>
    <t xml:space="preserve">Hojas</t>
  </si>
  <si>
    <t xml:space="preserve">Tinta</t>
  </si>
  <si>
    <t xml:space="preserve">Carpetas</t>
  </si>
  <si>
    <t xml:space="preserve">Bolígrafos</t>
  </si>
  <si>
    <t xml:space="preserve">Lapicero</t>
  </si>
  <si>
    <t xml:space="preserve">Minas</t>
  </si>
  <si>
    <t xml:space="preserve">Borrador</t>
  </si>
  <si>
    <t xml:space="preserve">Hardware</t>
  </si>
  <si>
    <t xml:space="preserve">Pendrive</t>
  </si>
  <si>
    <t xml:space="preserve">Servicios Básicos</t>
  </si>
  <si>
    <t xml:space="preserve">Agua</t>
  </si>
  <si>
    <t xml:space="preserve">Teléfono</t>
  </si>
  <si>
    <t xml:space="preserve">Energía Eléctrica</t>
  </si>
  <si>
    <t xml:space="preserve">Total</t>
  </si>
  <si>
    <t xml:space="preserve">Transporte</t>
  </si>
  <si>
    <t xml:space="preserve">Bus</t>
  </si>
  <si>
    <t xml:space="preserve">Taxi</t>
  </si>
  <si>
    <t xml:space="preserve">Alimentación</t>
  </si>
  <si>
    <t xml:space="preserve">Almuerzo</t>
  </si>
  <si>
    <t xml:space="preserve">Merienda</t>
  </si>
  <si>
    <t xml:space="preserve">Otros</t>
  </si>
  <si>
    <t xml:space="preserve">Comunicación</t>
  </si>
  <si>
    <t xml:space="preserve">Internet</t>
  </si>
  <si>
    <t xml:space="preserve">Celular</t>
  </si>
  <si>
    <t xml:space="preserve">Valor que quiero recibir</t>
  </si>
  <si>
    <t xml:space="preserve">UD VA A RECIBIR ESTO</t>
  </si>
  <si>
    <t xml:space="preserve">Valor Base:</t>
  </si>
  <si>
    <t xml:space="preserve">Impuesto a la Renta</t>
  </si>
  <si>
    <t xml:space="preserve">Retener</t>
  </si>
  <si>
    <t xml:space="preserve">Valor Base</t>
  </si>
  <si>
    <t xml:space="preserve">IVA:</t>
  </si>
  <si>
    <t xml:space="preserve">Impuesto al IVA</t>
  </si>
  <si>
    <t xml:space="preserve">Subtotal</t>
  </si>
  <si>
    <t xml:space="preserve">Valor Final:</t>
  </si>
  <si>
    <t xml:space="preserve">SIN INCLUIR EL IVA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</si>
</sst>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(&quot;$ &quot;* #,##0.00_);_(&quot;$ &quot;* \(#,##0.00\);_(&quot;$ &quot;* \-??_);_(@_)"/>
    <numFmt numFmtId="166" formatCode="[$$-409]#,##0.00;\-[$$-409]#,##0.00"/>
    <numFmt numFmtId="167" formatCode="0.00%"/>
    <numFmt numFmtId="168" formatCode="[$$-409]#,##0.00;[RED]\-[$$-409]#,##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8"/>
      <color rgb="FF000000"/>
      <name val="Tahoma"/>
      <family val="2"/>
      <charset val="1"/>
    </font>
    <font>
      <b val="true"/>
      <sz val="11"/>
      <color rgb="FFC9211E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8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thin"/>
      <bottom style="double"/>
      <diagonal/>
    </border>
    <border diagonalUp="false" diagonalDown="false">
      <left/>
      <right/>
      <top style="thin"/>
      <bottom style="double"/>
      <diagonal/>
    </border>
    <border diagonalUp="false" diagonalDown="false">
      <left/>
      <right style="medium"/>
      <top style="thin"/>
      <bottom style="double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4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4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false" indent="4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2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B2" activeCellId="0" sqref="B2"/>
    </sheetView>
  </sheetViews>
  <sheetFormatPr defaultColWidth="11.4453125" defaultRowHeight="15" zeroHeight="false" outlineLevelRow="0" outlineLevelCol="0"/>
  <cols>
    <col collapsed="false" customWidth="true" hidden="false" outlineLevel="0" max="1" min="1" style="1" width="22.14"/>
    <col collapsed="false" customWidth="false" hidden="false" outlineLevel="0" max="11" min="2" style="2" width="11.42"/>
  </cols>
  <sheetData>
    <row r="1" customFormat="false" ht="15" hidden="false" customHeight="false" outlineLevel="0" collapsed="false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</row>
    <row r="2" customFormat="false" ht="15" hidden="false" customHeight="false" outlineLevel="0" collapsed="false">
      <c r="A2" s="4" t="s">
        <v>1</v>
      </c>
      <c r="B2" s="5"/>
      <c r="C2" s="5"/>
      <c r="D2" s="5"/>
      <c r="E2" s="6" t="s">
        <v>2</v>
      </c>
      <c r="F2" s="6"/>
      <c r="G2" s="5"/>
      <c r="H2" s="5"/>
      <c r="I2" s="5"/>
      <c r="J2" s="5"/>
    </row>
    <row r="4" customFormat="false" ht="15.75" hidden="false" customHeight="false" outlineLevel="0" collapsed="false">
      <c r="A4" s="4"/>
      <c r="B4" s="7"/>
    </row>
    <row r="5" s="1" customFormat="true" ht="15.75" hidden="false" customHeight="false" outlineLevel="0" collapsed="false">
      <c r="A5" s="8"/>
      <c r="B5" s="9" t="s">
        <v>3</v>
      </c>
      <c r="C5" s="9" t="s">
        <v>4</v>
      </c>
      <c r="D5" s="9" t="s">
        <v>5</v>
      </c>
      <c r="E5" s="9" t="s">
        <v>6</v>
      </c>
      <c r="F5" s="9" t="s">
        <v>7</v>
      </c>
      <c r="G5" s="9" t="s">
        <v>8</v>
      </c>
      <c r="H5" s="9" t="s">
        <v>9</v>
      </c>
      <c r="I5" s="9" t="s">
        <v>10</v>
      </c>
      <c r="J5" s="10" t="s">
        <v>11</v>
      </c>
      <c r="K5" s="11"/>
    </row>
    <row r="6" customFormat="false" ht="15" hidden="false" customHeight="false" outlineLevel="0" collapsed="false">
      <c r="A6" s="12" t="s">
        <v>12</v>
      </c>
      <c r="B6" s="13"/>
      <c r="C6" s="13"/>
      <c r="D6" s="13"/>
      <c r="E6" s="13"/>
      <c r="F6" s="13"/>
      <c r="G6" s="13"/>
      <c r="H6" s="13"/>
      <c r="I6" s="13"/>
      <c r="J6" s="14"/>
    </row>
    <row r="7" customFormat="false" ht="15" hidden="false" customHeight="false" outlineLevel="0" collapsed="false">
      <c r="A7" s="15" t="s">
        <v>13</v>
      </c>
      <c r="B7" s="16" t="n">
        <f aca="false">$J$20*0.1</f>
        <v>500</v>
      </c>
      <c r="C7" s="16" t="n">
        <f aca="false">$J$20*0.25</f>
        <v>1250</v>
      </c>
      <c r="D7" s="17"/>
      <c r="E7" s="16" t="n">
        <f aca="false">$J$20*0.25</f>
        <v>1250</v>
      </c>
      <c r="F7" s="17"/>
      <c r="G7" s="17"/>
      <c r="H7" s="16" t="n">
        <f aca="false">$J$20*0.25</f>
        <v>1250</v>
      </c>
      <c r="I7" s="17"/>
      <c r="J7" s="18" t="n">
        <f aca="false">$J$20*0.15</f>
        <v>750</v>
      </c>
    </row>
    <row r="8" customFormat="false" ht="15.75" hidden="false" customHeight="false" outlineLevel="0" collapsed="false">
      <c r="A8" s="19" t="s">
        <v>14</v>
      </c>
      <c r="B8" s="20"/>
      <c r="C8" s="21"/>
      <c r="D8" s="20"/>
      <c r="E8" s="21"/>
      <c r="F8" s="20"/>
      <c r="G8" s="20"/>
      <c r="H8" s="21"/>
      <c r="I8" s="20"/>
      <c r="J8" s="22"/>
    </row>
    <row r="9" customFormat="false" ht="15.75" hidden="false" customHeight="false" outlineLevel="0" collapsed="false">
      <c r="A9" s="23"/>
      <c r="B9" s="17"/>
      <c r="C9" s="16"/>
      <c r="D9" s="17"/>
      <c r="E9" s="16"/>
      <c r="F9" s="17"/>
      <c r="G9" s="17"/>
      <c r="H9" s="16"/>
      <c r="I9" s="17"/>
      <c r="J9" s="18"/>
    </row>
    <row r="10" customFormat="false" ht="15" hidden="false" customHeight="false" outlineLevel="0" collapsed="false">
      <c r="A10" s="24" t="s">
        <v>15</v>
      </c>
      <c r="B10" s="25"/>
      <c r="C10" s="25"/>
      <c r="D10" s="25"/>
      <c r="E10" s="25"/>
      <c r="F10" s="25"/>
      <c r="G10" s="25"/>
      <c r="H10" s="25"/>
      <c r="I10" s="25"/>
      <c r="J10" s="26"/>
    </row>
    <row r="11" s="30" customFormat="true" ht="15" hidden="false" customHeight="false" outlineLevel="0" collapsed="false">
      <c r="A11" s="15" t="s">
        <v>16</v>
      </c>
      <c r="B11" s="27" t="n">
        <f aca="false">'Gastos mensuales'!B18</f>
        <v>14</v>
      </c>
      <c r="C11" s="27" t="n">
        <f aca="false">'Gastos mensuales'!C18</f>
        <v>0.75</v>
      </c>
      <c r="D11" s="27" t="n">
        <f aca="false">'Gastos mensuales'!D18</f>
        <v>0</v>
      </c>
      <c r="E11" s="27" t="n">
        <f aca="false">'Gastos mensuales'!E18</f>
        <v>0</v>
      </c>
      <c r="F11" s="27" t="n">
        <f aca="false">'Gastos mensuales'!F18</f>
        <v>0</v>
      </c>
      <c r="G11" s="27" t="n">
        <f aca="false">'Gastos mensuales'!G18</f>
        <v>4.75</v>
      </c>
      <c r="H11" s="27" t="n">
        <f aca="false">'Gastos mensuales'!H18</f>
        <v>0</v>
      </c>
      <c r="I11" s="27" t="n">
        <f aca="false">'Gastos mensuales'!I18</f>
        <v>0</v>
      </c>
      <c r="J11" s="28" t="n">
        <f aca="false">'Gastos mensuales'!J18</f>
        <v>0.75</v>
      </c>
      <c r="K11" s="29"/>
    </row>
    <row r="12" s="30" customFormat="true" ht="15" hidden="false" customHeight="false" outlineLevel="0" collapsed="false">
      <c r="A12" s="15" t="s">
        <v>17</v>
      </c>
      <c r="B12" s="27" t="n">
        <f aca="false">$J$21*'Gastos personales'!B13</f>
        <v>0</v>
      </c>
      <c r="C12" s="27" t="n">
        <f aca="false">$J$21*'Gastos personales'!C13</f>
        <v>0</v>
      </c>
      <c r="D12" s="27" t="n">
        <f aca="false">$J$21*'Gastos personales'!D13</f>
        <v>0</v>
      </c>
      <c r="E12" s="27" t="n">
        <f aca="false">$J$21*'Gastos personales'!E13</f>
        <v>0</v>
      </c>
      <c r="F12" s="27" t="n">
        <f aca="false">$J$21*'Gastos personales'!F13</f>
        <v>0</v>
      </c>
      <c r="G12" s="27" t="n">
        <f aca="false">$J$21*'Gastos personales'!G13</f>
        <v>0</v>
      </c>
      <c r="H12" s="27" t="n">
        <f aca="false">$J$21*'Gastos personales'!H13</f>
        <v>0</v>
      </c>
      <c r="I12" s="27" t="n">
        <f aca="false">$J$21*'Gastos personales'!I13</f>
        <v>0</v>
      </c>
      <c r="J12" s="28" t="n">
        <f aca="false">$J$21*'Gastos personales'!J13</f>
        <v>0</v>
      </c>
      <c r="K12" s="29"/>
    </row>
    <row r="13" s="30" customFormat="true" ht="15" hidden="false" customHeight="false" outlineLevel="0" collapsed="false">
      <c r="A13" s="15" t="s">
        <v>18</v>
      </c>
      <c r="B13" s="27" t="n">
        <f aca="false">$J$22*$J$21</f>
        <v>480</v>
      </c>
      <c r="C13" s="27" t="n">
        <f aca="false">$J$22*$J$21</f>
        <v>480</v>
      </c>
      <c r="D13" s="27" t="n">
        <f aca="false">$J$22*$J$21</f>
        <v>480</v>
      </c>
      <c r="E13" s="27" t="n">
        <f aca="false">$J$22*$J$21</f>
        <v>480</v>
      </c>
      <c r="F13" s="27" t="n">
        <f aca="false">$J$22*$J$21</f>
        <v>480</v>
      </c>
      <c r="G13" s="27" t="n">
        <f aca="false">$J$22*$J$21</f>
        <v>480</v>
      </c>
      <c r="H13" s="27" t="n">
        <f aca="false">$J$22*$J$21</f>
        <v>480</v>
      </c>
      <c r="I13" s="27" t="n">
        <f aca="false">$J$22*$J$21</f>
        <v>480</v>
      </c>
      <c r="J13" s="28" t="n">
        <f aca="false">$J$22*$J$21</f>
        <v>480</v>
      </c>
      <c r="K13" s="29"/>
    </row>
    <row r="14" customFormat="false" ht="15.75" hidden="false" customHeight="false" outlineLevel="0" collapsed="false">
      <c r="A14" s="31" t="s">
        <v>19</v>
      </c>
      <c r="B14" s="20" t="n">
        <f aca="false">SUM(B11:B13)</f>
        <v>494</v>
      </c>
      <c r="C14" s="20" t="n">
        <f aca="false">SUM(C11:C13)</f>
        <v>480.75</v>
      </c>
      <c r="D14" s="20" t="n">
        <f aca="false">SUM(D11:D13)</f>
        <v>480</v>
      </c>
      <c r="E14" s="20" t="n">
        <f aca="false">SUM(E11:E13)</f>
        <v>480</v>
      </c>
      <c r="F14" s="20" t="n">
        <f aca="false">SUM(F11:F13)</f>
        <v>480</v>
      </c>
      <c r="G14" s="20" t="n">
        <f aca="false">SUM(G11:G13)</f>
        <v>484.75</v>
      </c>
      <c r="H14" s="20" t="n">
        <f aca="false">SUM(H11:H13)</f>
        <v>480</v>
      </c>
      <c r="I14" s="20" t="n">
        <f aca="false">SUM(I11:I13)</f>
        <v>480</v>
      </c>
      <c r="J14" s="32" t="n">
        <f aca="false">SUM(J11:J13)</f>
        <v>480.75</v>
      </c>
    </row>
    <row r="15" customFormat="false" ht="15.75" hidden="false" customHeight="false" outlineLevel="0" collapsed="false">
      <c r="A15" s="33"/>
      <c r="B15" s="17"/>
      <c r="C15" s="17"/>
      <c r="D15" s="17"/>
      <c r="E15" s="17"/>
      <c r="F15" s="17"/>
      <c r="G15" s="17"/>
      <c r="H15" s="17"/>
      <c r="I15" s="17"/>
      <c r="J15" s="34"/>
    </row>
    <row r="16" customFormat="false" ht="15.75" hidden="false" customHeight="false" outlineLevel="0" collapsed="false">
      <c r="A16" s="31" t="s">
        <v>20</v>
      </c>
      <c r="B16" s="20" t="n">
        <f aca="false">B7-B14</f>
        <v>6</v>
      </c>
      <c r="C16" s="20" t="n">
        <f aca="false">C7-C14</f>
        <v>769.25</v>
      </c>
      <c r="D16" s="20" t="n">
        <f aca="false">D7-D14</f>
        <v>-480</v>
      </c>
      <c r="E16" s="20" t="n">
        <f aca="false">E7-E14</f>
        <v>770</v>
      </c>
      <c r="F16" s="20" t="n">
        <f aca="false">F7-F14</f>
        <v>-480</v>
      </c>
      <c r="G16" s="20" t="n">
        <f aca="false">G7-G14</f>
        <v>-484.75</v>
      </c>
      <c r="H16" s="20" t="n">
        <f aca="false">H7-H14</f>
        <v>770</v>
      </c>
      <c r="I16" s="20" t="n">
        <f aca="false">I7-I14</f>
        <v>-480</v>
      </c>
      <c r="J16" s="32" t="n">
        <f aca="false">J7-J14</f>
        <v>269.25</v>
      </c>
    </row>
    <row r="17" customFormat="false" ht="16.5" hidden="false" customHeight="false" outlineLevel="0" collapsed="false">
      <c r="A17" s="35" t="s">
        <v>21</v>
      </c>
      <c r="B17" s="36" t="n">
        <f aca="false">B16</f>
        <v>6</v>
      </c>
      <c r="C17" s="36" t="n">
        <f aca="false">C16+B17</f>
        <v>775.25</v>
      </c>
      <c r="D17" s="36" t="n">
        <f aca="false">D16+C17</f>
        <v>295.25</v>
      </c>
      <c r="E17" s="36" t="n">
        <f aca="false">E16+D17</f>
        <v>1065.25</v>
      </c>
      <c r="F17" s="36" t="n">
        <f aca="false">F16+E17</f>
        <v>585.25</v>
      </c>
      <c r="G17" s="36" t="n">
        <f aca="false">G16+F17</f>
        <v>100.5</v>
      </c>
      <c r="H17" s="36" t="n">
        <f aca="false">H16+G17</f>
        <v>870.5</v>
      </c>
      <c r="I17" s="36" t="n">
        <f aca="false">I16+H17</f>
        <v>390.5</v>
      </c>
      <c r="J17" s="37" t="n">
        <f aca="false">J16+I17</f>
        <v>659.75</v>
      </c>
    </row>
    <row r="20" customFormat="false" ht="15" hidden="false" customHeight="false" outlineLevel="0" collapsed="false">
      <c r="H20" s="6" t="s">
        <v>22</v>
      </c>
      <c r="I20" s="6"/>
      <c r="J20" s="38" t="n">
        <v>5000</v>
      </c>
    </row>
    <row r="21" customFormat="false" ht="15" hidden="false" customHeight="false" outlineLevel="0" collapsed="false">
      <c r="H21" s="6" t="s">
        <v>23</v>
      </c>
      <c r="I21" s="6"/>
      <c r="J21" s="39" t="n">
        <v>4</v>
      </c>
    </row>
    <row r="22" customFormat="false" ht="15" hidden="false" customHeight="false" outlineLevel="0" collapsed="false">
      <c r="H22" s="6" t="s">
        <v>24</v>
      </c>
      <c r="I22" s="6"/>
      <c r="J22" s="7" t="n">
        <v>120</v>
      </c>
    </row>
  </sheetData>
  <mergeCells count="7">
    <mergeCell ref="B1:J1"/>
    <mergeCell ref="B2:D2"/>
    <mergeCell ref="E2:F2"/>
    <mergeCell ref="G2:J2"/>
    <mergeCell ref="H20:I20"/>
    <mergeCell ref="H21:I21"/>
    <mergeCell ref="H22:I2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9"/>
  <sheetViews>
    <sheetView showFormulas="false" showGridLines="true" showRowColHeaders="true" showZeros="true" rightToLeft="false" tabSelected="false" showOutlineSymbols="true" defaultGridColor="true" view="normal" topLeftCell="A4" colorId="64" zoomScale="130" zoomScaleNormal="130" zoomScalePageLayoutView="100" workbookViewId="0">
      <selection pane="topLeft" activeCell="E15" activeCellId="0" sqref="E15"/>
    </sheetView>
  </sheetViews>
  <sheetFormatPr defaultColWidth="11.4453125" defaultRowHeight="15" zeroHeight="false" outlineLevelRow="0" outlineLevelCol="0"/>
  <cols>
    <col collapsed="false" customWidth="true" hidden="false" outlineLevel="0" max="1" min="1" style="0" width="21.71"/>
    <col collapsed="false" customWidth="false" hidden="false" outlineLevel="0" max="11" min="2" style="2" width="11.42"/>
  </cols>
  <sheetData>
    <row r="1" customFormat="false" ht="15" hidden="false" customHeight="false" outlineLevel="0" collapsed="false">
      <c r="B1" s="11" t="s">
        <v>3</v>
      </c>
      <c r="C1" s="11" t="s">
        <v>4</v>
      </c>
      <c r="D1" s="11" t="s">
        <v>5</v>
      </c>
      <c r="E1" s="11" t="s">
        <v>6</v>
      </c>
      <c r="F1" s="11" t="s">
        <v>7</v>
      </c>
      <c r="G1" s="11" t="s">
        <v>8</v>
      </c>
      <c r="H1" s="11" t="s">
        <v>9</v>
      </c>
      <c r="I1" s="11" t="s">
        <v>10</v>
      </c>
      <c r="J1" s="11" t="s">
        <v>11</v>
      </c>
    </row>
    <row r="2" customFormat="false" ht="15" hidden="false" customHeight="false" outlineLevel="0" collapsed="false">
      <c r="A2" s="40" t="s">
        <v>25</v>
      </c>
      <c r="B2" s="41"/>
      <c r="C2" s="41"/>
      <c r="D2" s="41"/>
      <c r="E2" s="41"/>
      <c r="F2" s="41"/>
      <c r="G2" s="41"/>
      <c r="H2" s="41"/>
      <c r="I2" s="41"/>
      <c r="J2" s="41"/>
    </row>
    <row r="3" customFormat="false" ht="15" hidden="false" customHeight="false" outlineLevel="0" collapsed="false">
      <c r="A3" s="42" t="s">
        <v>26</v>
      </c>
      <c r="B3" s="43"/>
      <c r="C3" s="43" t="n">
        <v>0.75</v>
      </c>
      <c r="D3" s="43"/>
      <c r="E3" s="43"/>
      <c r="F3" s="43"/>
      <c r="G3" s="43" t="n">
        <v>0.75</v>
      </c>
      <c r="H3" s="43"/>
      <c r="I3" s="43"/>
      <c r="J3" s="43" t="n">
        <v>0.75</v>
      </c>
      <c r="K3" s="43"/>
    </row>
    <row r="4" customFormat="false" ht="15" hidden="false" customHeight="false" outlineLevel="0" collapsed="false">
      <c r="A4" s="42" t="s">
        <v>27</v>
      </c>
      <c r="B4" s="43" t="n">
        <v>4</v>
      </c>
      <c r="C4" s="43"/>
      <c r="D4" s="43"/>
      <c r="E4" s="43"/>
      <c r="F4" s="43"/>
      <c r="G4" s="43" t="n">
        <v>4</v>
      </c>
      <c r="H4" s="43"/>
      <c r="I4" s="43"/>
      <c r="J4" s="43"/>
      <c r="K4" s="43"/>
    </row>
    <row r="5" customFormat="false" ht="15" hidden="false" customHeight="false" outlineLevel="0" collapsed="false">
      <c r="A5" s="42" t="s">
        <v>28</v>
      </c>
      <c r="B5" s="43"/>
      <c r="C5" s="43"/>
      <c r="D5" s="43"/>
      <c r="E5" s="43"/>
      <c r="F5" s="43"/>
      <c r="G5" s="43"/>
      <c r="H5" s="43"/>
      <c r="I5" s="43"/>
      <c r="J5" s="43"/>
      <c r="K5" s="43"/>
    </row>
    <row r="6" customFormat="false" ht="15" hidden="false" customHeight="false" outlineLevel="0" collapsed="false">
      <c r="A6" s="42" t="s">
        <v>29</v>
      </c>
      <c r="B6" s="43"/>
      <c r="C6" s="43"/>
      <c r="D6" s="43"/>
      <c r="E6" s="43"/>
      <c r="F6" s="43"/>
      <c r="G6" s="43"/>
      <c r="H6" s="43"/>
      <c r="I6" s="43"/>
      <c r="J6" s="43"/>
      <c r="K6" s="43"/>
    </row>
    <row r="7" customFormat="false" ht="15" hidden="false" customHeight="false" outlineLevel="0" collapsed="false">
      <c r="A7" s="42" t="s">
        <v>30</v>
      </c>
      <c r="B7" s="43"/>
      <c r="C7" s="43"/>
      <c r="D7" s="43"/>
      <c r="E7" s="43"/>
      <c r="F7" s="43"/>
      <c r="G7" s="43"/>
      <c r="H7" s="43"/>
      <c r="I7" s="43"/>
      <c r="J7" s="43"/>
      <c r="K7" s="43"/>
    </row>
    <row r="8" customFormat="false" ht="15" hidden="false" customHeight="false" outlineLevel="0" collapsed="false">
      <c r="A8" s="42" t="s">
        <v>31</v>
      </c>
      <c r="B8" s="43"/>
      <c r="C8" s="43"/>
      <c r="D8" s="43"/>
      <c r="E8" s="43"/>
      <c r="F8" s="43"/>
      <c r="G8" s="43"/>
      <c r="H8" s="43"/>
      <c r="I8" s="43"/>
      <c r="J8" s="43"/>
      <c r="K8" s="43"/>
    </row>
    <row r="9" customFormat="false" ht="15" hidden="false" customHeight="false" outlineLevel="0" collapsed="false">
      <c r="A9" s="42" t="s">
        <v>32</v>
      </c>
      <c r="B9" s="43"/>
      <c r="C9" s="43"/>
      <c r="D9" s="43"/>
      <c r="E9" s="43"/>
      <c r="F9" s="43"/>
      <c r="G9" s="43"/>
      <c r="H9" s="43"/>
      <c r="I9" s="43"/>
      <c r="J9" s="43"/>
      <c r="K9" s="43"/>
    </row>
    <row r="10" customFormat="false" ht="15" hidden="false" customHeight="false" outlineLevel="0" collapsed="false">
      <c r="A10" s="42" t="s">
        <v>33</v>
      </c>
      <c r="B10" s="43"/>
      <c r="C10" s="43"/>
      <c r="D10" s="43"/>
      <c r="E10" s="43"/>
      <c r="F10" s="43"/>
      <c r="G10" s="43"/>
      <c r="H10" s="43"/>
      <c r="I10" s="43"/>
      <c r="J10" s="43"/>
      <c r="K10" s="43"/>
    </row>
    <row r="11" customFormat="false" ht="15" hidden="false" customHeight="false" outlineLevel="0" collapsed="false">
      <c r="A11" s="40" t="s">
        <v>34</v>
      </c>
      <c r="B11" s="25"/>
      <c r="C11" s="25"/>
      <c r="D11" s="25"/>
      <c r="E11" s="25"/>
      <c r="F11" s="25"/>
      <c r="G11" s="25"/>
      <c r="H11" s="25"/>
      <c r="I11" s="25"/>
      <c r="J11" s="25"/>
      <c r="K11" s="43"/>
    </row>
    <row r="12" customFormat="false" ht="15" hidden="false" customHeight="false" outlineLevel="0" collapsed="false">
      <c r="A12" s="42" t="s">
        <v>35</v>
      </c>
      <c r="B12" s="43" t="n">
        <v>10</v>
      </c>
      <c r="C12" s="43"/>
      <c r="D12" s="43"/>
      <c r="E12" s="43"/>
      <c r="F12" s="43"/>
      <c r="G12" s="43"/>
      <c r="H12" s="43"/>
      <c r="I12" s="43"/>
      <c r="J12" s="43"/>
      <c r="K12" s="43"/>
    </row>
    <row r="13" customFormat="false" ht="15" hidden="false" customHeight="false" outlineLevel="0" collapsed="false">
      <c r="A13" s="44" t="s">
        <v>36</v>
      </c>
      <c r="B13" s="25"/>
      <c r="C13" s="25"/>
      <c r="D13" s="25"/>
      <c r="E13" s="25"/>
      <c r="F13" s="25"/>
      <c r="G13" s="25"/>
      <c r="H13" s="25"/>
      <c r="I13" s="25"/>
      <c r="J13" s="25"/>
      <c r="K13" s="43"/>
    </row>
    <row r="14" customFormat="false" ht="15" hidden="false" customHeight="false" outlineLevel="0" collapsed="false">
      <c r="A14" s="42" t="s">
        <v>37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</row>
    <row r="15" customFormat="false" ht="15" hidden="false" customHeight="false" outlineLevel="0" collapsed="false">
      <c r="A15" s="42" t="s">
        <v>38</v>
      </c>
      <c r="B15" s="43"/>
      <c r="C15" s="43"/>
      <c r="D15" s="43"/>
      <c r="E15" s="43"/>
      <c r="F15" s="43"/>
      <c r="G15" s="43"/>
      <c r="H15" s="43"/>
      <c r="I15" s="43"/>
      <c r="J15" s="43"/>
      <c r="K15" s="43"/>
    </row>
    <row r="16" customFormat="false" ht="15" hidden="false" customHeight="false" outlineLevel="0" collapsed="false">
      <c r="A16" s="42" t="s">
        <v>39</v>
      </c>
      <c r="B16" s="43"/>
      <c r="C16" s="43"/>
      <c r="D16" s="43"/>
      <c r="E16" s="43"/>
      <c r="F16" s="43"/>
      <c r="G16" s="43"/>
      <c r="H16" s="43"/>
      <c r="I16" s="43"/>
      <c r="J16" s="43"/>
      <c r="K16" s="43"/>
    </row>
    <row r="17" customFormat="false" ht="15" hidden="false" customHeight="false" outlineLevel="0" collapsed="false">
      <c r="A17" s="42"/>
      <c r="B17" s="43"/>
      <c r="C17" s="43"/>
      <c r="D17" s="43"/>
      <c r="E17" s="43"/>
      <c r="F17" s="43"/>
      <c r="G17" s="43"/>
      <c r="H17" s="43"/>
      <c r="I17" s="43"/>
      <c r="J17" s="43"/>
      <c r="K17" s="43"/>
    </row>
    <row r="18" customFormat="false" ht="15.75" hidden="false" customHeight="false" outlineLevel="0" collapsed="false">
      <c r="A18" s="45" t="s">
        <v>40</v>
      </c>
      <c r="B18" s="20" t="n">
        <f aca="false">SUM(B3:B16)</f>
        <v>14</v>
      </c>
      <c r="C18" s="20" t="n">
        <f aca="false">SUM(C3:C16)</f>
        <v>0.75</v>
      </c>
      <c r="D18" s="20" t="n">
        <f aca="false">SUM(D3:D16)</f>
        <v>0</v>
      </c>
      <c r="E18" s="20" t="n">
        <f aca="false">SUM(E3:E16)</f>
        <v>0</v>
      </c>
      <c r="F18" s="20" t="n">
        <f aca="false">SUM(F3:F16)</f>
        <v>0</v>
      </c>
      <c r="G18" s="20" t="n">
        <f aca="false">SUM(G3:G16)</f>
        <v>4.75</v>
      </c>
      <c r="H18" s="20" t="n">
        <f aca="false">SUM(H3:H16)</f>
        <v>0</v>
      </c>
      <c r="I18" s="20" t="n">
        <f aca="false">SUM(I3:I16)</f>
        <v>0</v>
      </c>
      <c r="J18" s="20" t="n">
        <f aca="false">SUM(J3:J16)</f>
        <v>0.75</v>
      </c>
      <c r="K18" s="43"/>
    </row>
    <row r="19" customFormat="false" ht="15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4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3" activeCellId="0" sqref="B3"/>
    </sheetView>
  </sheetViews>
  <sheetFormatPr defaultColWidth="11.4453125" defaultRowHeight="15" zeroHeight="false" outlineLevelRow="0" outlineLevelCol="0"/>
  <cols>
    <col collapsed="false" customWidth="true" hidden="false" outlineLevel="0" max="1" min="1" style="0" width="17.59"/>
  </cols>
  <sheetData>
    <row r="1" customFormat="false" ht="15" hidden="false" customHeight="false" outlineLevel="0" collapsed="false">
      <c r="B1" s="11" t="s">
        <v>3</v>
      </c>
      <c r="C1" s="11" t="s">
        <v>4</v>
      </c>
      <c r="D1" s="11" t="s">
        <v>5</v>
      </c>
      <c r="E1" s="11" t="s">
        <v>6</v>
      </c>
      <c r="F1" s="11" t="s">
        <v>7</v>
      </c>
      <c r="G1" s="11" t="s">
        <v>8</v>
      </c>
      <c r="H1" s="11" t="s">
        <v>9</v>
      </c>
      <c r="I1" s="11" t="s">
        <v>10</v>
      </c>
      <c r="J1" s="11" t="s">
        <v>11</v>
      </c>
    </row>
    <row r="2" customFormat="false" ht="15" hidden="false" customHeight="false" outlineLevel="0" collapsed="false">
      <c r="A2" s="40" t="s">
        <v>41</v>
      </c>
      <c r="B2" s="46"/>
      <c r="C2" s="46"/>
      <c r="D2" s="46"/>
      <c r="E2" s="46"/>
      <c r="F2" s="46"/>
      <c r="G2" s="46"/>
      <c r="H2" s="46"/>
      <c r="I2" s="46"/>
      <c r="J2" s="46"/>
    </row>
    <row r="3" customFormat="false" ht="15" hidden="false" customHeight="false" outlineLevel="0" collapsed="false">
      <c r="A3" s="42" t="s">
        <v>42</v>
      </c>
      <c r="B3" s="47"/>
      <c r="C3" s="47"/>
      <c r="D3" s="47"/>
      <c r="E3" s="47"/>
      <c r="F3" s="47"/>
      <c r="G3" s="47"/>
      <c r="H3" s="47"/>
      <c r="I3" s="47"/>
      <c r="J3" s="47"/>
    </row>
    <row r="4" customFormat="false" ht="15" hidden="false" customHeight="false" outlineLevel="0" collapsed="false">
      <c r="A4" s="42" t="s">
        <v>43</v>
      </c>
      <c r="B4" s="47"/>
      <c r="C4" s="47"/>
      <c r="D4" s="47"/>
      <c r="E4" s="47"/>
      <c r="F4" s="47"/>
      <c r="G4" s="47"/>
      <c r="H4" s="47"/>
      <c r="I4" s="47"/>
      <c r="J4" s="47"/>
    </row>
    <row r="5" customFormat="false" ht="15" hidden="false" customHeight="false" outlineLevel="0" collapsed="false">
      <c r="A5" s="40" t="s">
        <v>44</v>
      </c>
      <c r="B5" s="48"/>
      <c r="C5" s="48"/>
      <c r="D5" s="48"/>
      <c r="E5" s="48"/>
      <c r="F5" s="48"/>
      <c r="G5" s="48"/>
      <c r="H5" s="48"/>
      <c r="I5" s="48"/>
      <c r="J5" s="48"/>
    </row>
    <row r="6" customFormat="false" ht="15" hidden="false" customHeight="false" outlineLevel="0" collapsed="false">
      <c r="A6" s="42" t="s">
        <v>45</v>
      </c>
      <c r="B6" s="47"/>
      <c r="C6" s="47"/>
      <c r="D6" s="47"/>
      <c r="E6" s="47"/>
      <c r="F6" s="47"/>
      <c r="G6" s="47"/>
      <c r="H6" s="47"/>
      <c r="I6" s="47"/>
      <c r="J6" s="47"/>
    </row>
    <row r="7" customFormat="false" ht="15" hidden="false" customHeight="false" outlineLevel="0" collapsed="false">
      <c r="A7" s="42" t="s">
        <v>46</v>
      </c>
      <c r="B7" s="47"/>
      <c r="C7" s="47"/>
      <c r="D7" s="47"/>
      <c r="E7" s="47"/>
      <c r="F7" s="47"/>
      <c r="G7" s="47"/>
      <c r="H7" s="47"/>
      <c r="I7" s="47"/>
      <c r="J7" s="47"/>
    </row>
    <row r="8" customFormat="false" ht="15" hidden="false" customHeight="false" outlineLevel="0" collapsed="false">
      <c r="A8" s="42" t="s">
        <v>47</v>
      </c>
      <c r="B8" s="47"/>
      <c r="C8" s="47"/>
      <c r="D8" s="47"/>
      <c r="E8" s="47"/>
      <c r="F8" s="47"/>
      <c r="G8" s="47"/>
      <c r="H8" s="47"/>
      <c r="I8" s="47"/>
      <c r="J8" s="47"/>
    </row>
    <row r="9" customFormat="false" ht="15" hidden="false" customHeight="false" outlineLevel="0" collapsed="false">
      <c r="A9" s="40" t="s">
        <v>48</v>
      </c>
      <c r="B9" s="48"/>
      <c r="C9" s="48"/>
      <c r="D9" s="48"/>
      <c r="E9" s="48"/>
      <c r="F9" s="48"/>
      <c r="G9" s="48"/>
      <c r="H9" s="48"/>
      <c r="I9" s="48"/>
      <c r="J9" s="48"/>
    </row>
    <row r="10" customFormat="false" ht="15" hidden="false" customHeight="false" outlineLevel="0" collapsed="false">
      <c r="A10" s="42" t="s">
        <v>49</v>
      </c>
      <c r="C10" s="47"/>
      <c r="D10" s="47"/>
      <c r="E10" s="47"/>
      <c r="F10" s="47"/>
      <c r="G10" s="47"/>
      <c r="H10" s="47"/>
      <c r="I10" s="47"/>
      <c r="J10" s="47"/>
    </row>
    <row r="11" customFormat="false" ht="15" hidden="false" customHeight="false" outlineLevel="0" collapsed="false">
      <c r="A11" s="42" t="s">
        <v>50</v>
      </c>
      <c r="B11" s="47"/>
      <c r="C11" s="47"/>
      <c r="D11" s="47"/>
      <c r="E11" s="47"/>
      <c r="F11" s="47"/>
      <c r="G11" s="47"/>
      <c r="H11" s="47"/>
      <c r="I11" s="47"/>
      <c r="J11" s="47"/>
    </row>
    <row r="12" customFormat="false" ht="15" hidden="false" customHeight="false" outlineLevel="0" collapsed="false">
      <c r="B12" s="47"/>
      <c r="C12" s="47"/>
      <c r="D12" s="47"/>
      <c r="E12" s="47"/>
      <c r="F12" s="47"/>
      <c r="G12" s="47"/>
      <c r="H12" s="47"/>
      <c r="I12" s="47"/>
      <c r="J12" s="47"/>
    </row>
    <row r="13" customFormat="false" ht="15.75" hidden="false" customHeight="false" outlineLevel="0" collapsed="false">
      <c r="A13" s="49" t="s">
        <v>40</v>
      </c>
      <c r="B13" s="50" t="n">
        <f aca="false">SUM(B3:B11)</f>
        <v>0</v>
      </c>
      <c r="C13" s="50" t="n">
        <f aca="false">SUM(C3:C11)</f>
        <v>0</v>
      </c>
      <c r="D13" s="50" t="n">
        <f aca="false">SUM(D3:D11)</f>
        <v>0</v>
      </c>
      <c r="E13" s="50" t="n">
        <f aca="false">SUM(E3:E11)</f>
        <v>0</v>
      </c>
      <c r="F13" s="50" t="n">
        <f aca="false">SUM(F3:F11)</f>
        <v>0</v>
      </c>
      <c r="G13" s="50" t="n">
        <f aca="false">SUM(G3:G11)</f>
        <v>0</v>
      </c>
      <c r="H13" s="50" t="n">
        <f aca="false">SUM(H3:H11)</f>
        <v>0</v>
      </c>
      <c r="I13" s="50" t="n">
        <f aca="false">SUM(I3:I11)</f>
        <v>0</v>
      </c>
      <c r="J13" s="50" t="n">
        <f aca="false">SUM(J3:J11)</f>
        <v>0</v>
      </c>
    </row>
    <row r="14" customFormat="false" ht="15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I17"/>
  <sheetViews>
    <sheetView showFormulas="false" showGridLines="true" showRowColHeaders="true" showZeros="true" rightToLeft="false" tabSelected="false" showOutlineSymbols="true" defaultGridColor="true" view="normal" topLeftCell="C1" colorId="64" zoomScale="130" zoomScaleNormal="130" zoomScalePageLayoutView="100" workbookViewId="0">
      <selection pane="topLeft" activeCell="F6" activeCellId="0" sqref="F6"/>
    </sheetView>
  </sheetViews>
  <sheetFormatPr defaultColWidth="11.55078125" defaultRowHeight="13.8" zeroHeight="false" outlineLevelRow="0" outlineLevelCol="0"/>
  <cols>
    <col collapsed="false" customWidth="true" hidden="false" outlineLevel="0" max="1" min="1" style="0" width="20.84"/>
  </cols>
  <sheetData>
    <row r="4" customFormat="false" ht="13.8" hidden="false" customHeight="false" outlineLevel="0" collapsed="false">
      <c r="A4" s="0" t="s">
        <v>51</v>
      </c>
      <c r="B4" s="51" t="n">
        <v>1000</v>
      </c>
    </row>
    <row r="5" customFormat="false" ht="13.8" hidden="false" customHeight="false" outlineLevel="0" collapsed="false">
      <c r="H5" s="52" t="s">
        <v>52</v>
      </c>
    </row>
    <row r="6" customFormat="false" ht="13.8" hidden="false" customHeight="false" outlineLevel="0" collapsed="false">
      <c r="E6" s="39" t="s">
        <v>53</v>
      </c>
      <c r="F6" s="53" t="n">
        <v>892.86</v>
      </c>
      <c r="H6" s="51" t="n">
        <f aca="false">F6-F7</f>
        <v>803.574</v>
      </c>
    </row>
    <row r="7" customFormat="false" ht="13.8" hidden="false" customHeight="false" outlineLevel="0" collapsed="false">
      <c r="E7" s="39" t="s">
        <v>54</v>
      </c>
      <c r="F7" s="53" t="n">
        <f aca="false">F6*0.1</f>
        <v>89.286</v>
      </c>
      <c r="G7" s="1" t="s">
        <v>55</v>
      </c>
    </row>
    <row r="8" customFormat="false" ht="13.8" hidden="false" customHeight="false" outlineLevel="0" collapsed="false">
      <c r="A8" s="0" t="s">
        <v>54</v>
      </c>
      <c r="B8" s="54" t="n">
        <v>0.1</v>
      </c>
      <c r="C8" s="0" t="s">
        <v>56</v>
      </c>
      <c r="E8" s="39" t="s">
        <v>57</v>
      </c>
      <c r="F8" s="53" t="n">
        <f aca="false">F6*0.12</f>
        <v>107.1432</v>
      </c>
      <c r="G8" s="1" t="s">
        <v>55</v>
      </c>
    </row>
    <row r="9" customFormat="false" ht="13.8" hidden="false" customHeight="false" outlineLevel="0" collapsed="false">
      <c r="A9" s="0" t="s">
        <v>58</v>
      </c>
      <c r="B9" s="54" t="n">
        <v>0.12</v>
      </c>
      <c r="C9" s="0" t="s">
        <v>59</v>
      </c>
      <c r="E9" s="39" t="s">
        <v>60</v>
      </c>
      <c r="F9" s="51" t="n">
        <f aca="false">F8+F6</f>
        <v>1000.0032</v>
      </c>
    </row>
    <row r="12" customFormat="false" ht="13.8" hidden="false" customHeight="false" outlineLevel="0" collapsed="false">
      <c r="E12" s="39" t="s">
        <v>53</v>
      </c>
      <c r="F12" s="53" t="n">
        <v>1180</v>
      </c>
      <c r="H12" s="51" t="n">
        <f aca="false">F12-F13</f>
        <v>1062</v>
      </c>
    </row>
    <row r="13" customFormat="false" ht="13.8" hidden="false" customHeight="false" outlineLevel="0" collapsed="false">
      <c r="E13" s="39" t="s">
        <v>54</v>
      </c>
      <c r="F13" s="53" t="n">
        <f aca="false">F12*0.1</f>
        <v>118</v>
      </c>
      <c r="G13" s="1" t="s">
        <v>55</v>
      </c>
    </row>
    <row r="14" customFormat="false" ht="13.8" hidden="false" customHeight="false" outlineLevel="0" collapsed="false">
      <c r="E14" s="39" t="s">
        <v>57</v>
      </c>
      <c r="F14" s="53" t="n">
        <f aca="false">F12*0.12</f>
        <v>141.6</v>
      </c>
      <c r="G14" s="1" t="s">
        <v>55</v>
      </c>
      <c r="H14" s="51" t="n">
        <f aca="false">F15-F14</f>
        <v>1180</v>
      </c>
      <c r="I14" s="0" t="s">
        <v>61</v>
      </c>
    </row>
    <row r="15" customFormat="false" ht="13.8" hidden="false" customHeight="false" outlineLevel="0" collapsed="false">
      <c r="E15" s="39" t="s">
        <v>60</v>
      </c>
      <c r="F15" s="51" t="n">
        <f aca="false">F14+F12</f>
        <v>1321.6</v>
      </c>
    </row>
    <row r="17" customFormat="false" ht="13.8" hidden="false" customHeight="false" outlineLevel="0" collapsed="false">
      <c r="H17" s="55" t="n">
        <v>1321</v>
      </c>
      <c r="I17" s="0" t="s">
        <v>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</TotalTime>
  <Application>LibreOffice/6.4.6.2$Linux_X86_64 LibreOffice_project/40$Build-2</Application>
  <Company>XNET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2009-01-08T19:31:02Z</dcterms:created>
  <dc:creator>Guillermo Pizarro</dc:creator>
  <dc:description/>
  <dc:language>en-US</dc:language>
  <cp:lastModifiedBy>Guillermo Pizarro</cp:lastModifiedBy>
  <dcterms:modified xsi:type="dcterms:W3CDTF">2020-11-27T20:24:53Z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XNET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