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0730" windowHeight="11760"/>
  </bookViews>
  <sheets>
    <sheet name="Scenario Testing" sheetId="1" r:id="rId1"/>
    <sheet name="Detail" sheetId="4" r:id="rId2"/>
    <sheet name="Attachment" sheetId="2" r:id="rId3"/>
    <sheet name="Master Table" sheetId="5" state="hidden" r:id="rId4"/>
  </sheets>
  <definedNames>
    <definedName name="_xlnm.Print_Area" localSheetId="2">Attachment!$A:$B</definedName>
    <definedName name="_xlnm.Print_Area" localSheetId="1">Detail!$A:$P</definedName>
    <definedName name="_xlnm.Print_Area" localSheetId="0">'Scenario Testing'!$A:$F</definedName>
    <definedName name="ValidAppType">'Master Table'!$C$2:$C$6</definedName>
    <definedName name="ValidPosNeg">'Master Table'!$D$2:$D$4</definedName>
    <definedName name="ValidSeverity">'Master Table'!$B$2:$B$6</definedName>
    <definedName name="ValidStatus">'Master Table'!$A$2:$A$5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33" i="4" l="1"/>
  <c r="H33" i="4"/>
  <c r="G33" i="4"/>
  <c r="F33" i="4"/>
  <c r="I30" i="4"/>
  <c r="I31" i="4"/>
  <c r="I32" i="4"/>
  <c r="H30" i="4"/>
  <c r="H31" i="4"/>
  <c r="H32" i="4"/>
  <c r="G30" i="4"/>
  <c r="G31" i="4"/>
  <c r="G32" i="4"/>
  <c r="F30" i="4"/>
  <c r="F31" i="4"/>
  <c r="F32" i="4"/>
  <c r="F28" i="4"/>
  <c r="G28" i="4"/>
  <c r="H28" i="4"/>
  <c r="I28" i="4"/>
  <c r="F29" i="4"/>
  <c r="G29" i="4"/>
  <c r="H29" i="4"/>
  <c r="I29" i="4"/>
  <c r="H17" i="4"/>
  <c r="H18" i="4"/>
  <c r="I10" i="4" l="1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F15" i="4"/>
  <c r="G15" i="4"/>
  <c r="H15" i="4"/>
  <c r="I15" i="4"/>
  <c r="F16" i="4"/>
  <c r="G16" i="4"/>
  <c r="H16" i="4"/>
  <c r="I16" i="4"/>
  <c r="F17" i="4"/>
  <c r="G17" i="4"/>
  <c r="I17" i="4"/>
  <c r="F18" i="4"/>
  <c r="G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H10" i="4"/>
  <c r="G10" i="4"/>
  <c r="F10" i="4"/>
  <c r="C7" i="4" l="1"/>
  <c r="L5" i="4" l="1"/>
  <c r="L4" i="4"/>
  <c r="L2" i="4" l="1"/>
  <c r="L3" i="4"/>
  <c r="C2" i="4"/>
  <c r="C3" i="4"/>
  <c r="C4" i="4"/>
  <c r="C5" i="4"/>
  <c r="C6" i="4"/>
</calcChain>
</file>

<file path=xl/sharedStrings.xml><?xml version="1.0" encoding="utf-8"?>
<sst xmlns="http://schemas.openxmlformats.org/spreadsheetml/2006/main" count="217" uniqueCount="95">
  <si>
    <t>Running ID</t>
  </si>
  <si>
    <t>Test ID</t>
  </si>
  <si>
    <t>Test Date</t>
  </si>
  <si>
    <t>Input</t>
  </si>
  <si>
    <t>Failed</t>
  </si>
  <si>
    <t>Application Type</t>
  </si>
  <si>
    <t>Web/Mobile Address</t>
  </si>
  <si>
    <t>Scenario</t>
  </si>
  <si>
    <t>Expected Result</t>
  </si>
  <si>
    <t>Case ID</t>
  </si>
  <si>
    <t>Positive/Negative</t>
  </si>
  <si>
    <t>Attachment ID</t>
  </si>
  <si>
    <t>Browser Version/OS Version</t>
  </si>
  <si>
    <t>User Role</t>
  </si>
  <si>
    <t>Positive</t>
  </si>
  <si>
    <t>Negative</t>
  </si>
  <si>
    <t>Related Test ID</t>
  </si>
  <si>
    <t>Navigation</t>
  </si>
  <si>
    <t>End Date</t>
  </si>
  <si>
    <t>Start Date</t>
  </si>
  <si>
    <t>Severity Level</t>
  </si>
  <si>
    <t>High</t>
  </si>
  <si>
    <t>Low</t>
  </si>
  <si>
    <t>Medium</t>
  </si>
  <si>
    <t>Status</t>
  </si>
  <si>
    <t>Corrected By</t>
  </si>
  <si>
    <t>Notes 
(Filled by Corrector)</t>
  </si>
  <si>
    <t>Passed</t>
  </si>
  <si>
    <t>Closed</t>
  </si>
  <si>
    <t>Desktop</t>
  </si>
  <si>
    <t>Application ID - Name</t>
  </si>
  <si>
    <t>Project ID - Name</t>
  </si>
  <si>
    <t>Tester (SA ID - Name)</t>
  </si>
  <si>
    <t>HoSDO (ID - Name)</t>
  </si>
  <si>
    <t>Critical</t>
  </si>
  <si>
    <t>Website</t>
  </si>
  <si>
    <t>Mobile Web</t>
  </si>
  <si>
    <t>Android App</t>
  </si>
  <si>
    <t>IOS App</t>
  </si>
  <si>
    <t>BB App</t>
  </si>
  <si>
    <t>Windows Phone App</t>
  </si>
  <si>
    <t>Menu/
Sub menu</t>
  </si>
  <si>
    <t>Finding/
Defect</t>
  </si>
  <si>
    <t>Screenshot</t>
  </si>
  <si>
    <t>Directory/Web Address</t>
  </si>
  <si>
    <t xml:space="preserve">                                              FM-BINUS-AA-FPT-361/R2</t>
  </si>
  <si>
    <t xml:space="preserve">                          FM-BINUS-AA-FPT-361/R2</t>
  </si>
  <si>
    <t xml:space="preserve">                                                                                                                                             FM-BINUS-AA-FPT-361/R2</t>
  </si>
  <si>
    <t>-</t>
  </si>
  <si>
    <t>Academic Operation</t>
  </si>
  <si>
    <t>Fernando</t>
  </si>
  <si>
    <t>- Offline Mode Avaibility Checkbox : Unchecked &gt; Checked</t>
  </si>
  <si>
    <t>Offline Mode Management &gt; Manage Offline Configuration &gt; Student</t>
  </si>
  <si>
    <t>- Academic Operation ingin membuat forum available untuk offline mode untuk student</t>
  </si>
  <si>
    <t>- Automatically Download Instructor's Thread Checkbox : Unchecked &gt; Checked</t>
  </si>
  <si>
    <t>- Automatically Download Student's Thread Checkbox : Unchecked &gt; Checked</t>
  </si>
  <si>
    <t>-Academic Operation ingin penggunaan resource online saat terkoneksi dengan internet untuk student</t>
  </si>
  <si>
    <t>- Prefer Online Access Checkbox : Unchecked &gt; Checked</t>
  </si>
  <si>
    <t>-Academic Operation ingin membuat semua resource yang ada pada period yang sedang berjalan di download otomatis oleh student</t>
  </si>
  <si>
    <t>- Academic Operation ingin membuat semua instructor thread yang ada pada period yang sedang berjalan di download otomatis untuk student</t>
  </si>
  <si>
    <t>- Academic Operation ingin membuat semua student thread yang ada pada period yang sedang berjalan di download otomatis untuk student</t>
  </si>
  <si>
    <t>-Academic Operation ingin membuat semua video yang ada pada period yang sedang berjalan di download otomatis oleh student</t>
  </si>
  <si>
    <t>-Academic Operation ingin membuat semua document yang ada pada period yang sedang berjalan di download otomatis oleh student</t>
  </si>
  <si>
    <t>-Academic Operation ingin membuat semua archive yang ada pada period yang sedang berjalan di download otomatis oleh student</t>
  </si>
  <si>
    <t>-Academic Operation ingin membuat semua image yang ada pada period yang sedang berjalan di download otomatis oleh student</t>
  </si>
  <si>
    <t>-Academic Operation ingin membuat semua audio yang ada pada period yang sedang berjalan di download otomatis oleh student</t>
  </si>
  <si>
    <t>-Automatically Download All Video Checkbox : Unchecked &gt; Checked</t>
  </si>
  <si>
    <t>-Automatically Download All Document Checkbox : Unchecked &gt; Checked</t>
  </si>
  <si>
    <t>-Automatically Download All Archive Checkbox : Unchecked &gt; Checked</t>
  </si>
  <si>
    <t>-Automatically Download All Image Checkbox : Unchecked &gt; Checked</t>
  </si>
  <si>
    <t>-Automatically Download AllAudio Checkbox : Unchecked &gt; Checked</t>
  </si>
  <si>
    <t>Offline Mode Management &gt; Manage Offline Configuration &gt; Instructor</t>
  </si>
  <si>
    <t>- Academic Operation ingin membuat forum available untuk offline mode untuk instructor</t>
  </si>
  <si>
    <t>- Academic Operation ingin membuat semua instructor thread yang ada pada period yang sedang berjalan di download otomatis untuk instructor</t>
  </si>
  <si>
    <t>-Academic Operation ingin penggunaan resource online saat terkoneksi dengan internet untuk instructor</t>
  </si>
  <si>
    <t>-Academic Operation ingin membuat semua resource yang ada pada period yang sedang berjalan di download otomatis oleh instructor</t>
  </si>
  <si>
    <t>-Academic Operation ingin membuat semua video yang ada pada period yang sedang berjalan di download otomatis oleh instructor</t>
  </si>
  <si>
    <t>-Academic Operation ingin membuat semua document yang ada pada period yang sedang berjalan di download otomatis oleh instructor</t>
  </si>
  <si>
    <t>-Academic Operation ingin membuat semua archive yang ada pada period yang sedang berjalan di download otomatis oleh instructor</t>
  </si>
  <si>
    <t>-Academic Operation ingin membuat semua image yang ada pada period yang sedang berjalan di download otomatis oleh instructor</t>
  </si>
  <si>
    <t>-Academic Operation ingin membuat semua audio yang ada pada period yang sedang berjalan di download otomatis oleh instructor</t>
  </si>
  <si>
    <t>- Academic Operation ingin membuat semua student thread yang ada pada period yang sedang berjalan di download otomatis untuk instructor</t>
  </si>
  <si>
    <t>Offline Mode Management &gt; Manage Thread and Resources</t>
  </si>
  <si>
    <t>-Menampilkan List Resource atau Forum sesuai dengan filter yang sudah dipilih</t>
  </si>
  <si>
    <t>-Academic Operation ingin melihat list resource atau forum yang terdapat pada kelas tertentu</t>
  </si>
  <si>
    <t>-Offline Status : Not Available</t>
  </si>
  <si>
    <t>-Academic Operation ingin membuat resource tertentu dapat diakses secara offline</t>
  </si>
  <si>
    <t>-Academic Operation ingin membuat resource tertentu dapat diakses secara online</t>
  </si>
  <si>
    <t>-Offline Status : Available</t>
  </si>
  <si>
    <t>-Menampilkan List User yang mendownload Resource atau Forum tersebut</t>
  </si>
  <si>
    <t>-Academic Operation ingin melihat list student yang mendownload resource atau forum yang terdapat pada kelas tertentu</t>
  </si>
  <si>
    <t xml:space="preserve">2022283 - BM7 MOBILE OFFLINE MODE_10082022 
</t>
  </si>
  <si>
    <t>Christian Elsandi Teja</t>
  </si>
  <si>
    <t>-Automatically Download All Learning Resources Checkbox : Unchecked &gt; Checked
-Automatically Download All Video Checkbox : Unchecked &gt; Checked
-Automatically Download All Document Checkbox : Unchecked &gt; Checked
-Automatically Download AllAudio Checkbox : Unchecked &gt; Checked
-Automatically Download All Image Checkbox : Unchecked &gt; Checked
-Automatically Download All Image Checkbox : Unchecked &gt; Checked
-Automatically Download All Archive Checkbox : Unchecked &gt; Checked</t>
  </si>
  <si>
    <t>LMS BackOffice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</si>
</sst>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164" fontId="0" fillId="0" borderId="0" xfId="0" applyNumberFormat="1"/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5" borderId="0" xfId="0" applyFont="1" applyFill="1"/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zoomScalePageLayoutView="80" workbookViewId="0">
      <selection activeCell="F7" sqref="F7"/>
    </sheetView>
  </sheetViews>
  <sheetFormatPr defaultColWidth="12.85546875" defaultRowHeight="15" x14ac:dyDescent="0.25"/>
  <cols>
    <col min="1" max="1" width="7.42578125" bestFit="1" customWidth="1"/>
    <col min="2" max="2" width="19.42578125" customWidth="1"/>
    <col min="3" max="3" width="17.28515625" bestFit="1" customWidth="1"/>
    <col min="4" max="4" width="44.140625" style="11" customWidth="1"/>
    <col min="5" max="5" width="63.85546875" bestFit="1" customWidth="1"/>
    <col min="6" max="6" width="53.85546875" style="11" customWidth="1"/>
    <col min="7" max="7" width="19.140625" customWidth="1"/>
    <col min="8" max="8" width="35" customWidth="1"/>
    <col min="9" max="9" width="30.42578125" customWidth="1"/>
  </cols>
  <sheetData>
    <row r="1" spans="1:6" x14ac:dyDescent="0.25">
      <c r="E1" s="27" t="s">
        <v>45</v>
      </c>
      <c r="F1" s="27"/>
    </row>
    <row r="2" spans="1:6" x14ac:dyDescent="0.25">
      <c r="A2" s="29" t="s">
        <v>30</v>
      </c>
      <c r="B2" s="29"/>
      <c r="C2" s="28" t="s">
        <v>94</v>
      </c>
      <c r="D2" s="28"/>
      <c r="E2" s="7" t="s">
        <v>33</v>
      </c>
      <c r="F2" s="9" t="s">
        <v>92</v>
      </c>
    </row>
    <row r="3" spans="1:6" x14ac:dyDescent="0.25">
      <c r="A3" s="29" t="s">
        <v>5</v>
      </c>
      <c r="B3" s="29"/>
      <c r="C3" s="30" t="s">
        <v>35</v>
      </c>
      <c r="D3" s="30"/>
      <c r="E3" s="7" t="s">
        <v>32</v>
      </c>
      <c r="F3" s="9" t="s">
        <v>50</v>
      </c>
    </row>
    <row r="4" spans="1:6" x14ac:dyDescent="0.25">
      <c r="A4" s="29" t="s">
        <v>44</v>
      </c>
      <c r="B4" s="29"/>
      <c r="C4" s="28" t="s">
        <v>48</v>
      </c>
      <c r="D4" s="28"/>
      <c r="E4" s="7" t="s">
        <v>19</v>
      </c>
      <c r="F4" s="10"/>
    </row>
    <row r="5" spans="1:6" x14ac:dyDescent="0.25">
      <c r="A5" s="29" t="s">
        <v>12</v>
      </c>
      <c r="B5" s="29"/>
      <c r="C5" s="28"/>
      <c r="D5" s="28"/>
      <c r="E5" s="7" t="s">
        <v>18</v>
      </c>
      <c r="F5" s="10"/>
    </row>
    <row r="6" spans="1:6" x14ac:dyDescent="0.25">
      <c r="A6" s="29" t="s">
        <v>31</v>
      </c>
      <c r="B6" s="29"/>
      <c r="C6" s="31" t="s">
        <v>91</v>
      </c>
      <c r="D6" s="28"/>
    </row>
    <row r="7" spans="1:6" x14ac:dyDescent="0.25">
      <c r="A7" s="29" t="s">
        <v>0</v>
      </c>
      <c r="B7" s="29"/>
      <c r="C7" s="28"/>
      <c r="D7" s="28"/>
    </row>
    <row r="9" spans="1:6" x14ac:dyDescent="0.25">
      <c r="A9" s="1" t="s">
        <v>9</v>
      </c>
      <c r="B9" s="1" t="s">
        <v>13</v>
      </c>
      <c r="C9" s="1" t="s">
        <v>10</v>
      </c>
      <c r="D9" s="6" t="s">
        <v>7</v>
      </c>
      <c r="E9" s="1" t="s">
        <v>17</v>
      </c>
      <c r="F9" s="6" t="s">
        <v>8</v>
      </c>
    </row>
    <row r="10" spans="1:6" s="15" customFormat="1" ht="30" x14ac:dyDescent="0.25">
      <c r="A10" s="13">
        <v>1</v>
      </c>
      <c r="B10" s="13" t="s">
        <v>49</v>
      </c>
      <c r="C10" s="14" t="s">
        <v>14</v>
      </c>
      <c r="D10" s="16" t="s">
        <v>53</v>
      </c>
      <c r="E10" s="13" t="s">
        <v>52</v>
      </c>
      <c r="F10" s="16" t="s">
        <v>51</v>
      </c>
    </row>
    <row r="11" spans="1:6" s="15" customFormat="1" ht="60" x14ac:dyDescent="0.25">
      <c r="A11" s="13">
        <v>2</v>
      </c>
      <c r="B11" s="13" t="s">
        <v>49</v>
      </c>
      <c r="C11" s="14" t="s">
        <v>14</v>
      </c>
      <c r="D11" s="16" t="s">
        <v>59</v>
      </c>
      <c r="E11" s="13" t="s">
        <v>52</v>
      </c>
      <c r="F11" s="16" t="s">
        <v>54</v>
      </c>
    </row>
    <row r="12" spans="1:6" s="15" customFormat="1" ht="60" x14ac:dyDescent="0.25">
      <c r="A12" s="13">
        <v>3</v>
      </c>
      <c r="B12" s="13" t="s">
        <v>49</v>
      </c>
      <c r="C12" s="14" t="s">
        <v>14</v>
      </c>
      <c r="D12" s="16" t="s">
        <v>60</v>
      </c>
      <c r="E12" s="13" t="s">
        <v>52</v>
      </c>
      <c r="F12" s="16" t="s">
        <v>55</v>
      </c>
    </row>
    <row r="13" spans="1:6" s="15" customFormat="1" ht="45" x14ac:dyDescent="0.25">
      <c r="A13" s="13">
        <v>4</v>
      </c>
      <c r="B13" s="13" t="s">
        <v>49</v>
      </c>
      <c r="C13" s="14" t="s">
        <v>14</v>
      </c>
      <c r="D13" s="16" t="s">
        <v>56</v>
      </c>
      <c r="E13" s="13" t="s">
        <v>52</v>
      </c>
      <c r="F13" s="16" t="s">
        <v>57</v>
      </c>
    </row>
    <row r="14" spans="1:6" s="15" customFormat="1" ht="210" x14ac:dyDescent="0.25">
      <c r="A14" s="13">
        <v>5</v>
      </c>
      <c r="B14" s="13" t="s">
        <v>49</v>
      </c>
      <c r="C14" s="14" t="s">
        <v>14</v>
      </c>
      <c r="D14" s="16" t="s">
        <v>58</v>
      </c>
      <c r="E14" s="13" t="s">
        <v>52</v>
      </c>
      <c r="F14" s="16" t="s">
        <v>93</v>
      </c>
    </row>
    <row r="15" spans="1:6" s="15" customFormat="1" ht="45" x14ac:dyDescent="0.25">
      <c r="A15" s="13">
        <v>6</v>
      </c>
      <c r="B15" s="13" t="s">
        <v>49</v>
      </c>
      <c r="C15" s="14" t="s">
        <v>14</v>
      </c>
      <c r="D15" s="16" t="s">
        <v>61</v>
      </c>
      <c r="E15" s="13" t="s">
        <v>52</v>
      </c>
      <c r="F15" s="16" t="s">
        <v>66</v>
      </c>
    </row>
    <row r="16" spans="1:6" s="15" customFormat="1" ht="45" x14ac:dyDescent="0.25">
      <c r="A16" s="13">
        <v>7</v>
      </c>
      <c r="B16" s="13" t="s">
        <v>49</v>
      </c>
      <c r="C16" s="14" t="s">
        <v>14</v>
      </c>
      <c r="D16" s="16" t="s">
        <v>62</v>
      </c>
      <c r="E16" s="13" t="s">
        <v>52</v>
      </c>
      <c r="F16" s="16" t="s">
        <v>67</v>
      </c>
    </row>
    <row r="17" spans="1:6" s="15" customFormat="1" ht="45" x14ac:dyDescent="0.25">
      <c r="A17" s="13">
        <v>8</v>
      </c>
      <c r="B17" s="13" t="s">
        <v>49</v>
      </c>
      <c r="C17" s="14" t="s">
        <v>14</v>
      </c>
      <c r="D17" s="16" t="s">
        <v>63</v>
      </c>
      <c r="E17" s="13" t="s">
        <v>52</v>
      </c>
      <c r="F17" s="16" t="s">
        <v>68</v>
      </c>
    </row>
    <row r="18" spans="1:6" s="15" customFormat="1" ht="45" x14ac:dyDescent="0.25">
      <c r="A18" s="13">
        <v>9</v>
      </c>
      <c r="B18" s="13" t="s">
        <v>49</v>
      </c>
      <c r="C18" s="14" t="s">
        <v>14</v>
      </c>
      <c r="D18" s="16" t="s">
        <v>64</v>
      </c>
      <c r="E18" s="13" t="s">
        <v>52</v>
      </c>
      <c r="F18" s="16" t="s">
        <v>69</v>
      </c>
    </row>
    <row r="19" spans="1:6" s="15" customFormat="1" ht="45" x14ac:dyDescent="0.25">
      <c r="A19" s="13">
        <v>10</v>
      </c>
      <c r="B19" s="13" t="s">
        <v>49</v>
      </c>
      <c r="C19" s="14" t="s">
        <v>14</v>
      </c>
      <c r="D19" s="16" t="s">
        <v>65</v>
      </c>
      <c r="E19" s="13" t="s">
        <v>52</v>
      </c>
      <c r="F19" s="16" t="s">
        <v>70</v>
      </c>
    </row>
    <row r="20" spans="1:6" s="15" customFormat="1" ht="30" x14ac:dyDescent="0.25">
      <c r="A20" s="13">
        <v>11</v>
      </c>
      <c r="B20" s="13" t="s">
        <v>49</v>
      </c>
      <c r="C20" s="14" t="s">
        <v>14</v>
      </c>
      <c r="D20" s="16" t="s">
        <v>72</v>
      </c>
      <c r="E20" s="13" t="s">
        <v>71</v>
      </c>
      <c r="F20" s="16" t="s">
        <v>51</v>
      </c>
    </row>
    <row r="21" spans="1:6" s="15" customFormat="1" ht="60" x14ac:dyDescent="0.25">
      <c r="A21" s="13">
        <v>12</v>
      </c>
      <c r="B21" s="13" t="s">
        <v>49</v>
      </c>
      <c r="C21" s="14" t="s">
        <v>14</v>
      </c>
      <c r="D21" s="16" t="s">
        <v>73</v>
      </c>
      <c r="E21" s="13" t="s">
        <v>71</v>
      </c>
      <c r="F21" s="16" t="s">
        <v>54</v>
      </c>
    </row>
    <row r="22" spans="1:6" s="15" customFormat="1" ht="60" x14ac:dyDescent="0.25">
      <c r="A22" s="13">
        <v>13</v>
      </c>
      <c r="B22" s="13" t="s">
        <v>49</v>
      </c>
      <c r="C22" s="14" t="s">
        <v>14</v>
      </c>
      <c r="D22" s="16" t="s">
        <v>81</v>
      </c>
      <c r="E22" s="13" t="s">
        <v>71</v>
      </c>
      <c r="F22" s="16" t="s">
        <v>55</v>
      </c>
    </row>
    <row r="23" spans="1:6" s="15" customFormat="1" ht="45" x14ac:dyDescent="0.25">
      <c r="A23" s="13">
        <v>14</v>
      </c>
      <c r="B23" s="13" t="s">
        <v>49</v>
      </c>
      <c r="C23" s="14" t="s">
        <v>14</v>
      </c>
      <c r="D23" s="16" t="s">
        <v>74</v>
      </c>
      <c r="E23" s="13" t="s">
        <v>71</v>
      </c>
      <c r="F23" s="16" t="s">
        <v>57</v>
      </c>
    </row>
    <row r="24" spans="1:6" s="15" customFormat="1" ht="210" x14ac:dyDescent="0.25">
      <c r="A24" s="13">
        <v>15</v>
      </c>
      <c r="B24" s="13" t="s">
        <v>49</v>
      </c>
      <c r="C24" s="14" t="s">
        <v>14</v>
      </c>
      <c r="D24" s="16" t="s">
        <v>75</v>
      </c>
      <c r="E24" s="13" t="s">
        <v>71</v>
      </c>
      <c r="F24" s="16" t="s">
        <v>93</v>
      </c>
    </row>
    <row r="25" spans="1:6" s="15" customFormat="1" ht="45" x14ac:dyDescent="0.25">
      <c r="A25" s="13">
        <v>16</v>
      </c>
      <c r="B25" s="13" t="s">
        <v>49</v>
      </c>
      <c r="C25" s="14" t="s">
        <v>14</v>
      </c>
      <c r="D25" s="16" t="s">
        <v>76</v>
      </c>
      <c r="E25" s="13" t="s">
        <v>71</v>
      </c>
      <c r="F25" s="16" t="s">
        <v>66</v>
      </c>
    </row>
    <row r="26" spans="1:6" s="15" customFormat="1" ht="45" x14ac:dyDescent="0.25">
      <c r="A26" s="13">
        <v>17</v>
      </c>
      <c r="B26" s="13" t="s">
        <v>49</v>
      </c>
      <c r="C26" s="14" t="s">
        <v>14</v>
      </c>
      <c r="D26" s="16" t="s">
        <v>77</v>
      </c>
      <c r="E26" s="13" t="s">
        <v>71</v>
      </c>
      <c r="F26" s="16" t="s">
        <v>67</v>
      </c>
    </row>
    <row r="27" spans="1:6" ht="45" x14ac:dyDescent="0.25">
      <c r="A27" s="13">
        <v>18</v>
      </c>
      <c r="B27" s="13" t="s">
        <v>49</v>
      </c>
      <c r="C27" s="14" t="s">
        <v>14</v>
      </c>
      <c r="D27" s="16" t="s">
        <v>78</v>
      </c>
      <c r="E27" s="13" t="s">
        <v>71</v>
      </c>
      <c r="F27" s="16" t="s">
        <v>68</v>
      </c>
    </row>
    <row r="28" spans="1:6" ht="45" x14ac:dyDescent="0.25">
      <c r="A28" s="13">
        <v>19</v>
      </c>
      <c r="B28" s="13" t="s">
        <v>49</v>
      </c>
      <c r="C28" s="14" t="s">
        <v>14</v>
      </c>
      <c r="D28" s="16" t="s">
        <v>79</v>
      </c>
      <c r="E28" s="13" t="s">
        <v>71</v>
      </c>
      <c r="F28" s="16" t="s">
        <v>69</v>
      </c>
    </row>
    <row r="29" spans="1:6" ht="45" x14ac:dyDescent="0.25">
      <c r="A29" s="13">
        <v>20</v>
      </c>
      <c r="B29" s="13" t="s">
        <v>49</v>
      </c>
      <c r="C29" s="14" t="s">
        <v>14</v>
      </c>
      <c r="D29" s="16" t="s">
        <v>80</v>
      </c>
      <c r="E29" s="13" t="s">
        <v>71</v>
      </c>
      <c r="F29" s="16" t="s">
        <v>70</v>
      </c>
    </row>
    <row r="30" spans="1:6" ht="45" x14ac:dyDescent="0.25">
      <c r="A30" s="13">
        <v>21</v>
      </c>
      <c r="B30" s="13" t="s">
        <v>49</v>
      </c>
      <c r="C30" s="14" t="s">
        <v>14</v>
      </c>
      <c r="D30" s="16" t="s">
        <v>84</v>
      </c>
      <c r="E30" s="13" t="s">
        <v>82</v>
      </c>
      <c r="F30" s="16" t="s">
        <v>83</v>
      </c>
    </row>
    <row r="31" spans="1:6" ht="30" x14ac:dyDescent="0.25">
      <c r="A31" s="13">
        <v>22</v>
      </c>
      <c r="B31" s="13" t="s">
        <v>49</v>
      </c>
      <c r="C31" s="14" t="s">
        <v>14</v>
      </c>
      <c r="D31" s="16" t="s">
        <v>86</v>
      </c>
      <c r="E31" s="13" t="s">
        <v>82</v>
      </c>
      <c r="F31" s="16" t="s">
        <v>85</v>
      </c>
    </row>
    <row r="32" spans="1:6" ht="30" x14ac:dyDescent="0.25">
      <c r="A32" s="13">
        <v>23</v>
      </c>
      <c r="B32" s="13" t="s">
        <v>49</v>
      </c>
      <c r="C32" s="14" t="s">
        <v>14</v>
      </c>
      <c r="D32" s="16" t="s">
        <v>87</v>
      </c>
      <c r="E32" s="13" t="s">
        <v>82</v>
      </c>
      <c r="F32" s="16" t="s">
        <v>88</v>
      </c>
    </row>
    <row r="33" spans="1:6" ht="45" x14ac:dyDescent="0.25">
      <c r="A33" s="26">
        <v>24</v>
      </c>
      <c r="B33" s="13" t="s">
        <v>49</v>
      </c>
      <c r="C33" s="14" t="s">
        <v>14</v>
      </c>
      <c r="D33" s="16" t="s">
        <v>90</v>
      </c>
      <c r="E33" s="13" t="s">
        <v>82</v>
      </c>
      <c r="F33" s="16" t="s">
        <v>89</v>
      </c>
    </row>
  </sheetData>
  <mergeCells count="13">
    <mergeCell ref="E1:F1"/>
    <mergeCell ref="C7:D7"/>
    <mergeCell ref="A2:B2"/>
    <mergeCell ref="A3:B3"/>
    <mergeCell ref="A4:B4"/>
    <mergeCell ref="A5:B5"/>
    <mergeCell ref="A6:B6"/>
    <mergeCell ref="A7:B7"/>
    <mergeCell ref="C2:D2"/>
    <mergeCell ref="C3:D3"/>
    <mergeCell ref="C4:D4"/>
    <mergeCell ref="C5:D5"/>
    <mergeCell ref="C6:D6"/>
  </mergeCells>
  <phoneticPr fontId="3" type="noConversion"/>
  <dataValidations count="1">
    <dataValidation type="list" allowBlank="1" showInputMessage="1" showErrorMessage="1" sqref="C10:C33">
      <formula1>ValidPosNeg</formula1>
    </dataValidation>
  </dataValidations>
  <pageMargins left="0.75" right="0.75" top="1" bottom="1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Table'!$C$2:$C$9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="85" zoomScaleNormal="85" workbookViewId="0">
      <selection activeCell="F24" sqref="F24"/>
    </sheetView>
  </sheetViews>
  <sheetFormatPr defaultColWidth="12.85546875" defaultRowHeight="15" x14ac:dyDescent="0.25"/>
  <cols>
    <col min="1" max="1" width="16" customWidth="1"/>
    <col min="2" max="2" width="22.42578125" customWidth="1"/>
    <col min="3" max="3" width="68.140625" style="11" bestFit="1" customWidth="1"/>
    <col min="4" max="4" width="12.5703125" bestFit="1" customWidth="1"/>
    <col min="5" max="5" width="10.28515625" bestFit="1" customWidth="1"/>
    <col min="6" max="6" width="20" bestFit="1" customWidth="1"/>
    <col min="7" max="7" width="25" bestFit="1" customWidth="1"/>
    <col min="8" max="8" width="46.5703125" bestFit="1" customWidth="1"/>
    <col min="9" max="9" width="38.140625" customWidth="1"/>
    <col min="10" max="10" width="38.85546875" customWidth="1"/>
    <col min="11" max="11" width="29.85546875" customWidth="1"/>
    <col min="12" max="12" width="35" customWidth="1"/>
    <col min="13" max="15" width="30.42578125" customWidth="1"/>
    <col min="16" max="16" width="20" bestFit="1" customWidth="1"/>
  </cols>
  <sheetData>
    <row r="1" spans="1:16" x14ac:dyDescent="0.25">
      <c r="O1" s="27" t="s">
        <v>46</v>
      </c>
      <c r="P1" s="27"/>
    </row>
    <row r="2" spans="1:16" x14ac:dyDescent="0.25">
      <c r="A2" s="29" t="s">
        <v>30</v>
      </c>
      <c r="B2" s="29"/>
      <c r="C2" s="32" t="str">
        <f>IF('Scenario Testing'!C2="","",'Scenario Testing'!C2)</f>
        <v>LMS BackOffice</v>
      </c>
      <c r="D2" s="32"/>
      <c r="E2" s="32"/>
      <c r="F2" s="32"/>
      <c r="K2" s="7" t="s">
        <v>33</v>
      </c>
      <c r="L2" s="8" t="str">
        <f>IF('Scenario Testing'!F2="","",'Scenario Testing'!F2)</f>
        <v>Christian Elsandi Teja</v>
      </c>
    </row>
    <row r="3" spans="1:16" x14ac:dyDescent="0.25">
      <c r="A3" s="29" t="s">
        <v>5</v>
      </c>
      <c r="B3" s="29"/>
      <c r="C3" s="32" t="str">
        <f>IF('Scenario Testing'!C3="","",'Scenario Testing'!C3)</f>
        <v>Website</v>
      </c>
      <c r="D3" s="32"/>
      <c r="E3" s="32"/>
      <c r="F3" s="32"/>
      <c r="K3" s="7" t="s">
        <v>32</v>
      </c>
      <c r="L3" s="8" t="str">
        <f>IF('Scenario Testing'!F3="","",'Scenario Testing'!F3)</f>
        <v>Fernando</v>
      </c>
    </row>
    <row r="4" spans="1:16" x14ac:dyDescent="0.25">
      <c r="A4" s="29" t="s">
        <v>6</v>
      </c>
      <c r="B4" s="29"/>
      <c r="C4" s="32" t="str">
        <f>IF('Scenario Testing'!C4="","",'Scenario Testing'!C4)</f>
        <v>-</v>
      </c>
      <c r="D4" s="32"/>
      <c r="E4" s="32"/>
      <c r="F4" s="32"/>
      <c r="K4" s="7" t="s">
        <v>19</v>
      </c>
      <c r="L4" s="12">
        <f>'Scenario Testing'!F4</f>
        <v>0</v>
      </c>
    </row>
    <row r="5" spans="1:16" x14ac:dyDescent="0.25">
      <c r="A5" s="29" t="s">
        <v>12</v>
      </c>
      <c r="B5" s="29"/>
      <c r="C5" s="32" t="str">
        <f>IF('Scenario Testing'!C5="","",'Scenario Testing'!C5)</f>
        <v/>
      </c>
      <c r="D5" s="32"/>
      <c r="E5" s="32"/>
      <c r="F5" s="32"/>
      <c r="K5" s="7" t="s">
        <v>18</v>
      </c>
      <c r="L5" s="12">
        <f>'Scenario Testing'!F5</f>
        <v>0</v>
      </c>
    </row>
    <row r="6" spans="1:16" x14ac:dyDescent="0.25">
      <c r="A6" s="29" t="s">
        <v>31</v>
      </c>
      <c r="B6" s="29"/>
      <c r="C6" s="32" t="str">
        <f>IF('Scenario Testing'!C6="","",'Scenario Testing'!C6)</f>
        <v xml:space="preserve">2022283 - BM7 MOBILE OFFLINE MODE_10082022 
</v>
      </c>
      <c r="D6" s="32"/>
      <c r="E6" s="32"/>
      <c r="F6" s="32"/>
      <c r="L6" s="4"/>
    </row>
    <row r="7" spans="1:16" x14ac:dyDescent="0.25">
      <c r="A7" s="29" t="s">
        <v>0</v>
      </c>
      <c r="B7" s="29"/>
      <c r="C7" s="32" t="str">
        <f>IF('Scenario Testing'!C7="","",'Scenario Testing'!C7)</f>
        <v/>
      </c>
      <c r="D7" s="32"/>
      <c r="E7" s="32"/>
      <c r="F7" s="32"/>
    </row>
    <row r="9" spans="1:16" ht="30" x14ac:dyDescent="0.25">
      <c r="A9" s="1" t="s">
        <v>1</v>
      </c>
      <c r="B9" s="1" t="s">
        <v>16</v>
      </c>
      <c r="C9" s="5" t="s">
        <v>41</v>
      </c>
      <c r="D9" s="1" t="s">
        <v>2</v>
      </c>
      <c r="E9" s="1" t="s">
        <v>9</v>
      </c>
      <c r="F9" s="1" t="s">
        <v>13</v>
      </c>
      <c r="G9" s="1" t="s">
        <v>10</v>
      </c>
      <c r="H9" s="1" t="s">
        <v>7</v>
      </c>
      <c r="I9" s="1" t="s">
        <v>8</v>
      </c>
      <c r="J9" s="1" t="s">
        <v>3</v>
      </c>
      <c r="K9" s="1" t="s">
        <v>24</v>
      </c>
      <c r="L9" s="1" t="s">
        <v>20</v>
      </c>
      <c r="M9" s="6" t="s">
        <v>42</v>
      </c>
      <c r="N9" s="1" t="s">
        <v>25</v>
      </c>
      <c r="O9" s="6" t="s">
        <v>26</v>
      </c>
      <c r="P9" s="1" t="s">
        <v>11</v>
      </c>
    </row>
    <row r="10" spans="1:16" s="24" customFormat="1" ht="45" x14ac:dyDescent="0.25">
      <c r="A10" s="17">
        <v>1</v>
      </c>
      <c r="B10" s="17">
        <v>1</v>
      </c>
      <c r="C10" s="13" t="s">
        <v>52</v>
      </c>
      <c r="D10" s="19"/>
      <c r="E10" s="18">
        <v>1</v>
      </c>
      <c r="F10" s="20" t="str">
        <f>IFERROR(VLOOKUP(E10,'Scenario Testing'!A:E,2,0),"")</f>
        <v>Academic Operation</v>
      </c>
      <c r="G10" s="20" t="str">
        <f>IFERROR(VLOOKUP(E10,'Scenario Testing'!A:E,3,0),"")</f>
        <v>Positive</v>
      </c>
      <c r="H10" s="21" t="str">
        <f>IFERROR(VLOOKUP(E10,'Scenario Testing'!A:E,4,0),"")</f>
        <v>- Academic Operation ingin membuat forum available untuk offline mode untuk student</v>
      </c>
      <c r="I10" s="21" t="str">
        <f>IFERROR(VLOOKUP(E10,'Scenario Testing'!A:F,6,0),"")</f>
        <v>- Offline Mode Avaibility Checkbox : Unchecked &gt; Checked</v>
      </c>
      <c r="J10" s="22"/>
      <c r="K10" s="23"/>
      <c r="L10" s="23"/>
      <c r="M10" s="18"/>
      <c r="N10" s="18"/>
      <c r="O10" s="18"/>
      <c r="P10" s="18"/>
    </row>
    <row r="11" spans="1:16" s="24" customFormat="1" ht="45" x14ac:dyDescent="0.25">
      <c r="A11" s="17">
        <v>2</v>
      </c>
      <c r="B11" s="17">
        <v>2</v>
      </c>
      <c r="C11" s="13" t="s">
        <v>52</v>
      </c>
      <c r="D11" s="19"/>
      <c r="E11" s="18">
        <v>2</v>
      </c>
      <c r="F11" s="20" t="str">
        <f>IFERROR(VLOOKUP(E11,'Scenario Testing'!A:E,2,0),"")</f>
        <v>Academic Operation</v>
      </c>
      <c r="G11" s="20" t="str">
        <f>IFERROR(VLOOKUP(E11,'Scenario Testing'!A:E,3,0),"")</f>
        <v>Positive</v>
      </c>
      <c r="H11" s="21" t="str">
        <f>IFERROR(VLOOKUP(E11,'Scenario Testing'!A:E,4,0),"")</f>
        <v>- Academic Operation ingin membuat semua instructor thread yang ada pada period yang sedang berjalan di download otomatis untuk student</v>
      </c>
      <c r="I11" s="21" t="str">
        <f>IFERROR(VLOOKUP(E11,'Scenario Testing'!A:F,6,0),"")</f>
        <v>- Automatically Download Instructor's Thread Checkbox : Unchecked &gt; Checked</v>
      </c>
      <c r="J11" s="22"/>
      <c r="K11" s="23"/>
      <c r="L11" s="23"/>
      <c r="M11" s="18"/>
      <c r="N11" s="18"/>
      <c r="O11" s="18"/>
      <c r="P11" s="18"/>
    </row>
    <row r="12" spans="1:16" s="24" customFormat="1" ht="75" x14ac:dyDescent="0.25">
      <c r="A12" s="17">
        <v>3</v>
      </c>
      <c r="B12" s="17">
        <v>3</v>
      </c>
      <c r="C12" s="13" t="s">
        <v>52</v>
      </c>
      <c r="D12" s="19"/>
      <c r="E12" s="18">
        <v>3</v>
      </c>
      <c r="F12" s="20" t="str">
        <f>IFERROR(VLOOKUP(E12,'Scenario Testing'!A:E,2,0),"")</f>
        <v>Academic Operation</v>
      </c>
      <c r="G12" s="20" t="str">
        <f>IFERROR(VLOOKUP(E12,'Scenario Testing'!A:E,3,0),"")</f>
        <v>Positive</v>
      </c>
      <c r="H12" s="21" t="str">
        <f>IFERROR(VLOOKUP(E12,'Scenario Testing'!A:E,4,0),"")</f>
        <v>- Academic Operation ingin membuat semua student thread yang ada pada period yang sedang berjalan di download otomatis untuk student</v>
      </c>
      <c r="I12" s="21" t="str">
        <f>IFERROR(VLOOKUP(E12,'Scenario Testing'!A:F,6,0),"")</f>
        <v>- Automatically Download Student's Thread Checkbox : Unchecked &gt; Checked</v>
      </c>
      <c r="J12" s="22"/>
      <c r="K12" s="23"/>
      <c r="L12" s="23"/>
      <c r="M12" s="18"/>
      <c r="N12" s="18"/>
      <c r="O12" s="18"/>
      <c r="P12" s="18"/>
    </row>
    <row r="13" spans="1:16" s="24" customFormat="1" ht="45" x14ac:dyDescent="0.25">
      <c r="A13" s="17">
        <v>4</v>
      </c>
      <c r="B13" s="17">
        <v>4</v>
      </c>
      <c r="C13" s="13" t="s">
        <v>52</v>
      </c>
      <c r="D13" s="19"/>
      <c r="E13" s="18">
        <v>4</v>
      </c>
      <c r="F13" s="20" t="str">
        <f>IFERROR(VLOOKUP(E13,'Scenario Testing'!A:E,2,0),"")</f>
        <v>Academic Operation</v>
      </c>
      <c r="G13" s="20" t="str">
        <f>IFERROR(VLOOKUP(E13,'Scenario Testing'!A:E,3,0),"")</f>
        <v>Positive</v>
      </c>
      <c r="H13" s="21" t="str">
        <f>IFERROR(VLOOKUP(E13,'Scenario Testing'!A:E,4,0),"")</f>
        <v>-Academic Operation ingin penggunaan resource online saat terkoneksi dengan internet untuk student</v>
      </c>
      <c r="I13" s="21" t="str">
        <f>IFERROR(VLOOKUP(E13,'Scenario Testing'!A:F,6,0),"")</f>
        <v>- Prefer Online Access Checkbox : Unchecked &gt; Checked</v>
      </c>
      <c r="J13" s="22"/>
      <c r="K13" s="23"/>
      <c r="L13" s="23"/>
      <c r="M13" s="18"/>
      <c r="N13" s="18"/>
      <c r="O13" s="18"/>
      <c r="P13" s="18"/>
    </row>
    <row r="14" spans="1:16" s="24" customFormat="1" ht="225" x14ac:dyDescent="0.25">
      <c r="A14" s="17">
        <v>5</v>
      </c>
      <c r="B14" s="17">
        <v>5</v>
      </c>
      <c r="C14" s="13" t="s">
        <v>52</v>
      </c>
      <c r="D14" s="19"/>
      <c r="E14" s="18">
        <v>5</v>
      </c>
      <c r="F14" s="20" t="str">
        <f>IFERROR(VLOOKUP(E14,'Scenario Testing'!A:E,2,0),"")</f>
        <v>Academic Operation</v>
      </c>
      <c r="G14" s="20" t="str">
        <f>IFERROR(VLOOKUP(E14,'Scenario Testing'!A:E,3,0),"")</f>
        <v>Positive</v>
      </c>
      <c r="H14" s="21" t="str">
        <f>IFERROR(VLOOKUP(E14,'Scenario Testing'!A:E,4,0),"")</f>
        <v>-Academic Operation ingin membuat semua resource yang ada pada period yang sedang berjalan di download otomatis oleh student</v>
      </c>
      <c r="I14" s="21" t="str">
        <f>IFERROR(VLOOKUP(E14,'Scenario Testing'!A:F,6,0),"")</f>
        <v>-Automatically Download All Learning Resources Checkbox : Unchecked &gt; Checked
-Automatically Download All Video Checkbox : Unchecked &gt; Checked
-Automatically Download All Document Checkbox : Unchecked &gt; Checked
-Automatically Download AllAudio Checkbox : Unchecked &gt; Checked
-Automatically Download All Image Checkbox : Unchecked &gt; Checked
-Automatically Download All Image Checkbox : Unchecked &gt; Checked
-Automatically Download All Archive Checkbox : Unchecked &gt; Checked</v>
      </c>
      <c r="J14" s="22"/>
      <c r="K14" s="23"/>
      <c r="L14" s="23"/>
      <c r="M14" s="18"/>
      <c r="N14" s="18"/>
      <c r="O14" s="18"/>
      <c r="P14" s="18"/>
    </row>
    <row r="15" spans="1:16" s="24" customFormat="1" ht="60" x14ac:dyDescent="0.25">
      <c r="A15" s="17">
        <v>6</v>
      </c>
      <c r="B15" s="17">
        <v>6</v>
      </c>
      <c r="C15" s="13" t="s">
        <v>52</v>
      </c>
      <c r="D15" s="19"/>
      <c r="E15" s="18">
        <v>6</v>
      </c>
      <c r="F15" s="20" t="str">
        <f>IFERROR(VLOOKUP(E15,'Scenario Testing'!A:E,2,0),"")</f>
        <v>Academic Operation</v>
      </c>
      <c r="G15" s="20" t="str">
        <f>IFERROR(VLOOKUP(E15,'Scenario Testing'!A:E,3,0),"")</f>
        <v>Positive</v>
      </c>
      <c r="H15" s="21" t="str">
        <f>IFERROR(VLOOKUP(E15,'Scenario Testing'!A:E,4,0),"")</f>
        <v>-Academic Operation ingin membuat semua video yang ada pada period yang sedang berjalan di download otomatis oleh student</v>
      </c>
      <c r="I15" s="21" t="str">
        <f>IFERROR(VLOOKUP(E15,'Scenario Testing'!A:F,6,0),"")</f>
        <v>-Automatically Download All Video Checkbox : Unchecked &gt; Checked</v>
      </c>
      <c r="J15" s="22"/>
      <c r="K15" s="23"/>
      <c r="L15" s="23"/>
      <c r="M15" s="18"/>
      <c r="N15" s="18"/>
      <c r="O15" s="18"/>
      <c r="P15" s="18"/>
    </row>
    <row r="16" spans="1:16" s="24" customFormat="1" ht="60" x14ac:dyDescent="0.25">
      <c r="A16" s="17">
        <v>7</v>
      </c>
      <c r="B16" s="17">
        <v>7</v>
      </c>
      <c r="C16" s="13" t="s">
        <v>52</v>
      </c>
      <c r="D16" s="19"/>
      <c r="E16" s="18">
        <v>7</v>
      </c>
      <c r="F16" s="20" t="str">
        <f>IFERROR(VLOOKUP(E16,'Scenario Testing'!A:E,2,0),"")</f>
        <v>Academic Operation</v>
      </c>
      <c r="G16" s="20" t="str">
        <f>IFERROR(VLOOKUP(E16,'Scenario Testing'!A:E,3,0),"")</f>
        <v>Positive</v>
      </c>
      <c r="H16" s="21" t="str">
        <f>IFERROR(VLOOKUP(E16,'Scenario Testing'!A:E,4,0),"")</f>
        <v>-Academic Operation ingin membuat semua document yang ada pada period yang sedang berjalan di download otomatis oleh student</v>
      </c>
      <c r="I16" s="21" t="str">
        <f>IFERROR(VLOOKUP(E16,'Scenario Testing'!A:F,6,0),"")</f>
        <v>-Automatically Download All Document Checkbox : Unchecked &gt; Checked</v>
      </c>
      <c r="J16" s="22"/>
      <c r="K16" s="23"/>
      <c r="L16" s="23"/>
      <c r="M16" s="18"/>
      <c r="N16" s="18"/>
      <c r="O16" s="18"/>
      <c r="P16" s="18"/>
    </row>
    <row r="17" spans="1:16" s="24" customFormat="1" ht="45" x14ac:dyDescent="0.25">
      <c r="A17" s="17">
        <v>8</v>
      </c>
      <c r="B17" s="17">
        <v>8</v>
      </c>
      <c r="C17" s="13" t="s">
        <v>52</v>
      </c>
      <c r="D17" s="19"/>
      <c r="E17" s="18">
        <v>8</v>
      </c>
      <c r="F17" s="20" t="str">
        <f>IFERROR(VLOOKUP(E17,'Scenario Testing'!A:E,2,0),"")</f>
        <v>Academic Operation</v>
      </c>
      <c r="G17" s="20" t="str">
        <f>IFERROR(VLOOKUP(E17,'Scenario Testing'!A:E,3,0),"")</f>
        <v>Positive</v>
      </c>
      <c r="H17" s="21" t="str">
        <f>IFERROR(VLOOKUP(E17,'Scenario Testing'!A:E,4,0),"")</f>
        <v>-Academic Operation ingin membuat semua archive yang ada pada period yang sedang berjalan di download otomatis oleh student</v>
      </c>
      <c r="I17" s="21" t="str">
        <f>IFERROR(VLOOKUP(E17,'Scenario Testing'!A:F,6,0),"")</f>
        <v>-Automatically Download All Archive Checkbox : Unchecked &gt; Checked</v>
      </c>
      <c r="J17" s="22"/>
      <c r="K17" s="23"/>
      <c r="L17" s="23"/>
      <c r="M17" s="18"/>
      <c r="N17" s="18"/>
      <c r="O17" s="18"/>
      <c r="P17" s="18"/>
    </row>
    <row r="18" spans="1:16" s="24" customFormat="1" ht="45" x14ac:dyDescent="0.25">
      <c r="A18" s="17">
        <v>9</v>
      </c>
      <c r="B18" s="17">
        <v>9</v>
      </c>
      <c r="C18" s="13" t="s">
        <v>52</v>
      </c>
      <c r="D18" s="19"/>
      <c r="E18" s="18">
        <v>9</v>
      </c>
      <c r="F18" s="20" t="str">
        <f>IFERROR(VLOOKUP(E18,'Scenario Testing'!A:E,2,0),"")</f>
        <v>Academic Operation</v>
      </c>
      <c r="G18" s="20" t="str">
        <f>IFERROR(VLOOKUP(E18,'Scenario Testing'!A:E,3,0),"")</f>
        <v>Positive</v>
      </c>
      <c r="H18" s="21" t="str">
        <f>IFERROR(VLOOKUP(E18,'Scenario Testing'!A:E,4,0),"")</f>
        <v>-Academic Operation ingin membuat semua image yang ada pada period yang sedang berjalan di download otomatis oleh student</v>
      </c>
      <c r="I18" s="21" t="str">
        <f>IFERROR(VLOOKUP(E18,'Scenario Testing'!A:F,6,0),"")</f>
        <v>-Automatically Download All Image Checkbox : Unchecked &gt; Checked</v>
      </c>
      <c r="J18" s="22"/>
      <c r="K18" s="23"/>
      <c r="L18" s="23"/>
      <c r="M18" s="18"/>
      <c r="N18" s="18"/>
      <c r="O18" s="18"/>
      <c r="P18" s="18"/>
    </row>
    <row r="19" spans="1:16" s="24" customFormat="1" ht="45" x14ac:dyDescent="0.25">
      <c r="A19" s="17">
        <v>10</v>
      </c>
      <c r="B19" s="17">
        <v>10</v>
      </c>
      <c r="C19" s="13" t="s">
        <v>52</v>
      </c>
      <c r="D19" s="19"/>
      <c r="E19" s="18">
        <v>10</v>
      </c>
      <c r="F19" s="20" t="str">
        <f>IFERROR(VLOOKUP(E19,'Scenario Testing'!A:E,2,0),"")</f>
        <v>Academic Operation</v>
      </c>
      <c r="G19" s="20" t="str">
        <f>IFERROR(VLOOKUP(E19,'Scenario Testing'!A:E,3,0),"")</f>
        <v>Positive</v>
      </c>
      <c r="H19" s="21" t="str">
        <f>IFERROR(VLOOKUP(E19,'Scenario Testing'!A:E,4,0),"")</f>
        <v>-Academic Operation ingin membuat semua audio yang ada pada period yang sedang berjalan di download otomatis oleh student</v>
      </c>
      <c r="I19" s="21" t="str">
        <f>IFERROR(VLOOKUP(E19,'Scenario Testing'!A:F,6,0),"")</f>
        <v>-Automatically Download AllAudio Checkbox : Unchecked &gt; Checked</v>
      </c>
      <c r="J19" s="22"/>
      <c r="K19" s="23"/>
      <c r="L19" s="23"/>
      <c r="M19" s="18"/>
      <c r="N19" s="18"/>
      <c r="O19" s="18"/>
      <c r="P19" s="18"/>
    </row>
    <row r="20" spans="1:16" s="24" customFormat="1" ht="30" x14ac:dyDescent="0.25">
      <c r="A20" s="17">
        <v>11</v>
      </c>
      <c r="B20" s="17">
        <v>11</v>
      </c>
      <c r="C20" s="13" t="s">
        <v>71</v>
      </c>
      <c r="D20" s="19"/>
      <c r="E20" s="18">
        <v>11</v>
      </c>
      <c r="F20" s="20" t="str">
        <f>IFERROR(VLOOKUP(E20,'Scenario Testing'!A:E,2,0),"")</f>
        <v>Academic Operation</v>
      </c>
      <c r="G20" s="20" t="str">
        <f>IFERROR(VLOOKUP(E20,'Scenario Testing'!A:E,3,0),"")</f>
        <v>Positive</v>
      </c>
      <c r="H20" s="21" t="str">
        <f>IFERROR(VLOOKUP(E20,'Scenario Testing'!A:E,4,0),"")</f>
        <v>- Academic Operation ingin membuat forum available untuk offline mode untuk instructor</v>
      </c>
      <c r="I20" s="21" t="str">
        <f>IFERROR(VLOOKUP(E20,'Scenario Testing'!A:F,6,0),"")</f>
        <v>- Offline Mode Avaibility Checkbox : Unchecked &gt; Checked</v>
      </c>
      <c r="J20" s="22"/>
      <c r="K20" s="23"/>
      <c r="L20" s="23"/>
      <c r="M20" s="18"/>
      <c r="N20" s="18"/>
      <c r="O20" s="18"/>
      <c r="P20" s="18"/>
    </row>
    <row r="21" spans="1:16" s="24" customFormat="1" ht="60" x14ac:dyDescent="0.25">
      <c r="A21" s="17">
        <v>12</v>
      </c>
      <c r="B21" s="17">
        <v>12</v>
      </c>
      <c r="C21" s="13" t="s">
        <v>71</v>
      </c>
      <c r="D21" s="19"/>
      <c r="E21" s="18">
        <v>12</v>
      </c>
      <c r="F21" s="20" t="str">
        <f>IFERROR(VLOOKUP(E21,'Scenario Testing'!A:E,2,0),"")</f>
        <v>Academic Operation</v>
      </c>
      <c r="G21" s="20" t="str">
        <f>IFERROR(VLOOKUP(E21,'Scenario Testing'!A:E,3,0),"")</f>
        <v>Positive</v>
      </c>
      <c r="H21" s="21" t="str">
        <f>IFERROR(VLOOKUP(E21,'Scenario Testing'!A:E,4,0),"")</f>
        <v>- Academic Operation ingin membuat semua instructor thread yang ada pada period yang sedang berjalan di download otomatis untuk instructor</v>
      </c>
      <c r="I21" s="21" t="str">
        <f>IFERROR(VLOOKUP(E21,'Scenario Testing'!A:F,6,0),"")</f>
        <v>- Automatically Download Instructor's Thread Checkbox : Unchecked &gt; Checked</v>
      </c>
      <c r="J21" s="22"/>
      <c r="K21" s="23"/>
      <c r="L21" s="23"/>
      <c r="M21" s="18"/>
      <c r="N21" s="18"/>
      <c r="O21" s="18"/>
      <c r="P21" s="18"/>
    </row>
    <row r="22" spans="1:16" s="24" customFormat="1" ht="45" x14ac:dyDescent="0.25">
      <c r="A22" s="17">
        <v>13</v>
      </c>
      <c r="B22" s="17">
        <v>13</v>
      </c>
      <c r="C22" s="13" t="s">
        <v>71</v>
      </c>
      <c r="D22" s="19"/>
      <c r="E22" s="18">
        <v>13</v>
      </c>
      <c r="F22" s="20" t="str">
        <f>IFERROR(VLOOKUP(E22,'Scenario Testing'!A:E,2,0),"")</f>
        <v>Academic Operation</v>
      </c>
      <c r="G22" s="20" t="str">
        <f>IFERROR(VLOOKUP(E22,'Scenario Testing'!A:E,3,0),"")</f>
        <v>Positive</v>
      </c>
      <c r="H22" s="21" t="str">
        <f>IFERROR(VLOOKUP(E22,'Scenario Testing'!A:E,4,0),"")</f>
        <v>- Academic Operation ingin membuat semua student thread yang ada pada period yang sedang berjalan di download otomatis untuk instructor</v>
      </c>
      <c r="I22" s="21" t="str">
        <f>IFERROR(VLOOKUP(E22,'Scenario Testing'!A:F,6,0),"")</f>
        <v>- Automatically Download Student's Thread Checkbox : Unchecked &gt; Checked</v>
      </c>
      <c r="J22" s="22"/>
      <c r="K22" s="23"/>
      <c r="L22" s="23"/>
      <c r="M22" s="18"/>
      <c r="N22" s="18"/>
      <c r="O22" s="18"/>
      <c r="P22" s="18"/>
    </row>
    <row r="23" spans="1:16" s="24" customFormat="1" ht="45" x14ac:dyDescent="0.25">
      <c r="A23" s="17">
        <v>14</v>
      </c>
      <c r="B23" s="17">
        <v>14</v>
      </c>
      <c r="C23" s="13" t="s">
        <v>71</v>
      </c>
      <c r="D23" s="19"/>
      <c r="E23" s="18">
        <v>14</v>
      </c>
      <c r="F23" s="20" t="str">
        <f>IFERROR(VLOOKUP(E23,'Scenario Testing'!A:E,2,0),"")</f>
        <v>Academic Operation</v>
      </c>
      <c r="G23" s="20" t="str">
        <f>IFERROR(VLOOKUP(E23,'Scenario Testing'!A:E,3,0),"")</f>
        <v>Positive</v>
      </c>
      <c r="H23" s="21" t="str">
        <f>IFERROR(VLOOKUP(E23,'Scenario Testing'!A:E,4,0),"")</f>
        <v>-Academic Operation ingin penggunaan resource online saat terkoneksi dengan internet untuk instructor</v>
      </c>
      <c r="I23" s="21" t="str">
        <f>IFERROR(VLOOKUP(E23,'Scenario Testing'!A:F,6,0),"")</f>
        <v>- Prefer Online Access Checkbox : Unchecked &gt; Checked</v>
      </c>
      <c r="J23" s="22"/>
      <c r="K23" s="23"/>
      <c r="L23" s="23"/>
      <c r="M23" s="18"/>
      <c r="N23" s="18"/>
      <c r="O23" s="18"/>
      <c r="P23" s="18"/>
    </row>
    <row r="24" spans="1:16" s="24" customFormat="1" ht="225" x14ac:dyDescent="0.25">
      <c r="A24" s="17">
        <v>15</v>
      </c>
      <c r="B24" s="17">
        <v>15</v>
      </c>
      <c r="C24" s="13" t="s">
        <v>71</v>
      </c>
      <c r="D24" s="19"/>
      <c r="E24" s="18">
        <v>15</v>
      </c>
      <c r="F24" s="20" t="str">
        <f>IFERROR(VLOOKUP(E24,'Scenario Testing'!A:E,2,0),"")</f>
        <v>Academic Operation</v>
      </c>
      <c r="G24" s="20" t="str">
        <f>IFERROR(VLOOKUP(E24,'Scenario Testing'!A:E,3,0),"")</f>
        <v>Positive</v>
      </c>
      <c r="H24" s="21" t="str">
        <f>IFERROR(VLOOKUP(E24,'Scenario Testing'!A:E,4,0),"")</f>
        <v>-Academic Operation ingin membuat semua resource yang ada pada period yang sedang berjalan di download otomatis oleh instructor</v>
      </c>
      <c r="I24" s="21" t="str">
        <f>IFERROR(VLOOKUP(E24,'Scenario Testing'!A:F,6,0),"")</f>
        <v>-Automatically Download All Learning Resources Checkbox : Unchecked &gt; Checked
-Automatically Download All Video Checkbox : Unchecked &gt; Checked
-Automatically Download All Document Checkbox : Unchecked &gt; Checked
-Automatically Download AllAudio Checkbox : Unchecked &gt; Checked
-Automatically Download All Image Checkbox : Unchecked &gt; Checked
-Automatically Download All Image Checkbox : Unchecked &gt; Checked
-Automatically Download All Archive Checkbox : Unchecked &gt; Checked</v>
      </c>
      <c r="J24" s="22"/>
      <c r="K24" s="23"/>
      <c r="L24" s="23"/>
      <c r="M24" s="18"/>
      <c r="N24" s="18"/>
      <c r="O24" s="18"/>
      <c r="P24" s="18"/>
    </row>
    <row r="25" spans="1:16" s="24" customFormat="1" ht="45" x14ac:dyDescent="0.25">
      <c r="A25" s="17">
        <v>16</v>
      </c>
      <c r="B25" s="17">
        <v>16</v>
      </c>
      <c r="C25" s="13" t="s">
        <v>71</v>
      </c>
      <c r="D25" s="19"/>
      <c r="E25" s="18">
        <v>16</v>
      </c>
      <c r="F25" s="20" t="str">
        <f>IFERROR(VLOOKUP(E25,'Scenario Testing'!A:E,2,0),"")</f>
        <v>Academic Operation</v>
      </c>
      <c r="G25" s="20" t="str">
        <f>IFERROR(VLOOKUP(E25,'Scenario Testing'!A:E,3,0),"")</f>
        <v>Positive</v>
      </c>
      <c r="H25" s="21" t="str">
        <f>IFERROR(VLOOKUP(E25,'Scenario Testing'!A:E,4,0),"")</f>
        <v>-Academic Operation ingin membuat semua video yang ada pada period yang sedang berjalan di download otomatis oleh instructor</v>
      </c>
      <c r="I25" s="21" t="str">
        <f>IFERROR(VLOOKUP(E25,'Scenario Testing'!A:F,6,0),"")</f>
        <v>-Automatically Download All Video Checkbox : Unchecked &gt; Checked</v>
      </c>
      <c r="J25" s="22"/>
      <c r="K25" s="23"/>
      <c r="L25" s="23"/>
      <c r="M25" s="18"/>
      <c r="N25" s="18"/>
      <c r="O25" s="18"/>
      <c r="P25" s="18"/>
    </row>
    <row r="26" spans="1:16" s="24" customFormat="1" ht="45" x14ac:dyDescent="0.25">
      <c r="A26" s="17">
        <v>17</v>
      </c>
      <c r="B26" s="17">
        <v>17</v>
      </c>
      <c r="C26" s="13" t="s">
        <v>71</v>
      </c>
      <c r="D26" s="19"/>
      <c r="E26" s="18">
        <v>17</v>
      </c>
      <c r="F26" s="20" t="str">
        <f>IFERROR(VLOOKUP(E26,'Scenario Testing'!A:E,2,0),"")</f>
        <v>Academic Operation</v>
      </c>
      <c r="G26" s="20" t="str">
        <f>IFERROR(VLOOKUP(E26,'Scenario Testing'!A:E,3,0),"")</f>
        <v>Positive</v>
      </c>
      <c r="H26" s="21" t="str">
        <f>IFERROR(VLOOKUP(E26,'Scenario Testing'!A:E,4,0),"")</f>
        <v>-Academic Operation ingin membuat semua document yang ada pada period yang sedang berjalan di download otomatis oleh instructor</v>
      </c>
      <c r="I26" s="21" t="str">
        <f>IFERROR(VLOOKUP(E26,'Scenario Testing'!A:F,6,0),"")</f>
        <v>-Automatically Download All Document Checkbox : Unchecked &gt; Checked</v>
      </c>
      <c r="J26" s="22"/>
      <c r="K26" s="23"/>
      <c r="L26" s="23"/>
      <c r="M26" s="18"/>
      <c r="N26" s="18"/>
      <c r="O26" s="18"/>
      <c r="P26" s="18"/>
    </row>
    <row r="27" spans="1:16" s="24" customFormat="1" ht="45" x14ac:dyDescent="0.25">
      <c r="A27" s="17">
        <v>18</v>
      </c>
      <c r="B27" s="17">
        <v>18</v>
      </c>
      <c r="C27" s="13" t="s">
        <v>71</v>
      </c>
      <c r="D27" s="19"/>
      <c r="E27" s="18">
        <v>18</v>
      </c>
      <c r="F27" s="20" t="str">
        <f>IFERROR(VLOOKUP(E27,'Scenario Testing'!A:E,2,0),"")</f>
        <v>Academic Operation</v>
      </c>
      <c r="G27" s="20" t="str">
        <f>IFERROR(VLOOKUP(E27,'Scenario Testing'!A:E,3,0),"")</f>
        <v>Positive</v>
      </c>
      <c r="H27" s="21" t="str">
        <f>IFERROR(VLOOKUP(E27,'Scenario Testing'!A:E,4,0),"")</f>
        <v>-Academic Operation ingin membuat semua archive yang ada pada period yang sedang berjalan di download otomatis oleh instructor</v>
      </c>
      <c r="I27" s="21" t="str">
        <f>IFERROR(VLOOKUP(E27,'Scenario Testing'!A:F,6,0),"")</f>
        <v>-Automatically Download All Archive Checkbox : Unchecked &gt; Checked</v>
      </c>
      <c r="J27" s="22"/>
      <c r="K27" s="23"/>
      <c r="L27" s="23"/>
      <c r="M27" s="18"/>
      <c r="N27" s="18"/>
      <c r="O27" s="18"/>
      <c r="P27" s="18"/>
    </row>
    <row r="28" spans="1:16" ht="45" x14ac:dyDescent="0.25">
      <c r="A28" s="17">
        <v>19</v>
      </c>
      <c r="B28" s="17">
        <v>19</v>
      </c>
      <c r="C28" s="13" t="s">
        <v>71</v>
      </c>
      <c r="D28" s="19"/>
      <c r="E28" s="18">
        <v>19</v>
      </c>
      <c r="F28" s="20" t="str">
        <f>IFERROR(VLOOKUP(E28,'Scenario Testing'!A:E,2,0),"")</f>
        <v>Academic Operation</v>
      </c>
      <c r="G28" s="20" t="str">
        <f>IFERROR(VLOOKUP(E28,'Scenario Testing'!A:E,3,0),"")</f>
        <v>Positive</v>
      </c>
      <c r="H28" s="21" t="str">
        <f>IFERROR(VLOOKUP(E28,'Scenario Testing'!A:E,4,0),"")</f>
        <v>-Academic Operation ingin membuat semua image yang ada pada period yang sedang berjalan di download otomatis oleh instructor</v>
      </c>
      <c r="I28" s="21" t="str">
        <f>IFERROR(VLOOKUP(E28,'Scenario Testing'!A:F,6,0),"")</f>
        <v>-Automatically Download All Image Checkbox : Unchecked &gt; Checked</v>
      </c>
      <c r="J28" s="22"/>
      <c r="K28" s="23"/>
      <c r="L28" s="23"/>
      <c r="M28" s="18"/>
      <c r="N28" s="18"/>
      <c r="O28" s="18"/>
      <c r="P28" s="18"/>
    </row>
    <row r="29" spans="1:16" ht="45" x14ac:dyDescent="0.25">
      <c r="A29" s="17">
        <v>20</v>
      </c>
      <c r="B29" s="17">
        <v>20</v>
      </c>
      <c r="C29" s="13" t="s">
        <v>71</v>
      </c>
      <c r="D29" s="19"/>
      <c r="E29" s="18">
        <v>20</v>
      </c>
      <c r="F29" s="20" t="str">
        <f>IFERROR(VLOOKUP(E29,'Scenario Testing'!A:E,2,0),"")</f>
        <v>Academic Operation</v>
      </c>
      <c r="G29" s="20" t="str">
        <f>IFERROR(VLOOKUP(E29,'Scenario Testing'!A:E,3,0),"")</f>
        <v>Positive</v>
      </c>
      <c r="H29" s="21" t="str">
        <f>IFERROR(VLOOKUP(E29,'Scenario Testing'!A:E,4,0),"")</f>
        <v>-Academic Operation ingin membuat semua audio yang ada pada period yang sedang berjalan di download otomatis oleh instructor</v>
      </c>
      <c r="I29" s="21" t="str">
        <f>IFERROR(VLOOKUP(E29,'Scenario Testing'!A:F,6,0),"")</f>
        <v>-Automatically Download AllAudio Checkbox : Unchecked &gt; Checked</v>
      </c>
      <c r="J29" s="22"/>
      <c r="K29" s="23"/>
      <c r="L29" s="23"/>
      <c r="M29" s="18"/>
      <c r="N29" s="18"/>
      <c r="O29" s="18"/>
      <c r="P29" s="18"/>
    </row>
    <row r="30" spans="1:16" ht="30" x14ac:dyDescent="0.25">
      <c r="A30" s="25">
        <v>21</v>
      </c>
      <c r="B30" s="2">
        <v>21</v>
      </c>
      <c r="C30" s="13" t="s">
        <v>82</v>
      </c>
      <c r="D30" s="2"/>
      <c r="E30" s="2">
        <v>21</v>
      </c>
      <c r="F30" s="20" t="str">
        <f>IFERROR(VLOOKUP(E30,'Scenario Testing'!A:E,2,0),"")</f>
        <v>Academic Operation</v>
      </c>
      <c r="G30" s="20" t="str">
        <f>IFERROR(VLOOKUP(E30,'Scenario Testing'!A:E,3,0),"")</f>
        <v>Positive</v>
      </c>
      <c r="H30" s="21" t="str">
        <f>IFERROR(VLOOKUP(E30,'Scenario Testing'!A:E,4,0),"")</f>
        <v>-Academic Operation ingin melihat list resource atau forum yang terdapat pada kelas tertentu</v>
      </c>
      <c r="I30" s="21" t="str">
        <f>IFERROR(VLOOKUP(E30,'Scenario Testing'!A:F,6,0),"")</f>
        <v>-Menampilkan List Resource atau Forum sesuai dengan filter yang sudah dipilih</v>
      </c>
      <c r="J30" s="2"/>
      <c r="K30" s="23"/>
      <c r="L30" s="23"/>
      <c r="M30" s="2"/>
      <c r="N30" s="2"/>
      <c r="O30" s="2"/>
      <c r="P30" s="2"/>
    </row>
    <row r="31" spans="1:16" ht="30" x14ac:dyDescent="0.25">
      <c r="A31" s="25">
        <v>22</v>
      </c>
      <c r="B31" s="2">
        <v>22</v>
      </c>
      <c r="C31" s="13" t="s">
        <v>82</v>
      </c>
      <c r="D31" s="2"/>
      <c r="E31" s="2">
        <v>22</v>
      </c>
      <c r="F31" s="20" t="str">
        <f>IFERROR(VLOOKUP(E31,'Scenario Testing'!A:E,2,0),"")</f>
        <v>Academic Operation</v>
      </c>
      <c r="G31" s="20" t="str">
        <f>IFERROR(VLOOKUP(E31,'Scenario Testing'!A:E,3,0),"")</f>
        <v>Positive</v>
      </c>
      <c r="H31" s="21" t="str">
        <f>IFERROR(VLOOKUP(E31,'Scenario Testing'!A:E,4,0),"")</f>
        <v>-Academic Operation ingin membuat resource tertentu dapat diakses secara offline</v>
      </c>
      <c r="I31" s="21" t="str">
        <f>IFERROR(VLOOKUP(E31,'Scenario Testing'!A:F,6,0),"")</f>
        <v>-Offline Status : Not Available</v>
      </c>
      <c r="J31" s="2"/>
      <c r="K31" s="23"/>
      <c r="L31" s="23"/>
      <c r="M31" s="2"/>
      <c r="N31" s="2"/>
      <c r="O31" s="2"/>
      <c r="P31" s="2"/>
    </row>
    <row r="32" spans="1:16" ht="30" x14ac:dyDescent="0.25">
      <c r="A32" s="25">
        <v>23</v>
      </c>
      <c r="B32" s="2">
        <v>23</v>
      </c>
      <c r="C32" s="13" t="s">
        <v>82</v>
      </c>
      <c r="D32" s="2"/>
      <c r="E32" s="2">
        <v>23</v>
      </c>
      <c r="F32" s="20" t="str">
        <f>IFERROR(VLOOKUP(E32,'Scenario Testing'!A:E,2,0),"")</f>
        <v>Academic Operation</v>
      </c>
      <c r="G32" s="20" t="str">
        <f>IFERROR(VLOOKUP(E32,'Scenario Testing'!A:E,3,0),"")</f>
        <v>Positive</v>
      </c>
      <c r="H32" s="21" t="str">
        <f>IFERROR(VLOOKUP(E32,'Scenario Testing'!A:E,4,0),"")</f>
        <v>-Academic Operation ingin membuat resource tertentu dapat diakses secara online</v>
      </c>
      <c r="I32" s="21" t="str">
        <f>IFERROR(VLOOKUP(E32,'Scenario Testing'!A:F,6,0),"")</f>
        <v>-Offline Status : Available</v>
      </c>
      <c r="J32" s="2"/>
      <c r="K32" s="23"/>
      <c r="L32" s="23"/>
      <c r="M32" s="2"/>
      <c r="N32" s="2"/>
      <c r="O32" s="2"/>
      <c r="P32" s="2"/>
    </row>
    <row r="33" spans="1:16" ht="45" x14ac:dyDescent="0.25">
      <c r="A33" s="25">
        <v>24</v>
      </c>
      <c r="B33" s="2">
        <v>24</v>
      </c>
      <c r="C33" s="13" t="s">
        <v>82</v>
      </c>
      <c r="D33" s="2"/>
      <c r="E33" s="2">
        <v>24</v>
      </c>
      <c r="F33" s="20" t="str">
        <f>IFERROR(VLOOKUP(E33,'Scenario Testing'!A:E,2,0),"")</f>
        <v>Academic Operation</v>
      </c>
      <c r="G33" s="20" t="str">
        <f>IFERROR(VLOOKUP(E33,'Scenario Testing'!A:E,3,0),"")</f>
        <v>Positive</v>
      </c>
      <c r="H33" s="21" t="str">
        <f>IFERROR(VLOOKUP(E33,'Scenario Testing'!A:E,4,0),"")</f>
        <v>-Academic Operation ingin melihat list student yang mendownload resource atau forum yang terdapat pada kelas tertentu</v>
      </c>
      <c r="I33" s="21" t="str">
        <f>IFERROR(VLOOKUP(E33,'Scenario Testing'!A:F,6,0),"")</f>
        <v>-Menampilkan List User yang mendownload Resource atau Forum tersebut</v>
      </c>
      <c r="J33" s="2"/>
      <c r="K33" s="23"/>
      <c r="L33" s="23"/>
      <c r="M33" s="2"/>
      <c r="N33" s="2"/>
      <c r="O33" s="2"/>
      <c r="P33" s="2"/>
    </row>
  </sheetData>
  <mergeCells count="13">
    <mergeCell ref="O1:P1"/>
    <mergeCell ref="A7:B7"/>
    <mergeCell ref="A2:B2"/>
    <mergeCell ref="A3:B3"/>
    <mergeCell ref="A4:B4"/>
    <mergeCell ref="A5:B5"/>
    <mergeCell ref="A6:B6"/>
    <mergeCell ref="C7:F7"/>
    <mergeCell ref="C2:F2"/>
    <mergeCell ref="C3:F3"/>
    <mergeCell ref="C4:F4"/>
    <mergeCell ref="C5:F5"/>
    <mergeCell ref="C6:F6"/>
  </mergeCells>
  <dataValidations count="2">
    <dataValidation type="list" allowBlank="1" showInputMessage="1" showErrorMessage="1" sqref="K10:K33">
      <formula1>ValidStatus</formula1>
    </dataValidation>
    <dataValidation type="list" allowBlank="1" showInputMessage="1" showErrorMessage="1" sqref="L10:L33">
      <formula1>ValidSeverity</formula1>
    </dataValidation>
  </dataValidations>
  <pageMargins left="0.75" right="0.75" top="1" bottom="1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2.85546875" defaultRowHeight="15" x14ac:dyDescent="0.25"/>
  <cols>
    <col min="1" max="1" width="20" bestFit="1" customWidth="1"/>
    <col min="2" max="2" width="121" customWidth="1"/>
  </cols>
  <sheetData>
    <row r="1" spans="1:2" x14ac:dyDescent="0.25">
      <c r="B1" t="s">
        <v>47</v>
      </c>
    </row>
    <row r="2" spans="1:2" x14ac:dyDescent="0.25">
      <c r="A2" s="1" t="s">
        <v>11</v>
      </c>
      <c r="B2" s="1" t="s">
        <v>43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75" right="0.75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5" sqref="C5"/>
    </sheetView>
  </sheetViews>
  <sheetFormatPr defaultColWidth="12.85546875" defaultRowHeight="15" x14ac:dyDescent="0.25"/>
  <cols>
    <col min="2" max="2" width="20.140625" customWidth="1"/>
    <col min="3" max="3" width="28" customWidth="1"/>
  </cols>
  <sheetData>
    <row r="1" spans="1:4" s="3" customFormat="1" x14ac:dyDescent="0.25">
      <c r="A1" s="3" t="s">
        <v>24</v>
      </c>
      <c r="B1" s="3" t="s">
        <v>20</v>
      </c>
      <c r="C1" s="3" t="s">
        <v>5</v>
      </c>
      <c r="D1" s="3" t="s">
        <v>10</v>
      </c>
    </row>
    <row r="2" spans="1:4" s="3" customFormat="1" x14ac:dyDescent="0.25"/>
    <row r="3" spans="1:4" x14ac:dyDescent="0.25">
      <c r="A3" t="s">
        <v>27</v>
      </c>
      <c r="B3" t="s">
        <v>34</v>
      </c>
      <c r="C3" t="s">
        <v>35</v>
      </c>
      <c r="D3" t="s">
        <v>14</v>
      </c>
    </row>
    <row r="4" spans="1:4" x14ac:dyDescent="0.25">
      <c r="A4" t="s">
        <v>4</v>
      </c>
      <c r="B4" t="s">
        <v>21</v>
      </c>
      <c r="C4" t="s">
        <v>29</v>
      </c>
      <c r="D4" t="s">
        <v>15</v>
      </c>
    </row>
    <row r="5" spans="1:4" x14ac:dyDescent="0.25">
      <c r="A5" t="s">
        <v>28</v>
      </c>
      <c r="B5" t="s">
        <v>23</v>
      </c>
      <c r="C5" t="s">
        <v>36</v>
      </c>
    </row>
    <row r="6" spans="1:4" x14ac:dyDescent="0.25">
      <c r="B6" t="s">
        <v>22</v>
      </c>
      <c r="C6" t="s">
        <v>37</v>
      </c>
    </row>
    <row r="7" spans="1:4" x14ac:dyDescent="0.25">
      <c r="C7" t="s">
        <v>38</v>
      </c>
    </row>
    <row r="8" spans="1:4" x14ac:dyDescent="0.25">
      <c r="C8" t="s">
        <v>39</v>
      </c>
    </row>
    <row r="9" spans="1:4" x14ac:dyDescent="0.25">
      <c r="C9" t="s">
        <v>40</v>
      </c>
    </row>
  </sheetData>
  <pageMargins left="0.75" right="0.75" top="1" bottom="1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p:Policy xmlns:p="office.server.policy" id="" local="true">
  <p:Name>Formulir</p:Name>
  <p:Description/>
  <p:Statement/>
  <p:PolicyItems>
    <p:PolicyItem featureId="Microsoft.Office.RecordsManagement.PolicyFeatures.PolicyAudit" staticId="0x0101001E1E96BA54C2724F8E04181BD706762C00A7C5D224F8571F44ABD5F6BF4C514A47|937198175" UniqueId="a56e61dd-6794-41b6-abee-3bc614f63d0b">
      <p:Name>Auditing</p:Name>
      <p:Description>Audits user actions on documents and list items to the Audit Log.</p:Description>
      <p:CustomData>
        <Audit>
          <View/>
        </Audit>
      </p:CustomData>
    </p:PolicyItem>
  </p:PolicyItems>
</p:Policy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Formulir" ma:contentTypeID="0x0101001E1E96BA54C2724F8E04181BD706762C00A7C5D224F8571F44ABD5F6BF4C514A47" ma:contentTypeVersion="16" ma:contentTypeDescription="" ma:contentTypeScope="" ma:versionID="d26835ca35ce17be633afae31fe66f50">
  <xsd:schema xmlns:xsd="http://www.w3.org/2001/XMLSchema" xmlns:xs="http://www.w3.org/2001/XMLSchema" xmlns:p="http://schemas.microsoft.com/office/2006/metadata/properties" xmlns:ns1="9e430d2f-5999-4330-9d11-8b8bde0aaa6e" xmlns:ns2="http://schemas.microsoft.com/sharepoint/v3" xmlns:ns3="cae9393a-8471-4d2a-acaa-54f0caee5688" xmlns:ns4="a8024810-4d27-4fd7-a3fc-4d8768f93db8" targetNamespace="http://schemas.microsoft.com/office/2006/metadata/properties" ma:root="true" ma:fieldsID="e23bd84ca026235811ef0fdeab777fff" ns1:_="" ns2:_="" ns3:_="" ns4:_="">
    <xsd:import namespace="9e430d2f-5999-4330-9d11-8b8bde0aaa6e"/>
    <xsd:import namespace="http://schemas.microsoft.com/sharepoint/v3"/>
    <xsd:import namespace="cae9393a-8471-4d2a-acaa-54f0caee5688"/>
    <xsd:import namespace="a8024810-4d27-4fd7-a3fc-4d8768f93db8"/>
    <xsd:element name="properties">
      <xsd:complexType>
        <xsd:sequence>
          <xsd:element name="documentManagement">
            <xsd:complexType>
              <xsd:all>
                <xsd:element ref="ns1:Kode_x0020_Dokumen"/>
                <xsd:element ref="ns3:UnitTaxHTField0" minOccurs="0"/>
                <xsd:element ref="ns4:TaxCatchAll" minOccurs="0"/>
                <xsd:element ref="ns3:Related_x0020_UnitTaxHTField0" minOccurs="0"/>
                <xsd:element ref="ns4:_dlc_DocId" minOccurs="0"/>
                <xsd:element ref="ns4:_dlc_DocIdUrl" minOccurs="0"/>
                <xsd:element ref="ns4:_dlc_DocIdPersistId" minOccurs="0"/>
                <xsd:element ref="ns2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30d2f-5999-4330-9d11-8b8bde0aaa6e" elementFormDefault="qualified">
    <xsd:import namespace="http://schemas.microsoft.com/office/2006/documentManagement/types"/>
    <xsd:import namespace="http://schemas.microsoft.com/office/infopath/2007/PartnerControls"/>
    <xsd:element name="Kode_x0020_Dokumen" ma:index="0" ma:displayName="Kode Dokumen" ma:indexed="true" ma:internalName="Kode_x0020_Dokume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9393a-8471-4d2a-acaa-54f0caee5688" elementFormDefault="qualified">
    <xsd:import namespace="http://schemas.microsoft.com/office/2006/documentManagement/types"/>
    <xsd:import namespace="http://schemas.microsoft.com/office/infopath/2007/PartnerControls"/>
    <xsd:element name="UnitTaxHTField0" ma:index="10" nillable="true" ma:taxonomy="true" ma:internalName="UnitTaxHTField0" ma:taxonomyFieldName="Unit" ma:displayName="Unit" ma:default="" ma:fieldId="{615efba0-accf-4834-be15-e3ad155c309a}" ma:taxonomyMulti="true" ma:sspId="63234502-f269-4a59-9562-7f84076e7c9a" ma:termSetId="a344bd6d-4993-4676-925b-3972d136b9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elated_x0020_UnitTaxHTField0" ma:index="13" nillable="true" ma:taxonomy="true" ma:internalName="Related_x0020_UnitTaxHTField0" ma:taxonomyFieldName="Related_x0020_Unit" ma:displayName="Related Unit" ma:default="" ma:fieldId="{70a89702-52cc-4878-96cd-ac43bee193a5}" ma:taxonomyMulti="true" ma:sspId="63234502-f269-4a59-9562-7f84076e7c9a" ma:termSetId="a344bd6d-4993-4676-925b-3972d136b9f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24810-4d27-4fd7-a3fc-4d8768f93db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b7dc569-2e78-49b8-b9ba-05e70f3d50c1}" ma:internalName="TaxCatchAll" ma:showField="CatchAllData" ma:web="a8024810-4d27-4fd7-a3fc-4d8768f93d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024810-4d27-4fd7-a3fc-4d8768f93db8">
      <Value>253</Value>
    </TaxCatchAll>
    <Kode_x0020_Dokumen xmlns="9e430d2f-5999-4330-9d11-8b8bde0aaa6e">FM-BINUS-AA-FPT-361</Kode_x0020_Dokumen>
    <UnitTaxHTField0 xmlns="cae9393a-8471-4d2a-acaa-54f0caee5688">
      <Terms xmlns="http://schemas.microsoft.com/office/infopath/2007/PartnerControls">
        <TermInfo xmlns="http://schemas.microsoft.com/office/infopath/2007/PartnerControls">
          <TermName xmlns="http://schemas.microsoft.com/office/infopath/2007/PartnerControls">IT Architecture ＆ Quality Assurance</TermName>
          <TermId xmlns="http://schemas.microsoft.com/office/infopath/2007/PartnerControls">b54a1668-422f-48d6-84fd-31e96b6e4479</TermId>
        </TermInfo>
      </Terms>
    </UnitTaxHTField0>
    <Related_x0020_UnitTaxHTField0 xmlns="cae9393a-8471-4d2a-acaa-54f0caee5688">
      <Terms xmlns="http://schemas.microsoft.com/office/infopath/2007/PartnerControls"/>
    </Related_x0020_UnitTaxHTField0>
    <_dlc_DocId xmlns="a8024810-4d27-4fd7-a3fc-4d8768f93db8">DDMH73MJMNSY-46-5262</_dlc_DocId>
    <_dlc_DocIdUrl xmlns="a8024810-4d27-4fd7-a3fc-4d8768f93db8">
      <Url>http://portal.binus.edu/resources/_layouts/15/DocIdRedir.aspx?ID=DDMH73MJMNSY-46-5262</Url>
      <Description>DDMH73MJMNSY-46-5262</Description>
    </_dlc_DocIdUrl>
  </documentManagement>
</p:properties>
</file>

<file path=customXml/itemProps1.xml><?xml version="1.0" encoding="utf-8"?>
<ds:datastoreItem xmlns:ds="http://schemas.openxmlformats.org/officeDocument/2006/customXml" ds:itemID="{AE5BFA41-ABCD-414B-B129-E0D27E7AA40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0DA948B-CEEF-4B3C-B1C4-38AFCBE81D80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024199B9-9C75-4606-A7DD-BDADD619B6D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A86DEA-177F-46EC-B812-01AF5782864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63B26FE-E583-4C2D-A402-9C6F7D7F3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30d2f-5999-4330-9d11-8b8bde0aaa6e"/>
    <ds:schemaRef ds:uri="http://schemas.microsoft.com/sharepoint/v3"/>
    <ds:schemaRef ds:uri="cae9393a-8471-4d2a-acaa-54f0caee5688"/>
    <ds:schemaRef ds:uri="a8024810-4d27-4fd7-a3fc-4d8768f93d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3A53287F-AC9C-4DCA-AEC0-EB1E038C3429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http://purl.org/dc/elements/1.1/"/>
    <ds:schemaRef ds:uri="9e430d2f-5999-4330-9d11-8b8bde0aaa6e"/>
    <ds:schemaRef ds:uri="http://schemas.microsoft.com/office/infopath/2007/PartnerControls"/>
    <ds:schemaRef ds:uri="http://schemas.openxmlformats.org/package/2006/metadata/core-properties"/>
    <ds:schemaRef ds:uri="a8024810-4d27-4fd7-a3fc-4d8768f93db8"/>
    <ds:schemaRef ds:uri="cae9393a-8471-4d2a-acaa-54f0caee568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Scenario Testing</vt:lpstr>
      <vt:lpstr>Detail</vt:lpstr>
      <vt:lpstr>Attachment</vt:lpstr>
      <vt:lpstr>Master Table</vt:lpstr>
      <vt:lpstr>Attachment!Print_Area</vt:lpstr>
      <vt:lpstr>Detail!Print_Area</vt:lpstr>
      <vt:lpstr>'Scenario Testing'!Print_Area</vt:lpstr>
      <vt:lpstr>ValidAppType</vt:lpstr>
      <vt:lpstr>ValidPosNeg</vt:lpstr>
      <vt:lpstr>ValidSeverity</vt:lpstr>
      <vt:lpstr>ValidStatus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/>
  <cp:lastModifiedBy/>
  <dcterms:created xsi:type="dcterms:W3CDTF">2006-09-16T00:00:00Z</dcterms:created>
  <dcterms:modified xsi:type="dcterms:W3CDTF">2022-11-15T02:20:36Z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DDMH73MJMNSY-46-5045</vt:lpwstr>
  </property>
  <property fmtid="{D5CDD505-2E9C-101B-9397-08002B2CF9AE}" pid="3" name="_dlc_DocIdItemGuid">
    <vt:lpwstr>fce2cad5-0f7e-4a66-a76a-d9f62ed0194f</vt:lpwstr>
  </property>
  <property fmtid="{D5CDD505-2E9C-101B-9397-08002B2CF9AE}" pid="4" name="_dlc_DocIdUrl">
    <vt:lpwstr>http://portal.binus.edu/resources/_layouts/15/DocIdRedir.aspx?ID=DDMH73MJMNSY-46-5045, DDMH73MJMNSY-46-5045</vt:lpwstr>
  </property>
  <property fmtid="{D5CDD505-2E9C-101B-9397-08002B2CF9AE}" pid="5" name="Related Unit">
    <vt:lpwstr/>
  </property>
  <property fmtid="{D5CDD505-2E9C-101B-9397-08002B2CF9AE}" pid="6" name="ContentTypeId">
    <vt:lpwstr>0x0101001E1E96BA54C2724F8E04181BD706762C00A7C5D224F8571F44ABD5F6BF4C514A47</vt:lpwstr>
  </property>
  <property fmtid="{D5CDD505-2E9C-101B-9397-08002B2CF9AE}" pid="7" name="Unit">
    <vt:lpwstr>253;#IT Architecture ＆ Quality Assurance|b54a1668-422f-48d6-84fd-31e96b6e4479</vt:lpwstr>
  </property>
</Properties>
</file>