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05" windowWidth="19440" windowHeight="8835"/>
  </bookViews>
  <sheets>
    <sheet name="Clasica " sheetId="1" r:id="rId1"/>
    <sheet name="COPAGOS SURA" sheetId="2" r:id="rId2"/>
    <sheet name="COTIZACION ALLIANZ" sheetId="3" r:id="rId3"/>
    <sheet name="TARIFA ALLIANZ" sheetId="4" r:id="rId4"/>
    <sheet name="COPAGOS ALLIANZ" sheetId="5" r:id="rId5"/>
    <sheet name="PERIODOS DE CARENCIA ALLIANZ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99FOR1" localSheetId="0">#REF!</definedName>
    <definedName name="_99FOR1">#REF!</definedName>
    <definedName name="_99FOR2" localSheetId="0">#REF!</definedName>
    <definedName name="_99FOR2">#REF!</definedName>
    <definedName name="_99FOR3" localSheetId="0">#REF!</definedName>
    <definedName name="_99FOR3">#REF!</definedName>
    <definedName name="_99FOR4" localSheetId="0">#REF!</definedName>
    <definedName name="_99FOR4">#REF!</definedName>
    <definedName name="_aju01" localSheetId="0">#REF!</definedName>
    <definedName name="_aju01">#REF!</definedName>
    <definedName name="_aju98" localSheetId="0">#REF!</definedName>
    <definedName name="_aju98">#REF!</definedName>
    <definedName name="_aju99" localSheetId="0">#REF!</definedName>
    <definedName name="_aju99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 localSheetId="0">#REF!</definedName>
    <definedName name="_DAT14">#REF!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2" localSheetId="0">#REF!</definedName>
    <definedName name="_DAT2">#REF!</definedName>
    <definedName name="_DAT3" localSheetId="0">#REF!</definedName>
    <definedName name="_DAT3">#REF!</definedName>
    <definedName name="_DAT4" localSheetId="0">#REF!</definedName>
    <definedName name="_DAT4">#REF!</definedName>
    <definedName name="_DAT5" localSheetId="0">#REF!</definedName>
    <definedName name="_DAT5">#REF!</definedName>
    <definedName name="_DAT6" localSheetId="0">#REF!</definedName>
    <definedName name="_DAT6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Fill" localSheetId="0" hidden="1">#REF!</definedName>
    <definedName name="_Fill" hidden="1">#REF!</definedName>
    <definedName name="_xlnm._FilterDatabase" localSheetId="0" hidden="1">'Clasica '!#REF!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VR1" localSheetId="0">#REF!,#REF!,#REF!,#REF!,#REF!</definedName>
    <definedName name="_VR1">#REF!,#REF!,#REF!,#REF!,#REF!</definedName>
    <definedName name="_xx98" localSheetId="0">#REF!</definedName>
    <definedName name="_xx98">#REF!</definedName>
    <definedName name="a">[1]Tablas!$AJ$10</definedName>
    <definedName name="A_IMPRESIÓN_IM" localSheetId="0">#REF!</definedName>
    <definedName name="A_IMPRESIÓN_IM">#REF!</definedName>
    <definedName name="AA">[2]informe!$A$2:$H$23</definedName>
    <definedName name="aju00" localSheetId="0">#REF!</definedName>
    <definedName name="aju00">#REF!</definedName>
    <definedName name="ajus00" localSheetId="0">#REF!</definedName>
    <definedName name="ajus00">#REF!</definedName>
    <definedName name="ajus01" localSheetId="0">#REF!</definedName>
    <definedName name="ajus01">#REF!</definedName>
    <definedName name="ajus98" localSheetId="0">#REF!</definedName>
    <definedName name="ajus98">#REF!</definedName>
    <definedName name="ajus99" localSheetId="0">#REF!</definedName>
    <definedName name="ajus99">#REF!</definedName>
    <definedName name="ajust00" localSheetId="0">#REF!</definedName>
    <definedName name="ajust00">#REF!</definedName>
    <definedName name="ajust01" localSheetId="0">#REF!</definedName>
    <definedName name="ajust01">#REF!</definedName>
    <definedName name="ajust98" localSheetId="0">#REF!</definedName>
    <definedName name="ajust98">#REF!</definedName>
    <definedName name="ajust99" localSheetId="0">#REF!</definedName>
    <definedName name="ajust99">#REF!</definedName>
    <definedName name="_xlnm.Print_Area" localSheetId="0">'Clasica '!$A$1:$D$45</definedName>
    <definedName name="_xlnm.Print_Area">#REF!</definedName>
    <definedName name="AREAS" localSheetId="0">#REF!</definedName>
    <definedName name="AREAS">#REF!</definedName>
    <definedName name="_xlnm.Auto_Open" localSheetId="0">#REF!</definedName>
    <definedName name="_xlnm.Auto_Open">#REF!</definedName>
    <definedName name="AVAL" localSheetId="0">#REF!</definedName>
    <definedName name="AVAL">#REF!</definedName>
    <definedName name="b" localSheetId="0">#REF!</definedName>
    <definedName name="b">#REF!</definedName>
    <definedName name="_xlnm.Database" localSheetId="0">#REF!</definedName>
    <definedName name="_xlnm.Database">#REF!</definedName>
    <definedName name="bb" localSheetId="0">#REF!</definedName>
    <definedName name="bb">#REF!</definedName>
    <definedName name="BOGOTA" localSheetId="0">#REF!</definedName>
    <definedName name="BOGOTA">#REF!</definedName>
    <definedName name="COD_CC">[3]Principal!$A$6:$A$103</definedName>
    <definedName name="Consulta_de_colectivos_vigentes" localSheetId="0">#REF!</definedName>
    <definedName name="Consulta_de_colectivos_vigentes">#REF!</definedName>
    <definedName name="COSTO">[4]Hoja1!$A$4:$AJ$14</definedName>
    <definedName name="CostosGeneral_COMITE_JUN06" localSheetId="0">#REF!</definedName>
    <definedName name="CostosGeneral_COMITE_JUN06">#REF!</definedName>
    <definedName name="CostosGeneral_COMITE_NOV_DIC_06" localSheetId="0">#REF!</definedName>
    <definedName name="CostosGeneral_COMITE_NOV_DIC_06">#REF!</definedName>
    <definedName name="CUOTAS" localSheetId="0">#REF!</definedName>
    <definedName name="CUOTAS">#REF!</definedName>
    <definedName name="Datos" localSheetId="0">#REF!</definedName>
    <definedName name="Datos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falabella" localSheetId="0">#REF!</definedName>
    <definedName name="falabella">#REF!</definedName>
    <definedName name="FIN" localSheetId="0">'[5]TOTAL '!#REF!</definedName>
    <definedName name="FIN">'[5]TOTAL '!#REF!</definedName>
    <definedName name="Graficas_Nal">[4]Hoja1!$BJ$35:$BW$85</definedName>
    <definedName name="HH">[6]P1_Nal!$AL$7</definedName>
    <definedName name="lista" localSheetId="0">#REF!</definedName>
    <definedName name="lista">#REF!</definedName>
    <definedName name="Macro1" localSheetId="0">#REF!</definedName>
    <definedName name="Macro1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LML">[6]P1_Nal!$AL$4</definedName>
    <definedName name="mm" localSheetId="0">#REF!</definedName>
    <definedName name="mm">#REF!</definedName>
    <definedName name="NN" localSheetId="0">#REF!</definedName>
    <definedName name="NN">#REF!</definedName>
    <definedName name="NombreTabla">"Dummy"</definedName>
    <definedName name="nuevo" localSheetId="0">#REF!</definedName>
    <definedName name="nuevo">#REF!</definedName>
    <definedName name="OTROS" localSheetId="0">#REF!</definedName>
    <definedName name="OTROS">#REF!</definedName>
    <definedName name="otros1" localSheetId="0">#REF!</definedName>
    <definedName name="otros1">#REF!</definedName>
    <definedName name="po">#REF!</definedName>
    <definedName name="Prima_Antiguedad_Oficina" localSheetId="0">#REF!</definedName>
    <definedName name="Prima_Antiguedad_Oficina">#REF!</definedName>
    <definedName name="Prima_Antiguedad_Planta" localSheetId="0">#REF!</definedName>
    <definedName name="Prima_Antiguedad_Planta">#REF!</definedName>
    <definedName name="Prima_Navidad_Oficina" localSheetId="0">#REF!</definedName>
    <definedName name="Prima_Navidad_Oficina">#REF!</definedName>
    <definedName name="Prima_Navidad_Planta" localSheetId="0">#REF!</definedName>
    <definedName name="Prima_Navidad_Planta">#REF!</definedName>
    <definedName name="Prima_Vacaciones_Oficina" localSheetId="0">#REF!</definedName>
    <definedName name="Prima_Vacaciones_Oficina">#REF!</definedName>
    <definedName name="Prima_Vacaciones_Planta" localSheetId="0">#REF!</definedName>
    <definedName name="Prima_Vacaciones_Planta">#REF!</definedName>
    <definedName name="print" localSheetId="0">#REF!</definedName>
    <definedName name="print">#REF!</definedName>
    <definedName name="Print_Nal_P1" localSheetId="0">#REF!</definedName>
    <definedName name="Print_Nal_P1">#REF!</definedName>
    <definedName name="Print_Nal_P2" localSheetId="0">#REF!</definedName>
    <definedName name="Print_Nal_P2">#REF!</definedName>
    <definedName name="Print_Reg_Mes" localSheetId="0">#REF!</definedName>
    <definedName name="Print_Reg_Mes">#REF!</definedName>
    <definedName name="Recover" localSheetId="0">#REF!</definedName>
    <definedName name="Recover">#REF!</definedName>
    <definedName name="resitem" localSheetId="0">#REF!</definedName>
    <definedName name="resitem">#REF!</definedName>
    <definedName name="SLIP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_xlnm.Print_Titles" localSheetId="0">'Clasica '!$1:$2</definedName>
    <definedName name="_xlnm.Print_Titles">#REF!</definedName>
    <definedName name="USU">[4]Hoja1!$B$24:$AK$27</definedName>
    <definedName name="x" localSheetId="0">#REF!</definedName>
    <definedName name="x">#REF!</definedName>
    <definedName name="xxxxx" localSheetId="0">#REF!</definedName>
    <definedName name="xxxxx">#REF!</definedName>
  </definedNames>
  <calcPr calcId="145621"/>
</workbook>
</file>

<file path=xl/calcChain.xml><?xml version="1.0" encoding="utf-8"?>
<calcChain xmlns="http://schemas.openxmlformats.org/spreadsheetml/2006/main">
  <c r="B15" i="4"/>
  <c r="B14" l="1"/>
  <c r="B13"/>
  <c r="B12"/>
  <c r="B11"/>
  <c r="D45" i="1" l="1"/>
  <c r="D46" s="1"/>
  <c r="D47" l="1"/>
  <c r="D48" s="1"/>
</calcChain>
</file>

<file path=xl/sharedStrings.xml><?xml version="1.0" encoding="utf-8"?>
<sst xmlns="http://schemas.openxmlformats.org/spreadsheetml/2006/main" count="267" uniqueCount="172">
  <si>
    <t>Willis Colombia corredores de seguros.
Gerenecia de Beneficios Corporativos
Medellín -2015</t>
  </si>
  <si>
    <t>Plan</t>
  </si>
  <si>
    <t>PLAN 187 con copago</t>
  </si>
  <si>
    <t>Red Sura en Convenio</t>
  </si>
  <si>
    <t>Reembolso</t>
  </si>
  <si>
    <t>Habitacion</t>
  </si>
  <si>
    <t>Individual Sencilla</t>
  </si>
  <si>
    <t>Unidad de Cuidados Intensivos</t>
  </si>
  <si>
    <t>Ilimitada</t>
  </si>
  <si>
    <t>Honorarios por Visitas Médicas</t>
  </si>
  <si>
    <t>Pre o Post Hospitalaria (Hasta 3)</t>
  </si>
  <si>
    <t>Al 100%</t>
  </si>
  <si>
    <t>Hasta $136.500 por visita</t>
  </si>
  <si>
    <t>Hospitalarias 1ros 5 días (Hasta 1 Diarias Clasica y Hasta 2 Diarias en Global)</t>
  </si>
  <si>
    <t>Hasta $204.750 por visita</t>
  </si>
  <si>
    <t>HospitalariaS A Partir del dia 6to. (Hasta 1 Diarias)</t>
  </si>
  <si>
    <t>Hospitalarias en Unidad de Cuidados Intensivos</t>
  </si>
  <si>
    <t>Hasta $273.000 por visita</t>
  </si>
  <si>
    <t>Honorarios Quirurgicos y Anestesiólogos</t>
  </si>
  <si>
    <t>Hasta las Tarifas de convenio</t>
  </si>
  <si>
    <t>protesis, Stent, Coil, Marcapasos, Cardiodesfibilador</t>
  </si>
  <si>
    <t>Gastos Hospitalarios</t>
  </si>
  <si>
    <t>Prótesis de Miembros Superiores e Inferiores</t>
  </si>
  <si>
    <t>$82.800.000 Por Vigencia Anual</t>
  </si>
  <si>
    <t>Donacion de Organos</t>
  </si>
  <si>
    <t>Ilimitados</t>
  </si>
  <si>
    <t>Enfermedades Congénitas</t>
  </si>
  <si>
    <t>$108.200.000 Por vigencia Anual</t>
  </si>
  <si>
    <t xml:space="preserve"> </t>
  </si>
  <si>
    <t>Enfermera ( Hasta 20 días por Vigencia Anual)</t>
  </si>
  <si>
    <t>$68.250 Por Día</t>
  </si>
  <si>
    <t>Consultas Prenatales</t>
  </si>
  <si>
    <t>$682.500 Por Vigencia Anual</t>
  </si>
  <si>
    <t>Tratamiento por Sida</t>
  </si>
  <si>
    <t>Ilimitado</t>
  </si>
  <si>
    <t>Hemodialisis y Dialisis Peritoneal</t>
  </si>
  <si>
    <t>Tratamiento Por Cancer y Leucemia</t>
  </si>
  <si>
    <t>Medicamento Segundarios a Quimio o Radioterapia</t>
  </si>
  <si>
    <t>$8.600.000 Por Vigencia anual</t>
  </si>
  <si>
    <t>Terapia</t>
  </si>
  <si>
    <t>NO</t>
  </si>
  <si>
    <t>$54.600 por Sesion</t>
  </si>
  <si>
    <t>Examanes de Diagnostico</t>
  </si>
  <si>
    <t>Tratamientos Fuera del Hospital o Clinica.  
(gastos incurridos por consultas médicas, exámenes de laboratorio y medicamentos que requiera al asegurado para el tratamiento de la (s) siguientes enfermedades:  Poliomielitis, Tétano, Diabetes, Epilpesia, Hepatitis, Hiper o Hipotiroidismo, Lupus, Tuberculosis, Cirrosis Hepatica, Dítteria, Fiebre Reumatica, Glaucoma, Litiasis, Ulcera Peptica y Tratamientos Odontológicos por Accidente)</t>
  </si>
  <si>
    <t>$12.200.000 Por Vigencia anual</t>
  </si>
  <si>
    <t>Laboratorio Clinico- Infiltraciones, Sin Copago</t>
  </si>
  <si>
    <t>Máximo valor Laboratoria Clinico sin copago</t>
  </si>
  <si>
    <t>Laboratorio Clinico- Infiltraciones, Con Copago</t>
  </si>
  <si>
    <t>Máximo valor Laboratoria Clinico con copago</t>
  </si>
  <si>
    <t>Consulta Exterrna</t>
  </si>
  <si>
    <t>Cobertura al 100%</t>
  </si>
  <si>
    <t>Valor Máximo por cada Visita Médica Ambulatoria</t>
  </si>
  <si>
    <t>Valor Anual para Visitas Médicas</t>
  </si>
  <si>
    <t>Urgencias por Enfermedad</t>
  </si>
  <si>
    <t>Valor Visitas Médica de Urgencias</t>
  </si>
  <si>
    <t>Hasta $136.800 por visita</t>
  </si>
  <si>
    <t>Examenes e Insumos</t>
  </si>
  <si>
    <t>MENOS APORTE FONDO</t>
  </si>
  <si>
    <t>TOTAL A PAGAR EMPLEADO</t>
  </si>
  <si>
    <t>COPAGOS 2015</t>
  </si>
  <si>
    <t>SERVICIO</t>
  </si>
  <si>
    <t>SEDES SALUD SURA</t>
  </si>
  <si>
    <t>INSTITUCIONES SALUD SURA</t>
  </si>
  <si>
    <t>Consulta externa y otras especialidades</t>
  </si>
  <si>
    <t>Consulta programa médico general</t>
  </si>
  <si>
    <t>Consulta externa Bioenergética</t>
  </si>
  <si>
    <t>Consulta Psicológica</t>
  </si>
  <si>
    <t>Laboratorio Clínico</t>
  </si>
  <si>
    <t>Terapías</t>
  </si>
  <si>
    <t>Escleroterapias</t>
  </si>
  <si>
    <t>Servicio no prestado en las sedes</t>
  </si>
  <si>
    <t>Nebulizaciones</t>
  </si>
  <si>
    <t>URGENCIAS POR ENFERMEDAD</t>
  </si>
  <si>
    <t>Sin anexo de consulta externa</t>
  </si>
  <si>
    <t>Con anexo de consulta externa</t>
  </si>
  <si>
    <t>Exámenes de diagnóstico (solo aplica para salud personalizado)</t>
  </si>
  <si>
    <t>Deducible del 20% del valor del exámen con un mínimo de $27.000 y con un máximo de $50.000</t>
  </si>
  <si>
    <t>OFERTA ALLIANZ</t>
  </si>
  <si>
    <t xml:space="preserve">Tomador </t>
  </si>
  <si>
    <t>FECORH (Fondo de Empleados Coninsa y Ramon H)</t>
  </si>
  <si>
    <t>NIT</t>
  </si>
  <si>
    <t>No. Contrato</t>
  </si>
  <si>
    <t>Proveedor</t>
  </si>
  <si>
    <t>ALLIANZ</t>
  </si>
  <si>
    <t>Pagina Web Proveedor</t>
  </si>
  <si>
    <t>www.Allianz.co</t>
  </si>
  <si>
    <t>Vigencia</t>
  </si>
  <si>
    <t>01/03/2015 al 01/03/2016 (ambas a las 00:00 horas)</t>
  </si>
  <si>
    <t>Aporte del tomador</t>
  </si>
  <si>
    <t>PLAN TOPIADO</t>
  </si>
  <si>
    <t>COBERTURA HOSPITALARIA EN COLOMBIA</t>
  </si>
  <si>
    <t>Red Medicall Care</t>
  </si>
  <si>
    <r>
      <t xml:space="preserve">Individual Sencilla, ilimitada con sublimite de </t>
    </r>
    <r>
      <rPr>
        <b/>
        <sz val="10"/>
        <color theme="8" tint="-0.249977111117893"/>
        <rFont val="Calibri"/>
        <family val="2"/>
        <scheme val="minor"/>
      </rPr>
      <t>$440.000</t>
    </r>
    <r>
      <rPr>
        <b/>
        <sz val="10"/>
        <color theme="4" tint="-0.249977111117893"/>
        <rFont val="Calibri"/>
        <family val="2"/>
        <scheme val="minor"/>
      </rPr>
      <t xml:space="preserve"> por día</t>
    </r>
  </si>
  <si>
    <t>No aplica</t>
  </si>
  <si>
    <t>Honorarios Médicos por tratamiento intra-hospitalario</t>
  </si>
  <si>
    <r>
      <t xml:space="preserve">Ilimitado, sublimite de </t>
    </r>
    <r>
      <rPr>
        <b/>
        <sz val="10"/>
        <color theme="8" tint="-0.249977111117893"/>
        <rFont val="Calibri"/>
        <family val="2"/>
        <scheme val="minor"/>
      </rPr>
      <t>$90.000 p</t>
    </r>
    <r>
      <rPr>
        <b/>
        <sz val="10"/>
        <color theme="4" tint="-0.249977111117893"/>
        <rFont val="Calibri"/>
        <family val="2"/>
        <scheme val="minor"/>
      </rPr>
      <t>or acto</t>
    </r>
  </si>
  <si>
    <t>Honorarios Médicos (Quirurgicos y Anestesiologo)</t>
  </si>
  <si>
    <t>Ilimitado, sublimite de $4.400.000 por acto</t>
  </si>
  <si>
    <t>protesis (valvulares, vasculares, articulares, oculares, mamarias (exclusivamente por cáncer de mama y traumáticas) lente intraocular convencional, diábolos de miringotomía, marcapaso, cardiodesfibrilador, catéter doble jota, stent, válvula de Hakim, coils)</t>
  </si>
  <si>
    <t>Hasta $5.500.000</t>
  </si>
  <si>
    <t>Servicios Hospitalarios</t>
  </si>
  <si>
    <t>No Aplica</t>
  </si>
  <si>
    <t>No cubre, a excepción de bebes nacidos en la póliza</t>
  </si>
  <si>
    <t>COBERTURAS AMBULATORIAS EN COLOMBIA</t>
  </si>
  <si>
    <t>Enfermera especial</t>
  </si>
  <si>
    <r>
      <t xml:space="preserve">Ilimitada, sublimite de </t>
    </r>
    <r>
      <rPr>
        <b/>
        <sz val="10"/>
        <color theme="8" tint="-0.249977111117893"/>
        <rFont val="Calibri"/>
        <family val="2"/>
        <scheme val="minor"/>
      </rPr>
      <t>$40.000</t>
    </r>
    <r>
      <rPr>
        <b/>
        <sz val="10"/>
        <color theme="4" tint="-0.249977111117893"/>
        <rFont val="Calibri"/>
        <family val="2"/>
        <scheme val="minor"/>
      </rPr>
      <t xml:space="preserve"> por día</t>
    </r>
  </si>
  <si>
    <t>Cama acompañante</t>
  </si>
  <si>
    <t>Ilimitada, sublimite de $40.000 por día</t>
  </si>
  <si>
    <t>Se cubre por servicios hospitalarios siempre y cuando sea aguda</t>
  </si>
  <si>
    <t>$25.000.000</t>
  </si>
  <si>
    <t>Terapias</t>
  </si>
  <si>
    <t>Ilimitadas</t>
  </si>
  <si>
    <t>Terapia domiciliaria</t>
  </si>
  <si>
    <t>Ilimitadas con deducible</t>
  </si>
  <si>
    <t>Ilimitado con deducible</t>
  </si>
  <si>
    <t>Gastos  pre y post hospitalarios</t>
  </si>
  <si>
    <t>Hasta $800.000 por vigencia</t>
  </si>
  <si>
    <t>Exámenes de laboratorio y RX - rutina y especializados</t>
  </si>
  <si>
    <t>Hasta $250.000 por vigencia, con deducible</t>
  </si>
  <si>
    <t>Consulta prioritaria</t>
  </si>
  <si>
    <t>Ilimitada con deducible</t>
  </si>
  <si>
    <t>Consulta médica</t>
  </si>
  <si>
    <r>
      <t xml:space="preserve">Hasta </t>
    </r>
    <r>
      <rPr>
        <b/>
        <sz val="10"/>
        <color theme="8" tint="-0.249977111117893"/>
        <rFont val="Calibri"/>
        <family val="2"/>
        <scheme val="minor"/>
      </rPr>
      <t>$440.000 por vigencia</t>
    </r>
    <r>
      <rPr>
        <b/>
        <sz val="10"/>
        <color theme="3" tint="-0.249977111117893"/>
        <rFont val="Calibri"/>
        <family val="2"/>
        <scheme val="minor"/>
      </rPr>
      <t>, con deducible</t>
    </r>
  </si>
  <si>
    <t>Consulta domiciliaria</t>
  </si>
  <si>
    <r>
      <t xml:space="preserve">Ilimitado con sublimite de </t>
    </r>
    <r>
      <rPr>
        <b/>
        <sz val="10"/>
        <color theme="8" tint="-0.249977111117893"/>
        <rFont val="Calibri"/>
        <family val="2"/>
        <scheme val="minor"/>
      </rPr>
      <t xml:space="preserve">$440.000 </t>
    </r>
    <r>
      <rPr>
        <b/>
        <sz val="10"/>
        <color theme="4" tint="-0.499984740745262"/>
        <rFont val="Calibri"/>
        <family val="2"/>
        <scheme val="minor"/>
      </rPr>
      <t>por acto, con deducible</t>
    </r>
  </si>
  <si>
    <t>Mientras este dentro de la hospitalización de urgencia se cubre como parte de ella, exámenes pos urgencia se cubren por Laboratorio. Aplica deducible según el caso</t>
  </si>
  <si>
    <t>Red</t>
  </si>
  <si>
    <r>
      <t xml:space="preserve">Verificar Red de Medicall Care en:
</t>
    </r>
    <r>
      <rPr>
        <u/>
        <sz val="11"/>
        <color rgb="FF0000FA"/>
        <rFont val="Calibri"/>
        <family val="2"/>
        <scheme val="minor"/>
      </rPr>
      <t>www.allianz.co/directorio</t>
    </r>
  </si>
  <si>
    <t>Reclamos</t>
  </si>
  <si>
    <t>Línea de atención al cliente a nivel nacional  018000510989
En Bogotá 5941122</t>
  </si>
  <si>
    <t>Medicall Care Topiada</t>
  </si>
  <si>
    <t>PLAN</t>
  </si>
  <si>
    <t>2015_2016</t>
  </si>
  <si>
    <t xml:space="preserve">GRUPO DE SOLICITANTES                     </t>
  </si>
  <si>
    <t>Asegurado menor de 60 años</t>
  </si>
  <si>
    <t>Primas mensuales con IVA: 5%</t>
  </si>
  <si>
    <t>COPAGOS - DEDUCIBLES</t>
  </si>
  <si>
    <t>2014-2015</t>
  </si>
  <si>
    <t>2015-2016</t>
  </si>
  <si>
    <t>Consulta Prioritaria</t>
  </si>
  <si>
    <t>Exámenes de laboratorio</t>
  </si>
  <si>
    <t>Exámenes especiales de diagnóstico</t>
  </si>
  <si>
    <t>Urgencias</t>
  </si>
  <si>
    <t>CENTRO MEDICO BOGOTÁ (Av 19 # 102-31, tel (1) 6000883)</t>
  </si>
  <si>
    <t>Consulta Externa</t>
  </si>
  <si>
    <t>Consulta no programada</t>
  </si>
  <si>
    <t>PERIODOS DE CARENCIA</t>
  </si>
  <si>
    <t>Actuales</t>
  </si>
  <si>
    <t>CARENCIA</t>
  </si>
  <si>
    <t>Primer día</t>
  </si>
  <si>
    <t>Hospitalización por urgencia</t>
  </si>
  <si>
    <t>Hospitalización Programada</t>
  </si>
  <si>
    <t>4 meses  (120 días)</t>
  </si>
  <si>
    <t>Laboratorios de rutina y especiales</t>
  </si>
  <si>
    <t>Radiología de rutina</t>
  </si>
  <si>
    <t>Consultas en red</t>
  </si>
  <si>
    <t>Exámenes especiales de diagnostico</t>
  </si>
  <si>
    <t>Transplante de órganos</t>
  </si>
  <si>
    <t>12 meses (360 días)</t>
  </si>
  <si>
    <t>Cáncer</t>
  </si>
  <si>
    <t>Sida</t>
  </si>
  <si>
    <t>3 Meses (90 días)</t>
  </si>
  <si>
    <t>Maternidad</t>
  </si>
  <si>
    <t>2 meses (60 días)</t>
  </si>
  <si>
    <t>NOTA:  ESTOS VALORES SON POR PERSONA, EL FONDO LE DA UN AUXILIO DEL 20% DE LA PRIMA ANTES DE IVA, USTED QUEDARIA PAGANDO POR PERSONA $ 71.652</t>
  </si>
  <si>
    <t>IVA</t>
  </si>
  <si>
    <t xml:space="preserve">TOTAL A PAGAR </t>
  </si>
  <si>
    <t>APORTE FONDO</t>
  </si>
  <si>
    <t>TOTAL A APGAR AFILIADO</t>
  </si>
  <si>
    <t>TOTAL A PAGAR POR LOS DOS</t>
  </si>
  <si>
    <t>PRIMA MENSUAL SIN DSTO Y CON EMI</t>
  </si>
  <si>
    <t>NOTA:  EMI ES OPCIONAL Y EL COSTO ES DE $ 27.255 MENSUALES</t>
  </si>
</sst>
</file>

<file path=xl/styles.xml><?xml version="1.0" encoding="utf-8"?>
<styleSheet xmlns="http://schemas.openxmlformats.org/spreadsheetml/2006/main">
  <numFmts count="6">
    <numFmt numFmtId="44" formatCode="_(&quot;$&quot;\ * #,##0.00_);_(&quot;$&quot;\ * \(#,##0.00\);_(&quot;$&quot;\ * &quot;-&quot;??_);_(@_)"/>
    <numFmt numFmtId="164" formatCode="&quot;$&quot;\ #,##0.000_);[Red]\(&quot;$&quot;\ #,##0.000\)"/>
    <numFmt numFmtId="165" formatCode="_ [$€-2]\ * #,##0.00_ ;_ [$€-2]\ * \-#,##0.00_ ;_ [$€-2]\ * &quot;-&quot;??_ "/>
    <numFmt numFmtId="166" formatCode="_-* #,##0.00\ _€_-;\-* #,##0.00\ _€_-;_-* &quot;-&quot;??\ _€_-;_-@_-"/>
    <numFmt numFmtId="167" formatCode="&quot;£&quot;#,##0.00;[Red]\-&quot;£&quot;#,##0.00"/>
    <numFmt numFmtId="168" formatCode="_(&quot;$&quot;\ * #,##0_);_(&quot;$&quot;\ * \(#,##0\);_(&quot;$&quot;\ * &quot;-&quot;??_);_(@_)"/>
  </numFmts>
  <fonts count="6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0"/>
      <color theme="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name val="Tms Rmn"/>
    </font>
    <font>
      <b/>
      <sz val="11"/>
      <color indexed="9"/>
      <name val="Calibri"/>
      <family val="2"/>
    </font>
    <font>
      <sz val="9"/>
      <name val="Arial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u/>
      <sz val="10"/>
      <color theme="10"/>
      <name val="Arial"/>
      <family val="2"/>
    </font>
    <font>
      <b/>
      <sz val="10"/>
      <color theme="8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A"/>
      <name val="Calibri"/>
      <family val="2"/>
      <scheme val="minor"/>
    </font>
    <font>
      <sz val="10"/>
      <color theme="8" tint="-0.249977111117893"/>
      <name val="Arial"/>
      <family val="2"/>
    </font>
    <font>
      <b/>
      <sz val="9"/>
      <color indexed="8"/>
      <name val="Arial"/>
      <family val="2"/>
    </font>
    <font>
      <b/>
      <sz val="11"/>
      <color theme="6" tint="0.39997558519241921"/>
      <name val="Tahoma"/>
      <family val="2"/>
    </font>
    <font>
      <sz val="9"/>
      <color indexed="8"/>
      <name val="Arial"/>
      <family val="2"/>
    </font>
    <font>
      <b/>
      <sz val="9"/>
      <color theme="8" tint="-0.249977111117893"/>
      <name val="Arial"/>
      <family val="2"/>
    </font>
    <font>
      <b/>
      <sz val="9"/>
      <color rgb="FFFFC000"/>
      <name val="Arial"/>
      <family val="2"/>
    </font>
    <font>
      <b/>
      <sz val="9"/>
      <color theme="6" tint="0.39997558519241921"/>
      <name val="Arial"/>
      <family val="2"/>
    </font>
    <font>
      <sz val="9"/>
      <color theme="8" tint="-0.249977111117893"/>
      <name val="Arial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b/>
      <sz val="11"/>
      <color rgb="FFFFC00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double">
        <color theme="4" tint="0.79998168889431442"/>
      </left>
      <right style="double">
        <color theme="4" tint="0.79998168889431442"/>
      </right>
      <top style="double">
        <color theme="4" tint="0.79998168889431442"/>
      </top>
      <bottom style="double">
        <color theme="4" tint="0.7999816888943144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theme="3"/>
      </left>
      <right style="double">
        <color theme="3"/>
      </right>
      <top style="double">
        <color theme="3"/>
      </top>
      <bottom style="double">
        <color theme="3"/>
      </bottom>
      <diagonal/>
    </border>
    <border>
      <left style="double">
        <color theme="4" tint="0.79998168889431442"/>
      </left>
      <right/>
      <top style="double">
        <color theme="4" tint="0.79998168889431442"/>
      </top>
      <bottom/>
      <diagonal/>
    </border>
    <border>
      <left/>
      <right style="double">
        <color theme="4" tint="0.79998168889431442"/>
      </right>
      <top style="double">
        <color theme="4" tint="0.79998168889431442"/>
      </top>
      <bottom/>
      <diagonal/>
    </border>
    <border>
      <left/>
      <right style="double">
        <color theme="4" tint="0.79998168889431442"/>
      </right>
      <top style="double">
        <color theme="4" tint="0.79998168889431442"/>
      </top>
      <bottom style="double">
        <color theme="4" tint="0.79998168889431442"/>
      </bottom>
      <diagonal/>
    </border>
    <border>
      <left style="double">
        <color theme="4" tint="0.79998168889431442"/>
      </left>
      <right/>
      <top style="double">
        <color theme="4" tint="0.79998168889431442"/>
      </top>
      <bottom style="double">
        <color theme="4" tint="0.79998168889431442"/>
      </bottom>
      <diagonal/>
    </border>
    <border>
      <left/>
      <right/>
      <top style="double">
        <color theme="4" tint="0.79998168889431442"/>
      </top>
      <bottom style="double">
        <color theme="4" tint="0.79998168889431442"/>
      </bottom>
      <diagonal/>
    </border>
    <border>
      <left style="double">
        <color theme="4" tint="0.79998168889431442"/>
      </left>
      <right style="double">
        <color theme="4" tint="0.79998168889431442"/>
      </right>
      <top style="double">
        <color theme="4" tint="0.79998168889431442"/>
      </top>
      <bottom/>
      <diagonal/>
    </border>
    <border>
      <left style="double">
        <color theme="4" tint="0.79998168889431442"/>
      </left>
      <right style="double">
        <color theme="4" tint="0.79998168889431442"/>
      </right>
      <top/>
      <bottom style="double">
        <color theme="4" tint="0.79998168889431442"/>
      </bottom>
      <diagonal/>
    </border>
    <border>
      <left style="double">
        <color theme="3"/>
      </left>
      <right/>
      <top style="double">
        <color theme="3"/>
      </top>
      <bottom style="double">
        <color theme="3"/>
      </bottom>
      <diagonal/>
    </border>
    <border>
      <left/>
      <right/>
      <top style="double">
        <color theme="3"/>
      </top>
      <bottom style="double">
        <color theme="3"/>
      </bottom>
      <diagonal/>
    </border>
    <border>
      <left/>
      <right style="double">
        <color theme="3"/>
      </right>
      <top style="double">
        <color theme="3"/>
      </top>
      <bottom style="double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 applyNumberFormat="0" applyFill="0" applyBorder="0" applyAlignment="0" applyProtection="0"/>
    <xf numFmtId="0" fontId="6" fillId="0" borderId="0"/>
    <xf numFmtId="0" fontId="19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4" borderId="0" applyNumberFormat="0" applyBorder="0" applyAlignment="0" applyProtection="0"/>
    <xf numFmtId="0" fontId="24" fillId="8" borderId="0" applyNumberFormat="0" applyBorder="0" applyAlignment="0" applyProtection="0"/>
    <xf numFmtId="0" fontId="25" fillId="25" borderId="2" applyNumberFormat="0" applyAlignment="0" applyProtection="0"/>
    <xf numFmtId="37" fontId="26" fillId="0" borderId="0"/>
    <xf numFmtId="0" fontId="27" fillId="26" borderId="3" applyNumberFormat="0" applyAlignment="0" applyProtection="0"/>
    <xf numFmtId="0" fontId="20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0" applyNumberFormat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6" fillId="12" borderId="2" applyNumberFormat="0" applyAlignment="0" applyProtection="0"/>
    <xf numFmtId="0" fontId="37" fillId="0" borderId="7" applyNumberFormat="0" applyFill="0" applyAlignment="0" applyProtection="0"/>
    <xf numFmtId="166" fontId="2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0" fillId="0" borderId="0"/>
    <xf numFmtId="0" fontId="20" fillId="0" borderId="0"/>
    <xf numFmtId="0" fontId="20" fillId="27" borderId="8" applyNumberFormat="0" applyFont="0" applyAlignment="0" applyProtection="0"/>
    <xf numFmtId="0" fontId="20" fillId="27" borderId="8" applyNumberFormat="0" applyFont="0" applyAlignment="0" applyProtection="0"/>
    <xf numFmtId="0" fontId="38" fillId="25" borderId="9" applyNumberFormat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158">
    <xf numFmtId="0" fontId="0" fillId="0" borderId="0" xfId="0"/>
    <xf numFmtId="0" fontId="6" fillId="0" borderId="0" xfId="1" applyFont="1" applyFill="1" applyBorder="1"/>
    <xf numFmtId="0" fontId="6" fillId="0" borderId="0" xfId="1" applyFont="1" applyBorder="1"/>
    <xf numFmtId="0" fontId="12" fillId="0" borderId="0" xfId="1" applyFont="1" applyFill="1" applyBorder="1"/>
    <xf numFmtId="0" fontId="9" fillId="0" borderId="1" xfId="1" applyFont="1" applyFill="1" applyBorder="1"/>
    <xf numFmtId="0" fontId="11" fillId="4" borderId="1" xfId="1" applyFont="1" applyFill="1" applyBorder="1"/>
    <xf numFmtId="0" fontId="9" fillId="0" borderId="0" xfId="1" applyFont="1" applyFill="1" applyBorder="1"/>
    <xf numFmtId="0" fontId="6" fillId="0" borderId="1" xfId="1" applyFont="1" applyFill="1" applyBorder="1"/>
    <xf numFmtId="0" fontId="6" fillId="0" borderId="1" xfId="1" applyFont="1" applyBorder="1"/>
    <xf numFmtId="0" fontId="14" fillId="5" borderId="1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/>
    </xf>
    <xf numFmtId="0" fontId="11" fillId="6" borderId="1" xfId="1" applyFont="1" applyFill="1" applyBorder="1"/>
    <xf numFmtId="0" fontId="15" fillId="6" borderId="1" xfId="1" applyFont="1" applyFill="1" applyBorder="1"/>
    <xf numFmtId="0" fontId="15" fillId="4" borderId="1" xfId="1" applyFont="1" applyFill="1" applyBorder="1" applyAlignment="1">
      <alignment vertical="center" wrapText="1"/>
    </xf>
    <xf numFmtId="0" fontId="15" fillId="4" borderId="1" xfId="1" applyFont="1" applyFill="1" applyBorder="1" applyAlignment="1">
      <alignment horizontal="left" vertical="center"/>
    </xf>
    <xf numFmtId="0" fontId="15" fillId="0" borderId="1" xfId="1" applyNumberFormat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15" fillId="4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/>
    </xf>
    <xf numFmtId="0" fontId="15" fillId="0" borderId="1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right" vertical="center" wrapText="1"/>
    </xf>
    <xf numFmtId="0" fontId="15" fillId="4" borderId="1" xfId="1" applyFont="1" applyFill="1" applyBorder="1" applyAlignment="1">
      <alignment horizontal="center" vertical="center" wrapText="1"/>
    </xf>
    <xf numFmtId="0" fontId="5" fillId="0" borderId="0" xfId="1" applyFont="1" applyFill="1" applyBorder="1"/>
    <xf numFmtId="0" fontId="5" fillId="0" borderId="0" xfId="1" applyFont="1" applyFill="1" applyBorder="1" applyAlignment="1">
      <alignment vertical="center"/>
    </xf>
    <xf numFmtId="3" fontId="6" fillId="0" borderId="0" xfId="1" applyNumberFormat="1" applyFont="1" applyFill="1" applyBorder="1"/>
    <xf numFmtId="3" fontId="8" fillId="0" borderId="0" xfId="1" applyNumberFormat="1" applyFont="1" applyFill="1" applyBorder="1"/>
    <xf numFmtId="0" fontId="0" fillId="4" borderId="0" xfId="0" applyFill="1"/>
    <xf numFmtId="0" fontId="41" fillId="4" borderId="0" xfId="0" applyFont="1" applyFill="1" applyAlignment="1">
      <alignment horizontal="center"/>
    </xf>
    <xf numFmtId="0" fontId="20" fillId="0" borderId="10" xfId="80" applyBorder="1"/>
    <xf numFmtId="0" fontId="42" fillId="28" borderId="10" xfId="80" applyFont="1" applyFill="1" applyBorder="1" applyAlignment="1">
      <alignment horizontal="center" vertical="center"/>
    </xf>
    <xf numFmtId="0" fontId="42" fillId="28" borderId="10" xfId="80" applyFont="1" applyFill="1" applyBorder="1" applyAlignment="1">
      <alignment horizontal="center" vertical="top" wrapText="1"/>
    </xf>
    <xf numFmtId="0" fontId="43" fillId="0" borderId="10" xfId="80" applyFont="1" applyBorder="1" applyAlignment="1">
      <alignment vertical="top"/>
    </xf>
    <xf numFmtId="168" fontId="43" fillId="0" borderId="10" xfId="75" applyNumberFormat="1" applyFont="1" applyBorder="1" applyAlignment="1">
      <alignment horizontal="center" vertical="top"/>
    </xf>
    <xf numFmtId="168" fontId="43" fillId="0" borderId="10" xfId="75" applyNumberFormat="1" applyFont="1" applyBorder="1" applyAlignment="1">
      <alignment horizontal="center" vertical="top" wrapText="1"/>
    </xf>
    <xf numFmtId="0" fontId="44" fillId="0" borderId="10" xfId="80" applyFont="1" applyBorder="1" applyAlignment="1">
      <alignment vertical="top"/>
    </xf>
    <xf numFmtId="0" fontId="43" fillId="0" borderId="10" xfId="80" applyFont="1" applyBorder="1" applyAlignment="1">
      <alignment vertical="top" wrapText="1"/>
    </xf>
    <xf numFmtId="0" fontId="11" fillId="3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top" wrapText="1"/>
    </xf>
    <xf numFmtId="0" fontId="4" fillId="0" borderId="0" xfId="1" applyFont="1" applyFill="1" applyBorder="1"/>
    <xf numFmtId="0" fontId="4" fillId="0" borderId="0" xfId="1" applyFont="1"/>
    <xf numFmtId="0" fontId="4" fillId="0" borderId="0" xfId="1" applyFont="1" applyBorder="1"/>
    <xf numFmtId="0" fontId="4" fillId="0" borderId="1" xfId="1" applyFont="1" applyFill="1" applyBorder="1"/>
    <xf numFmtId="0" fontId="4" fillId="0" borderId="1" xfId="1" applyFont="1" applyBorder="1"/>
    <xf numFmtId="0" fontId="47" fillId="4" borderId="13" xfId="1" applyFont="1" applyFill="1" applyBorder="1" applyAlignment="1">
      <alignment horizontal="center" vertical="center" wrapText="1"/>
    </xf>
    <xf numFmtId="0" fontId="48" fillId="4" borderId="1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8" fillId="4" borderId="13" xfId="1" applyFont="1" applyFill="1" applyBorder="1" applyAlignment="1">
      <alignment horizontal="center" vertical="center" wrapText="1"/>
    </xf>
    <xf numFmtId="0" fontId="48" fillId="4" borderId="13" xfId="1" applyFont="1" applyFill="1" applyBorder="1" applyAlignment="1">
      <alignment vertical="center" wrapText="1"/>
    </xf>
    <xf numFmtId="0" fontId="48" fillId="4" borderId="1" xfId="1" applyFont="1" applyFill="1" applyBorder="1" applyAlignment="1">
      <alignment vertical="center" wrapText="1"/>
    </xf>
    <xf numFmtId="0" fontId="46" fillId="4" borderId="13" xfId="1" applyFont="1" applyFill="1" applyBorder="1" applyAlignment="1">
      <alignment horizontal="center" vertical="center" wrapText="1"/>
    </xf>
    <xf numFmtId="9" fontId="48" fillId="4" borderId="1" xfId="1" applyNumberFormat="1" applyFont="1" applyFill="1" applyBorder="1" applyAlignment="1">
      <alignment horizontal="center" vertical="center" wrapText="1"/>
    </xf>
    <xf numFmtId="9" fontId="49" fillId="4" borderId="1" xfId="1" applyNumberFormat="1" applyFont="1" applyFill="1" applyBorder="1" applyAlignment="1">
      <alignment horizontal="center" vertical="center" wrapText="1"/>
    </xf>
    <xf numFmtId="9" fontId="50" fillId="4" borderId="1" xfId="1" applyNumberFormat="1" applyFont="1" applyFill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51" fillId="0" borderId="13" xfId="1" applyFont="1" applyBorder="1" applyAlignment="1">
      <alignment horizontal="center" vertical="center" wrapText="1"/>
    </xf>
    <xf numFmtId="0" fontId="13" fillId="4" borderId="13" xfId="1" applyFont="1" applyFill="1" applyBorder="1" applyAlignment="1">
      <alignment horizontal="center" vertical="center" wrapText="1"/>
    </xf>
    <xf numFmtId="0" fontId="15" fillId="4" borderId="13" xfId="1" applyFont="1" applyFill="1" applyBorder="1" applyAlignment="1">
      <alignment horizontal="center" vertical="center" wrapText="1"/>
    </xf>
    <xf numFmtId="0" fontId="0" fillId="4" borderId="0" xfId="0" applyFill="1" applyBorder="1"/>
    <xf numFmtId="0" fontId="54" fillId="4" borderId="0" xfId="0" applyFont="1" applyFill="1" applyBorder="1"/>
    <xf numFmtId="0" fontId="0" fillId="0" borderId="0" xfId="0" applyFill="1" applyBorder="1"/>
    <xf numFmtId="0" fontId="55" fillId="4" borderId="0" xfId="0" applyNumberFormat="1" applyFont="1" applyFill="1" applyBorder="1" applyAlignment="1" applyProtection="1">
      <alignment horizontal="center" vertical="top"/>
    </xf>
    <xf numFmtId="0" fontId="56" fillId="2" borderId="0" xfId="1" applyFont="1" applyFill="1" applyBorder="1" applyAlignment="1">
      <alignment horizontal="center" vertical="center" wrapText="1"/>
    </xf>
    <xf numFmtId="0" fontId="57" fillId="29" borderId="0" xfId="0" applyNumberFormat="1" applyFont="1" applyFill="1" applyBorder="1" applyAlignment="1" applyProtection="1">
      <alignment horizontal="justify" vertical="top" wrapText="1"/>
    </xf>
    <xf numFmtId="0" fontId="58" fillId="29" borderId="0" xfId="0" applyFont="1" applyFill="1" applyBorder="1" applyAlignment="1">
      <alignment horizontal="center"/>
    </xf>
    <xf numFmtId="0" fontId="59" fillId="2" borderId="0" xfId="0" applyNumberFormat="1" applyFont="1" applyFill="1" applyBorder="1" applyAlignment="1" applyProtection="1">
      <alignment horizontal="center" vertical="top" wrapText="1"/>
    </xf>
    <xf numFmtId="0" fontId="60" fillId="2" borderId="0" xfId="0" applyFont="1" applyFill="1" applyBorder="1" applyAlignment="1">
      <alignment horizontal="center" vertical="center" wrapText="1"/>
    </xf>
    <xf numFmtId="0" fontId="55" fillId="0" borderId="0" xfId="0" applyNumberFormat="1" applyFont="1" applyFill="1" applyBorder="1" applyAlignment="1" applyProtection="1">
      <alignment horizontal="justify" vertical="top" wrapText="1"/>
    </xf>
    <xf numFmtId="3" fontId="61" fillId="0" borderId="0" xfId="0" applyNumberFormat="1" applyFont="1" applyBorder="1"/>
    <xf numFmtId="0" fontId="55" fillId="29" borderId="0" xfId="0" applyNumberFormat="1" applyFont="1" applyFill="1" applyBorder="1" applyAlignment="1" applyProtection="1">
      <alignment horizontal="justify" vertical="top" wrapText="1"/>
    </xf>
    <xf numFmtId="3" fontId="61" fillId="29" borderId="0" xfId="0" applyNumberFormat="1" applyFont="1" applyFill="1" applyBorder="1"/>
    <xf numFmtId="0" fontId="57" fillId="0" borderId="0" xfId="0" applyFont="1" applyFill="1" applyBorder="1" applyAlignment="1">
      <alignment horizontal="justify" vertical="justify" wrapText="1"/>
    </xf>
    <xf numFmtId="3" fontId="61" fillId="0" borderId="0" xfId="0" applyNumberFormat="1" applyFont="1" applyBorder="1" applyAlignment="1">
      <alignment horizontal="center"/>
    </xf>
    <xf numFmtId="0" fontId="57" fillId="29" borderId="0" xfId="0" applyFont="1" applyFill="1" applyBorder="1" applyAlignment="1">
      <alignment horizontal="justify" vertical="justify" wrapText="1"/>
    </xf>
    <xf numFmtId="3" fontId="61" fillId="29" borderId="0" xfId="0" applyNumberFormat="1" applyFont="1" applyFill="1" applyBorder="1" applyAlignment="1">
      <alignment horizontal="center"/>
    </xf>
    <xf numFmtId="0" fontId="55" fillId="0" borderId="0" xfId="0" applyFont="1" applyFill="1" applyBorder="1" applyAlignment="1">
      <alignment horizontal="justify" vertical="justify" wrapText="1"/>
    </xf>
    <xf numFmtId="0" fontId="60" fillId="2" borderId="0" xfId="0" applyFont="1" applyFill="1" applyBorder="1" applyAlignment="1">
      <alignment horizontal="center" vertical="justify" wrapText="1"/>
    </xf>
    <xf numFmtId="0" fontId="55" fillId="29" borderId="0" xfId="0" applyFont="1" applyFill="1" applyBorder="1" applyAlignment="1">
      <alignment horizontal="justify" vertical="justify" wrapText="1"/>
    </xf>
    <xf numFmtId="0" fontId="58" fillId="29" borderId="0" xfId="0" applyFont="1" applyFill="1" applyBorder="1" applyAlignment="1">
      <alignment vertical="justify" wrapText="1"/>
    </xf>
    <xf numFmtId="3" fontId="58" fillId="0" borderId="0" xfId="0" applyNumberFormat="1" applyFont="1" applyBorder="1" applyAlignment="1">
      <alignment horizontal="center"/>
    </xf>
    <xf numFmtId="0" fontId="57" fillId="29" borderId="0" xfId="0" applyFont="1" applyFill="1" applyBorder="1" applyAlignment="1">
      <alignment horizontal="justify" vertical="center" wrapText="1"/>
    </xf>
    <xf numFmtId="0" fontId="0" fillId="0" borderId="0" xfId="0" applyBorder="1"/>
    <xf numFmtId="0" fontId="54" fillId="0" borderId="0" xfId="0" applyFont="1" applyFill="1" applyBorder="1"/>
    <xf numFmtId="3" fontId="0" fillId="0" borderId="0" xfId="0" applyNumberFormat="1" applyBorder="1"/>
    <xf numFmtId="0" fontId="0" fillId="0" borderId="0" xfId="0" applyFill="1"/>
    <xf numFmtId="0" fontId="41" fillId="4" borderId="0" xfId="0" applyFont="1" applyFill="1"/>
    <xf numFmtId="0" fontId="56" fillId="28" borderId="10" xfId="80" applyFont="1" applyFill="1" applyBorder="1" applyAlignment="1">
      <alignment horizontal="center" vertical="top" wrapText="1"/>
    </xf>
    <xf numFmtId="0" fontId="62" fillId="0" borderId="10" xfId="80" applyFont="1" applyBorder="1" applyAlignment="1">
      <alignment vertical="top"/>
    </xf>
    <xf numFmtId="168" fontId="62" fillId="0" borderId="10" xfId="75" applyNumberFormat="1" applyFont="1" applyFill="1" applyBorder="1" applyAlignment="1">
      <alignment horizontal="center" vertical="top"/>
    </xf>
    <xf numFmtId="168" fontId="62" fillId="0" borderId="10" xfId="75" applyNumberFormat="1" applyFont="1" applyBorder="1" applyAlignment="1">
      <alignment horizontal="center" vertical="top"/>
    </xf>
    <xf numFmtId="168" fontId="62" fillId="0" borderId="10" xfId="75" applyNumberFormat="1" applyFont="1" applyFill="1" applyBorder="1" applyAlignment="1">
      <alignment horizontal="center" vertical="top" wrapText="1"/>
    </xf>
    <xf numFmtId="168" fontId="62" fillId="0" borderId="10" xfId="75" applyNumberFormat="1" applyFont="1" applyBorder="1" applyAlignment="1">
      <alignment horizontal="center" vertical="top" wrapText="1"/>
    </xf>
    <xf numFmtId="0" fontId="64" fillId="0" borderId="0" xfId="0" applyFont="1"/>
    <xf numFmtId="0" fontId="64" fillId="0" borderId="0" xfId="0" applyFont="1" applyFill="1"/>
    <xf numFmtId="0" fontId="65" fillId="2" borderId="21" xfId="80" applyFont="1" applyFill="1" applyBorder="1" applyAlignment="1">
      <alignment vertical="top" wrapText="1"/>
    </xf>
    <xf numFmtId="0" fontId="66" fillId="0" borderId="23" xfId="80" applyFont="1" applyFill="1" applyBorder="1" applyAlignment="1">
      <alignment horizontal="center" vertical="top" wrapText="1"/>
    </xf>
    <xf numFmtId="0" fontId="67" fillId="0" borderId="23" xfId="80" applyFont="1" applyFill="1" applyBorder="1" applyAlignment="1">
      <alignment horizontal="justify" vertical="top" wrapText="1"/>
    </xf>
    <xf numFmtId="0" fontId="3" fillId="0" borderId="0" xfId="1" applyFont="1" applyFill="1" applyBorder="1"/>
    <xf numFmtId="3" fontId="3" fillId="0" borderId="0" xfId="1" applyNumberFormat="1" applyFont="1" applyFill="1" applyBorder="1"/>
    <xf numFmtId="0" fontId="2" fillId="0" borderId="0" xfId="1" applyFont="1" applyFill="1" applyBorder="1"/>
    <xf numFmtId="3" fontId="58" fillId="29" borderId="0" xfId="0" applyNumberFormat="1" applyFont="1" applyFill="1" applyBorder="1" applyAlignment="1" applyProtection="1">
      <alignment horizontal="center" vertical="top"/>
    </xf>
    <xf numFmtId="0" fontId="1" fillId="0" borderId="0" xfId="1" applyFont="1" applyFill="1" applyBorder="1"/>
    <xf numFmtId="0" fontId="8" fillId="0" borderId="0" xfId="1" applyFont="1" applyFill="1" applyBorder="1"/>
    <xf numFmtId="0" fontId="18" fillId="3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horizontal="center" vertical="center" wrapText="1"/>
    </xf>
    <xf numFmtId="164" fontId="15" fillId="0" borderId="1" xfId="1" applyNumberFormat="1" applyFont="1" applyFill="1" applyBorder="1" applyAlignment="1">
      <alignment horizontal="center" vertical="center" wrapText="1"/>
    </xf>
    <xf numFmtId="0" fontId="17" fillId="4" borderId="1" xfId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8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justify" vertical="top" wrapText="1"/>
    </xf>
    <xf numFmtId="0" fontId="15" fillId="4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top" wrapText="1"/>
    </xf>
    <xf numFmtId="0" fontId="13" fillId="5" borderId="1" xfId="1" applyFont="1" applyFill="1" applyBorder="1" applyAlignment="1">
      <alignment horizontal="center" vertical="center" wrapText="1"/>
    </xf>
    <xf numFmtId="0" fontId="15" fillId="0" borderId="1" xfId="1" applyNumberFormat="1" applyFont="1" applyBorder="1" applyAlignment="1">
      <alignment horizontal="center" vertical="center" wrapText="1"/>
    </xf>
    <xf numFmtId="0" fontId="8" fillId="0" borderId="0" xfId="1" applyFont="1" applyBorder="1" applyAlignment="1">
      <alignment horizontal="left" vertical="top" wrapText="1"/>
    </xf>
    <xf numFmtId="0" fontId="10" fillId="2" borderId="1" xfId="1" applyFont="1" applyFill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 wrapText="1"/>
    </xf>
    <xf numFmtId="0" fontId="13" fillId="4" borderId="1" xfId="1" applyNumberFormat="1" applyFont="1" applyFill="1" applyBorder="1" applyAlignment="1">
      <alignment horizontal="center" vertical="center" wrapText="1"/>
    </xf>
    <xf numFmtId="0" fontId="7" fillId="28" borderId="10" xfId="80" applyFont="1" applyFill="1" applyBorder="1" applyAlignment="1">
      <alignment horizontal="center"/>
    </xf>
    <xf numFmtId="9" fontId="50" fillId="4" borderId="16" xfId="1" applyNumberFormat="1" applyFont="1" applyFill="1" applyBorder="1" applyAlignment="1">
      <alignment horizontal="center" vertical="center" wrapText="1"/>
    </xf>
    <xf numFmtId="9" fontId="50" fillId="4" borderId="17" xfId="1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top" wrapText="1"/>
    </xf>
    <xf numFmtId="0" fontId="52" fillId="0" borderId="13" xfId="0" applyFont="1" applyFill="1" applyBorder="1" applyAlignment="1">
      <alignment horizontal="center" vertical="top" wrapText="1"/>
    </xf>
    <xf numFmtId="9" fontId="17" fillId="0" borderId="1" xfId="1" applyNumberFormat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0" fontId="46" fillId="4" borderId="1" xfId="1" applyNumberFormat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45" fillId="0" borderId="13" xfId="99" applyNumberFormat="1" applyBorder="1" applyAlignment="1">
      <alignment horizontal="center" vertical="center" wrapText="1"/>
    </xf>
    <xf numFmtId="0" fontId="17" fillId="0" borderId="13" xfId="1" applyNumberFormat="1" applyFont="1" applyBorder="1" applyAlignment="1">
      <alignment horizontal="center" vertical="center" wrapText="1"/>
    </xf>
    <xf numFmtId="0" fontId="11" fillId="3" borderId="11" xfId="1" applyFont="1" applyFill="1" applyBorder="1" applyAlignment="1">
      <alignment horizontal="center" vertical="top"/>
    </xf>
    <xf numFmtId="0" fontId="11" fillId="3" borderId="12" xfId="1" applyFont="1" applyFill="1" applyBorder="1" applyAlignment="1">
      <alignment horizontal="center" vertical="top"/>
    </xf>
    <xf numFmtId="0" fontId="17" fillId="0" borderId="14" xfId="1" applyNumberFormat="1" applyFont="1" applyBorder="1" applyAlignment="1">
      <alignment horizontal="center" vertical="center" wrapText="1"/>
    </xf>
    <xf numFmtId="0" fontId="17" fillId="0" borderId="15" xfId="1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63" fillId="28" borderId="18" xfId="80" applyFont="1" applyFill="1" applyBorder="1" applyAlignment="1">
      <alignment horizontal="center" vertical="top"/>
    </xf>
    <xf numFmtId="0" fontId="63" fillId="28" borderId="19" xfId="80" applyFont="1" applyFill="1" applyBorder="1" applyAlignment="1">
      <alignment horizontal="center" vertical="top"/>
    </xf>
    <xf numFmtId="0" fontId="63" fillId="28" borderId="20" xfId="80" applyFont="1" applyFill="1" applyBorder="1" applyAlignment="1">
      <alignment horizontal="center" vertical="top"/>
    </xf>
    <xf numFmtId="0" fontId="68" fillId="0" borderId="24" xfId="78" applyFont="1" applyBorder="1" applyAlignment="1">
      <alignment horizontal="center" vertical="top" wrapText="1"/>
    </xf>
    <xf numFmtId="0" fontId="68" fillId="0" borderId="25" xfId="78" applyFont="1" applyBorder="1" applyAlignment="1">
      <alignment horizontal="center" vertical="top" wrapText="1"/>
    </xf>
    <xf numFmtId="0" fontId="20" fillId="4" borderId="24" xfId="78" applyFont="1" applyFill="1" applyBorder="1" applyAlignment="1">
      <alignment horizontal="center" vertical="top" wrapText="1"/>
    </xf>
    <xf numFmtId="0" fontId="20" fillId="4" borderId="25" xfId="78" applyFont="1" applyFill="1" applyBorder="1" applyAlignment="1">
      <alignment horizontal="center" vertical="top" wrapText="1"/>
    </xf>
    <xf numFmtId="0" fontId="65" fillId="2" borderId="22" xfId="80" applyFont="1" applyFill="1" applyBorder="1" applyAlignment="1">
      <alignment horizontal="center" vertical="top" wrapText="1"/>
    </xf>
    <xf numFmtId="0" fontId="67" fillId="4" borderId="24" xfId="78" applyFont="1" applyFill="1" applyBorder="1" applyAlignment="1">
      <alignment horizontal="center" vertical="top" wrapText="1"/>
    </xf>
    <xf numFmtId="0" fontId="67" fillId="4" borderId="25" xfId="78" applyFont="1" applyFill="1" applyBorder="1" applyAlignment="1">
      <alignment horizontal="center" vertical="top" wrapText="1"/>
    </xf>
  </cellXfs>
  <cellStyles count="100">
    <cellStyle name="%" xfId="3"/>
    <cellStyle name="_050505.Proquinal.Base de datos.delgadilloa" xfId="4"/>
    <cellStyle name="_080325_Schering Plough_Tarifa Prepago_Colmedica" xfId="5"/>
    <cellStyle name="_081029_Schering_Slip Cotizacion Comparativo HYC  Prepago Sindicato_Cuervoc" xfId="6"/>
    <cellStyle name="_090126__EVERIS_comparativomdomp_revisado ccs_almonacidy" xfId="7"/>
    <cellStyle name="_090126_thyssenkrup_slipcotizacionMP_almonacidy - COLPATRIA" xfId="8"/>
    <cellStyle name="_090507_Proquinal_Slip de cotizacion_almonacidy" xfId="9"/>
    <cellStyle name="_090513_Juan Ciudad_Slip de cotizacion Vida voluntario_rippeyo" xfId="10"/>
    <cellStyle name="_091125_comparativo_medicina prepagada_rippeyo" xfId="11"/>
    <cellStyle name="_100209_slipcotizacionVG_almonacidy" xfId="12"/>
    <cellStyle name="_111102_Acerias Paz del Rios_Slip Cotizacion_gomezjp" xfId="13"/>
    <cellStyle name="_20100618_comparativoMP_Airfrance_almonacidy" xfId="14"/>
    <cellStyle name="_20100930_Polar_slipcolocacion_MP_almonacidy" xfId="15"/>
    <cellStyle name="_Anexos Renovación 2007-2008" xfId="16"/>
    <cellStyle name="_Anexos Renovación 2009-201077" xfId="17"/>
    <cellStyle name="_Coberturas Adicionales Superintendencia Nal. de Salud" xfId="18"/>
    <cellStyle name="_COBERTURAS COLMEDICA 2009 (3)" xfId="19"/>
    <cellStyle name="_COMCEL SLIP COTIZACION SALUD enero 2007" xfId="20"/>
    <cellStyle name="_Cronograma mensual de Actividades-Adriana" xfId="21"/>
    <cellStyle name="_Ev CEPCOLSA" xfId="22"/>
    <cellStyle name="_GRUPOS I (A - F)" xfId="23"/>
    <cellStyle name="_GRUPOS II (G - V).xls" xfId="24"/>
    <cellStyle name="_INCREMENTO ENERO 2007 H-L.xls" xfId="25"/>
    <cellStyle name="_LA FAYETTE 2007 - 31 usuarios tarifa congelada" xfId="26"/>
    <cellStyle name="_MODELOS DE ATENCION COLECTIVOS ODONTOLOGIA" xfId="27"/>
    <cellStyle name="_RELACION DE ASEGURADOS VIGENCIA 2008-2009 VOLUNTARIAS61" xfId="28"/>
    <cellStyle name="_Renovación Jul-25-2005-Jul-25-2006" xfId="29"/>
    <cellStyle name="_SDINIESTRALIDAD ULTIMAS TRES VIGENCIAS VOLUNTARIAS4" xfId="30"/>
    <cellStyle name="_Seguro de Vehiculos" xfId="31"/>
    <cellStyle name="_Slip_CEPCOLSA___mp_almonacidy" xfId="32"/>
    <cellStyle name="_TARIFA CEPCOLSA" xfId="33"/>
    <cellStyle name="20% - Accent1" xfId="34"/>
    <cellStyle name="20% - Accent2" xfId="35"/>
    <cellStyle name="20% - Accent3" xfId="36"/>
    <cellStyle name="20% - Accent4" xfId="37"/>
    <cellStyle name="20% - Accent5" xfId="38"/>
    <cellStyle name="20% - Accent6" xfId="39"/>
    <cellStyle name="40% - Accent1" xfId="40"/>
    <cellStyle name="40% - Accent2" xfId="41"/>
    <cellStyle name="40% - Accent3" xfId="42"/>
    <cellStyle name="40% - Accent4" xfId="43"/>
    <cellStyle name="40% - Accent5" xfId="44"/>
    <cellStyle name="40% - Accent6" xfId="45"/>
    <cellStyle name="60% - Accent1" xfId="46"/>
    <cellStyle name="60% - Accent2" xfId="47"/>
    <cellStyle name="60% - Accent3" xfId="48"/>
    <cellStyle name="60% - Accent4" xfId="49"/>
    <cellStyle name="60% - Accent5" xfId="50"/>
    <cellStyle name="60% - Accent6" xfId="51"/>
    <cellStyle name="Accent1" xfId="52"/>
    <cellStyle name="Accent2" xfId="53"/>
    <cellStyle name="Accent3" xfId="54"/>
    <cellStyle name="Accent4" xfId="55"/>
    <cellStyle name="Accent5" xfId="56"/>
    <cellStyle name="Accent6" xfId="57"/>
    <cellStyle name="Bad" xfId="58"/>
    <cellStyle name="Calculation" xfId="59"/>
    <cellStyle name="CAPTUR - Modelo1" xfId="60"/>
    <cellStyle name="Check Cell" xfId="61"/>
    <cellStyle name="Estilo 1" xfId="62"/>
    <cellStyle name="Euro" xfId="63"/>
    <cellStyle name="Explanatory Text" xfId="64"/>
    <cellStyle name="Followed Hyperlink" xfId="65"/>
    <cellStyle name="Good" xfId="66"/>
    <cellStyle name="Heading 1" xfId="67"/>
    <cellStyle name="Heading 2" xfId="68"/>
    <cellStyle name="Heading 3" xfId="69"/>
    <cellStyle name="Heading 4" xfId="70"/>
    <cellStyle name="Hipervínculo" xfId="99" builtinId="8"/>
    <cellStyle name="Hipervínculo 2" xfId="2"/>
    <cellStyle name="Hyperlink" xfId="71"/>
    <cellStyle name="Input" xfId="72"/>
    <cellStyle name="Linked Cell" xfId="73"/>
    <cellStyle name="Millares 2" xfId="74"/>
    <cellStyle name="Moneda 2" xfId="75"/>
    <cellStyle name="Moneda 2 2" xfId="76"/>
    <cellStyle name="Monedɡ_Hoja1_Costo Médico POS x T5 y Regional Mar02 MM" xfId="77"/>
    <cellStyle name="Normal" xfId="0" builtinId="0"/>
    <cellStyle name="Normal 11" xfId="78"/>
    <cellStyle name="Normal 11 2" xfId="79"/>
    <cellStyle name="Normal 2" xfId="80"/>
    <cellStyle name="Normal 2 2" xfId="81"/>
    <cellStyle name="Normal 2 2 2" xfId="82"/>
    <cellStyle name="Normal 3" xfId="1"/>
    <cellStyle name="Normal 3 2" xfId="83"/>
    <cellStyle name="Normal 4" xfId="84"/>
    <cellStyle name="Normal 4 2" xfId="85"/>
    <cellStyle name="Normal 5" xfId="86"/>
    <cellStyle name="Normal 5 2" xfId="87"/>
    <cellStyle name="Note" xfId="88"/>
    <cellStyle name="Note 2" xfId="89"/>
    <cellStyle name="Output" xfId="90"/>
    <cellStyle name="Porcentaje 2" xfId="91"/>
    <cellStyle name="Porcentaje 3" xfId="92"/>
    <cellStyle name="Porcentaje 3 2" xfId="93"/>
    <cellStyle name="Porcentaje 4" xfId="94"/>
    <cellStyle name="Porcentual 2" xfId="95"/>
    <cellStyle name="Porcentual 2 2" xfId="96"/>
    <cellStyle name="Title" xfId="97"/>
    <cellStyle name="Warning Text" xfId="9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721360</xdr:colOff>
      <xdr:row>1</xdr:row>
      <xdr:rowOff>0</xdr:rowOff>
    </xdr:from>
    <xdr:to>
      <xdr:col>1</xdr:col>
      <xdr:colOff>1530985</xdr:colOff>
      <xdr:row>1</xdr:row>
      <xdr:rowOff>304800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73760" y="981075"/>
          <a:ext cx="8096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386080</xdr:colOff>
      <xdr:row>0</xdr:row>
      <xdr:rowOff>223520</xdr:rowOff>
    </xdr:from>
    <xdr:to>
      <xdr:col>3</xdr:col>
      <xdr:colOff>452120</xdr:colOff>
      <xdr:row>0</xdr:row>
      <xdr:rowOff>756920</xdr:rowOff>
    </xdr:to>
    <xdr:pic>
      <xdr:nvPicPr>
        <xdr:cNvPr id="3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29955" y="223520"/>
          <a:ext cx="134556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869156</xdr:colOff>
      <xdr:row>0</xdr:row>
      <xdr:rowOff>107156</xdr:rowOff>
    </xdr:from>
    <xdr:to>
      <xdr:col>0</xdr:col>
      <xdr:colOff>875569</xdr:colOff>
      <xdr:row>3</xdr:row>
      <xdr:rowOff>57121</xdr:rowOff>
    </xdr:to>
    <xdr:pic>
      <xdr:nvPicPr>
        <xdr:cNvPr id="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69156" y="107156"/>
          <a:ext cx="1393762" cy="43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721360</xdr:colOff>
      <xdr:row>1</xdr:row>
      <xdr:rowOff>0</xdr:rowOff>
    </xdr:from>
    <xdr:to>
      <xdr:col>1</xdr:col>
      <xdr:colOff>721360</xdr:colOff>
      <xdr:row>1</xdr:row>
      <xdr:rowOff>161925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73760" y="981075"/>
          <a:ext cx="80962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155731</xdr:rowOff>
    </xdr:from>
    <xdr:to>
      <xdr:col>1</xdr:col>
      <xdr:colOff>0</xdr:colOff>
      <xdr:row>1</xdr:row>
      <xdr:rowOff>157163</xdr:rowOff>
    </xdr:to>
    <xdr:pic>
      <xdr:nvPicPr>
        <xdr:cNvPr id="2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38400" y="317656"/>
          <a:ext cx="640746" cy="1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GabrielMontenegroE\Pos1-%20Pos2\1100\Pos1-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d\A%20Chile\Informe%20Gener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OCUME~1\AXAZAM~1\CONFIG~1\Temp\c.datos%20za.notes.data\DOCUME~1\AXSMOJ~1\CONFIG~1\Temp\c.datos.notes.data\CENTROCOSTO%20AP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GabrielMontenegroE\Pos1-%20Pos2\1100\Pos1-No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WINDOWS\TEMP\Libro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bogdgpc4193\Informes%20Cierre%20Mes\archivos%20D\Costo%20M&#233;dico%20-%20Ingreso\POS\2002\0203\Cuadro%20%20P1%20Mar-02%20(no%20incluye%20&#243;ptimo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rrador"/>
      <sheetName val="Tablas"/>
      <sheetName val="Datos"/>
      <sheetName val="P1_Nal"/>
      <sheetName val="P2_Nal"/>
      <sheetName val="P1P2xRegMes"/>
      <sheetName val="P1P2xRegAño"/>
      <sheetName val="Aná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NTIOQUIA"/>
      <sheetName val="CENTRO"/>
      <sheetName val="NORTE"/>
      <sheetName val="OCCIDENTE"/>
      <sheetName val="base"/>
      <sheetName val="Hoja3"/>
      <sheetName val="informe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A3" t="str">
            <v>COLMENA salud</v>
          </cell>
        </row>
        <row r="4">
          <cell r="A4" t="str">
            <v>VICEPRESIDENCIA TECNICA</v>
          </cell>
        </row>
        <row r="7">
          <cell r="B7" t="str">
            <v>REGIONAL CENTRO</v>
          </cell>
        </row>
        <row r="8">
          <cell r="B8" t="str">
            <v>PREPAGO</v>
          </cell>
          <cell r="E8" t="str">
            <v>POS</v>
          </cell>
        </row>
        <row r="9">
          <cell r="B9" t="str">
            <v>REG CENTRO</v>
          </cell>
          <cell r="D9" t="str">
            <v>Total Nal</v>
          </cell>
          <cell r="E9" t="str">
            <v>REG CENTRO</v>
          </cell>
          <cell r="G9" t="str">
            <v>Total Nal</v>
          </cell>
        </row>
        <row r="10">
          <cell r="A10" t="str">
            <v>USUARIOS  (Prom. mes)</v>
          </cell>
          <cell r="B10">
            <v>76655.666666666672</v>
          </cell>
          <cell r="C10">
            <v>0.70527367395272922</v>
          </cell>
          <cell r="D10">
            <v>108689.25</v>
          </cell>
          <cell r="E10">
            <v>153870.5</v>
          </cell>
          <cell r="F10">
            <v>0.65403009795330236</v>
          </cell>
          <cell r="G10">
            <v>235265.16666666666</v>
          </cell>
        </row>
        <row r="11">
          <cell r="A11" t="str">
            <v>INGRESO             (Mill$)</v>
          </cell>
          <cell r="B11">
            <v>55928</v>
          </cell>
          <cell r="C11">
            <v>0.75810933539370773</v>
          </cell>
          <cell r="D11">
            <v>73773</v>
          </cell>
          <cell r="E11">
            <v>41434.294275999993</v>
          </cell>
          <cell r="F11">
            <v>0.65423594000141283</v>
          </cell>
          <cell r="G11">
            <v>63332.341962000006</v>
          </cell>
        </row>
        <row r="12">
          <cell r="A12" t="str">
            <v>COSTO TOTAL     (Mill$)</v>
          </cell>
          <cell r="B12">
            <v>38244</v>
          </cell>
          <cell r="C12">
            <v>0.74526463481175464</v>
          </cell>
          <cell r="D12">
            <v>51316</v>
          </cell>
          <cell r="E12">
            <v>29338.818758799804</v>
          </cell>
          <cell r="F12">
            <v>0.63984192677402019</v>
          </cell>
          <cell r="G12">
            <v>45853.229573000004</v>
          </cell>
        </row>
        <row r="13">
          <cell r="A13" t="str">
            <v>SINIESTRALIDAD</v>
          </cell>
          <cell r="B13">
            <v>0.68400000000000005</v>
          </cell>
          <cell r="C13">
            <v>1.19999999999999E-2</v>
          </cell>
          <cell r="D13">
            <v>0.69599999999999995</v>
          </cell>
          <cell r="E13">
            <v>0.70808057121401824</v>
          </cell>
          <cell r="F13">
            <v>1.5929123556346791E-2</v>
          </cell>
          <cell r="G13">
            <v>0.72400969477036503</v>
          </cell>
        </row>
        <row r="14">
          <cell r="A14" t="str">
            <v>COSTO / USUARIO</v>
          </cell>
          <cell r="B14">
            <v>41576</v>
          </cell>
          <cell r="C14">
            <v>-5.6703520142330661E-2</v>
          </cell>
          <cell r="D14">
            <v>39345</v>
          </cell>
          <cell r="E14">
            <v>15889.345672063957</v>
          </cell>
          <cell r="F14">
            <v>2.1693452982793987E-2</v>
          </cell>
          <cell r="G14">
            <v>16241.68387762461</v>
          </cell>
        </row>
        <row r="17">
          <cell r="A17" t="str">
            <v>ASPECTOS PARA MEJORAR</v>
          </cell>
        </row>
        <row r="18">
          <cell r="A18" t="str">
            <v>PREPAGO</v>
          </cell>
        </row>
        <row r="19">
          <cell r="A19" t="str">
            <v>HOSPITALIZACION Y CIRUGIA: MAYOR AUDITORIA A AUTORIZACIONES. SEGUIMIENTO A INDICADORES POR DX E IPS. CONTROL A AUDITORES.</v>
          </cell>
        </row>
        <row r="20">
          <cell r="A20" t="str">
            <v>AYUDAS DIAGNOSTICAS: FRECUENCIA MAYOR AL PROMEDIO. REVISAR EL RUBRO CONSULTA EXTERNA.</v>
          </cell>
        </row>
        <row r="21">
          <cell r="A21" t="str">
            <v>CONSULTA EXTERNA: EVALUACIÓN DE ESPECIALIDADES MAS REPRESENTATIVAS. GENERACIÓN DE INDICADORES.</v>
          </cell>
        </row>
        <row r="22">
          <cell r="A22" t="str">
            <v>ATENCION DE URGENCIA: REVISIÓN DE MODELO DE CONTROL DE AUDITORES. EVALUACIÓN DE TARIFAS.</v>
          </cell>
        </row>
        <row r="23">
          <cell r="A23" t="str">
            <v>OTROS: EVALUACIÓN RUBRO MEDICAMENTOS.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ciones"/>
      <sheetName val="Principal"/>
      <sheetName val="PREMISAS"/>
      <sheetName val="Plantilla"/>
      <sheetName val="Empleados"/>
      <sheetName val="Plan Médico"/>
      <sheetName val="Seguro Vehiculo"/>
    </sheetNames>
    <sheetDataSet>
      <sheetData sheetId="0"/>
      <sheetData sheetId="1">
        <row r="6">
          <cell r="A6" t="str">
            <v>6100000000</v>
          </cell>
        </row>
        <row r="7">
          <cell r="A7" t="str">
            <v>6100000001</v>
          </cell>
        </row>
        <row r="8">
          <cell r="A8" t="str">
            <v>6100000100</v>
          </cell>
        </row>
        <row r="9">
          <cell r="A9" t="str">
            <v>6100000200</v>
          </cell>
        </row>
        <row r="10">
          <cell r="A10" t="str">
            <v>6100100000</v>
          </cell>
        </row>
        <row r="11">
          <cell r="A11" t="str">
            <v>6100100001</v>
          </cell>
        </row>
        <row r="12">
          <cell r="A12" t="str">
            <v>6100100100</v>
          </cell>
        </row>
        <row r="13">
          <cell r="A13" t="str">
            <v>6100100110</v>
          </cell>
        </row>
        <row r="14">
          <cell r="A14" t="str">
            <v>6100100111</v>
          </cell>
        </row>
        <row r="15">
          <cell r="A15" t="str">
            <v>6100100120</v>
          </cell>
        </row>
        <row r="16">
          <cell r="A16" t="str">
            <v>6100100200</v>
          </cell>
        </row>
        <row r="17">
          <cell r="A17" t="str">
            <v>6100100201</v>
          </cell>
        </row>
        <row r="18">
          <cell r="A18" t="str">
            <v>6100100300</v>
          </cell>
        </row>
        <row r="19">
          <cell r="A19" t="str">
            <v>6100100400</v>
          </cell>
        </row>
        <row r="20">
          <cell r="A20" t="str">
            <v>6100100401</v>
          </cell>
        </row>
        <row r="21">
          <cell r="A21" t="str">
            <v>6100100500</v>
          </cell>
        </row>
        <row r="22">
          <cell r="A22" t="str">
            <v>6100100501</v>
          </cell>
        </row>
        <row r="23">
          <cell r="A23" t="str">
            <v>6100100502</v>
          </cell>
        </row>
        <row r="24">
          <cell r="A24" t="str">
            <v>6100100600</v>
          </cell>
        </row>
        <row r="25">
          <cell r="A25" t="str">
            <v>6100200000</v>
          </cell>
        </row>
        <row r="26">
          <cell r="A26" t="str">
            <v>6100200002</v>
          </cell>
        </row>
        <row r="27">
          <cell r="A27" t="str">
            <v>6100200003</v>
          </cell>
        </row>
        <row r="28">
          <cell r="A28" t="str">
            <v>6100240100</v>
          </cell>
        </row>
        <row r="29">
          <cell r="A29" t="str">
            <v>6100240110</v>
          </cell>
        </row>
        <row r="30">
          <cell r="A30" t="str">
            <v>6100240111</v>
          </cell>
        </row>
        <row r="31">
          <cell r="A31" t="str">
            <v>6100240112</v>
          </cell>
        </row>
        <row r="32">
          <cell r="A32" t="str">
            <v>6100240113</v>
          </cell>
        </row>
        <row r="33">
          <cell r="A33" t="str">
            <v>6100240120</v>
          </cell>
        </row>
        <row r="34">
          <cell r="A34" t="str">
            <v>6100240202</v>
          </cell>
        </row>
        <row r="35">
          <cell r="A35" t="str">
            <v>6100240300</v>
          </cell>
        </row>
        <row r="36">
          <cell r="A36" t="str">
            <v>6100300000</v>
          </cell>
        </row>
        <row r="37">
          <cell r="A37" t="str">
            <v>6100300001</v>
          </cell>
        </row>
        <row r="38">
          <cell r="A38" t="str">
            <v>6100300002</v>
          </cell>
        </row>
        <row r="39">
          <cell r="A39" t="str">
            <v>6100300003</v>
          </cell>
        </row>
        <row r="40">
          <cell r="A40" t="str">
            <v>6100300100</v>
          </cell>
        </row>
        <row r="41">
          <cell r="A41" t="str">
            <v>6100300200</v>
          </cell>
        </row>
        <row r="42">
          <cell r="A42" t="str">
            <v>6100650000</v>
          </cell>
        </row>
        <row r="43">
          <cell r="A43" t="str">
            <v>6100650001</v>
          </cell>
        </row>
        <row r="44">
          <cell r="A44" t="str">
            <v>6100650002</v>
          </cell>
        </row>
        <row r="45">
          <cell r="A45" t="str">
            <v>6100650100</v>
          </cell>
        </row>
        <row r="46">
          <cell r="A46" t="str">
            <v>6100650110</v>
          </cell>
        </row>
        <row r="47">
          <cell r="A47" t="str">
            <v>6100650120</v>
          </cell>
        </row>
        <row r="48">
          <cell r="A48" t="str">
            <v>6100650121</v>
          </cell>
        </row>
        <row r="49">
          <cell r="A49" t="str">
            <v>6100650130</v>
          </cell>
        </row>
        <row r="50">
          <cell r="A50" t="str">
            <v>6100650131</v>
          </cell>
        </row>
        <row r="51">
          <cell r="A51" t="str">
            <v>6100650133</v>
          </cell>
        </row>
        <row r="52">
          <cell r="A52" t="str">
            <v>6100650200</v>
          </cell>
        </row>
        <row r="53">
          <cell r="A53" t="str">
            <v>6100650201</v>
          </cell>
        </row>
        <row r="54">
          <cell r="A54" t="str">
            <v>6100650300</v>
          </cell>
        </row>
        <row r="55">
          <cell r="A55" t="str">
            <v>6100650310</v>
          </cell>
        </row>
        <row r="56">
          <cell r="A56" t="str">
            <v>6100650311</v>
          </cell>
        </row>
        <row r="57">
          <cell r="A57" t="str">
            <v>6100650312</v>
          </cell>
        </row>
        <row r="58">
          <cell r="A58" t="str">
            <v>6100650320</v>
          </cell>
        </row>
        <row r="59">
          <cell r="A59" t="str">
            <v>6100650322</v>
          </cell>
        </row>
        <row r="60">
          <cell r="A60" t="str">
            <v>6100650323</v>
          </cell>
        </row>
        <row r="61">
          <cell r="A61" t="str">
            <v>6100650324</v>
          </cell>
        </row>
        <row r="62">
          <cell r="A62" t="str">
            <v>6100650325</v>
          </cell>
        </row>
        <row r="63">
          <cell r="A63" t="str">
            <v>6100650326</v>
          </cell>
        </row>
        <row r="64">
          <cell r="A64" t="str">
            <v>6101300056</v>
          </cell>
        </row>
        <row r="65">
          <cell r="A65" t="str">
            <v>6101300057</v>
          </cell>
        </row>
        <row r="66">
          <cell r="A66" t="str">
            <v>6102300050</v>
          </cell>
        </row>
        <row r="67">
          <cell r="A67" t="str">
            <v>6102300051</v>
          </cell>
        </row>
        <row r="68">
          <cell r="A68" t="str">
            <v>6102300052</v>
          </cell>
        </row>
        <row r="69">
          <cell r="A69" t="str">
            <v>6102300053</v>
          </cell>
        </row>
        <row r="70">
          <cell r="A70" t="str">
            <v>6102300054</v>
          </cell>
        </row>
        <row r="71">
          <cell r="A71" t="str">
            <v>6102300055</v>
          </cell>
        </row>
        <row r="72">
          <cell r="A72" t="str">
            <v>6102300056</v>
          </cell>
        </row>
        <row r="73">
          <cell r="A73" t="str">
            <v>6102300057</v>
          </cell>
        </row>
        <row r="74">
          <cell r="A74" t="str">
            <v>6102300059</v>
          </cell>
        </row>
        <row r="75">
          <cell r="A75" t="str">
            <v>6103300050</v>
          </cell>
        </row>
        <row r="76">
          <cell r="A76" t="str">
            <v>6103300051</v>
          </cell>
        </row>
        <row r="77">
          <cell r="A77" t="str">
            <v>6103300052</v>
          </cell>
        </row>
        <row r="78">
          <cell r="A78" t="str">
            <v>6103300053</v>
          </cell>
        </row>
        <row r="79">
          <cell r="A79" t="str">
            <v>6103300055</v>
          </cell>
        </row>
        <row r="80">
          <cell r="A80" t="str">
            <v>6103300056</v>
          </cell>
        </row>
        <row r="81">
          <cell r="A81" t="str">
            <v>6103300057</v>
          </cell>
        </row>
        <row r="82">
          <cell r="A82" t="str">
            <v>6103300058</v>
          </cell>
        </row>
        <row r="83">
          <cell r="A83" t="str">
            <v>6104300050</v>
          </cell>
        </row>
        <row r="84">
          <cell r="A84" t="str">
            <v>6104300051</v>
          </cell>
        </row>
        <row r="85">
          <cell r="A85" t="str">
            <v>6104300053</v>
          </cell>
        </row>
        <row r="86">
          <cell r="A86" t="str">
            <v>6104300055</v>
          </cell>
        </row>
        <row r="87">
          <cell r="A87" t="str">
            <v>6104300056</v>
          </cell>
        </row>
        <row r="88">
          <cell r="A88" t="str">
            <v>6104300057</v>
          </cell>
        </row>
        <row r="89">
          <cell r="A89" t="str">
            <v>6104300059</v>
          </cell>
        </row>
        <row r="90">
          <cell r="A90" t="str">
            <v>6105300050</v>
          </cell>
        </row>
        <row r="91">
          <cell r="A91" t="str">
            <v>6105300051</v>
          </cell>
        </row>
        <row r="92">
          <cell r="A92" t="str">
            <v>6105300052</v>
          </cell>
        </row>
        <row r="93">
          <cell r="A93" t="str">
            <v>6105300053</v>
          </cell>
        </row>
        <row r="94">
          <cell r="A94" t="str">
            <v>6105300054</v>
          </cell>
        </row>
        <row r="95">
          <cell r="A95" t="str">
            <v>6105300055</v>
          </cell>
        </row>
        <row r="96">
          <cell r="A96" t="str">
            <v>6105300056</v>
          </cell>
        </row>
        <row r="97">
          <cell r="A97" t="str">
            <v>6106300050</v>
          </cell>
        </row>
        <row r="98">
          <cell r="A98" t="str">
            <v>6106300051</v>
          </cell>
        </row>
        <row r="99">
          <cell r="A99" t="str">
            <v>6106300053</v>
          </cell>
        </row>
        <row r="100">
          <cell r="A100" t="str">
            <v>6106300054</v>
          </cell>
        </row>
        <row r="101">
          <cell r="A101" t="str">
            <v>6106300055</v>
          </cell>
        </row>
        <row r="102">
          <cell r="A102" t="str">
            <v>6106300056</v>
          </cell>
        </row>
        <row r="103">
          <cell r="A103" t="str">
            <v>6106300057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nálisis"/>
      <sheetName val="Hoja1"/>
      <sheetName val="Hoja2"/>
      <sheetName val="Cuadro de Gestión"/>
      <sheetName val="Gestión x Regional"/>
      <sheetName val="Hoja3"/>
      <sheetName val="GxRegAño"/>
    </sheetNames>
    <sheetDataSet>
      <sheetData sheetId="0" refreshError="1"/>
      <sheetData sheetId="1" refreshError="1">
        <row r="4">
          <cell r="A4" t="str">
            <v>MES2</v>
          </cell>
          <cell r="B4" t="str">
            <v>(Todas)</v>
          </cell>
        </row>
        <row r="6">
          <cell r="C6" t="str">
            <v>AÑO</v>
          </cell>
        </row>
        <row r="7">
          <cell r="A7" t="str">
            <v>NOMPOS1</v>
          </cell>
          <cell r="B7" t="str">
            <v>Datos</v>
          </cell>
          <cell r="C7">
            <v>1998</v>
          </cell>
          <cell r="D7">
            <v>1999</v>
          </cell>
          <cell r="E7">
            <v>2000</v>
          </cell>
          <cell r="F7" t="str">
            <v>Total general</v>
          </cell>
        </row>
        <row r="8">
          <cell r="A8" t="str">
            <v>HOSPIT Y CIR. POR HOSP.</v>
          </cell>
          <cell r="B8" t="str">
            <v>Suma de COSTO</v>
          </cell>
          <cell r="C8">
            <v>15247348867</v>
          </cell>
          <cell r="D8">
            <v>17151014709</v>
          </cell>
          <cell r="E8">
            <v>14852972921</v>
          </cell>
          <cell r="F8">
            <v>47251336497</v>
          </cell>
        </row>
        <row r="9">
          <cell r="B9" t="str">
            <v>Suma de FREC</v>
          </cell>
          <cell r="C9">
            <v>13858</v>
          </cell>
          <cell r="D9">
            <v>14866</v>
          </cell>
          <cell r="E9">
            <v>12471</v>
          </cell>
          <cell r="F9">
            <v>41195</v>
          </cell>
        </row>
        <row r="10">
          <cell r="A10" t="str">
            <v>SERV AMBULATORIO</v>
          </cell>
          <cell r="B10" t="str">
            <v>Suma de COSTO</v>
          </cell>
          <cell r="C10">
            <v>5428598937</v>
          </cell>
          <cell r="D10">
            <v>5344801162</v>
          </cell>
          <cell r="E10">
            <v>1670327875</v>
          </cell>
          <cell r="F10">
            <v>12443727974</v>
          </cell>
        </row>
        <row r="11">
          <cell r="B11" t="str">
            <v>Suma de FREC</v>
          </cell>
          <cell r="C11">
            <v>330666</v>
          </cell>
          <cell r="D11">
            <v>262942</v>
          </cell>
          <cell r="E11">
            <v>56914</v>
          </cell>
          <cell r="F11">
            <v>650522</v>
          </cell>
        </row>
        <row r="12">
          <cell r="A12" t="str">
            <v>PROC QX AMBULATORIOS</v>
          </cell>
          <cell r="B12" t="str">
            <v>Suma de COSTO</v>
          </cell>
          <cell r="C12">
            <v>4485854832</v>
          </cell>
          <cell r="D12">
            <v>5210461101</v>
          </cell>
          <cell r="E12">
            <v>4760556178</v>
          </cell>
          <cell r="F12">
            <v>14456872111</v>
          </cell>
        </row>
        <row r="13">
          <cell r="B13" t="str">
            <v>Suma de FREC</v>
          </cell>
          <cell r="C13">
            <v>32031</v>
          </cell>
          <cell r="D13">
            <v>19427</v>
          </cell>
          <cell r="E13">
            <v>9826</v>
          </cell>
          <cell r="F13">
            <v>61284</v>
          </cell>
        </row>
        <row r="14">
          <cell r="A14" t="str">
            <v>ATENCION DE URGENCIAS</v>
          </cell>
          <cell r="B14" t="str">
            <v>Suma de COSTO</v>
          </cell>
          <cell r="C14">
            <v>2285779393</v>
          </cell>
          <cell r="D14">
            <v>2610572000</v>
          </cell>
          <cell r="E14">
            <v>1670866508</v>
          </cell>
          <cell r="F14">
            <v>6567217901</v>
          </cell>
        </row>
        <row r="24">
          <cell r="C24" t="str">
            <v>AÑO</v>
          </cell>
        </row>
        <row r="25">
          <cell r="B25" t="str">
            <v>Datos</v>
          </cell>
          <cell r="C25">
            <v>1998</v>
          </cell>
          <cell r="D25">
            <v>1999</v>
          </cell>
          <cell r="E25">
            <v>2000</v>
          </cell>
          <cell r="F25" t="str">
            <v>Total general</v>
          </cell>
        </row>
        <row r="26">
          <cell r="B26" t="str">
            <v>Suma de USU COMPENS
N,A,R</v>
          </cell>
          <cell r="C26">
            <v>2437663</v>
          </cell>
          <cell r="D26">
            <v>2775025</v>
          </cell>
          <cell r="E26">
            <v>2581186</v>
          </cell>
          <cell r="F26">
            <v>7793874</v>
          </cell>
        </row>
        <row r="27">
          <cell r="B27" t="str">
            <v>Suma de COSTO CAPITAC.</v>
          </cell>
          <cell r="C27">
            <v>6753421809</v>
          </cell>
          <cell r="D27">
            <v>10719070334</v>
          </cell>
          <cell r="E27">
            <v>14842839126</v>
          </cell>
          <cell r="F27">
            <v>32315331269</v>
          </cell>
        </row>
        <row r="36">
          <cell r="BK36" t="str">
            <v>Suma de USU COMPENS
N,A,R</v>
          </cell>
          <cell r="BL36" t="str">
            <v>MES2</v>
          </cell>
        </row>
        <row r="37">
          <cell r="BK37" t="str">
            <v>AÑO</v>
          </cell>
          <cell r="BL37" t="str">
            <v>ENERO</v>
          </cell>
          <cell r="BM37" t="str">
            <v>FEBRERO</v>
          </cell>
          <cell r="BN37" t="str">
            <v>MARZO</v>
          </cell>
          <cell r="BO37" t="str">
            <v>ABRIL</v>
          </cell>
          <cell r="BP37" t="str">
            <v>MAYO</v>
          </cell>
          <cell r="BQ37" t="str">
            <v>JUNIO</v>
          </cell>
          <cell r="BR37" t="str">
            <v>JULIO</v>
          </cell>
          <cell r="BS37" t="str">
            <v>AGOSTO</v>
          </cell>
          <cell r="BT37" t="str">
            <v>SEPTIEMBRE</v>
          </cell>
          <cell r="BU37" t="str">
            <v>OCTUBRE</v>
          </cell>
          <cell r="BV37" t="str">
            <v>NOVIEMBRE</v>
          </cell>
          <cell r="BW37" t="str">
            <v>DICIEMBRE</v>
          </cell>
        </row>
        <row r="38">
          <cell r="BK38">
            <v>1998</v>
          </cell>
          <cell r="BL38">
            <v>202161</v>
          </cell>
          <cell r="BM38">
            <v>204297</v>
          </cell>
          <cell r="BN38">
            <v>209499</v>
          </cell>
          <cell r="BO38">
            <v>198803</v>
          </cell>
          <cell r="BP38">
            <v>209286</v>
          </cell>
          <cell r="BQ38">
            <v>195625</v>
          </cell>
          <cell r="BR38">
            <v>199766</v>
          </cell>
          <cell r="BS38">
            <v>192198</v>
          </cell>
          <cell r="BT38">
            <v>197270</v>
          </cell>
          <cell r="BU38">
            <v>205515</v>
          </cell>
          <cell r="BV38">
            <v>201543</v>
          </cell>
          <cell r="BW38">
            <v>221700</v>
          </cell>
        </row>
        <row r="39">
          <cell r="BK39">
            <v>1999</v>
          </cell>
          <cell r="BL39">
            <v>196841</v>
          </cell>
          <cell r="BM39">
            <v>210635</v>
          </cell>
          <cell r="BN39">
            <v>223901</v>
          </cell>
          <cell r="BO39">
            <v>224046</v>
          </cell>
          <cell r="BP39">
            <v>232978</v>
          </cell>
          <cell r="BQ39">
            <v>227992</v>
          </cell>
          <cell r="BR39">
            <v>235865</v>
          </cell>
          <cell r="BS39">
            <v>233238</v>
          </cell>
          <cell r="BT39">
            <v>239893</v>
          </cell>
          <cell r="BU39">
            <v>249782</v>
          </cell>
          <cell r="BV39">
            <v>248622</v>
          </cell>
          <cell r="BW39">
            <v>251232</v>
          </cell>
        </row>
        <row r="40">
          <cell r="BK40">
            <v>2000</v>
          </cell>
          <cell r="BL40">
            <v>222470</v>
          </cell>
          <cell r="BM40">
            <v>230431</v>
          </cell>
          <cell r="BN40">
            <v>238447</v>
          </cell>
          <cell r="BO40">
            <v>234661</v>
          </cell>
          <cell r="BP40">
            <v>247916</v>
          </cell>
          <cell r="BQ40">
            <v>246695</v>
          </cell>
          <cell r="BR40">
            <v>203081</v>
          </cell>
          <cell r="BS40">
            <v>239349</v>
          </cell>
          <cell r="BT40">
            <v>234279</v>
          </cell>
          <cell r="BU40">
            <v>253022</v>
          </cell>
          <cell r="BV40">
            <v>230835</v>
          </cell>
        </row>
        <row r="41">
          <cell r="BK41" t="str">
            <v>Total general</v>
          </cell>
          <cell r="BL41">
            <v>621472</v>
          </cell>
          <cell r="BM41">
            <v>645363</v>
          </cell>
          <cell r="BN41">
            <v>671847</v>
          </cell>
          <cell r="BO41">
            <v>657510</v>
          </cell>
          <cell r="BP41">
            <v>690180</v>
          </cell>
          <cell r="BQ41">
            <v>670312</v>
          </cell>
          <cell r="BR41">
            <v>638712</v>
          </cell>
          <cell r="BS41">
            <v>664785</v>
          </cell>
          <cell r="BT41">
            <v>671442</v>
          </cell>
          <cell r="BU41">
            <v>708319</v>
          </cell>
          <cell r="BV41">
            <v>681000</v>
          </cell>
          <cell r="BW41">
            <v>472932</v>
          </cell>
        </row>
        <row r="45">
          <cell r="BJ45" t="str">
            <v>Suma de COSTO</v>
          </cell>
          <cell r="BL45" t="str">
            <v>MES</v>
          </cell>
        </row>
        <row r="46">
          <cell r="BJ46" t="str">
            <v>NOMPOS1</v>
          </cell>
          <cell r="BK46" t="str">
            <v>AÑO</v>
          </cell>
          <cell r="BL46" t="str">
            <v>ENERO</v>
          </cell>
          <cell r="BM46" t="str">
            <v>FEBRERO</v>
          </cell>
          <cell r="BN46" t="str">
            <v>MARZO</v>
          </cell>
          <cell r="BO46" t="str">
            <v>ABRIL</v>
          </cell>
          <cell r="BP46" t="str">
            <v>MAYO</v>
          </cell>
          <cell r="BQ46" t="str">
            <v>JUNIO</v>
          </cell>
          <cell r="BR46" t="str">
            <v>JULIO</v>
          </cell>
          <cell r="BS46" t="str">
            <v>AGOSTO</v>
          </cell>
          <cell r="BT46" t="str">
            <v>SEPTIEMBRE</v>
          </cell>
          <cell r="BU46" t="str">
            <v>OCTUBRE</v>
          </cell>
          <cell r="BV46" t="str">
            <v>NOVIEMBRE</v>
          </cell>
          <cell r="BW46" t="str">
            <v>DICIEMBRE</v>
          </cell>
        </row>
        <row r="47">
          <cell r="BJ47" t="str">
            <v>HOSPIT Y C</v>
          </cell>
          <cell r="BK47">
            <v>1998</v>
          </cell>
          <cell r="BL47">
            <v>789407590</v>
          </cell>
          <cell r="BM47">
            <v>1151336842</v>
          </cell>
          <cell r="BN47">
            <v>708789795</v>
          </cell>
          <cell r="BO47">
            <v>1165143575</v>
          </cell>
          <cell r="BP47">
            <v>1114810640</v>
          </cell>
          <cell r="BQ47">
            <v>1525197327</v>
          </cell>
          <cell r="BR47">
            <v>1243362601</v>
          </cell>
          <cell r="BS47">
            <v>1144069074</v>
          </cell>
          <cell r="BT47">
            <v>1680793434</v>
          </cell>
          <cell r="BU47">
            <v>1031129014</v>
          </cell>
          <cell r="BV47">
            <v>1528975827</v>
          </cell>
          <cell r="BW47">
            <v>2164333148</v>
          </cell>
        </row>
        <row r="48">
          <cell r="BK48">
            <v>1999</v>
          </cell>
          <cell r="BL48">
            <v>570693838</v>
          </cell>
          <cell r="BM48">
            <v>1276678852</v>
          </cell>
          <cell r="BN48">
            <v>1106252053</v>
          </cell>
          <cell r="BO48">
            <v>1277030175</v>
          </cell>
          <cell r="BP48">
            <v>1420853582</v>
          </cell>
          <cell r="BQ48">
            <v>1455529716</v>
          </cell>
          <cell r="BR48">
            <v>1468267053</v>
          </cell>
          <cell r="BS48">
            <v>1608679295</v>
          </cell>
          <cell r="BT48">
            <v>1623291038</v>
          </cell>
          <cell r="BU48">
            <v>1737958549</v>
          </cell>
          <cell r="BV48">
            <v>1506029239</v>
          </cell>
          <cell r="BW48">
            <v>2099751319</v>
          </cell>
        </row>
        <row r="49">
          <cell r="BK49">
            <v>2000</v>
          </cell>
          <cell r="BL49">
            <v>701393435</v>
          </cell>
          <cell r="BM49">
            <v>1387464843</v>
          </cell>
          <cell r="BN49">
            <v>1297557545</v>
          </cell>
          <cell r="BO49">
            <v>1768248367</v>
          </cell>
          <cell r="BP49">
            <v>1343428626</v>
          </cell>
          <cell r="BQ49">
            <v>1752953706</v>
          </cell>
          <cell r="BR49">
            <v>1128829376</v>
          </cell>
          <cell r="BS49">
            <v>1484524481</v>
          </cell>
          <cell r="BT49">
            <v>1340076918</v>
          </cell>
          <cell r="BU49">
            <v>1316930511</v>
          </cell>
          <cell r="BV49">
            <v>1331565113</v>
          </cell>
        </row>
        <row r="50">
          <cell r="BJ50" t="str">
            <v>SERV AMBUL</v>
          </cell>
          <cell r="BK50">
            <v>1998</v>
          </cell>
          <cell r="BL50">
            <v>266666717</v>
          </cell>
          <cell r="BM50">
            <v>464012162</v>
          </cell>
          <cell r="BN50">
            <v>406942705</v>
          </cell>
          <cell r="BO50">
            <v>465264846</v>
          </cell>
          <cell r="BP50">
            <v>450817339</v>
          </cell>
          <cell r="BQ50">
            <v>419330452</v>
          </cell>
          <cell r="BR50">
            <v>488334297</v>
          </cell>
          <cell r="BS50">
            <v>474499131</v>
          </cell>
          <cell r="BT50">
            <v>482953151</v>
          </cell>
          <cell r="BU50">
            <v>436616033</v>
          </cell>
          <cell r="BV50">
            <v>485677740</v>
          </cell>
          <cell r="BW50">
            <v>587484364</v>
          </cell>
        </row>
        <row r="51">
          <cell r="BK51">
            <v>1999</v>
          </cell>
          <cell r="BL51">
            <v>260762642</v>
          </cell>
          <cell r="BM51">
            <v>461061534</v>
          </cell>
          <cell r="BN51">
            <v>502601509</v>
          </cell>
          <cell r="BO51">
            <v>600525326</v>
          </cell>
          <cell r="BP51">
            <v>611062446</v>
          </cell>
          <cell r="BQ51">
            <v>504051057</v>
          </cell>
          <cell r="BR51">
            <v>641408555</v>
          </cell>
          <cell r="BS51">
            <v>497771276</v>
          </cell>
          <cell r="BT51">
            <v>370436757</v>
          </cell>
          <cell r="BU51">
            <v>385692289</v>
          </cell>
          <cell r="BV51">
            <v>198250000</v>
          </cell>
          <cell r="BW51">
            <v>311177771</v>
          </cell>
        </row>
        <row r="52">
          <cell r="BK52">
            <v>2000</v>
          </cell>
          <cell r="BL52">
            <v>121117090</v>
          </cell>
          <cell r="BM52">
            <v>184525685</v>
          </cell>
          <cell r="BN52">
            <v>145698342</v>
          </cell>
          <cell r="BO52">
            <v>229204559</v>
          </cell>
          <cell r="BP52">
            <v>173779559</v>
          </cell>
          <cell r="BQ52">
            <v>148273495</v>
          </cell>
          <cell r="BR52">
            <v>114177588</v>
          </cell>
          <cell r="BS52">
            <v>130362571</v>
          </cell>
          <cell r="BT52">
            <v>122319994</v>
          </cell>
          <cell r="BU52">
            <v>198316910</v>
          </cell>
          <cell r="BV52">
            <v>102552082</v>
          </cell>
        </row>
        <row r="53">
          <cell r="BJ53" t="str">
            <v>PROC QX AM</v>
          </cell>
          <cell r="BK53">
            <v>1998</v>
          </cell>
          <cell r="BL53">
            <v>141851045</v>
          </cell>
          <cell r="BM53">
            <v>400922555</v>
          </cell>
          <cell r="BN53">
            <v>298442700</v>
          </cell>
          <cell r="BO53">
            <v>326272699</v>
          </cell>
          <cell r="BP53">
            <v>319118971</v>
          </cell>
          <cell r="BQ53">
            <v>419271118</v>
          </cell>
          <cell r="BR53">
            <v>398919576</v>
          </cell>
          <cell r="BS53">
            <v>419263932</v>
          </cell>
          <cell r="BT53">
            <v>456746433</v>
          </cell>
          <cell r="BU53">
            <v>352025638</v>
          </cell>
          <cell r="BV53">
            <v>378208986</v>
          </cell>
          <cell r="BW53">
            <v>574811179</v>
          </cell>
        </row>
        <row r="54">
          <cell r="BK54">
            <v>1999</v>
          </cell>
          <cell r="BL54">
            <v>196796996</v>
          </cell>
          <cell r="BM54">
            <v>354462181</v>
          </cell>
          <cell r="BN54">
            <v>377292714</v>
          </cell>
          <cell r="BO54">
            <v>460011704</v>
          </cell>
          <cell r="BP54">
            <v>438206453</v>
          </cell>
          <cell r="BQ54">
            <v>360397348</v>
          </cell>
          <cell r="BR54">
            <v>509026102</v>
          </cell>
          <cell r="BS54">
            <v>612668360</v>
          </cell>
          <cell r="BT54">
            <v>506218137</v>
          </cell>
          <cell r="BU54">
            <v>429085389</v>
          </cell>
          <cell r="BV54">
            <v>338720043</v>
          </cell>
          <cell r="BW54">
            <v>627575674</v>
          </cell>
        </row>
        <row r="55">
          <cell r="BK55">
            <v>2000</v>
          </cell>
          <cell r="BL55">
            <v>213349554</v>
          </cell>
          <cell r="BM55">
            <v>477251503</v>
          </cell>
          <cell r="BN55">
            <v>423640827</v>
          </cell>
          <cell r="BO55">
            <v>561186034</v>
          </cell>
          <cell r="BP55">
            <v>346282162</v>
          </cell>
          <cell r="BQ55">
            <v>487381985</v>
          </cell>
          <cell r="BR55">
            <v>341563218</v>
          </cell>
          <cell r="BS55">
            <v>627826193</v>
          </cell>
          <cell r="BT55">
            <v>394233285</v>
          </cell>
          <cell r="BU55">
            <v>463550010</v>
          </cell>
          <cell r="BV55">
            <v>424291407</v>
          </cell>
        </row>
        <row r="56">
          <cell r="BJ56" t="str">
            <v>ATENCION D</v>
          </cell>
          <cell r="BK56">
            <v>1998</v>
          </cell>
          <cell r="BL56">
            <v>144880119</v>
          </cell>
          <cell r="BM56">
            <v>184825561</v>
          </cell>
          <cell r="BN56">
            <v>147842780</v>
          </cell>
          <cell r="BO56">
            <v>157975893</v>
          </cell>
          <cell r="BP56">
            <v>176902257</v>
          </cell>
          <cell r="BQ56">
            <v>234133402</v>
          </cell>
          <cell r="BR56">
            <v>228644360</v>
          </cell>
          <cell r="BS56">
            <v>193919829</v>
          </cell>
          <cell r="BT56">
            <v>206200243</v>
          </cell>
          <cell r="BU56">
            <v>173354929</v>
          </cell>
          <cell r="BV56">
            <v>196517413</v>
          </cell>
          <cell r="BW56">
            <v>240582607</v>
          </cell>
        </row>
        <row r="57">
          <cell r="BK57">
            <v>1999</v>
          </cell>
          <cell r="BL57">
            <v>98165082</v>
          </cell>
          <cell r="BM57">
            <v>201899464</v>
          </cell>
          <cell r="BN57">
            <v>175058217</v>
          </cell>
          <cell r="BO57">
            <v>213699434</v>
          </cell>
          <cell r="BP57">
            <v>239516766</v>
          </cell>
          <cell r="BQ57">
            <v>214342187</v>
          </cell>
          <cell r="BR57">
            <v>265987238</v>
          </cell>
          <cell r="BS57">
            <v>245706933</v>
          </cell>
          <cell r="BT57">
            <v>230537529</v>
          </cell>
          <cell r="BU57">
            <v>235161976</v>
          </cell>
          <cell r="BV57">
            <v>216495581</v>
          </cell>
          <cell r="BW57">
            <v>274001593</v>
          </cell>
        </row>
        <row r="58">
          <cell r="BK58">
            <v>2000</v>
          </cell>
          <cell r="BL58">
            <v>135562472</v>
          </cell>
          <cell r="BM58">
            <v>181490660</v>
          </cell>
          <cell r="BN58">
            <v>124930156</v>
          </cell>
          <cell r="BO58">
            <v>189416127</v>
          </cell>
          <cell r="BP58">
            <v>145018389</v>
          </cell>
          <cell r="BQ58">
            <v>183867481</v>
          </cell>
          <cell r="BR58">
            <v>142605605</v>
          </cell>
          <cell r="BS58">
            <v>133782650</v>
          </cell>
          <cell r="BT58">
            <v>150484339</v>
          </cell>
          <cell r="BU58">
            <v>159483765</v>
          </cell>
          <cell r="BV58">
            <v>124224864</v>
          </cell>
        </row>
        <row r="59">
          <cell r="BJ59" t="str">
            <v>MEDICAMENT</v>
          </cell>
          <cell r="BK59">
            <v>1998</v>
          </cell>
          <cell r="BL59">
            <v>29697362</v>
          </cell>
          <cell r="BM59">
            <v>40221060</v>
          </cell>
          <cell r="BN59">
            <v>45498982</v>
          </cell>
          <cell r="BO59">
            <v>163153667</v>
          </cell>
          <cell r="BP59">
            <v>121548248</v>
          </cell>
          <cell r="BQ59">
            <v>121187509</v>
          </cell>
          <cell r="BR59">
            <v>68699109</v>
          </cell>
          <cell r="BS59">
            <v>75765743</v>
          </cell>
          <cell r="BT59">
            <v>149064888</v>
          </cell>
          <cell r="BU59">
            <v>166705655</v>
          </cell>
          <cell r="BV59">
            <v>196692741</v>
          </cell>
          <cell r="BW59">
            <v>261804557</v>
          </cell>
        </row>
        <row r="60">
          <cell r="BK60">
            <v>1999</v>
          </cell>
          <cell r="BL60">
            <v>134188925</v>
          </cell>
          <cell r="BM60">
            <v>142665693</v>
          </cell>
          <cell r="BN60">
            <v>150773252</v>
          </cell>
          <cell r="BO60">
            <v>231238361</v>
          </cell>
          <cell r="BP60">
            <v>285673985</v>
          </cell>
          <cell r="BQ60">
            <v>233691616</v>
          </cell>
          <cell r="BR60">
            <v>365607715</v>
          </cell>
          <cell r="BS60">
            <v>254124283</v>
          </cell>
          <cell r="BT60">
            <v>273437717</v>
          </cell>
          <cell r="BU60">
            <v>269644938</v>
          </cell>
          <cell r="BV60">
            <v>228816741</v>
          </cell>
          <cell r="BW60">
            <v>174616478</v>
          </cell>
        </row>
        <row r="61">
          <cell r="BK61">
            <v>2000</v>
          </cell>
          <cell r="BL61">
            <v>183551938</v>
          </cell>
          <cell r="BM61">
            <v>208066410</v>
          </cell>
          <cell r="BN61">
            <v>285165175</v>
          </cell>
          <cell r="BO61">
            <v>213951165</v>
          </cell>
          <cell r="BP61">
            <v>146875089</v>
          </cell>
          <cell r="BQ61">
            <v>263003096</v>
          </cell>
          <cell r="BR61">
            <v>214883715</v>
          </cell>
          <cell r="BS61">
            <v>219136471</v>
          </cell>
          <cell r="BT61">
            <v>223436547</v>
          </cell>
          <cell r="BU61">
            <v>410434851</v>
          </cell>
          <cell r="BV61">
            <v>246164825</v>
          </cell>
        </row>
        <row r="62">
          <cell r="BJ62" t="str">
            <v>OTROS</v>
          </cell>
          <cell r="BK62">
            <v>1998</v>
          </cell>
          <cell r="BL62">
            <v>50567831</v>
          </cell>
          <cell r="BM62">
            <v>58576543</v>
          </cell>
          <cell r="BN62">
            <v>11500181</v>
          </cell>
          <cell r="BO62">
            <v>4740186</v>
          </cell>
          <cell r="BP62">
            <v>9795460</v>
          </cell>
          <cell r="BQ62">
            <v>11116595</v>
          </cell>
          <cell r="BR62">
            <v>19095095</v>
          </cell>
          <cell r="BS62">
            <v>6687771</v>
          </cell>
          <cell r="BT62">
            <v>19656025</v>
          </cell>
          <cell r="BU62">
            <v>45062144</v>
          </cell>
          <cell r="BV62">
            <v>20259740</v>
          </cell>
          <cell r="BW62">
            <v>36419557</v>
          </cell>
        </row>
        <row r="63">
          <cell r="BK63">
            <v>1999</v>
          </cell>
          <cell r="BL63">
            <v>38429494</v>
          </cell>
          <cell r="BM63">
            <v>42436278</v>
          </cell>
          <cell r="BN63">
            <v>28271959</v>
          </cell>
          <cell r="BO63">
            <v>34671287</v>
          </cell>
          <cell r="BP63">
            <v>29709076</v>
          </cell>
          <cell r="BQ63">
            <v>41718087</v>
          </cell>
          <cell r="BR63">
            <v>22255609</v>
          </cell>
          <cell r="BS63">
            <v>24849249</v>
          </cell>
          <cell r="BT63">
            <v>8779812</v>
          </cell>
          <cell r="BU63">
            <v>11895081</v>
          </cell>
          <cell r="BV63">
            <v>27650227</v>
          </cell>
          <cell r="BW63">
            <v>61948154</v>
          </cell>
        </row>
        <row r="64">
          <cell r="BK64">
            <v>2000</v>
          </cell>
          <cell r="BL64">
            <v>22560339</v>
          </cell>
          <cell r="BM64">
            <v>27247446</v>
          </cell>
          <cell r="BN64">
            <v>25791210</v>
          </cell>
          <cell r="BO64">
            <v>39886986</v>
          </cell>
          <cell r="BP64">
            <v>18834656</v>
          </cell>
          <cell r="BQ64">
            <v>46847575</v>
          </cell>
          <cell r="BR64">
            <v>11157368</v>
          </cell>
          <cell r="BS64">
            <v>34246343</v>
          </cell>
          <cell r="BT64">
            <v>23176615</v>
          </cell>
          <cell r="BU64">
            <v>29837943</v>
          </cell>
          <cell r="BV64">
            <v>22370285</v>
          </cell>
        </row>
        <row r="65">
          <cell r="BJ65" t="str">
            <v>Total general</v>
          </cell>
          <cell r="BL65">
            <v>4099642469</v>
          </cell>
          <cell r="BM65">
            <v>7245145272</v>
          </cell>
          <cell r="BN65">
            <v>6262050102</v>
          </cell>
          <cell r="BO65">
            <v>8101620391</v>
          </cell>
          <cell r="BP65">
            <v>7392233704</v>
          </cell>
          <cell r="BQ65">
            <v>8422293752</v>
          </cell>
          <cell r="BR65">
            <v>7672824180</v>
          </cell>
          <cell r="BS65">
            <v>8187883585</v>
          </cell>
          <cell r="BT65">
            <v>8261842862</v>
          </cell>
          <cell r="BU65">
            <v>7852885625</v>
          </cell>
          <cell r="BV65">
            <v>7573462854</v>
          </cell>
          <cell r="BW65">
            <v>7414506401</v>
          </cell>
        </row>
        <row r="67">
          <cell r="BJ67" t="str">
            <v>NOMPOS1</v>
          </cell>
          <cell r="BK67" t="str">
            <v>año</v>
          </cell>
          <cell r="BL67" t="str">
            <v>Ene</v>
          </cell>
          <cell r="BM67" t="str">
            <v>Feb</v>
          </cell>
          <cell r="BN67" t="str">
            <v>Mar</v>
          </cell>
          <cell r="BO67" t="str">
            <v>Abr</v>
          </cell>
          <cell r="BP67" t="str">
            <v>May</v>
          </cell>
          <cell r="BQ67" t="str">
            <v>Jun</v>
          </cell>
          <cell r="BR67" t="str">
            <v>Jul</v>
          </cell>
          <cell r="BS67" t="str">
            <v>Ago</v>
          </cell>
          <cell r="BT67" t="str">
            <v>Sep</v>
          </cell>
          <cell r="BU67" t="str">
            <v>Oct</v>
          </cell>
          <cell r="BV67" t="str">
            <v>Nov</v>
          </cell>
          <cell r="BW67" t="str">
            <v>Dic</v>
          </cell>
        </row>
        <row r="68">
          <cell r="BJ68" t="str">
            <v>HOSPIT Y C</v>
          </cell>
          <cell r="BK68" t="str">
            <v>1998</v>
          </cell>
          <cell r="BL68">
            <v>4894.7245713317607</v>
          </cell>
          <cell r="BM68">
            <v>7064.2287035394556</v>
          </cell>
          <cell r="BN68">
            <v>4240.9176560866636</v>
          </cell>
          <cell r="BO68">
            <v>7346.5061958949309</v>
          </cell>
          <cell r="BP68">
            <v>6677.0597996999331</v>
          </cell>
          <cell r="BQ68">
            <v>9772.957696585303</v>
          </cell>
          <cell r="BR68">
            <v>7801.9033286620343</v>
          </cell>
          <cell r="BS68">
            <v>7461.5270932007616</v>
          </cell>
          <cell r="BT68">
            <v>10680.156990515536</v>
          </cell>
          <cell r="BU68">
            <v>6289.1770384108213</v>
          </cell>
          <cell r="BV68">
            <v>9509.4902782259869</v>
          </cell>
          <cell r="BW68">
            <v>12237.219670807397</v>
          </cell>
        </row>
        <row r="69">
          <cell r="BK69" t="str">
            <v>1999</v>
          </cell>
          <cell r="BL69">
            <v>3160.1967243612867</v>
          </cell>
          <cell r="BM69">
            <v>6606.5941020248301</v>
          </cell>
          <cell r="BN69">
            <v>5385.4816984738791</v>
          </cell>
          <cell r="BO69">
            <v>6212.844196057953</v>
          </cell>
          <cell r="BP69">
            <v>6647.5392714333548</v>
          </cell>
          <cell r="BQ69">
            <v>6958.6976316712871</v>
          </cell>
          <cell r="BR69">
            <v>6785.2843269243003</v>
          </cell>
          <cell r="BS69">
            <v>7517.9020208971106</v>
          </cell>
          <cell r="BT69">
            <v>7375.7351461693343</v>
          </cell>
          <cell r="BU69">
            <v>7584.1126198445054</v>
          </cell>
          <cell r="BV69">
            <v>6602.6814622599777</v>
          </cell>
          <cell r="BW69">
            <v>9110.0215645698008</v>
          </cell>
        </row>
        <row r="70">
          <cell r="BK70" t="str">
            <v>2000</v>
          </cell>
          <cell r="BL70">
            <v>3152.7551355238907</v>
          </cell>
          <cell r="BM70">
            <v>6021.1726850987934</v>
          </cell>
          <cell r="BN70">
            <v>5441.7021182904373</v>
          </cell>
          <cell r="BO70">
            <v>7535.3312523171726</v>
          </cell>
          <cell r="BP70">
            <v>5418.8863405346974</v>
          </cell>
          <cell r="BQ70">
            <v>7105.7528770343943</v>
          </cell>
          <cell r="BR70">
            <v>5558.5179115722294</v>
          </cell>
          <cell r="BS70">
            <v>6202.3425249322117</v>
          </cell>
          <cell r="BT70">
            <v>5720.0044306147802</v>
          </cell>
          <cell r="BU70">
            <v>5204.806344902815</v>
          </cell>
          <cell r="BV70">
            <v>5768.4714752962072</v>
          </cell>
        </row>
        <row r="71">
          <cell r="BJ71" t="str">
            <v>SERV AMBUL</v>
          </cell>
          <cell r="BK71" t="str">
            <v>1998</v>
          </cell>
          <cell r="BL71">
            <v>1653.4679278372187</v>
          </cell>
          <cell r="BM71">
            <v>2847.0278323568136</v>
          </cell>
          <cell r="BN71">
            <v>2434.8692868104386</v>
          </cell>
          <cell r="BO71">
            <v>2933.6050485203946</v>
          </cell>
          <cell r="BP71">
            <v>2700.1306080507056</v>
          </cell>
          <cell r="BQ71">
            <v>2686.9302061699677</v>
          </cell>
          <cell r="BR71">
            <v>3064.2203442502728</v>
          </cell>
          <cell r="BS71">
            <v>3094.6454214325854</v>
          </cell>
          <cell r="BT71">
            <v>3068.797966130177</v>
          </cell>
          <cell r="BU71">
            <v>2663.0571849524363</v>
          </cell>
          <cell r="BV71">
            <v>3020.6806839731471</v>
          </cell>
          <cell r="BW71">
            <v>3321.6583232927378</v>
          </cell>
        </row>
        <row r="72">
          <cell r="BK72" t="str">
            <v>1999</v>
          </cell>
          <cell r="BL72">
            <v>1443.9638072352814</v>
          </cell>
          <cell r="BM72">
            <v>2385.9143639945883</v>
          </cell>
          <cell r="BN72">
            <v>2446.7762306108507</v>
          </cell>
          <cell r="BO72">
            <v>2921.5991597261282</v>
          </cell>
          <cell r="BP72">
            <v>2858.8882475598557</v>
          </cell>
          <cell r="BQ72">
            <v>2409.8023269676132</v>
          </cell>
          <cell r="BR72">
            <v>2964.1334023700001</v>
          </cell>
          <cell r="BS72">
            <v>2326.2534014182938</v>
          </cell>
          <cell r="BT72">
            <v>1683.1506760514062</v>
          </cell>
          <cell r="BU72">
            <v>1683.0860310590838</v>
          </cell>
          <cell r="BV72">
            <v>869.16081440902258</v>
          </cell>
          <cell r="BW72">
            <v>1350.0818780648963</v>
          </cell>
        </row>
        <row r="73">
          <cell r="BK73" t="str">
            <v>2000</v>
          </cell>
          <cell r="BL73">
            <v>544.41987683732634</v>
          </cell>
          <cell r="BM73">
            <v>800.78498552712097</v>
          </cell>
          <cell r="BN73">
            <v>611.03030023443364</v>
          </cell>
          <cell r="BO73">
            <v>976.74755924503859</v>
          </cell>
          <cell r="BP73">
            <v>700.96145065264045</v>
          </cell>
          <cell r="BQ73">
            <v>601.03972516670387</v>
          </cell>
          <cell r="BR73">
            <v>562.22683559761867</v>
          </cell>
          <cell r="BS73">
            <v>544.65475519011989</v>
          </cell>
          <cell r="BT73">
            <v>522.11249834598914</v>
          </cell>
          <cell r="BU73">
            <v>783.79314842187637</v>
          </cell>
          <cell r="BV73">
            <v>444.26573959754802</v>
          </cell>
        </row>
        <row r="74">
          <cell r="BJ74" t="str">
            <v>PROC QX AM</v>
          </cell>
          <cell r="BK74" t="str">
            <v>1998</v>
          </cell>
          <cell r="BL74">
            <v>879.54790937668486</v>
          </cell>
          <cell r="BM74">
            <v>2459.930506529709</v>
          </cell>
          <cell r="BN74">
            <v>1785.6788072974098</v>
          </cell>
          <cell r="BO74">
            <v>2057.2266424374884</v>
          </cell>
          <cell r="BP74">
            <v>1911.3348726073414</v>
          </cell>
          <cell r="BQ74">
            <v>2686.5500136127794</v>
          </cell>
          <cell r="BR74">
            <v>2503.1571364296228</v>
          </cell>
          <cell r="BS74">
            <v>2734.4058666687479</v>
          </cell>
          <cell r="BT74">
            <v>2902.2743132027167</v>
          </cell>
          <cell r="BU74">
            <v>2147.1140171423008</v>
          </cell>
          <cell r="BV74">
            <v>2352.2770026793291</v>
          </cell>
          <cell r="BW74">
            <v>3250.0036665606676</v>
          </cell>
        </row>
        <row r="75">
          <cell r="BK75" t="str">
            <v>1999</v>
          </cell>
          <cell r="BL75">
            <v>1089.7563294232402</v>
          </cell>
          <cell r="BM75">
            <v>1834.2809945640563</v>
          </cell>
          <cell r="BN75">
            <v>1836.7450715271482</v>
          </cell>
          <cell r="BO75">
            <v>2237.9902223650502</v>
          </cell>
          <cell r="BP75">
            <v>2050.1722642052041</v>
          </cell>
          <cell r="BQ75">
            <v>1723.0126904452788</v>
          </cell>
          <cell r="BR75">
            <v>2352.3560137366712</v>
          </cell>
          <cell r="BS75">
            <v>2863.2063060050255</v>
          </cell>
          <cell r="BT75">
            <v>2300.09949990204</v>
          </cell>
          <cell r="BU75">
            <v>1872.4450681394176</v>
          </cell>
          <cell r="BV75">
            <v>1485.004733571446</v>
          </cell>
          <cell r="BW75">
            <v>2722.8119214908929</v>
          </cell>
        </row>
        <row r="76">
          <cell r="BK76" t="str">
            <v>2000</v>
          </cell>
          <cell r="BL76">
            <v>959.00370387018472</v>
          </cell>
          <cell r="BM76">
            <v>2071.1254258324616</v>
          </cell>
          <cell r="BN76">
            <v>1776.6666261265607</v>
          </cell>
          <cell r="BO76">
            <v>2391.4755072210551</v>
          </cell>
          <cell r="BP76">
            <v>1396.7721405637394</v>
          </cell>
          <cell r="BQ76">
            <v>1975.6459798536655</v>
          </cell>
          <cell r="BR76">
            <v>1681.9063230927561</v>
          </cell>
          <cell r="BS76">
            <v>2623.0575143409833</v>
          </cell>
          <cell r="BT76">
            <v>1682.7512709205691</v>
          </cell>
          <cell r="BU76">
            <v>1832.0541692026779</v>
          </cell>
          <cell r="BV76">
            <v>1838.0722464097732</v>
          </cell>
        </row>
        <row r="77">
          <cell r="BJ77" t="str">
            <v>ATENCION D</v>
          </cell>
          <cell r="BK77" t="str">
            <v>1998</v>
          </cell>
          <cell r="BL77">
            <v>898.32969349429413</v>
          </cell>
          <cell r="BM77">
            <v>1134.0295780823997</v>
          </cell>
          <cell r="BN77">
            <v>884.5909752791182</v>
          </cell>
          <cell r="BO77">
            <v>996.07542077081337</v>
          </cell>
          <cell r="BP77">
            <v>1059.5404334236405</v>
          </cell>
          <cell r="BQ77">
            <v>1500.2490448920128</v>
          </cell>
          <cell r="BR77">
            <v>1434.7071336463664</v>
          </cell>
          <cell r="BS77">
            <v>1264.729631169419</v>
          </cell>
          <cell r="BT77">
            <v>1310.2448654154205</v>
          </cell>
          <cell r="BU77">
            <v>1057.3457095662118</v>
          </cell>
          <cell r="BV77">
            <v>1222.2432790794023</v>
          </cell>
          <cell r="BW77">
            <v>1360.2629583874607</v>
          </cell>
        </row>
        <row r="78">
          <cell r="BK78" t="str">
            <v>1999</v>
          </cell>
          <cell r="BL78">
            <v>543.58563195675697</v>
          </cell>
          <cell r="BM78">
            <v>1044.7950993899401</v>
          </cell>
          <cell r="BN78">
            <v>852.22243996230475</v>
          </cell>
          <cell r="BO78">
            <v>1039.6632078233936</v>
          </cell>
          <cell r="BP78">
            <v>1120.5919655074729</v>
          </cell>
          <cell r="BQ78">
            <v>1024.7420252903612</v>
          </cell>
          <cell r="BR78">
            <v>1229.2035249825112</v>
          </cell>
          <cell r="BS78">
            <v>1148.2715379569368</v>
          </cell>
          <cell r="BT78">
            <v>1047.4916175544931</v>
          </cell>
          <cell r="BU78">
            <v>1026.2010626866629</v>
          </cell>
          <cell r="BV78">
            <v>949.15246152794214</v>
          </cell>
          <cell r="BW78">
            <v>1188.7885952824481</v>
          </cell>
        </row>
        <row r="79">
          <cell r="BK79" t="str">
            <v>2000</v>
          </cell>
          <cell r="BL79">
            <v>609.35169685800338</v>
          </cell>
          <cell r="BM79">
            <v>787.6139061150626</v>
          </cell>
          <cell r="BN79">
            <v>523.93259718092486</v>
          </cell>
          <cell r="BO79">
            <v>807.190487554387</v>
          </cell>
          <cell r="BP79">
            <v>584.94969667145324</v>
          </cell>
          <cell r="BQ79">
            <v>745.3230953201321</v>
          </cell>
          <cell r="BR79">
            <v>702.21047266854112</v>
          </cell>
          <cell r="BS79">
            <v>558.94384350885105</v>
          </cell>
          <cell r="BT79">
            <v>642.32961127544513</v>
          </cell>
          <cell r="BU79">
            <v>630.31580257843189</v>
          </cell>
          <cell r="BV79">
            <v>538.1543700045487</v>
          </cell>
        </row>
        <row r="80">
          <cell r="BJ80" t="str">
            <v>MEDICAMENT</v>
          </cell>
          <cell r="BK80" t="str">
            <v>1998</v>
          </cell>
          <cell r="BL80">
            <v>184.13859877523362</v>
          </cell>
          <cell r="BM80">
            <v>246.78335320636131</v>
          </cell>
          <cell r="BN80">
            <v>272.23506526045469</v>
          </cell>
          <cell r="BO80">
            <v>1028.7225121577642</v>
          </cell>
          <cell r="BP80">
            <v>728.00248878568084</v>
          </cell>
          <cell r="BQ80">
            <v>776.52929089584677</v>
          </cell>
          <cell r="BR80">
            <v>431.07602460628942</v>
          </cell>
          <cell r="BS80">
            <v>494.13812240762127</v>
          </cell>
          <cell r="BT80">
            <v>947.19337511025492</v>
          </cell>
          <cell r="BU80">
            <v>1016.7897162859159</v>
          </cell>
          <cell r="BV80">
            <v>1223.3337344561708</v>
          </cell>
          <cell r="BW80">
            <v>1480.2526486220117</v>
          </cell>
        </row>
        <row r="81">
          <cell r="BK81" t="str">
            <v>1999</v>
          </cell>
          <cell r="BL81">
            <v>743.06637463739764</v>
          </cell>
          <cell r="BM81">
            <v>738.27049336530024</v>
          </cell>
          <cell r="BN81">
            <v>733.99781456983226</v>
          </cell>
          <cell r="BO81">
            <v>1124.9913566410471</v>
          </cell>
          <cell r="BP81">
            <v>1336.540976615818</v>
          </cell>
          <cell r="BQ81">
            <v>1117.2491203200113</v>
          </cell>
          <cell r="BR81">
            <v>1689.5784001441505</v>
          </cell>
          <cell r="BS81">
            <v>1187.6086592665006</v>
          </cell>
          <cell r="BT81">
            <v>1242.4168755653563</v>
          </cell>
          <cell r="BU81">
            <v>1176.6779928898</v>
          </cell>
          <cell r="BV81">
            <v>1003.1704663706349</v>
          </cell>
          <cell r="BW81">
            <v>757.59441878423138</v>
          </cell>
        </row>
        <row r="82">
          <cell r="BK82" t="str">
            <v>2000</v>
          </cell>
          <cell r="BL82">
            <v>825.06377489099657</v>
          </cell>
          <cell r="BM82">
            <v>902.94452569315763</v>
          </cell>
          <cell r="BN82">
            <v>1195.9268726383641</v>
          </cell>
          <cell r="BO82">
            <v>911.74573107589242</v>
          </cell>
          <cell r="BP82">
            <v>592.43892689459335</v>
          </cell>
          <cell r="BQ82">
            <v>1066.1063094104056</v>
          </cell>
          <cell r="BR82">
            <v>1058.1182631560805</v>
          </cell>
          <cell r="BS82">
            <v>915.55206414064821</v>
          </cell>
          <cell r="BT82">
            <v>953.71991087549463</v>
          </cell>
          <cell r="BU82">
            <v>1622.1310834630981</v>
          </cell>
          <cell r="BV82">
            <v>1066.4103147269695</v>
          </cell>
        </row>
        <row r="83">
          <cell r="BJ83" t="str">
            <v>OTROS</v>
          </cell>
          <cell r="BK83" t="str">
            <v>1998</v>
          </cell>
          <cell r="BL83">
            <v>313.54601608866199</v>
          </cell>
          <cell r="BM83">
            <v>359.40663176894418</v>
          </cell>
          <cell r="BN83">
            <v>68.809287316407236</v>
          </cell>
          <cell r="BO83">
            <v>29.887995407513969</v>
          </cell>
          <cell r="BP83">
            <v>58.669041933048554</v>
          </cell>
          <cell r="BQ83">
            <v>71.231447067092645</v>
          </cell>
          <cell r="BR83">
            <v>119.81869578657029</v>
          </cell>
          <cell r="BS83">
            <v>43.617108130677735</v>
          </cell>
          <cell r="BT83">
            <v>124.89900814873016</v>
          </cell>
          <cell r="BU83">
            <v>274.84805247305553</v>
          </cell>
          <cell r="BV83">
            <v>126.00578581245688</v>
          </cell>
          <cell r="BW83">
            <v>205.91752232521426</v>
          </cell>
        </row>
        <row r="84">
          <cell r="BK84" t="str">
            <v>1999</v>
          </cell>
          <cell r="BL84">
            <v>212.80194908581038</v>
          </cell>
          <cell r="BM84">
            <v>219.60046060721155</v>
          </cell>
          <cell r="BN84">
            <v>137.6342013211196</v>
          </cell>
          <cell r="BO84">
            <v>168.6783197646912</v>
          </cell>
          <cell r="BP84">
            <v>138.99549674218167</v>
          </cell>
          <cell r="BQ84">
            <v>199.44872991157584</v>
          </cell>
          <cell r="BR84">
            <v>102.84956992347318</v>
          </cell>
          <cell r="BS84">
            <v>116.12893872353563</v>
          </cell>
          <cell r="BT84">
            <v>39.892765024406714</v>
          </cell>
          <cell r="BU84">
            <v>51.90781677622887</v>
          </cell>
          <cell r="BV84">
            <v>121.22317184319972</v>
          </cell>
          <cell r="BW84">
            <v>268.76945556298563</v>
          </cell>
        </row>
        <row r="85">
          <cell r="BK85" t="str">
            <v>2000</v>
          </cell>
          <cell r="BL85">
            <v>101.40845507259405</v>
          </cell>
          <cell r="BM85">
            <v>118.24557459716792</v>
          </cell>
          <cell r="BN85">
            <v>108.16328156781171</v>
          </cell>
          <cell r="BO85">
            <v>169.97705626414273</v>
          </cell>
          <cell r="BP85">
            <v>75.97192597492699</v>
          </cell>
          <cell r="BQ85">
            <v>189.90078842295142</v>
          </cell>
          <cell r="BR85">
            <v>54.940481876689596</v>
          </cell>
          <cell r="BS85">
            <v>143.08120359809317</v>
          </cell>
          <cell r="BT85">
            <v>98.927411334349216</v>
          </cell>
          <cell r="BU85">
            <v>117.92627913778249</v>
          </cell>
          <cell r="BV85">
            <v>96.910282236229335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OTAL 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Datos"/>
      <sheetName val="P1_Nal"/>
    </sheetNames>
    <sheetDataSet>
      <sheetData sheetId="0" refreshError="1"/>
      <sheetData sheetId="1"/>
      <sheetData sheetId="2">
        <row r="4">
          <cell r="AL4">
            <v>1</v>
          </cell>
        </row>
        <row r="7">
          <cell r="AL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allianz.c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S50"/>
  <sheetViews>
    <sheetView showGridLines="0" tabSelected="1" zoomScale="136" zoomScaleNormal="136" workbookViewId="0">
      <pane ySplit="2" topLeftCell="A3" activePane="bottomLeft" state="frozen"/>
      <selection pane="bottomLeft" activeCell="B49" sqref="B49"/>
    </sheetView>
  </sheetViews>
  <sheetFormatPr baseColWidth="10" defaultColWidth="0" defaultRowHeight="0" customHeight="1" zeroHeight="1"/>
  <cols>
    <col min="1" max="1" width="2.28515625" style="30" customWidth="1"/>
    <col min="2" max="2" width="46.7109375" style="30" customWidth="1"/>
    <col min="3" max="3" width="19.140625" style="30" customWidth="1"/>
    <col min="4" max="4" width="30.5703125" style="30" customWidth="1"/>
    <col min="5" max="19" width="0" style="30" hidden="1" customWidth="1"/>
    <col min="20" max="16384" width="11.42578125" style="30" hidden="1"/>
  </cols>
  <sheetData>
    <row r="1" spans="1:13" s="1" customFormat="1" ht="77.45" customHeight="1" thickBot="1">
      <c r="B1" s="126" t="s">
        <v>0</v>
      </c>
      <c r="C1" s="126"/>
      <c r="D1" s="126"/>
    </row>
    <row r="2" spans="1:13" s="1" customFormat="1" ht="39.75" customHeight="1" thickTop="1" thickBot="1">
      <c r="B2" s="2"/>
      <c r="C2" s="127"/>
      <c r="D2" s="127"/>
    </row>
    <row r="3" spans="1:13" s="3" customFormat="1" ht="27.6" customHeight="1" thickTop="1" thickBot="1">
      <c r="A3" s="120" t="s">
        <v>1</v>
      </c>
      <c r="B3" s="120"/>
      <c r="C3" s="129" t="s">
        <v>2</v>
      </c>
      <c r="D3" s="129"/>
    </row>
    <row r="4" spans="1:13" s="6" customFormat="1" ht="29.25" customHeight="1" thickTop="1" thickBot="1">
      <c r="A4" s="4"/>
      <c r="B4" s="5"/>
      <c r="C4" s="128"/>
      <c r="D4" s="128"/>
    </row>
    <row r="5" spans="1:13" s="1" customFormat="1" ht="28.15" customHeight="1" thickTop="1" thickBot="1">
      <c r="A5" s="7"/>
      <c r="B5" s="8"/>
      <c r="C5" s="9" t="s">
        <v>3</v>
      </c>
      <c r="D5" s="9" t="s">
        <v>4</v>
      </c>
    </row>
    <row r="6" spans="1:13" s="10" customFormat="1" ht="32.25" customHeight="1" thickTop="1" thickBot="1">
      <c r="A6" s="117" t="s">
        <v>5</v>
      </c>
      <c r="B6" s="117"/>
      <c r="C6" s="125" t="s">
        <v>6</v>
      </c>
      <c r="D6" s="125"/>
      <c r="E6" s="30"/>
      <c r="F6" s="30"/>
      <c r="G6" s="30"/>
      <c r="H6" s="30"/>
      <c r="I6" s="30"/>
      <c r="J6" s="30"/>
      <c r="K6" s="30"/>
      <c r="L6" s="30"/>
      <c r="M6" s="30"/>
    </row>
    <row r="7" spans="1:13" s="1" customFormat="1" ht="31.5" customHeight="1" thickTop="1" thickBot="1">
      <c r="A7" s="120" t="s">
        <v>7</v>
      </c>
      <c r="B7" s="120"/>
      <c r="C7" s="125" t="s">
        <v>8</v>
      </c>
      <c r="D7" s="125"/>
    </row>
    <row r="8" spans="1:13" s="6" customFormat="1" ht="3.75" hidden="1" customHeight="1">
      <c r="A8" s="4"/>
      <c r="B8" s="11"/>
      <c r="C8" s="12"/>
      <c r="D8" s="12"/>
    </row>
    <row r="9" spans="1:13" s="1" customFormat="1" ht="21.75" customHeight="1" thickTop="1" thickBot="1">
      <c r="A9" s="120" t="s">
        <v>9</v>
      </c>
      <c r="B9" s="120"/>
      <c r="C9" s="13"/>
      <c r="D9" s="13"/>
    </row>
    <row r="10" spans="1:13" s="1" customFormat="1" ht="34.9" customHeight="1" thickTop="1" thickBot="1">
      <c r="A10" s="7"/>
      <c r="B10" s="14" t="s">
        <v>10</v>
      </c>
      <c r="C10" s="15" t="s">
        <v>11</v>
      </c>
      <c r="D10" s="15" t="s">
        <v>12</v>
      </c>
    </row>
    <row r="11" spans="1:13" s="1" customFormat="1" ht="54" customHeight="1" thickTop="1" thickBot="1">
      <c r="A11" s="7"/>
      <c r="B11" s="16" t="s">
        <v>13</v>
      </c>
      <c r="C11" s="15" t="s">
        <v>11</v>
      </c>
      <c r="D11" s="17" t="s">
        <v>14</v>
      </c>
    </row>
    <row r="12" spans="1:13" s="1" customFormat="1" ht="30.6" customHeight="1" thickTop="1" thickBot="1">
      <c r="A12" s="7"/>
      <c r="B12" s="16" t="s">
        <v>15</v>
      </c>
      <c r="C12" s="15" t="s">
        <v>11</v>
      </c>
      <c r="D12" s="15" t="s">
        <v>12</v>
      </c>
    </row>
    <row r="13" spans="1:13" s="1" customFormat="1" ht="43.15" customHeight="1" thickTop="1" thickBot="1">
      <c r="A13" s="7"/>
      <c r="B13" s="16" t="s">
        <v>16</v>
      </c>
      <c r="C13" s="15" t="s">
        <v>11</v>
      </c>
      <c r="D13" s="15" t="s">
        <v>17</v>
      </c>
    </row>
    <row r="14" spans="1:13" s="1" customFormat="1" ht="43.5" customHeight="1" thickTop="1" thickBot="1">
      <c r="A14" s="7"/>
      <c r="B14" s="16" t="s">
        <v>18</v>
      </c>
      <c r="C14" s="15" t="s">
        <v>11</v>
      </c>
      <c r="D14" s="18" t="s">
        <v>19</v>
      </c>
    </row>
    <row r="15" spans="1:13" s="1" customFormat="1" ht="36.75" customHeight="1" thickTop="1" thickBot="1">
      <c r="A15" s="117" t="s">
        <v>20</v>
      </c>
      <c r="B15" s="117"/>
      <c r="C15" s="125" t="s">
        <v>8</v>
      </c>
      <c r="D15" s="125"/>
    </row>
    <row r="16" spans="1:13" s="1" customFormat="1" ht="28.5" customHeight="1" thickTop="1" thickBot="1">
      <c r="A16" s="117" t="s">
        <v>21</v>
      </c>
      <c r="B16" s="117"/>
      <c r="C16" s="125" t="s">
        <v>8</v>
      </c>
      <c r="D16" s="125"/>
    </row>
    <row r="17" spans="1:4" s="1" customFormat="1" ht="25.9" customHeight="1" thickTop="1" thickBot="1">
      <c r="A17" s="117" t="s">
        <v>22</v>
      </c>
      <c r="B17" s="117"/>
      <c r="C17" s="118" t="s">
        <v>23</v>
      </c>
      <c r="D17" s="118"/>
    </row>
    <row r="18" spans="1:4" s="1" customFormat="1" ht="30.6" customHeight="1" thickTop="1" thickBot="1">
      <c r="A18" s="117" t="s">
        <v>24</v>
      </c>
      <c r="B18" s="117"/>
      <c r="C18" s="118" t="s">
        <v>25</v>
      </c>
      <c r="D18" s="118"/>
    </row>
    <row r="19" spans="1:4" s="1" customFormat="1" ht="38.450000000000003" customHeight="1" thickTop="1" thickBot="1">
      <c r="A19" s="117" t="s">
        <v>26</v>
      </c>
      <c r="B19" s="117"/>
      <c r="C19" s="118" t="s">
        <v>27</v>
      </c>
      <c r="D19" s="118"/>
    </row>
    <row r="20" spans="1:4" s="1" customFormat="1" ht="28.15" customHeight="1" thickTop="1" thickBot="1">
      <c r="A20" s="7"/>
      <c r="B20" s="19" t="s">
        <v>28</v>
      </c>
      <c r="C20" s="124"/>
      <c r="D20" s="124"/>
    </row>
    <row r="21" spans="1:4" s="6" customFormat="1" ht="28.5" customHeight="1" thickTop="1" thickBot="1">
      <c r="A21" s="4"/>
      <c r="B21" s="20"/>
      <c r="C21" s="9" t="s">
        <v>3</v>
      </c>
      <c r="D21" s="9" t="s">
        <v>4</v>
      </c>
    </row>
    <row r="22" spans="1:4" s="1" customFormat="1" ht="34.15" customHeight="1" thickTop="1" thickBot="1">
      <c r="A22" s="117" t="s">
        <v>29</v>
      </c>
      <c r="B22" s="117"/>
      <c r="C22" s="122" t="s">
        <v>30</v>
      </c>
      <c r="D22" s="122"/>
    </row>
    <row r="23" spans="1:4" s="1" customFormat="1" ht="42" customHeight="1" thickTop="1" thickBot="1">
      <c r="A23" s="123" t="s">
        <v>31</v>
      </c>
      <c r="B23" s="123"/>
      <c r="C23" s="21" t="s">
        <v>11</v>
      </c>
      <c r="D23" s="15" t="s">
        <v>12</v>
      </c>
    </row>
    <row r="24" spans="1:4" s="1" customFormat="1" ht="23.45" customHeight="1" thickTop="1" thickBot="1">
      <c r="A24" s="123"/>
      <c r="B24" s="123"/>
      <c r="C24" s="119" t="s">
        <v>32</v>
      </c>
      <c r="D24" s="119"/>
    </row>
    <row r="25" spans="1:4" s="1" customFormat="1" ht="25.5" customHeight="1" thickTop="1" thickBot="1">
      <c r="A25" s="117" t="s">
        <v>33</v>
      </c>
      <c r="B25" s="117"/>
      <c r="C25" s="119" t="s">
        <v>34</v>
      </c>
      <c r="D25" s="119"/>
    </row>
    <row r="26" spans="1:4" s="1" customFormat="1" ht="25.15" customHeight="1" thickTop="1" thickBot="1">
      <c r="A26" s="120" t="s">
        <v>35</v>
      </c>
      <c r="B26" s="120"/>
      <c r="C26" s="119" t="s">
        <v>34</v>
      </c>
      <c r="D26" s="119"/>
    </row>
    <row r="27" spans="1:4" s="1" customFormat="1" ht="25.15" customHeight="1" thickTop="1" thickBot="1">
      <c r="A27" s="117" t="s">
        <v>36</v>
      </c>
      <c r="B27" s="117"/>
      <c r="C27" s="119" t="s">
        <v>34</v>
      </c>
      <c r="D27" s="119"/>
    </row>
    <row r="28" spans="1:4" s="1" customFormat="1" ht="36" customHeight="1" thickTop="1" thickBot="1">
      <c r="A28" s="117" t="s">
        <v>37</v>
      </c>
      <c r="B28" s="117"/>
      <c r="C28" s="119" t="s">
        <v>38</v>
      </c>
      <c r="D28" s="119"/>
    </row>
    <row r="29" spans="1:4" s="1" customFormat="1" ht="44.45" customHeight="1" thickTop="1" thickBot="1">
      <c r="A29" s="120" t="s">
        <v>39</v>
      </c>
      <c r="B29" s="120"/>
      <c r="C29" s="21" t="s">
        <v>41</v>
      </c>
      <c r="D29" s="21" t="s">
        <v>40</v>
      </c>
    </row>
    <row r="30" spans="1:4" s="1" customFormat="1" ht="45" customHeight="1" thickTop="1" thickBot="1">
      <c r="A30" s="117" t="s">
        <v>42</v>
      </c>
      <c r="B30" s="117"/>
      <c r="C30" s="22" t="s">
        <v>25</v>
      </c>
      <c r="D30" s="23" t="s">
        <v>40</v>
      </c>
    </row>
    <row r="31" spans="1:4" s="1" customFormat="1" ht="180" customHeight="1" thickTop="1" thickBot="1">
      <c r="A31" s="121" t="s">
        <v>43</v>
      </c>
      <c r="B31" s="121"/>
      <c r="C31" s="118" t="s">
        <v>44</v>
      </c>
      <c r="D31" s="118"/>
    </row>
    <row r="32" spans="1:4" s="1" customFormat="1" ht="43.35" customHeight="1" thickTop="1" thickBot="1">
      <c r="A32" s="117" t="s">
        <v>45</v>
      </c>
      <c r="B32" s="117"/>
      <c r="C32" s="114" t="s">
        <v>40</v>
      </c>
      <c r="D32" s="114"/>
    </row>
    <row r="33" spans="1:4" s="1" customFormat="1" ht="42" customHeight="1" thickTop="1" thickBot="1">
      <c r="A33" s="117" t="s">
        <v>46</v>
      </c>
      <c r="B33" s="117"/>
      <c r="C33" s="119" t="s">
        <v>40</v>
      </c>
      <c r="D33" s="119"/>
    </row>
    <row r="34" spans="1:4" s="1" customFormat="1" ht="42" customHeight="1" thickTop="1" thickBot="1">
      <c r="A34" s="117" t="s">
        <v>47</v>
      </c>
      <c r="B34" s="117"/>
      <c r="C34" s="22" t="s">
        <v>11</v>
      </c>
      <c r="D34" s="23" t="s">
        <v>40</v>
      </c>
    </row>
    <row r="35" spans="1:4" s="1" customFormat="1" ht="28.5" customHeight="1" thickTop="1" thickBot="1">
      <c r="A35" s="117" t="s">
        <v>48</v>
      </c>
      <c r="B35" s="117"/>
      <c r="C35" s="114" t="s">
        <v>34</v>
      </c>
      <c r="D35" s="114"/>
    </row>
    <row r="36" spans="1:4" s="1" customFormat="1" ht="18.600000000000001" customHeight="1" thickTop="1" thickBot="1">
      <c r="A36" s="7"/>
      <c r="B36" s="24" t="s">
        <v>28</v>
      </c>
      <c r="C36" s="115"/>
      <c r="D36" s="115"/>
    </row>
    <row r="37" spans="1:4" s="1" customFormat="1" ht="45.75" customHeight="1" thickTop="1" thickBot="1">
      <c r="A37" s="116" t="s">
        <v>49</v>
      </c>
      <c r="B37" s="116"/>
      <c r="C37" s="9" t="s">
        <v>3</v>
      </c>
      <c r="D37" s="9" t="s">
        <v>4</v>
      </c>
    </row>
    <row r="38" spans="1:4" s="1" customFormat="1" ht="34.15" customHeight="1" thickTop="1" thickBot="1">
      <c r="A38" s="7"/>
      <c r="B38" s="27" t="s">
        <v>51</v>
      </c>
      <c r="C38" s="112">
        <v>136.5</v>
      </c>
      <c r="D38" s="112"/>
    </row>
    <row r="39" spans="1:4" s="1" customFormat="1" ht="25.5" customHeight="1" thickTop="1" thickBot="1">
      <c r="A39" s="7"/>
      <c r="B39" s="27" t="s">
        <v>52</v>
      </c>
      <c r="C39" s="113" t="s">
        <v>8</v>
      </c>
      <c r="D39" s="113"/>
    </row>
    <row r="40" spans="1:4" s="1" customFormat="1" ht="25.5" customHeight="1" thickTop="1" thickBot="1">
      <c r="A40" s="110" t="s">
        <v>53</v>
      </c>
      <c r="B40" s="110"/>
      <c r="C40" s="9" t="s">
        <v>3</v>
      </c>
      <c r="D40" s="9" t="s">
        <v>4</v>
      </c>
    </row>
    <row r="41" spans="1:4" s="1" customFormat="1" ht="25.15" customHeight="1" thickTop="1" thickBot="1">
      <c r="A41" s="7"/>
      <c r="B41" s="26" t="s">
        <v>54</v>
      </c>
      <c r="C41" s="28" t="s">
        <v>50</v>
      </c>
      <c r="D41" s="15" t="s">
        <v>55</v>
      </c>
    </row>
    <row r="42" spans="1:4" s="1" customFormat="1" ht="25.15" customHeight="1" thickTop="1" thickBot="1">
      <c r="A42" s="7"/>
      <c r="B42" s="25" t="s">
        <v>56</v>
      </c>
      <c r="C42" s="111" t="s">
        <v>34</v>
      </c>
      <c r="D42" s="111"/>
    </row>
    <row r="43" spans="1:4" s="1" customFormat="1" ht="25.15" customHeight="1" thickTop="1" thickBot="1">
      <c r="A43" s="7"/>
      <c r="B43" s="26"/>
      <c r="C43" s="28"/>
      <c r="D43" s="15"/>
    </row>
    <row r="44" spans="1:4" s="1" customFormat="1" ht="25.15" customHeight="1" thickTop="1" thickBot="1">
      <c r="A44" s="7"/>
      <c r="B44" s="108" t="s">
        <v>170</v>
      </c>
      <c r="D44" s="31">
        <v>241528</v>
      </c>
    </row>
    <row r="45" spans="1:4" s="1" customFormat="1" ht="25.15" customHeight="1" thickTop="1" thickBot="1">
      <c r="A45" s="7"/>
      <c r="B45" s="29" t="s">
        <v>57</v>
      </c>
      <c r="D45" s="31">
        <f>D44*20%</f>
        <v>48305.600000000006</v>
      </c>
    </row>
    <row r="46" spans="1:4" s="1" customFormat="1" ht="25.15" customHeight="1" thickTop="1">
      <c r="B46" s="104" t="s">
        <v>166</v>
      </c>
      <c r="D46" s="32">
        <f>D44-D45</f>
        <v>193222.39999999999</v>
      </c>
    </row>
    <row r="47" spans="1:4" s="1" customFormat="1" ht="25.9" customHeight="1">
      <c r="B47" s="104" t="s">
        <v>165</v>
      </c>
      <c r="D47" s="1">
        <f>D46*5%</f>
        <v>9661.1200000000008</v>
      </c>
    </row>
    <row r="48" spans="1:4" s="1" customFormat="1" ht="25.9" customHeight="1">
      <c r="B48" s="104" t="s">
        <v>58</v>
      </c>
      <c r="D48" s="105">
        <f>D46+D47</f>
        <v>202883.52</v>
      </c>
    </row>
    <row r="49" spans="2:4" s="1" customFormat="1" ht="25.9" customHeight="1">
      <c r="B49" s="109" t="s">
        <v>171</v>
      </c>
    </row>
    <row r="50" spans="2:4" s="1" customFormat="1" ht="25.9" customHeight="1">
      <c r="B50" s="106"/>
      <c r="D50" s="31"/>
    </row>
  </sheetData>
  <mergeCells count="50">
    <mergeCell ref="B1:D1"/>
    <mergeCell ref="C2:D2"/>
    <mergeCell ref="C4:D4"/>
    <mergeCell ref="A6:B6"/>
    <mergeCell ref="C6:D6"/>
    <mergeCell ref="A3:B3"/>
    <mergeCell ref="C3:D3"/>
    <mergeCell ref="A15:B15"/>
    <mergeCell ref="C15:D15"/>
    <mergeCell ref="A16:B16"/>
    <mergeCell ref="C16:D16"/>
    <mergeCell ref="A7:B7"/>
    <mergeCell ref="C7:D7"/>
    <mergeCell ref="A9:B9"/>
    <mergeCell ref="A19:B19"/>
    <mergeCell ref="C19:D19"/>
    <mergeCell ref="C20:D20"/>
    <mergeCell ref="A17:B17"/>
    <mergeCell ref="C17:D17"/>
    <mergeCell ref="A18:B18"/>
    <mergeCell ref="C18:D18"/>
    <mergeCell ref="A25:B25"/>
    <mergeCell ref="C25:D25"/>
    <mergeCell ref="A26:B26"/>
    <mergeCell ref="C26:D26"/>
    <mergeCell ref="A22:B22"/>
    <mergeCell ref="C22:D22"/>
    <mergeCell ref="A23:B24"/>
    <mergeCell ref="C24:D24"/>
    <mergeCell ref="A29:B29"/>
    <mergeCell ref="A30:B30"/>
    <mergeCell ref="A31:B31"/>
    <mergeCell ref="A27:B27"/>
    <mergeCell ref="C27:D27"/>
    <mergeCell ref="A28:B28"/>
    <mergeCell ref="C28:D28"/>
    <mergeCell ref="A34:B34"/>
    <mergeCell ref="A35:B35"/>
    <mergeCell ref="C31:D31"/>
    <mergeCell ref="A32:B32"/>
    <mergeCell ref="C32:D32"/>
    <mergeCell ref="A33:B33"/>
    <mergeCell ref="C33:D33"/>
    <mergeCell ref="A40:B40"/>
    <mergeCell ref="C42:D42"/>
    <mergeCell ref="C38:D38"/>
    <mergeCell ref="C39:D39"/>
    <mergeCell ref="C35:D35"/>
    <mergeCell ref="C36:D36"/>
    <mergeCell ref="A37:B37"/>
  </mergeCells>
  <pageMargins left="0.51181102362204722" right="0.51181102362204722" top="0.74803149606299213" bottom="0.55118110236220474" header="0.31496062992125984" footer="0.31496062992125984"/>
  <pageSetup scale="63" fitToWidth="0" orientation="portrait" r:id="rId1"/>
  <headerFooter>
    <oddFooter>&amp;Lelaborado por: Giraldoan&amp;R&amp;P de &amp;N</oddFooter>
  </headerFooter>
  <rowBreaks count="1" manualBreakCount="1">
    <brk id="19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baseColWidth="10" defaultRowHeight="12.75"/>
  <cols>
    <col min="1" max="1" width="33.85546875" bestFit="1" customWidth="1"/>
    <col min="2" max="2" width="10.7109375" bestFit="1" customWidth="1"/>
    <col min="3" max="3" width="15" bestFit="1" customWidth="1"/>
  </cols>
  <sheetData>
    <row r="1" spans="1:3">
      <c r="A1" s="33"/>
      <c r="B1" s="33"/>
      <c r="C1" s="33"/>
    </row>
    <row r="2" spans="1:3">
      <c r="A2" s="33"/>
      <c r="B2" s="33"/>
      <c r="C2" s="33"/>
    </row>
    <row r="3" spans="1:3">
      <c r="A3" s="33"/>
      <c r="B3" s="33"/>
      <c r="C3" s="33"/>
    </row>
    <row r="4" spans="1:3" ht="13.5" thickBot="1">
      <c r="A4" s="33"/>
      <c r="B4" s="33"/>
      <c r="C4" s="34" t="s">
        <v>59</v>
      </c>
    </row>
    <row r="5" spans="1:3" ht="16.5" thickTop="1" thickBot="1">
      <c r="A5" s="35"/>
      <c r="B5" s="130"/>
      <c r="C5" s="130"/>
    </row>
    <row r="6" spans="1:3" ht="44.25" thickTop="1" thickBot="1">
      <c r="A6" s="36" t="s">
        <v>60</v>
      </c>
      <c r="B6" s="37" t="s">
        <v>61</v>
      </c>
      <c r="C6" s="37" t="s">
        <v>62</v>
      </c>
    </row>
    <row r="7" spans="1:3" ht="14.25" thickTop="1" thickBot="1">
      <c r="A7" s="38" t="s">
        <v>63</v>
      </c>
      <c r="B7" s="39">
        <v>17000</v>
      </c>
      <c r="C7" s="39">
        <v>26000</v>
      </c>
    </row>
    <row r="8" spans="1:3" ht="14.25" thickTop="1" thickBot="1">
      <c r="A8" s="38" t="s">
        <v>64</v>
      </c>
      <c r="B8" s="39">
        <v>13000</v>
      </c>
      <c r="C8" s="39">
        <v>26000</v>
      </c>
    </row>
    <row r="9" spans="1:3" ht="14.25" thickTop="1" thickBot="1">
      <c r="A9" s="38" t="s">
        <v>65</v>
      </c>
      <c r="B9" s="39">
        <v>22000</v>
      </c>
      <c r="C9" s="39">
        <v>26000</v>
      </c>
    </row>
    <row r="10" spans="1:3" ht="14.25" thickTop="1" thickBot="1">
      <c r="A10" s="38" t="s">
        <v>66</v>
      </c>
      <c r="B10" s="39">
        <v>26000</v>
      </c>
      <c r="C10" s="39">
        <v>26000</v>
      </c>
    </row>
    <row r="11" spans="1:3" ht="14.25" thickTop="1" thickBot="1">
      <c r="A11" s="38" t="s">
        <v>67</v>
      </c>
      <c r="B11" s="39">
        <v>0</v>
      </c>
      <c r="C11" s="39">
        <v>26000</v>
      </c>
    </row>
    <row r="12" spans="1:3" ht="14.25" thickTop="1" thickBot="1">
      <c r="A12" s="38" t="s">
        <v>68</v>
      </c>
      <c r="B12" s="39">
        <v>10500</v>
      </c>
      <c r="C12" s="39">
        <v>11500</v>
      </c>
    </row>
    <row r="13" spans="1:3" ht="39.75" thickTop="1" thickBot="1">
      <c r="A13" s="38" t="s">
        <v>69</v>
      </c>
      <c r="B13" s="40" t="s">
        <v>70</v>
      </c>
      <c r="C13" s="40">
        <v>40000</v>
      </c>
    </row>
    <row r="14" spans="1:3" ht="14.25" thickTop="1" thickBot="1">
      <c r="A14" s="38" t="s">
        <v>71</v>
      </c>
      <c r="B14" s="39">
        <v>0</v>
      </c>
      <c r="C14" s="39">
        <v>11500</v>
      </c>
    </row>
    <row r="15" spans="1:3" ht="14.25" thickTop="1" thickBot="1">
      <c r="A15" s="41" t="s">
        <v>72</v>
      </c>
      <c r="B15" s="41"/>
      <c r="C15" s="41"/>
    </row>
    <row r="16" spans="1:3" ht="14.25" thickTop="1" thickBot="1">
      <c r="A16" s="38" t="s">
        <v>73</v>
      </c>
      <c r="B16" s="39">
        <v>39000</v>
      </c>
      <c r="C16" s="39">
        <v>66000</v>
      </c>
    </row>
    <row r="17" spans="1:3" ht="14.25" thickTop="1" thickBot="1">
      <c r="A17" s="38" t="s">
        <v>74</v>
      </c>
      <c r="B17" s="39">
        <v>28000</v>
      </c>
      <c r="C17" s="39">
        <v>44000</v>
      </c>
    </row>
    <row r="18" spans="1:3" ht="90.75" thickTop="1" thickBot="1">
      <c r="A18" s="42" t="s">
        <v>75</v>
      </c>
      <c r="B18" s="39">
        <v>27000</v>
      </c>
      <c r="C18" s="40" t="s">
        <v>76</v>
      </c>
    </row>
    <row r="19" spans="1:3" ht="13.5" thickTop="1"/>
  </sheetData>
  <mergeCells count="1">
    <mergeCell ref="B5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9"/>
  <sheetViews>
    <sheetView workbookViewId="0">
      <selection activeCell="C41" sqref="C41"/>
    </sheetView>
  </sheetViews>
  <sheetFormatPr baseColWidth="10" defaultColWidth="0" defaultRowHeight="15" zeroHeight="1"/>
  <cols>
    <col min="1" max="1" width="2.28515625" style="53" customWidth="1"/>
    <col min="2" max="2" width="30.28515625" style="53" customWidth="1"/>
    <col min="3" max="3" width="25.7109375" style="53" customWidth="1"/>
    <col min="4" max="4" width="19.7109375" style="53" customWidth="1"/>
    <col min="5" max="19" width="0" style="53" hidden="1" customWidth="1"/>
    <col min="20" max="16384" width="11.42578125" style="53" hidden="1"/>
  </cols>
  <sheetData>
    <row r="1" spans="1:4" s="46" customFormat="1" ht="75.75" thickBot="1">
      <c r="B1" s="45" t="s">
        <v>0</v>
      </c>
      <c r="C1" s="47"/>
      <c r="D1" s="47"/>
    </row>
    <row r="2" spans="1:4" s="46" customFormat="1" ht="16.5" thickTop="1" thickBot="1">
      <c r="B2" s="48"/>
      <c r="C2" s="127" t="s">
        <v>77</v>
      </c>
      <c r="D2" s="127"/>
    </row>
    <row r="3" spans="1:4" s="3" customFormat="1" ht="14.25" thickTop="1" thickBot="1">
      <c r="A3" s="142" t="s">
        <v>78</v>
      </c>
      <c r="B3" s="143"/>
      <c r="C3" s="141" t="s">
        <v>79</v>
      </c>
      <c r="D3" s="136"/>
    </row>
    <row r="4" spans="1:4" s="3" customFormat="1" ht="14.25" thickTop="1" thickBot="1">
      <c r="A4" s="142" t="s">
        <v>80</v>
      </c>
      <c r="B4" s="143"/>
      <c r="C4" s="144">
        <v>890985399</v>
      </c>
      <c r="D4" s="145"/>
    </row>
    <row r="5" spans="1:4" s="3" customFormat="1" ht="14.25" thickTop="1" thickBot="1">
      <c r="A5" s="120" t="s">
        <v>81</v>
      </c>
      <c r="B5" s="120"/>
      <c r="C5" s="141">
        <v>21483563</v>
      </c>
      <c r="D5" s="136"/>
    </row>
    <row r="6" spans="1:4" s="3" customFormat="1" ht="14.25" thickTop="1" thickBot="1">
      <c r="A6" s="120" t="s">
        <v>82</v>
      </c>
      <c r="B6" s="120"/>
      <c r="C6" s="136" t="s">
        <v>83</v>
      </c>
      <c r="D6" s="136"/>
    </row>
    <row r="7" spans="1:4" s="3" customFormat="1" ht="14.25" thickTop="1" thickBot="1">
      <c r="A7" s="120" t="s">
        <v>84</v>
      </c>
      <c r="B7" s="120"/>
      <c r="C7" s="140" t="s">
        <v>85</v>
      </c>
      <c r="D7" s="136"/>
    </row>
    <row r="8" spans="1:4" s="3" customFormat="1" ht="14.25" thickTop="1" thickBot="1">
      <c r="A8" s="120" t="s">
        <v>86</v>
      </c>
      <c r="B8" s="120"/>
      <c r="C8" s="136" t="s">
        <v>87</v>
      </c>
      <c r="D8" s="136"/>
    </row>
    <row r="9" spans="1:4" s="3" customFormat="1" ht="14.25" thickTop="1" thickBot="1">
      <c r="A9" s="120" t="s">
        <v>88</v>
      </c>
      <c r="B9" s="120"/>
      <c r="C9" s="135">
        <v>0.2</v>
      </c>
      <c r="D9" s="136"/>
    </row>
    <row r="10" spans="1:4" s="3" customFormat="1" ht="14.25" thickTop="1" thickBot="1">
      <c r="A10" s="120" t="s">
        <v>1</v>
      </c>
      <c r="B10" s="120"/>
      <c r="C10" s="137" t="s">
        <v>89</v>
      </c>
      <c r="D10" s="137"/>
    </row>
    <row r="11" spans="1:4" s="6" customFormat="1" ht="16.5" thickTop="1" thickBot="1">
      <c r="A11" s="4"/>
      <c r="B11" s="5"/>
      <c r="C11" s="128" t="s">
        <v>90</v>
      </c>
      <c r="D11" s="128"/>
    </row>
    <row r="12" spans="1:4" s="46" customFormat="1" ht="16.5" thickTop="1" thickBot="1">
      <c r="A12" s="49"/>
      <c r="B12" s="50"/>
      <c r="C12" s="44" t="s">
        <v>91</v>
      </c>
      <c r="D12" s="44" t="s">
        <v>4</v>
      </c>
    </row>
    <row r="13" spans="1:4" ht="27" thickTop="1" thickBot="1">
      <c r="A13" s="117" t="s">
        <v>5</v>
      </c>
      <c r="B13" s="117"/>
      <c r="C13" s="51" t="s">
        <v>92</v>
      </c>
      <c r="D13" s="52" t="s">
        <v>93</v>
      </c>
    </row>
    <row r="14" spans="1:4" s="46" customFormat="1" ht="16.5" thickTop="1" thickBot="1">
      <c r="A14" s="120" t="s">
        <v>7</v>
      </c>
      <c r="B14" s="120"/>
      <c r="C14" s="54" t="s">
        <v>8</v>
      </c>
      <c r="D14" s="52" t="s">
        <v>93</v>
      </c>
    </row>
    <row r="15" spans="1:4" s="6" customFormat="1" ht="16.5" thickTop="1" thickBot="1">
      <c r="A15" s="4"/>
      <c r="B15" s="11"/>
      <c r="C15" s="55"/>
      <c r="D15" s="56"/>
    </row>
    <row r="16" spans="1:4" s="46" customFormat="1" ht="27" thickTop="1" thickBot="1">
      <c r="A16" s="138" t="s">
        <v>94</v>
      </c>
      <c r="B16" s="139"/>
      <c r="C16" s="51" t="s">
        <v>95</v>
      </c>
      <c r="D16" s="52" t="s">
        <v>93</v>
      </c>
    </row>
    <row r="17" spans="1:4" s="46" customFormat="1" ht="27" thickTop="1" thickBot="1">
      <c r="A17" s="138" t="s">
        <v>96</v>
      </c>
      <c r="B17" s="139"/>
      <c r="C17" s="57" t="s">
        <v>97</v>
      </c>
      <c r="D17" s="52" t="s">
        <v>93</v>
      </c>
    </row>
    <row r="18" spans="1:4" s="46" customFormat="1" ht="31.5" customHeight="1" thickTop="1" thickBot="1">
      <c r="A18" s="117" t="s">
        <v>98</v>
      </c>
      <c r="B18" s="117"/>
      <c r="C18" s="51" t="s">
        <v>99</v>
      </c>
      <c r="D18" s="52" t="s">
        <v>93</v>
      </c>
    </row>
    <row r="19" spans="1:4" s="46" customFormat="1" ht="27" thickTop="1" thickBot="1">
      <c r="A19" s="117" t="s">
        <v>100</v>
      </c>
      <c r="B19" s="117"/>
      <c r="C19" s="57" t="s">
        <v>97</v>
      </c>
      <c r="D19" s="58">
        <v>0.4</v>
      </c>
    </row>
    <row r="20" spans="1:4" s="46" customFormat="1" ht="16.5" thickTop="1" thickBot="1">
      <c r="A20" s="117" t="s">
        <v>24</v>
      </c>
      <c r="B20" s="117"/>
      <c r="C20" s="54" t="s">
        <v>101</v>
      </c>
      <c r="D20" s="58" t="s">
        <v>93</v>
      </c>
    </row>
    <row r="21" spans="1:4" s="46" customFormat="1" ht="27" thickTop="1" thickBot="1">
      <c r="A21" s="117" t="s">
        <v>26</v>
      </c>
      <c r="B21" s="117"/>
      <c r="C21" s="54" t="s">
        <v>102</v>
      </c>
      <c r="D21" s="58" t="s">
        <v>93</v>
      </c>
    </row>
    <row r="22" spans="1:4" s="46" customFormat="1" ht="16.5" thickTop="1" thickBot="1">
      <c r="A22" s="49"/>
      <c r="B22" s="19" t="s">
        <v>28</v>
      </c>
      <c r="C22" s="124" t="s">
        <v>103</v>
      </c>
      <c r="D22" s="124"/>
    </row>
    <row r="23" spans="1:4" s="6" customFormat="1" ht="16.5" thickTop="1" thickBot="1">
      <c r="A23" s="4"/>
      <c r="B23" s="20"/>
      <c r="C23" s="44" t="s">
        <v>91</v>
      </c>
      <c r="D23" s="44" t="s">
        <v>4</v>
      </c>
    </row>
    <row r="24" spans="1:4" s="46" customFormat="1" ht="27" thickTop="1" thickBot="1">
      <c r="A24" s="117" t="s">
        <v>104</v>
      </c>
      <c r="B24" s="117"/>
      <c r="C24" s="51" t="s">
        <v>105</v>
      </c>
      <c r="D24" s="58" t="s">
        <v>93</v>
      </c>
    </row>
    <row r="25" spans="1:4" s="46" customFormat="1" ht="27" thickTop="1" thickBot="1">
      <c r="A25" s="117" t="s">
        <v>106</v>
      </c>
      <c r="B25" s="117"/>
      <c r="C25" s="57" t="s">
        <v>107</v>
      </c>
      <c r="D25" s="58" t="s">
        <v>93</v>
      </c>
    </row>
    <row r="26" spans="1:4" s="46" customFormat="1" ht="16.5" thickTop="1" thickBot="1">
      <c r="A26" s="117" t="s">
        <v>33</v>
      </c>
      <c r="B26" s="117"/>
      <c r="C26" s="54" t="s">
        <v>101</v>
      </c>
      <c r="D26" s="58" t="s">
        <v>93</v>
      </c>
    </row>
    <row r="27" spans="1:4" s="46" customFormat="1" ht="39.75" thickTop="1" thickBot="1">
      <c r="A27" s="120" t="s">
        <v>35</v>
      </c>
      <c r="B27" s="120"/>
      <c r="C27" s="54" t="s">
        <v>108</v>
      </c>
      <c r="D27" s="58" t="s">
        <v>93</v>
      </c>
    </row>
    <row r="28" spans="1:4" s="46" customFormat="1" ht="16.5" thickTop="1" thickBot="1">
      <c r="A28" s="117" t="s">
        <v>36</v>
      </c>
      <c r="B28" s="117"/>
      <c r="C28" s="54" t="s">
        <v>109</v>
      </c>
      <c r="D28" s="59">
        <v>0.5</v>
      </c>
    </row>
    <row r="29" spans="1:4" s="46" customFormat="1" ht="16.5" thickTop="1" thickBot="1">
      <c r="A29" s="117" t="s">
        <v>37</v>
      </c>
      <c r="B29" s="117"/>
      <c r="C29" s="54" t="s">
        <v>101</v>
      </c>
      <c r="D29" s="58" t="s">
        <v>93</v>
      </c>
    </row>
    <row r="30" spans="1:4" s="46" customFormat="1" ht="16.5" thickTop="1" thickBot="1">
      <c r="A30" s="120" t="s">
        <v>39</v>
      </c>
      <c r="B30" s="120"/>
      <c r="C30" s="54"/>
      <c r="D30" s="58"/>
    </row>
    <row r="31" spans="1:4" s="46" customFormat="1" ht="16.5" thickTop="1" thickBot="1">
      <c r="A31" s="4"/>
      <c r="B31" s="16" t="s">
        <v>110</v>
      </c>
      <c r="C31" s="54" t="s">
        <v>111</v>
      </c>
      <c r="D31" s="58" t="s">
        <v>93</v>
      </c>
    </row>
    <row r="32" spans="1:4" s="46" customFormat="1" ht="16.5" thickTop="1" thickBot="1">
      <c r="A32" s="49"/>
      <c r="B32" s="16" t="s">
        <v>112</v>
      </c>
      <c r="C32" s="54" t="s">
        <v>113</v>
      </c>
      <c r="D32" s="58" t="s">
        <v>93</v>
      </c>
    </row>
    <row r="33" spans="1:4" s="46" customFormat="1" ht="16.5" thickTop="1" thickBot="1">
      <c r="A33" s="117" t="s">
        <v>42</v>
      </c>
      <c r="B33" s="117"/>
      <c r="C33" s="54" t="s">
        <v>114</v>
      </c>
      <c r="D33" s="60" t="s">
        <v>93</v>
      </c>
    </row>
    <row r="34" spans="1:4" s="46" customFormat="1" ht="16.5" thickTop="1" thickBot="1">
      <c r="A34" s="117" t="s">
        <v>115</v>
      </c>
      <c r="B34" s="117"/>
      <c r="C34" s="51" t="s">
        <v>116</v>
      </c>
      <c r="D34" s="58" t="s">
        <v>11</v>
      </c>
    </row>
    <row r="35" spans="1:4" s="46" customFormat="1" ht="27" thickTop="1" thickBot="1">
      <c r="A35" s="117" t="s">
        <v>117</v>
      </c>
      <c r="B35" s="117"/>
      <c r="C35" s="51" t="s">
        <v>118</v>
      </c>
      <c r="D35" s="60" t="s">
        <v>93</v>
      </c>
    </row>
    <row r="36" spans="1:4" s="46" customFormat="1" ht="16.5" thickTop="1" thickBot="1">
      <c r="A36" s="116" t="s">
        <v>49</v>
      </c>
      <c r="B36" s="116"/>
      <c r="C36" s="44" t="s">
        <v>91</v>
      </c>
      <c r="D36" s="44" t="s">
        <v>4</v>
      </c>
    </row>
    <row r="37" spans="1:4" s="46" customFormat="1" ht="16.5" thickTop="1" thickBot="1">
      <c r="A37" s="49"/>
      <c r="B37" s="25" t="s">
        <v>119</v>
      </c>
      <c r="C37" s="61" t="s">
        <v>120</v>
      </c>
      <c r="D37" s="15" t="s">
        <v>93</v>
      </c>
    </row>
    <row r="38" spans="1:4" s="46" customFormat="1" ht="27" thickTop="1" thickBot="1">
      <c r="A38" s="49"/>
      <c r="B38" s="26" t="s">
        <v>121</v>
      </c>
      <c r="C38" s="62" t="s">
        <v>122</v>
      </c>
      <c r="D38" s="15" t="s">
        <v>93</v>
      </c>
    </row>
    <row r="39" spans="1:4" s="46" customFormat="1" ht="16.5" thickTop="1" thickBot="1">
      <c r="A39" s="49"/>
      <c r="B39" s="26" t="s">
        <v>123</v>
      </c>
      <c r="C39" s="61" t="s">
        <v>120</v>
      </c>
      <c r="D39" s="15" t="s">
        <v>93</v>
      </c>
    </row>
    <row r="40" spans="1:4" s="46" customFormat="1" ht="16.5" thickTop="1" thickBot="1">
      <c r="A40" s="110" t="s">
        <v>53</v>
      </c>
      <c r="B40" s="110"/>
      <c r="C40" s="44" t="s">
        <v>91</v>
      </c>
      <c r="D40" s="44" t="s">
        <v>4</v>
      </c>
    </row>
    <row r="41" spans="1:4" s="46" customFormat="1" ht="39.75" thickTop="1" thickBot="1">
      <c r="A41" s="49"/>
      <c r="B41" s="26" t="s">
        <v>54</v>
      </c>
      <c r="C41" s="63" t="s">
        <v>124</v>
      </c>
      <c r="D41" s="131" t="s">
        <v>93</v>
      </c>
    </row>
    <row r="42" spans="1:4" s="46" customFormat="1" ht="78" thickTop="1" thickBot="1">
      <c r="A42" s="49"/>
      <c r="B42" s="25" t="s">
        <v>56</v>
      </c>
      <c r="C42" s="64" t="s">
        <v>125</v>
      </c>
      <c r="D42" s="132"/>
    </row>
    <row r="43" spans="1:4" s="46" customFormat="1" ht="16.5" thickTop="1" thickBot="1">
      <c r="A43" s="49"/>
      <c r="B43" s="43" t="s">
        <v>126</v>
      </c>
      <c r="C43" s="133" t="s">
        <v>127</v>
      </c>
      <c r="D43" s="133"/>
    </row>
    <row r="44" spans="1:4" s="46" customFormat="1" ht="16.5" thickTop="1" thickBot="1">
      <c r="A44" s="49"/>
      <c r="B44" s="43" t="s">
        <v>128</v>
      </c>
      <c r="C44" s="134" t="s">
        <v>129</v>
      </c>
      <c r="D44" s="133"/>
    </row>
    <row r="45" spans="1:4" ht="15.75" thickTop="1"/>
    <row r="46" spans="1:4"/>
    <row r="47" spans="1:4"/>
    <row r="48" spans="1:4"/>
    <row r="49"/>
  </sheetData>
  <mergeCells count="42">
    <mergeCell ref="A5:B5"/>
    <mergeCell ref="C5:D5"/>
    <mergeCell ref="C2:D2"/>
    <mergeCell ref="A3:B3"/>
    <mergeCell ref="C3:D3"/>
    <mergeCell ref="A4:B4"/>
    <mergeCell ref="C4:D4"/>
    <mergeCell ref="A6:B6"/>
    <mergeCell ref="C6:D6"/>
    <mergeCell ref="A7:B7"/>
    <mergeCell ref="C7:D7"/>
    <mergeCell ref="A8:B8"/>
    <mergeCell ref="C8:D8"/>
    <mergeCell ref="A20:B20"/>
    <mergeCell ref="A9:B9"/>
    <mergeCell ref="C9:D9"/>
    <mergeCell ref="A10:B10"/>
    <mergeCell ref="C10:D10"/>
    <mergeCell ref="C11:D11"/>
    <mergeCell ref="A13:B13"/>
    <mergeCell ref="A14:B14"/>
    <mergeCell ref="A16:B16"/>
    <mergeCell ref="A17:B17"/>
    <mergeCell ref="A18:B18"/>
    <mergeCell ref="A19:B19"/>
    <mergeCell ref="A35:B35"/>
    <mergeCell ref="A21:B21"/>
    <mergeCell ref="C22:D22"/>
    <mergeCell ref="A24:B24"/>
    <mergeCell ref="A25:B25"/>
    <mergeCell ref="A26:B26"/>
    <mergeCell ref="A27:B27"/>
    <mergeCell ref="A28:B28"/>
    <mergeCell ref="A29:B29"/>
    <mergeCell ref="A30:B30"/>
    <mergeCell ref="A33:B33"/>
    <mergeCell ref="A34:B34"/>
    <mergeCell ref="A36:B36"/>
    <mergeCell ref="A40:B40"/>
    <mergeCell ref="D41:D42"/>
    <mergeCell ref="C43:D43"/>
    <mergeCell ref="C44:D44"/>
  </mergeCells>
  <hyperlinks>
    <hyperlink ref="C7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B14" sqref="B14"/>
    </sheetView>
  </sheetViews>
  <sheetFormatPr baseColWidth="10" defaultColWidth="0" defaultRowHeight="12.75" customHeight="1" zeroHeight="1"/>
  <cols>
    <col min="1" max="1" width="36.5703125" style="88" customWidth="1"/>
    <col min="2" max="2" width="20.7109375" style="89" customWidth="1"/>
    <col min="3" max="13" width="0" style="67" hidden="1" customWidth="1"/>
    <col min="14" max="16384" width="11.42578125" style="67" hidden="1"/>
  </cols>
  <sheetData>
    <row r="1" spans="1:2">
      <c r="A1" s="65"/>
      <c r="B1" s="66"/>
    </row>
    <row r="2" spans="1:2">
      <c r="A2" s="65"/>
      <c r="B2" s="66"/>
    </row>
    <row r="3" spans="1:2" ht="28.5">
      <c r="A3" s="68" t="s">
        <v>28</v>
      </c>
      <c r="B3" s="69" t="s">
        <v>130</v>
      </c>
    </row>
    <row r="4" spans="1:2">
      <c r="A4" s="70"/>
      <c r="B4" s="71"/>
    </row>
    <row r="5" spans="1:2">
      <c r="A5" s="72" t="s">
        <v>131</v>
      </c>
      <c r="B5" s="73" t="s">
        <v>132</v>
      </c>
    </row>
    <row r="6" spans="1:2">
      <c r="A6" s="74" t="s">
        <v>133</v>
      </c>
      <c r="B6" s="75"/>
    </row>
    <row r="7" spans="1:2">
      <c r="A7" s="76"/>
      <c r="B7" s="77"/>
    </row>
    <row r="8" spans="1:2">
      <c r="A8" s="78" t="s">
        <v>134</v>
      </c>
      <c r="B8" s="79">
        <v>85300</v>
      </c>
    </row>
    <row r="9" spans="1:2">
      <c r="A9" s="80"/>
      <c r="B9" s="81"/>
    </row>
    <row r="10" spans="1:2" ht="24">
      <c r="A10" s="82" t="s">
        <v>135</v>
      </c>
      <c r="B10" s="83" t="s">
        <v>135</v>
      </c>
    </row>
    <row r="11" spans="1:2">
      <c r="A11" s="84" t="s">
        <v>167</v>
      </c>
      <c r="B11" s="85">
        <f>B8*20%</f>
        <v>17060</v>
      </c>
    </row>
    <row r="12" spans="1:2">
      <c r="A12" s="82" t="s">
        <v>134</v>
      </c>
      <c r="B12" s="86">
        <f>B8-B11</f>
        <v>68240</v>
      </c>
    </row>
    <row r="13" spans="1:2">
      <c r="A13" s="84" t="s">
        <v>165</v>
      </c>
      <c r="B13" s="81">
        <f>B12*5%</f>
        <v>3412</v>
      </c>
    </row>
    <row r="14" spans="1:2">
      <c r="A14" s="84" t="s">
        <v>168</v>
      </c>
      <c r="B14" s="81">
        <f>B12+B13</f>
        <v>71652</v>
      </c>
    </row>
    <row r="15" spans="1:2">
      <c r="A15" s="87" t="s">
        <v>169</v>
      </c>
      <c r="B15" s="107">
        <f>B14*2</f>
        <v>143304</v>
      </c>
    </row>
    <row r="16" spans="1:2"/>
    <row r="17" spans="1:2" ht="78" customHeight="1">
      <c r="A17" s="146" t="s">
        <v>164</v>
      </c>
      <c r="B17" s="147"/>
    </row>
    <row r="18" spans="1:2"/>
    <row r="19" spans="1:2"/>
    <row r="20" spans="1:2">
      <c r="A20" s="90"/>
    </row>
    <row r="21" spans="1:2"/>
    <row r="22" spans="1:2">
      <c r="A22" s="90"/>
    </row>
    <row r="23" spans="1:2"/>
    <row r="24" spans="1:2"/>
    <row r="25" spans="1:2"/>
    <row r="26" spans="1:2"/>
    <row r="27" spans="1:2"/>
    <row r="28" spans="1:2"/>
    <row r="29" spans="1:2"/>
    <row r="30" spans="1:2"/>
    <row r="31" spans="1:2"/>
    <row r="32" spans="1:2"/>
    <row r="33" s="67" customFormat="1"/>
    <row r="34" s="67" customFormat="1"/>
    <row r="35" s="67" customFormat="1"/>
    <row r="36" s="67" customFormat="1"/>
    <row r="37" s="67" customFormat="1"/>
    <row r="38" s="67" customFormat="1"/>
    <row r="39" s="67" customFormat="1"/>
    <row r="40" s="67" customFormat="1"/>
    <row r="41" s="67" customFormat="1"/>
    <row r="42" s="67" customFormat="1"/>
    <row r="43" s="67" customFormat="1"/>
    <row r="44" s="67" customFormat="1"/>
    <row r="45" s="67" customFormat="1"/>
    <row r="46" s="67" customFormat="1"/>
    <row r="47" s="67" customFormat="1"/>
    <row r="48" s="67" customFormat="1"/>
    <row r="49" s="67" customFormat="1"/>
    <row r="50" s="67" customFormat="1"/>
    <row r="51" s="67" customFormat="1"/>
    <row r="52" s="67" customFormat="1"/>
    <row r="53" s="67" customFormat="1"/>
    <row r="54" s="67" customFormat="1"/>
    <row r="55" s="67" customFormat="1"/>
    <row r="56" s="67" customFormat="1"/>
    <row r="57" s="67" customFormat="1"/>
    <row r="58" s="67" customFormat="1"/>
    <row r="59" s="67" customFormat="1"/>
    <row r="60" s="67" customFormat="1"/>
    <row r="61" s="67" customFormat="1"/>
    <row r="62" s="67" customFormat="1"/>
    <row r="63" s="67" customFormat="1"/>
    <row r="64" s="67" customFormat="1"/>
    <row r="65" s="67" customFormat="1"/>
    <row r="66" s="67" customFormat="1"/>
  </sheetData>
  <mergeCells count="1">
    <mergeCell ref="A17:B1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sqref="A1:XFD1048576"/>
    </sheetView>
  </sheetViews>
  <sheetFormatPr baseColWidth="10" defaultColWidth="0" defaultRowHeight="12.75" zeroHeight="1"/>
  <cols>
    <col min="1" max="1" width="42.85546875" customWidth="1"/>
    <col min="2" max="2" width="30.7109375" style="91" customWidth="1"/>
    <col min="3" max="3" width="30.7109375" customWidth="1"/>
    <col min="4" max="6" width="0" style="91" hidden="1" customWidth="1"/>
    <col min="7" max="16384" width="11.42578125" style="91" hidden="1"/>
  </cols>
  <sheetData>
    <row r="1" spans="1:3">
      <c r="A1" s="33"/>
      <c r="C1" s="33"/>
    </row>
    <row r="2" spans="1:3">
      <c r="A2" s="92" t="s">
        <v>136</v>
      </c>
      <c r="C2" s="33"/>
    </row>
    <row r="3" spans="1:3">
      <c r="A3" s="33"/>
      <c r="C3" s="33"/>
    </row>
    <row r="4" spans="1:3" ht="13.5" thickBot="1">
      <c r="A4" s="33"/>
      <c r="C4" s="34"/>
    </row>
    <row r="5" spans="1:3" ht="16.5" thickTop="1" thickBot="1">
      <c r="A5" s="35"/>
      <c r="B5" s="130"/>
      <c r="C5" s="130"/>
    </row>
    <row r="6" spans="1:3" ht="15.75" thickTop="1" thickBot="1">
      <c r="A6" s="36" t="s">
        <v>60</v>
      </c>
      <c r="B6" s="37" t="s">
        <v>137</v>
      </c>
      <c r="C6" s="93" t="s">
        <v>138</v>
      </c>
    </row>
    <row r="7" spans="1:3" ht="16.5" thickTop="1" thickBot="1">
      <c r="A7" s="94" t="s">
        <v>139</v>
      </c>
      <c r="B7" s="95">
        <v>10000</v>
      </c>
      <c r="C7" s="95">
        <v>10000</v>
      </c>
    </row>
    <row r="8" spans="1:3" ht="16.5" thickTop="1" thickBot="1">
      <c r="A8" s="94" t="s">
        <v>121</v>
      </c>
      <c r="B8" s="95">
        <v>10000</v>
      </c>
      <c r="C8" s="95">
        <v>10000</v>
      </c>
    </row>
    <row r="9" spans="1:3" ht="16.5" thickTop="1" thickBot="1">
      <c r="A9" s="94" t="s">
        <v>123</v>
      </c>
      <c r="B9" s="95">
        <v>10000</v>
      </c>
      <c r="C9" s="96">
        <v>10000</v>
      </c>
    </row>
    <row r="10" spans="1:3" ht="16.5" thickTop="1" thickBot="1">
      <c r="A10" s="94" t="s">
        <v>110</v>
      </c>
      <c r="B10" s="95">
        <v>0</v>
      </c>
      <c r="C10" s="96">
        <v>0</v>
      </c>
    </row>
    <row r="11" spans="1:3" ht="16.5" thickTop="1" thickBot="1">
      <c r="A11" s="94" t="s">
        <v>112</v>
      </c>
      <c r="B11" s="95">
        <v>27000</v>
      </c>
      <c r="C11" s="96">
        <v>28000</v>
      </c>
    </row>
    <row r="12" spans="1:3" ht="16.5" thickTop="1" thickBot="1">
      <c r="A12" s="94" t="s">
        <v>140</v>
      </c>
      <c r="B12" s="95">
        <v>2000</v>
      </c>
      <c r="C12" s="96">
        <v>2000</v>
      </c>
    </row>
    <row r="13" spans="1:3" ht="16.5" thickTop="1" thickBot="1">
      <c r="A13" s="94" t="s">
        <v>141</v>
      </c>
      <c r="B13" s="95">
        <v>5000</v>
      </c>
      <c r="C13" s="96">
        <v>5000</v>
      </c>
    </row>
    <row r="14" spans="1:3" ht="16.5" thickTop="1" thickBot="1">
      <c r="A14" s="94" t="s">
        <v>142</v>
      </c>
      <c r="B14" s="97">
        <v>20000</v>
      </c>
      <c r="C14" s="98">
        <v>20000</v>
      </c>
    </row>
    <row r="15" spans="1:3" ht="16.5" thickTop="1" thickBot="1">
      <c r="A15" s="148" t="s">
        <v>143</v>
      </c>
      <c r="B15" s="149"/>
      <c r="C15" s="150"/>
    </row>
    <row r="16" spans="1:3" ht="16.5" thickTop="1" thickBot="1">
      <c r="A16" s="94" t="s">
        <v>144</v>
      </c>
      <c r="B16" s="97"/>
      <c r="C16" s="98">
        <v>15000</v>
      </c>
    </row>
    <row r="17" spans="1:3" ht="16.5" thickTop="1" thickBot="1">
      <c r="A17" s="94" t="s">
        <v>145</v>
      </c>
      <c r="B17" s="95"/>
      <c r="C17" s="96">
        <v>12500</v>
      </c>
    </row>
    <row r="18" spans="1:3" ht="15.75" thickTop="1">
      <c r="A18" s="99"/>
      <c r="B18" s="100"/>
      <c r="C18" s="99"/>
    </row>
    <row r="19" spans="1:3" ht="15">
      <c r="A19" s="99"/>
      <c r="B19" s="100"/>
      <c r="C19" s="99"/>
    </row>
    <row r="20" spans="1:3" ht="15">
      <c r="A20" s="99"/>
      <c r="B20" s="100"/>
      <c r="C20" s="99"/>
    </row>
    <row r="21" spans="1:3" ht="15">
      <c r="A21" s="99"/>
      <c r="B21" s="100"/>
      <c r="C21" s="99"/>
    </row>
    <row r="22" spans="1:3" ht="15">
      <c r="A22" s="99"/>
      <c r="B22" s="100"/>
      <c r="C22" s="99"/>
    </row>
    <row r="23" spans="1:3"/>
    <row r="24" spans="1:3"/>
    <row r="25" spans="1:3"/>
    <row r="26" spans="1:3"/>
    <row r="27" spans="1:3"/>
    <row r="28" spans="1:3"/>
    <row r="29" spans="1:3"/>
    <row r="30" spans="1:3"/>
    <row r="31" spans="1:3"/>
    <row r="32" spans="1:3"/>
    <row r="33" s="91" customFormat="1"/>
    <row r="34" s="91" customFormat="1"/>
    <row r="35" s="91" customFormat="1"/>
    <row r="36" s="91" customFormat="1"/>
    <row r="37" s="91" customFormat="1"/>
    <row r="38" s="91" customFormat="1"/>
    <row r="39" s="91" customFormat="1"/>
    <row r="40" s="91" customFormat="1"/>
    <row r="41" s="91" customFormat="1"/>
    <row r="42" s="91" customFormat="1"/>
    <row r="43" s="91" customFormat="1"/>
    <row r="44" s="91" customFormat="1"/>
  </sheetData>
  <mergeCells count="2">
    <mergeCell ref="B5:C5"/>
    <mergeCell ref="A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C15"/>
  <sheetViews>
    <sheetView workbookViewId="0">
      <selection sqref="A1:XFD1048576"/>
    </sheetView>
  </sheetViews>
  <sheetFormatPr baseColWidth="10" defaultRowHeight="12.75"/>
  <cols>
    <col min="1" max="1" width="38.140625" customWidth="1"/>
  </cols>
  <sheetData>
    <row r="2" spans="1:3" ht="15">
      <c r="A2" s="101" t="s">
        <v>146</v>
      </c>
      <c r="B2" s="155" t="s">
        <v>147</v>
      </c>
      <c r="C2" s="155"/>
    </row>
    <row r="3" spans="1:3" ht="15">
      <c r="A3" s="102"/>
      <c r="B3" s="156" t="s">
        <v>148</v>
      </c>
      <c r="C3" s="157" t="s">
        <v>148</v>
      </c>
    </row>
    <row r="4" spans="1:3" ht="15">
      <c r="A4" s="103" t="s">
        <v>142</v>
      </c>
      <c r="B4" s="153" t="s">
        <v>149</v>
      </c>
      <c r="C4" s="154"/>
    </row>
    <row r="5" spans="1:3" ht="15">
      <c r="A5" s="103" t="s">
        <v>150</v>
      </c>
      <c r="B5" s="153" t="s">
        <v>149</v>
      </c>
      <c r="C5" s="154"/>
    </row>
    <row r="6" spans="1:3" ht="15">
      <c r="A6" s="103" t="s">
        <v>151</v>
      </c>
      <c r="B6" s="153" t="s">
        <v>152</v>
      </c>
      <c r="C6" s="154"/>
    </row>
    <row r="7" spans="1:3" ht="15">
      <c r="A7" s="103" t="s">
        <v>153</v>
      </c>
      <c r="B7" s="153" t="s">
        <v>149</v>
      </c>
      <c r="C7" s="154"/>
    </row>
    <row r="8" spans="1:3" ht="15">
      <c r="A8" s="103" t="s">
        <v>110</v>
      </c>
      <c r="B8" s="153" t="s">
        <v>149</v>
      </c>
      <c r="C8" s="154"/>
    </row>
    <row r="9" spans="1:3" ht="15">
      <c r="A9" s="103" t="s">
        <v>154</v>
      </c>
      <c r="B9" s="153" t="s">
        <v>149</v>
      </c>
      <c r="C9" s="154"/>
    </row>
    <row r="10" spans="1:3" ht="15">
      <c r="A10" s="103" t="s">
        <v>155</v>
      </c>
      <c r="B10" s="153" t="s">
        <v>149</v>
      </c>
      <c r="C10" s="154"/>
    </row>
    <row r="11" spans="1:3" ht="30">
      <c r="A11" s="103" t="s">
        <v>156</v>
      </c>
      <c r="B11" s="153" t="s">
        <v>152</v>
      </c>
      <c r="C11" s="154"/>
    </row>
    <row r="12" spans="1:3" ht="15">
      <c r="A12" s="103" t="s">
        <v>157</v>
      </c>
      <c r="B12" s="153" t="s">
        <v>158</v>
      </c>
      <c r="C12" s="154"/>
    </row>
    <row r="13" spans="1:3" ht="15">
      <c r="A13" s="103" t="s">
        <v>159</v>
      </c>
      <c r="B13" s="153" t="s">
        <v>152</v>
      </c>
      <c r="C13" s="154"/>
    </row>
    <row r="14" spans="1:3" ht="15">
      <c r="A14" s="103" t="s">
        <v>160</v>
      </c>
      <c r="B14" s="151" t="s">
        <v>161</v>
      </c>
      <c r="C14" s="152"/>
    </row>
    <row r="15" spans="1:3" ht="15">
      <c r="A15" s="103" t="s">
        <v>162</v>
      </c>
      <c r="B15" s="153" t="s">
        <v>163</v>
      </c>
      <c r="C15" s="154"/>
    </row>
  </sheetData>
  <mergeCells count="14">
    <mergeCell ref="B7:C7"/>
    <mergeCell ref="B2:C2"/>
    <mergeCell ref="B3:C3"/>
    <mergeCell ref="B4:C4"/>
    <mergeCell ref="B5:C5"/>
    <mergeCell ref="B6:C6"/>
    <mergeCell ref="B14:C14"/>
    <mergeCell ref="B15:C15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Clasica </vt:lpstr>
      <vt:lpstr>COPAGOS SURA</vt:lpstr>
      <vt:lpstr>COTIZACION ALLIANZ</vt:lpstr>
      <vt:lpstr>TARIFA ALLIANZ</vt:lpstr>
      <vt:lpstr>COPAGOS ALLIANZ</vt:lpstr>
      <vt:lpstr>PERIODOS DE CARENCIA ALLIANZ</vt:lpstr>
      <vt:lpstr>'Clasica '!Área_de_impresión</vt:lpstr>
      <vt:lpstr>'Clasica '!Títulos_a_imprimir</vt:lpstr>
    </vt:vector>
  </TitlesOfParts>
  <Company>Willis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Deicy</dc:creator>
  <cp:lastModifiedBy>Angela castañeda</cp:lastModifiedBy>
  <dcterms:created xsi:type="dcterms:W3CDTF">2015-05-19T15:51:27Z</dcterms:created>
  <dcterms:modified xsi:type="dcterms:W3CDTF">2016-02-02T20:11:34Z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1031816494</vt:i4>
  </property>
  <property fmtid="{D5CDD505-2E9C-101B-9397-08002B2CF9AE}" pid="3" name="_NewReviewCycle">
    <vt:lpwstr/>
  </property>
  <property fmtid="{D5CDD505-2E9C-101B-9397-08002B2CF9AE}" pid="4" name="_EmailSubject">
    <vt:lpwstr>Afiliación medicina prepagada</vt:lpwstr>
  </property>
  <property fmtid="{D5CDD505-2E9C-101B-9397-08002B2CF9AE}" pid="5" name="_AuthorEmail">
    <vt:lpwstr>deicy.arias@WillisTowersWatson.com</vt:lpwstr>
  </property>
  <property fmtid="{D5CDD505-2E9C-101B-9397-08002B2CF9AE}" pid="6" name="_AuthorEmailDisplayName">
    <vt:lpwstr>Arias, Deicy</vt:lpwstr>
  </property>
  <property fmtid="{D5CDD505-2E9C-101B-9397-08002B2CF9AE}" pid="7" name="_ReviewingToolsShownOnce">
    <vt:lpwstr/>
  </property>
</Properties>
</file>