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updateLinks="never" defaultThemeVersion="166925"/>
  <mc:AlternateContent xmlns:mc="http://schemas.openxmlformats.org/markup-compatibility/2006">
    <mc:Choice Requires="x15">
      <x15ac:absPath xmlns:x15ac="http://schemas.microsoft.com/office/spreadsheetml/2010/11/ac" url="C:\JMB\SDMA5\POL_INICIATIVAS\I_363_E_611_IDE_WEB\LV\"/>
    </mc:Choice>
  </mc:AlternateContent>
  <xr:revisionPtr revIDLastSave="0" documentId="13_ncr:1_{FF3415A4-E6A4-4094-9735-480106D429B9}" xr6:coauthVersionLast="45" xr6:coauthVersionMax="45" xr10:uidLastSave="{00000000-0000-0000-0000-000000000000}"/>
  <workbookProtection lockStructure="1"/>
  <bookViews>
    <workbookView xWindow="-120" yWindow="-120" windowWidth="20730" windowHeight="11160" xr2:uid="{00000000-000D-0000-FFFF-FFFF00000000}"/>
  </bookViews>
  <sheets>
    <sheet name="Carátula" sheetId="5" r:id="rId1"/>
    <sheet name="Instrucciones" sheetId="6" r:id="rId2"/>
    <sheet name="Criterios de Cumplimiento" sheetId="7" r:id="rId3"/>
    <sheet name="Lista_Verificación"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2" l="1"/>
  <c r="L18" i="2"/>
  <c r="L19" i="2"/>
  <c r="L20" i="2"/>
  <c r="L21" i="2"/>
  <c r="L22" i="2"/>
  <c r="L23" i="2"/>
  <c r="L24" i="2"/>
  <c r="L12" i="2"/>
  <c r="L13" i="2"/>
  <c r="L14" i="2"/>
  <c r="L15" i="2"/>
  <c r="J17" i="2"/>
  <c r="J18" i="2"/>
  <c r="J19" i="2"/>
  <c r="K19" i="2" s="1"/>
  <c r="J20" i="2"/>
  <c r="K20" i="2" s="1"/>
  <c r="J21" i="2"/>
  <c r="J22" i="2"/>
  <c r="J23" i="2"/>
  <c r="K23" i="2" s="1"/>
  <c r="J24" i="2"/>
  <c r="J12" i="2"/>
  <c r="J13" i="2"/>
  <c r="J14" i="2"/>
  <c r="K14" i="2" s="1"/>
  <c r="M13" i="2"/>
  <c r="I13" i="2"/>
  <c r="K13" i="2"/>
  <c r="C10" i="2"/>
  <c r="I24" i="2"/>
  <c r="I23" i="2"/>
  <c r="I22" i="2"/>
  <c r="K22" i="2"/>
  <c r="I21" i="2"/>
  <c r="I20" i="2"/>
  <c r="I19" i="2"/>
  <c r="I18" i="2"/>
  <c r="I17" i="2"/>
  <c r="I14" i="2"/>
  <c r="K15" i="2"/>
  <c r="N11" i="7"/>
  <c r="C19" i="7" s="1"/>
  <c r="B22" i="5" s="1"/>
  <c r="N12" i="7"/>
  <c r="N13" i="7"/>
  <c r="N14" i="7"/>
  <c r="N15" i="7"/>
  <c r="N16" i="7"/>
  <c r="N17" i="7"/>
  <c r="M24" i="2"/>
  <c r="M23" i="2"/>
  <c r="M22" i="2"/>
  <c r="M21" i="2"/>
  <c r="M20" i="2"/>
  <c r="M19" i="2"/>
  <c r="M18" i="2"/>
  <c r="I15" i="2"/>
  <c r="I12" i="2"/>
  <c r="C16" i="2"/>
  <c r="A8" i="6"/>
  <c r="B10" i="5"/>
  <c r="M17" i="2"/>
  <c r="M14" i="2"/>
  <c r="M12" i="2"/>
  <c r="B16" i="2"/>
  <c r="A16" i="2"/>
  <c r="K24" i="2" l="1"/>
  <c r="K21" i="2"/>
  <c r="K18" i="2"/>
  <c r="K17" i="2"/>
  <c r="D23" i="5"/>
  <c r="B23" i="5"/>
  <c r="J25" i="2"/>
  <c r="K12" i="2"/>
  <c r="L25" i="2"/>
  <c r="I25" i="2" l="1"/>
  <c r="E23" i="5" s="1"/>
  <c r="K25" i="2" l="1"/>
</calcChain>
</file>

<file path=xl/sharedStrings.xml><?xml version="1.0" encoding="utf-8"?>
<sst xmlns="http://schemas.openxmlformats.org/spreadsheetml/2006/main" count="89" uniqueCount="76">
  <si>
    <t>Instrucciones</t>
  </si>
  <si>
    <t>Versión</t>
  </si>
  <si>
    <t>Propósito del Documento</t>
  </si>
  <si>
    <t>Firma</t>
  </si>
  <si>
    <t>Consecutivo</t>
  </si>
  <si>
    <t>Punto de Verificación</t>
  </si>
  <si>
    <t>Cumplimiento</t>
  </si>
  <si>
    <t>Observaciones</t>
  </si>
  <si>
    <t>Valoración</t>
  </si>
  <si>
    <t xml:space="preserve">Prioridad </t>
  </si>
  <si>
    <t>Ponderación</t>
  </si>
  <si>
    <t>Severidad</t>
  </si>
  <si>
    <t xml:space="preserve">Lista de verificación </t>
  </si>
  <si>
    <t>¿En todo el documento fue eliminado el texto de ayuda en azul o cambiado el texto de auto-ayuda en azul al formato y color estándar una vez sustituido el valor?</t>
  </si>
  <si>
    <t>Lista de Verificación</t>
  </si>
  <si>
    <t>Resumen de Resultados</t>
  </si>
  <si>
    <t>ID del Proyecto</t>
  </si>
  <si>
    <t>Nombre del Proyecto</t>
  </si>
  <si>
    <t>Nombre Líder Técnico (CDS)</t>
  </si>
  <si>
    <t>Nombre Líder de Proyecto (ACSN)</t>
  </si>
  <si>
    <t>Fecha Planeada de Ejecución de la Verificación</t>
  </si>
  <si>
    <t>Fecha Actual de Ejecución de la Verificación</t>
  </si>
  <si>
    <t>Fecha de Solución de NC</t>
  </si>
  <si>
    <t>Fecha Inicio de Proyecto</t>
  </si>
  <si>
    <t>Fecha Fin de Proyecto</t>
  </si>
  <si>
    <t>Fase del Proyecto</t>
  </si>
  <si>
    <t xml:space="preserve">Para contabilizar los hallazgos por Errores Ortográficos en los entregables comprometidos se debe considerar lo siguiente:
• De 1 a 5 hallazgos se considerarán como un defecto
• De 6 a 10 hallazgos se considerarán como 2 defectos
• Más de 10 hallazgos se considerarán como 3 defectos
</t>
  </si>
  <si>
    <t xml:space="preserve">Cumplimiento % </t>
  </si>
  <si>
    <t>de</t>
  </si>
  <si>
    <t>Hallazgos/Recomendaciones/Oportunidades de mejora</t>
  </si>
  <si>
    <t>La información contenida en este documento, es Propiedad del Proyecto / Requerimiento  por lo que no deberá ser divulgada, duplicada o dada a conocer, parcial o totalmente, fuera de alcance del Proyecto / Requerimiento sin autorización por escrito. INFORMACIÓN CONFIDENCIAL.</t>
  </si>
  <si>
    <t>Criterios de Cumplimiento</t>
  </si>
  <si>
    <t>Criterio de Cumplimiento</t>
  </si>
  <si>
    <t>Porcentaje de cumplimiento</t>
  </si>
  <si>
    <t>Seleccione en el campo "Cumplimiento" si la evidencia mostrada está en conformidad con los Puntos de Verificación,  y proporcione el detalle de la revisión realizada en la columna de "Observaciones".</t>
  </si>
  <si>
    <t>Ejecutada por parte del CAM</t>
  </si>
  <si>
    <t>Aprobado por Líder de Proyecto (ACSN)</t>
  </si>
  <si>
    <t xml:space="preserve">Número de hallazgos de ortografía y redacción identificados en el Artefacto. </t>
  </si>
  <si>
    <t>Valoración Final</t>
  </si>
  <si>
    <r>
      <t xml:space="preserve">Criterio de Cumplimiento. </t>
    </r>
    <r>
      <rPr>
        <sz val="11"/>
        <color theme="1"/>
        <rFont val="Arial"/>
        <family val="2"/>
      </rPr>
      <t xml:space="preserve">Se listan las secciones que componen el documento, para validar que se encuentre completamente llenado.
</t>
    </r>
  </si>
  <si>
    <r>
      <t>Cumplimiento.</t>
    </r>
    <r>
      <rPr>
        <sz val="11"/>
        <color theme="1"/>
        <rFont val="Arial"/>
        <family val="2"/>
      </rPr>
      <t xml:space="preserve"> Indicar si se esta cumpliendo con los criterios seleccionando "Sí", "No"  o "No Aplica" y cuando se trata del punto ortografía y redacción se indica el número de defectos.</t>
    </r>
  </si>
  <si>
    <r>
      <t>Observaciones.</t>
    </r>
    <r>
      <rPr>
        <sz val="11"/>
        <color theme="1"/>
        <rFont val="Arial"/>
        <family val="2"/>
      </rPr>
      <t xml:space="preserve"> Detallar los incumplimientos en que se esta incurriendo e indicar posibles soluciones.</t>
    </r>
  </si>
  <si>
    <t>En el encabezado, ¿Se tiene documentado el número de versión?</t>
  </si>
  <si>
    <r>
      <t xml:space="preserve">Valoración Final. </t>
    </r>
    <r>
      <rPr>
        <sz val="11"/>
        <color theme="1"/>
        <rFont val="Arial"/>
        <family val="2"/>
      </rPr>
      <t>Se refiere a la suma de criterios cumplidos vs  el total de criterios, y se divide entre el número de criterios evaluados.</t>
    </r>
  </si>
  <si>
    <t>Se listan las secciones que componen el documento, para validar que se encuentre completamente llenado.</t>
  </si>
  <si>
    <t>Valoración Verificación %</t>
  </si>
  <si>
    <t>Criterios y Lista de verificación para terminación del documento</t>
  </si>
  <si>
    <r>
      <t xml:space="preserve">Punto de verificación. </t>
    </r>
    <r>
      <rPr>
        <sz val="11"/>
        <color theme="1"/>
        <rFont val="Arial"/>
        <family val="2"/>
      </rPr>
      <t>Descripción textual de las características del documento que será revisado.</t>
    </r>
  </si>
  <si>
    <r>
      <t xml:space="preserve">Observaciones. </t>
    </r>
    <r>
      <rPr>
        <sz val="11"/>
        <color theme="1"/>
        <rFont val="Arial"/>
        <family val="2"/>
      </rPr>
      <t>Detallar los hallazgos encontrados de forma clara e indicar posibles soluciones para cerrar la observación encontrada</t>
    </r>
    <r>
      <rPr>
        <b/>
        <sz val="11"/>
        <color theme="1"/>
        <rFont val="Arial"/>
        <family val="2"/>
      </rPr>
      <t>.</t>
    </r>
  </si>
  <si>
    <r>
      <t xml:space="preserve">Cumplimiento. </t>
    </r>
    <r>
      <rPr>
        <sz val="11"/>
        <color theme="1"/>
        <rFont val="Arial"/>
        <family val="2"/>
      </rPr>
      <t>Indica si se cumple, no cumple o no aplica con el punto de verificación.</t>
    </r>
  </si>
  <si>
    <r>
      <t xml:space="preserve">Valoración. </t>
    </r>
    <r>
      <rPr>
        <sz val="11"/>
        <color theme="1"/>
        <rFont val="Arial"/>
        <family val="2"/>
      </rPr>
      <t>Indica si fue cubierto el punto de verificación y se asigna un porcentaje de cumplimiento final.  Cuando se trata del criterio de cumplimiento de ortografía y redacción; de 0 a 1 defecto, se considera que se cumple al 100%; 2 defectos, se cumple el 50% y mayor a 2 defectos se tiene una valoración del 0% de este criterio.</t>
    </r>
  </si>
  <si>
    <t>Carta de Aceptación de la Propuesta</t>
  </si>
  <si>
    <t>Datos del Requerimiento.</t>
  </si>
  <si>
    <t>Datos del Proyecto.</t>
  </si>
  <si>
    <t>Productos del requerimiento.</t>
  </si>
  <si>
    <t>Requisitos funcionales.</t>
  </si>
  <si>
    <t>Plan del Proyecto.</t>
  </si>
  <si>
    <t>Costo del Requerimiento de Servicio.</t>
  </si>
  <si>
    <t>Firmas de conformidad.</t>
  </si>
  <si>
    <t>Documento</t>
  </si>
  <si>
    <t>CAPA</t>
  </si>
  <si>
    <t>En la Tabla de Versiones y Modificaciones, ¿Aparece el registro de los cambios al documento (Incluyendo: Versión, Descripción del cambio, Responsable de la Versión y Fecha)?</t>
  </si>
  <si>
    <t>En la sección Nombre verificar que corresponda al responsable de la atención del Requerimiento del Servicio, verificar contra el RES.</t>
  </si>
  <si>
    <t>En la sección Puesto verificar que corresponda al responsable de la atención del Requerimiento del Servicio, verificar contra el RES.</t>
  </si>
  <si>
    <t>En la sección Proyecto validar que venga el nombre del proyecto, OLA y/o fase y que estos coincidan con el RES.</t>
  </si>
  <si>
    <t>Validar que se encuentran detallados los productos entregados y estos deben de coincidir contra la PSE.</t>
  </si>
  <si>
    <t xml:space="preserve">Para los Requerimientos técnicos y Requerimientos de  servicios de soporte especializado, se debe eliminar la tabla de ésta sección e indicar que “No Aplica por ser un Requerimiento (técnico / servicio de soporte especializado), verificar que se haya eliminado si fue el caso.
Verificar que en la tabla el listado de los requisitos funcionales definidos por el negocio esten los siguientes campos: 
Los campos son:
• #: Es el número consecutivo por cada requisito funcional
• Requisitos Funcionales: Corresponde al nombre del requisito conforme lo definió negocio
• Ponderación: Es el porcentaje que representa cada requisito en relación a la importancia, tamaño o esfuerzo con respecto al total de las funcionalidades. La suma de las ponderaciones deber  se 100%. Verificar que así haya sido.
El valor de la ponderación debe ser acordado entre el RAPE y el CDs, solicitar evidencia de este acuerdo.
• Observaciones.
</t>
  </si>
  <si>
    <t>Verificar que se cuente con un cronograma a alto nivel destacando los hitos, principales actividades y entregables del Requerimiento de Servicio y que las fechas de inicio y fin de proyecto sean claras.
Verificar que venga la duración del proyecto, expresada en días hábiles.</t>
  </si>
  <si>
    <t>¿La tabla de Costo del Requerimiento de Servicio contiene todos los datos?</t>
  </si>
  <si>
    <t>¿Se anexó la Propuesta?</t>
  </si>
  <si>
    <t>Administración de Proyecto</t>
  </si>
  <si>
    <t>DyP_IPP - Mejoras al Módulo de descargas de acuses del IDE</t>
  </si>
  <si>
    <t>Jaime Maldonado Báez</t>
  </si>
  <si>
    <t>Manuel Vargas Espinosa</t>
  </si>
  <si>
    <t>SI</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</si>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</sst>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scheme val="minor"/>
    </font>
    <font>
      <b/>
      <sz val="12"/>
      <name val="Arial"/>
      <family val="2"/>
    </font>
    <font>
      <sz val="10"/>
      <name val="Arial"/>
      <family val="2"/>
    </font>
    <font>
      <b/>
      <sz val="10"/>
      <name val="Arial"/>
      <family val="2"/>
    </font>
    <font>
      <sz val="10"/>
      <color theme="0" tint="-0.34998626667073579"/>
      <name val="Arial"/>
      <family val="2"/>
    </font>
    <font>
      <sz val="10"/>
      <color theme="0"/>
      <name val="Arial"/>
      <family val="2"/>
    </font>
    <font>
      <b/>
      <sz val="10"/>
      <color theme="0"/>
      <name val="Arial"/>
      <family val="2"/>
    </font>
    <font>
      <b/>
      <sz val="11"/>
      <color theme="0"/>
      <name val="Calibri"/>
      <family val="2"/>
      <scheme val="minor"/>
    </font>
    <font>
      <b/>
      <sz val="16"/>
      <color theme="0"/>
      <name val="Arial"/>
      <family val="2"/>
    </font>
    <font>
      <sz val="11"/>
      <color theme="1"/>
      <name val="Arial"/>
      <family val="2"/>
    </font>
    <font>
      <b/>
      <sz val="18"/>
      <color theme="1"/>
      <name val="Arial"/>
      <family val="2"/>
    </font>
    <font>
      <b/>
      <sz val="14"/>
      <color theme="1"/>
      <name val="Arial"/>
      <family val="2"/>
    </font>
    <font>
      <b/>
      <sz val="11"/>
      <color theme="1"/>
      <name val="Arial"/>
      <family val="2"/>
    </font>
    <font>
      <sz val="8"/>
      <color theme="1"/>
      <name val="Arial"/>
      <family val="2"/>
    </font>
    <font>
      <i/>
      <sz val="8"/>
      <color theme="1"/>
      <name val="Arial"/>
      <family val="2"/>
    </font>
    <font>
      <sz val="8"/>
      <color rgb="FF000000"/>
      <name val="Segoe UI"/>
      <family val="2"/>
    </font>
    <font>
      <b/>
      <sz val="11"/>
      <color theme="0"/>
      <name val="Arial"/>
      <family val="2"/>
    </font>
    <font>
      <sz val="20"/>
      <color theme="1"/>
      <name val="Arial"/>
      <family val="2"/>
    </font>
    <font>
      <sz val="8"/>
      <name val="Arial"/>
      <family val="2"/>
    </font>
    <font>
      <sz val="11"/>
      <color theme="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4"/>
        <bgColor indexed="64"/>
      </patternFill>
    </fill>
    <fill>
      <patternFill patternType="solid">
        <fgColor theme="0"/>
        <bgColor indexed="64"/>
      </patternFill>
    </fill>
    <fill>
      <patternFill patternType="solid">
        <fgColor theme="4" tint="0.39997558519241921"/>
        <bgColor indexed="64"/>
      </patternFill>
    </fill>
  </fills>
  <borders count="2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theme="0" tint="-0.34998626667073579"/>
      </left>
      <right/>
      <top/>
      <bottom/>
      <diagonal/>
    </border>
    <border>
      <left/>
      <right style="thick">
        <color theme="0" tint="-0.34998626667073579"/>
      </right>
      <top/>
      <bottom/>
      <diagonal/>
    </border>
    <border>
      <left style="thick">
        <color theme="0" tint="-0.34998626667073579"/>
      </left>
      <right/>
      <top/>
      <bottom style="thick">
        <color theme="0" tint="-0.34998626667073579"/>
      </bottom>
      <diagonal/>
    </border>
    <border>
      <left/>
      <right/>
      <top/>
      <bottom style="thick">
        <color theme="0" tint="-0.34998626667073579"/>
      </bottom>
      <diagonal/>
    </border>
    <border>
      <left/>
      <right style="thick">
        <color theme="0" tint="-0.34998626667073579"/>
      </right>
      <top/>
      <bottom style="thick">
        <color theme="0" tint="-0.34998626667073579"/>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15">
    <xf numFmtId="0" fontId="0" fillId="0" borderId="0" xfId="0"/>
    <xf numFmtId="0" fontId="3" fillId="0" borderId="13" xfId="0" applyFont="1" applyBorder="1" applyAlignment="1" applyProtection="1">
      <alignment horizontal="center" vertical="top"/>
    </xf>
    <xf numFmtId="0" fontId="3" fillId="0" borderId="13" xfId="0" applyFont="1" applyBorder="1" applyAlignment="1" applyProtection="1">
      <alignment horizontal="center" vertical="center"/>
      <protection locked="0"/>
    </xf>
    <xf numFmtId="0" fontId="6" fillId="0" borderId="13" xfId="0" applyFont="1" applyFill="1" applyBorder="1" applyAlignment="1" applyProtection="1">
      <alignment horizontal="center" vertical="center"/>
    </xf>
    <xf numFmtId="0" fontId="3" fillId="0" borderId="19" xfId="0" applyFont="1" applyBorder="1" applyAlignment="1" applyProtection="1">
      <alignment horizontal="center" vertical="top"/>
    </xf>
    <xf numFmtId="0" fontId="7" fillId="3" borderId="5" xfId="0" applyFont="1" applyFill="1" applyBorder="1" applyAlignment="1" applyProtection="1">
      <alignment vertical="top" wrapText="1"/>
    </xf>
    <xf numFmtId="0" fontId="10" fillId="0" borderId="0" xfId="0" applyFont="1" applyProtection="1"/>
    <xf numFmtId="0" fontId="11" fillId="0" borderId="0" xfId="0" applyFont="1" applyProtection="1"/>
    <xf numFmtId="0" fontId="13" fillId="5" borderId="13" xfId="0" applyFont="1" applyFill="1" applyBorder="1" applyAlignment="1" applyProtection="1">
      <alignment horizontal="right" vertical="center" wrapText="1"/>
    </xf>
    <xf numFmtId="0" fontId="13" fillId="5" borderId="13" xfId="0" applyFont="1" applyFill="1" applyBorder="1" applyAlignment="1" applyProtection="1">
      <alignment horizontal="right"/>
    </xf>
    <xf numFmtId="0" fontId="13" fillId="5" borderId="13" xfId="0" applyFont="1" applyFill="1" applyBorder="1" applyAlignment="1" applyProtection="1">
      <alignment horizontal="right" wrapText="1"/>
    </xf>
    <xf numFmtId="164" fontId="10" fillId="0" borderId="0" xfId="0" applyNumberFormat="1" applyFont="1" applyAlignment="1" applyProtection="1">
      <alignment horizontal="left" vertical="top" wrapText="1"/>
    </xf>
    <xf numFmtId="0" fontId="10" fillId="0" borderId="0" xfId="0" applyFont="1" applyAlignment="1" applyProtection="1">
      <alignment horizontal="left" vertical="top" wrapText="1"/>
    </xf>
    <xf numFmtId="0" fontId="13" fillId="5" borderId="19" xfId="0" applyFont="1" applyFill="1" applyBorder="1" applyProtection="1"/>
    <xf numFmtId="9" fontId="10" fillId="0" borderId="19" xfId="0" applyNumberFormat="1" applyFont="1" applyBorder="1" applyAlignment="1" applyProtection="1">
      <alignment vertical="top" wrapText="1"/>
      <protection hidden="1"/>
    </xf>
    <xf numFmtId="0" fontId="10" fillId="0" borderId="0" xfId="0" applyFont="1" applyAlignment="1" applyProtection="1">
      <alignment vertical="top" wrapText="1"/>
    </xf>
    <xf numFmtId="0" fontId="13" fillId="5" borderId="13" xfId="0" applyFont="1" applyFill="1" applyBorder="1" applyProtection="1"/>
    <xf numFmtId="0" fontId="10" fillId="0" borderId="13" xfId="0" applyFont="1" applyBorder="1" applyAlignment="1" applyProtection="1">
      <alignment horizontal="center" vertical="center"/>
      <protection hidden="1"/>
    </xf>
    <xf numFmtId="0" fontId="10" fillId="0" borderId="13" xfId="0" applyFont="1" applyBorder="1" applyAlignment="1" applyProtection="1">
      <alignment horizontal="center" vertical="center" wrapText="1"/>
      <protection hidden="1"/>
    </xf>
    <xf numFmtId="0" fontId="9" fillId="4" borderId="0" xfId="0" applyFont="1" applyFill="1" applyBorder="1" applyAlignment="1" applyProtection="1"/>
    <xf numFmtId="0" fontId="9" fillId="0" borderId="0" xfId="0" applyFont="1" applyFill="1" applyBorder="1" applyAlignment="1" applyProtection="1"/>
    <xf numFmtId="0" fontId="7" fillId="0" borderId="0" xfId="0" applyFont="1" applyFill="1" applyBorder="1" applyAlignment="1" applyProtection="1">
      <alignment vertical="center" wrapText="1"/>
    </xf>
    <xf numFmtId="0" fontId="5" fillId="2" borderId="13" xfId="0" applyFont="1" applyFill="1" applyBorder="1" applyAlignment="1" applyProtection="1">
      <alignment vertical="center"/>
    </xf>
    <xf numFmtId="10" fontId="2" fillId="2" borderId="17" xfId="1" applyNumberFormat="1" applyFont="1" applyFill="1" applyBorder="1" applyAlignment="1" applyProtection="1">
      <alignment horizontal="center"/>
    </xf>
    <xf numFmtId="0" fontId="3" fillId="0" borderId="20" xfId="0" applyFont="1" applyBorder="1" applyAlignment="1" applyProtection="1">
      <alignment horizontal="center" vertical="center"/>
    </xf>
    <xf numFmtId="9" fontId="10" fillId="0" borderId="13" xfId="1" applyFont="1" applyBorder="1" applyAlignment="1" applyProtection="1">
      <alignment horizontal="center" vertical="center"/>
      <protection hidden="1"/>
    </xf>
    <xf numFmtId="0" fontId="13" fillId="5" borderId="13" xfId="0" applyFont="1" applyFill="1" applyBorder="1" applyAlignment="1" applyProtection="1">
      <alignment horizontal="center"/>
    </xf>
    <xf numFmtId="0" fontId="13" fillId="5" borderId="13" xfId="0" applyFont="1" applyFill="1" applyBorder="1" applyAlignment="1" applyProtection="1">
      <alignment horizontal="right" vertical="top" wrapText="1"/>
    </xf>
    <xf numFmtId="0" fontId="7" fillId="3" borderId="13" xfId="0" applyFont="1" applyFill="1" applyBorder="1" applyAlignment="1" applyProtection="1">
      <alignment horizontal="center" vertical="center" wrapText="1"/>
    </xf>
    <xf numFmtId="0" fontId="0" fillId="0" borderId="8" xfId="0" applyBorder="1" applyAlignment="1" applyProtection="1">
      <alignment vertical="center"/>
    </xf>
    <xf numFmtId="0" fontId="0" fillId="0" borderId="9" xfId="0" applyBorder="1" applyProtection="1"/>
    <xf numFmtId="0" fontId="0" fillId="0" borderId="9" xfId="0" applyBorder="1" applyAlignment="1" applyProtection="1">
      <alignment horizontal="center"/>
    </xf>
    <xf numFmtId="0" fontId="0" fillId="0" borderId="1" xfId="0" applyBorder="1" applyProtection="1"/>
    <xf numFmtId="0" fontId="0" fillId="0" borderId="0" xfId="0" applyProtection="1"/>
    <xf numFmtId="0" fontId="0" fillId="0" borderId="10" xfId="0" applyBorder="1" applyAlignment="1" applyProtection="1">
      <alignment vertical="center"/>
    </xf>
    <xf numFmtId="0" fontId="0" fillId="0" borderId="1" xfId="0" applyBorder="1" applyAlignment="1" applyProtection="1">
      <alignment horizontal="center"/>
    </xf>
    <xf numFmtId="0" fontId="0" fillId="0" borderId="11" xfId="0" applyBorder="1" applyAlignment="1" applyProtection="1">
      <alignment vertical="center"/>
    </xf>
    <xf numFmtId="0" fontId="0" fillId="0" borderId="3" xfId="0" applyBorder="1" applyProtection="1"/>
    <xf numFmtId="0" fontId="0" fillId="0" borderId="3" xfId="0" applyBorder="1" applyAlignment="1" applyProtection="1">
      <alignment horizontal="center"/>
    </xf>
    <xf numFmtId="0" fontId="0" fillId="0" borderId="0" xfId="0" applyBorder="1" applyAlignment="1" applyProtection="1">
      <alignment vertical="center"/>
    </xf>
    <xf numFmtId="0" fontId="0" fillId="0" borderId="0" xfId="0" applyBorder="1" applyProtection="1"/>
    <xf numFmtId="0" fontId="0" fillId="0" borderId="0" xfId="0" applyBorder="1" applyAlignment="1" applyProtection="1">
      <alignment horizontal="center"/>
    </xf>
    <xf numFmtId="0" fontId="3" fillId="0" borderId="0" xfId="0" applyFont="1" applyBorder="1" applyAlignment="1" applyProtection="1">
      <alignment horizontal="center"/>
    </xf>
    <xf numFmtId="0" fontId="8" fillId="3" borderId="6" xfId="0" applyFont="1" applyFill="1" applyBorder="1" applyAlignment="1" applyProtection="1">
      <alignment vertical="top" wrapText="1"/>
    </xf>
    <xf numFmtId="0" fontId="8" fillId="3" borderId="7" xfId="0" applyFont="1" applyFill="1" applyBorder="1" applyAlignment="1" applyProtection="1">
      <alignment vertical="top" wrapText="1"/>
    </xf>
    <xf numFmtId="0" fontId="0" fillId="0" borderId="13" xfId="0" applyBorder="1" applyProtection="1"/>
    <xf numFmtId="0" fontId="10" fillId="0" borderId="19" xfId="0" applyFont="1" applyBorder="1" applyProtection="1"/>
    <xf numFmtId="0" fontId="8" fillId="3" borderId="6" xfId="0" applyFont="1" applyFill="1" applyBorder="1" applyAlignment="1" applyProtection="1">
      <alignment vertical="top"/>
    </xf>
    <xf numFmtId="0" fontId="20" fillId="0" borderId="26" xfId="0" applyFont="1" applyFill="1" applyBorder="1" applyProtection="1"/>
    <xf numFmtId="0" fontId="0" fillId="0" borderId="0" xfId="0" applyAlignment="1" applyProtection="1">
      <alignment vertical="center"/>
    </xf>
    <xf numFmtId="0" fontId="10" fillId="0" borderId="0" xfId="0" applyFont="1" applyBorder="1" applyProtection="1"/>
    <xf numFmtId="0" fontId="10" fillId="0" borderId="13" xfId="0" applyFont="1" applyBorder="1" applyAlignment="1" applyProtection="1">
      <alignment horizontal="center" vertical="center"/>
    </xf>
    <xf numFmtId="0" fontId="10" fillId="0" borderId="1" xfId="0" applyFont="1" applyBorder="1" applyProtection="1"/>
    <xf numFmtId="0" fontId="10" fillId="0" borderId="2" xfId="0" applyFont="1" applyBorder="1" applyProtection="1"/>
    <xf numFmtId="0" fontId="10" fillId="0" borderId="3" xfId="0" applyFont="1" applyBorder="1" applyProtection="1"/>
    <xf numFmtId="0" fontId="10" fillId="0" borderId="4" xfId="0" applyFont="1" applyBorder="1" applyProtection="1"/>
    <xf numFmtId="0" fontId="7" fillId="3" borderId="5" xfId="0" applyFont="1" applyFill="1" applyBorder="1" applyAlignment="1" applyProtection="1">
      <alignment vertical="top"/>
    </xf>
    <xf numFmtId="0" fontId="17" fillId="3" borderId="6" xfId="0" applyFont="1" applyFill="1" applyBorder="1" applyAlignment="1" applyProtection="1">
      <alignment vertical="top"/>
    </xf>
    <xf numFmtId="0" fontId="17" fillId="3" borderId="7" xfId="0" applyFont="1" applyFill="1" applyBorder="1" applyAlignment="1" applyProtection="1">
      <alignment vertical="top"/>
    </xf>
    <xf numFmtId="0" fontId="3" fillId="0" borderId="13" xfId="0" applyFont="1" applyBorder="1" applyAlignment="1" applyProtection="1">
      <alignment horizontal="center" vertical="center"/>
    </xf>
    <xf numFmtId="2" fontId="10" fillId="0" borderId="19" xfId="0" applyNumberFormat="1" applyFont="1" applyBorder="1" applyProtection="1"/>
    <xf numFmtId="0" fontId="7" fillId="3" borderId="13" xfId="0" applyFont="1" applyFill="1" applyBorder="1" applyAlignment="1" applyProtection="1">
      <alignment horizontal="center" vertical="center" wrapText="1"/>
    </xf>
    <xf numFmtId="0" fontId="10" fillId="0" borderId="0" xfId="0" applyFont="1" applyBorder="1" applyProtection="1">
      <protection locked="0"/>
    </xf>
    <xf numFmtId="0" fontId="10" fillId="0" borderId="0" xfId="0" applyFont="1" applyProtection="1">
      <protection locked="0"/>
    </xf>
    <xf numFmtId="9" fontId="18" fillId="0" borderId="13" xfId="1" applyFont="1" applyBorder="1" applyAlignment="1" applyProtection="1">
      <alignment horizontal="center" vertical="center"/>
    </xf>
    <xf numFmtId="0" fontId="10" fillId="0" borderId="1" xfId="0" applyFont="1" applyBorder="1" applyAlignment="1" applyProtection="1">
      <alignment wrapText="1"/>
    </xf>
    <xf numFmtId="0" fontId="14" fillId="0" borderId="13" xfId="0" applyFont="1" applyBorder="1" applyAlignment="1" applyProtection="1">
      <alignment horizontal="left" vertical="top" wrapText="1"/>
      <protection locked="0"/>
    </xf>
    <xf numFmtId="0" fontId="15" fillId="0" borderId="21" xfId="0" applyFont="1" applyBorder="1" applyAlignment="1" applyProtection="1">
      <alignment horizontal="center" vertical="center" wrapText="1"/>
    </xf>
    <xf numFmtId="0" fontId="15" fillId="0" borderId="0" xfId="0" applyFont="1" applyBorder="1" applyAlignment="1" applyProtection="1">
      <alignment horizontal="center" vertical="center" wrapText="1"/>
    </xf>
    <xf numFmtId="0" fontId="15" fillId="0" borderId="22" xfId="0" applyFont="1" applyBorder="1" applyAlignment="1" applyProtection="1">
      <alignment horizontal="center" vertical="center" wrapText="1"/>
    </xf>
    <xf numFmtId="0" fontId="15" fillId="0" borderId="23" xfId="0" applyFont="1" applyBorder="1" applyAlignment="1" applyProtection="1">
      <alignment horizontal="center" vertical="center" wrapText="1"/>
    </xf>
    <xf numFmtId="0" fontId="15" fillId="0" borderId="24" xfId="0" applyFont="1" applyBorder="1" applyAlignment="1" applyProtection="1">
      <alignment horizontal="center" vertical="center" wrapText="1"/>
    </xf>
    <xf numFmtId="0" fontId="15" fillId="0" borderId="25" xfId="0" applyFont="1" applyBorder="1" applyAlignment="1" applyProtection="1">
      <alignment horizontal="center" vertical="center" wrapText="1"/>
    </xf>
    <xf numFmtId="0" fontId="10" fillId="0" borderId="1" xfId="0" applyFont="1" applyBorder="1" applyAlignment="1" applyProtection="1">
      <alignment vertical="top" wrapText="1"/>
    </xf>
    <xf numFmtId="0" fontId="10" fillId="0" borderId="13" xfId="0" applyFont="1" applyBorder="1" applyAlignment="1" applyProtection="1">
      <alignment horizontal="left" vertical="center"/>
      <protection locked="0"/>
    </xf>
    <xf numFmtId="0" fontId="10" fillId="0" borderId="13" xfId="0" applyFont="1" applyBorder="1" applyAlignment="1" applyProtection="1">
      <alignment horizontal="center" vertical="center" wrapText="1"/>
    </xf>
    <xf numFmtId="0" fontId="13" fillId="5" borderId="5" xfId="0" applyFont="1" applyFill="1" applyBorder="1" applyAlignment="1" applyProtection="1">
      <alignment horizontal="left" vertical="top" wrapText="1"/>
    </xf>
    <xf numFmtId="0" fontId="13" fillId="5" borderId="6" xfId="0" applyFont="1" applyFill="1" applyBorder="1" applyAlignment="1" applyProtection="1">
      <alignment horizontal="left" vertical="top" wrapText="1"/>
    </xf>
    <xf numFmtId="0" fontId="13" fillId="5" borderId="7" xfId="0" applyFont="1" applyFill="1" applyBorder="1" applyAlignment="1" applyProtection="1">
      <alignment horizontal="left" vertical="top" wrapText="1"/>
    </xf>
    <xf numFmtId="0" fontId="13" fillId="0" borderId="0" xfId="0" applyFont="1" applyFill="1" applyBorder="1" applyAlignment="1" applyProtection="1">
      <alignment horizontal="center" vertical="center" wrapText="1"/>
    </xf>
    <xf numFmtId="0" fontId="12" fillId="5" borderId="0" xfId="0" applyFont="1" applyFill="1" applyAlignment="1" applyProtection="1">
      <alignment horizontal="center" vertical="center" wrapText="1"/>
    </xf>
    <xf numFmtId="0" fontId="10" fillId="0" borderId="0" xfId="0" applyFont="1" applyFill="1" applyBorder="1" applyAlignment="1" applyProtection="1">
      <alignment horizontal="center" vertical="center"/>
    </xf>
    <xf numFmtId="0" fontId="13" fillId="5" borderId="13" xfId="0" applyFont="1" applyFill="1" applyBorder="1" applyAlignment="1" applyProtection="1">
      <alignment horizontal="center"/>
    </xf>
    <xf numFmtId="15" fontId="10" fillId="0" borderId="13" xfId="0" applyNumberFormat="1" applyFont="1" applyBorder="1" applyAlignment="1" applyProtection="1">
      <alignment horizontal="left" vertical="top" wrapText="1"/>
      <protection locked="0"/>
    </xf>
    <xf numFmtId="0" fontId="13" fillId="5" borderId="13" xfId="0" applyFont="1" applyFill="1" applyBorder="1" applyAlignment="1" applyProtection="1">
      <alignment horizontal="right" vertical="top" wrapText="1"/>
    </xf>
    <xf numFmtId="0" fontId="10" fillId="0" borderId="13" xfId="0" applyFont="1" applyBorder="1" applyAlignment="1" applyProtection="1">
      <alignment horizontal="left" vertical="top" wrapText="1"/>
      <protection locked="0"/>
    </xf>
    <xf numFmtId="164" fontId="10" fillId="0" borderId="19" xfId="0" applyNumberFormat="1" applyFont="1" applyBorder="1" applyAlignment="1" applyProtection="1">
      <alignment horizontal="left" vertical="top" wrapText="1"/>
      <protection locked="0"/>
    </xf>
    <xf numFmtId="0" fontId="10" fillId="0" borderId="13" xfId="0" applyFont="1" applyBorder="1" applyAlignment="1" applyProtection="1">
      <alignment horizontal="left" vertical="center" wrapText="1"/>
    </xf>
    <xf numFmtId="0" fontId="10" fillId="0" borderId="5" xfId="0" applyFont="1" applyBorder="1" applyAlignment="1" applyProtection="1">
      <alignment horizontal="left" vertical="top" wrapText="1"/>
      <protection locked="0"/>
    </xf>
    <xf numFmtId="0" fontId="10" fillId="0" borderId="6" xfId="0" applyFont="1" applyBorder="1" applyAlignment="1" applyProtection="1">
      <alignment horizontal="left" vertical="top" wrapText="1"/>
      <protection locked="0"/>
    </xf>
    <xf numFmtId="0" fontId="10" fillId="0" borderId="7" xfId="0" applyFont="1" applyBorder="1" applyAlignment="1" applyProtection="1">
      <alignment horizontal="left" vertical="top" wrapText="1"/>
      <protection locked="0"/>
    </xf>
    <xf numFmtId="0" fontId="13" fillId="0" borderId="0" xfId="0" applyFont="1" applyAlignment="1" applyProtection="1">
      <alignment horizontal="left" vertical="top" wrapText="1"/>
    </xf>
    <xf numFmtId="0" fontId="11" fillId="0" borderId="18"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11" fillId="0" borderId="0" xfId="0" applyFont="1" applyAlignment="1" applyProtection="1">
      <alignment horizontal="center"/>
    </xf>
    <xf numFmtId="0" fontId="9" fillId="3" borderId="0" xfId="0" applyFont="1" applyFill="1" applyBorder="1" applyAlignment="1" applyProtection="1">
      <alignment horizontal="center" vertical="center"/>
    </xf>
    <xf numFmtId="0" fontId="17" fillId="3" borderId="5" xfId="0" applyFont="1" applyFill="1" applyBorder="1" applyAlignment="1" applyProtection="1">
      <alignment horizontal="center" vertical="center" wrapText="1"/>
    </xf>
    <xf numFmtId="0" fontId="17" fillId="3" borderId="7" xfId="0" applyFont="1" applyFill="1" applyBorder="1" applyAlignment="1" applyProtection="1">
      <alignment horizontal="center" vertical="center" wrapText="1"/>
    </xf>
    <xf numFmtId="0" fontId="10" fillId="0" borderId="13" xfId="0" applyFont="1" applyBorder="1" applyAlignment="1" applyProtection="1">
      <alignment horizontal="left" vertical="center"/>
    </xf>
    <xf numFmtId="0" fontId="7" fillId="3" borderId="13"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xf>
    <xf numFmtId="0" fontId="7" fillId="3" borderId="6" xfId="0" applyFont="1" applyFill="1" applyBorder="1" applyAlignment="1" applyProtection="1">
      <alignment horizontal="center" vertical="center" wrapText="1"/>
    </xf>
    <xf numFmtId="0" fontId="7" fillId="3" borderId="7" xfId="0" applyFont="1" applyFill="1" applyBorder="1" applyAlignment="1" applyProtection="1">
      <alignment horizontal="center" vertical="center" wrapText="1"/>
    </xf>
    <xf numFmtId="0" fontId="3" fillId="0" borderId="13" xfId="0" applyFont="1" applyFill="1" applyBorder="1" applyAlignment="1" applyProtection="1">
      <alignment horizontal="justify" vertical="top" wrapText="1" readingOrder="1"/>
    </xf>
    <xf numFmtId="0" fontId="3" fillId="0" borderId="13" xfId="0" applyFont="1" applyFill="1" applyBorder="1" applyAlignment="1" applyProtection="1">
      <alignment horizontal="justify" vertical="top" readingOrder="1"/>
    </xf>
    <xf numFmtId="0" fontId="3" fillId="0" borderId="13" xfId="0" applyFont="1" applyBorder="1" applyAlignment="1" applyProtection="1">
      <alignment horizontal="justify" wrapText="1"/>
      <protection locked="0"/>
    </xf>
    <xf numFmtId="0" fontId="3" fillId="0" borderId="13" xfId="0" applyFont="1" applyFill="1" applyBorder="1" applyAlignment="1" applyProtection="1">
      <alignment horizontal="justify" vertical="top"/>
    </xf>
    <xf numFmtId="0" fontId="3" fillId="0" borderId="19" xfId="0" applyFont="1" applyFill="1" applyBorder="1" applyAlignment="1" applyProtection="1">
      <alignment horizontal="justify" vertical="top" readingOrder="1"/>
    </xf>
    <xf numFmtId="0" fontId="19" fillId="0" borderId="19" xfId="0" applyFont="1" applyBorder="1" applyAlignment="1" applyProtection="1">
      <alignment horizontal="left" vertical="top" wrapText="1"/>
      <protection locked="0"/>
    </xf>
    <xf numFmtId="0" fontId="3" fillId="2" borderId="14" xfId="0" applyFont="1" applyFill="1" applyBorder="1" applyAlignment="1" applyProtection="1">
      <alignment horizontal="center"/>
    </xf>
    <xf numFmtId="0" fontId="3" fillId="2" borderId="15" xfId="0" applyFont="1" applyFill="1" applyBorder="1" applyAlignment="1" applyProtection="1">
      <alignment horizontal="center"/>
    </xf>
    <xf numFmtId="0" fontId="3" fillId="2" borderId="16" xfId="0" applyFont="1" applyFill="1" applyBorder="1" applyAlignment="1" applyProtection="1">
      <alignment horizontal="center"/>
    </xf>
    <xf numFmtId="0" fontId="3" fillId="0" borderId="13" xfId="0" applyFont="1" applyFill="1" applyBorder="1" applyAlignment="1" applyProtection="1">
      <alignment horizontal="justify" vertical="top" wrapText="1"/>
    </xf>
    <xf numFmtId="0" fontId="9" fillId="3" borderId="0" xfId="0" applyFont="1" applyFill="1" applyBorder="1" applyAlignment="1" applyProtection="1">
      <alignment horizontal="center"/>
    </xf>
    <xf numFmtId="0" fontId="4" fillId="0" borderId="12" xfId="0" applyFont="1" applyFill="1" applyBorder="1" applyAlignment="1" applyProtection="1">
      <alignment horizontal="left" vertical="center" wrapText="1"/>
    </xf>
  </cellXfs>
  <cellStyles count="2">
    <cellStyle name="Normal" xfId="0" builtinId="0"/>
    <cellStyle name="Porcentaje" xfId="1" builtinId="5"/>
  </cellStyles>
  <dxfs count="17">
    <dxf>
      <font>
        <color theme="1"/>
      </font>
      <fill>
        <patternFill patternType="none">
          <bgColor indexed="65"/>
        </patternFill>
      </fill>
    </dxf>
    <dxf>
      <font>
        <color auto="1"/>
      </font>
      <fill>
        <patternFill>
          <bgColor rgb="FF00B050"/>
        </patternFill>
      </fill>
    </dxf>
    <dxf>
      <font>
        <color auto="1"/>
      </font>
      <fill>
        <patternFill>
          <bgColor rgb="FFFFFF00"/>
        </patternFill>
      </fill>
    </dxf>
    <dxf>
      <font>
        <color auto="1"/>
      </font>
      <fill>
        <patternFill>
          <bgColor rgb="FFFF0000"/>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Radio" lockText="1"/>
</file>

<file path=xl/ctrlProps/ctrlProp12.xml><?xml version="1.0" encoding="utf-8"?>
<formControlPr xmlns="http://schemas.microsoft.com/office/spreadsheetml/2009/9/main" objectType="GBox" noThreeD="1"/>
</file>

<file path=xl/ctrlProps/ctrlProp13.xml><?xml version="1.0" encoding="utf-8"?>
<formControlPr xmlns="http://schemas.microsoft.com/office/spreadsheetml/2009/9/main" objectType="Radio" checked="Checked" firstButton="1" fmlaLink="$M$16" lockText="1"/>
</file>

<file path=xl/ctrlProps/ctrlProp14.xml><?xml version="1.0" encoding="utf-8"?>
<formControlPr xmlns="http://schemas.microsoft.com/office/spreadsheetml/2009/9/main" objectType="Radio" lockText="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GBox" noThreeD="1"/>
</file>

<file path=xl/ctrlProps/ctrlProp18.xml><?xml version="1.0" encoding="utf-8"?>
<formControlPr xmlns="http://schemas.microsoft.com/office/spreadsheetml/2009/9/main" objectType="Radio" checked="Checked" firstButton="1" fmlaLink="$M$12" lockText="1"/>
</file>

<file path=xl/ctrlProps/ctrlProp19.xml><?xml version="1.0" encoding="utf-8"?>
<formControlPr xmlns="http://schemas.microsoft.com/office/spreadsheetml/2009/9/main" objectType="Radio" lockText="1"/>
</file>

<file path=xl/ctrlProps/ctrlProp2.xml><?xml version="1.0" encoding="utf-8"?>
<formControlPr xmlns="http://schemas.microsoft.com/office/spreadsheetml/2009/9/main" objectType="Radio" checked="Checked" firstButton="1" fmlaLink="$M$11" lockText="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fmlaLink="$M$17" lockText="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fmlaLink="$M$13" lockText="1"/>
</file>

<file path=xl/ctrlProps/ctrlProp6.xml><?xml version="1.0" encoding="utf-8"?>
<formControlPr xmlns="http://schemas.microsoft.com/office/spreadsheetml/2009/9/main" objectType="Radio" checked="Checked" firstButton="1" fmlaLink="$M$14" lockText="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checked="Checked" firstButton="1" fmlaLink="$M$15"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549954</xdr:colOff>
      <xdr:row>4</xdr:row>
      <xdr:rowOff>173038</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435654</xdr:colOff>
      <xdr:row>4</xdr:row>
      <xdr:rowOff>173038</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47625</xdr:colOff>
          <xdr:row>10</xdr:row>
          <xdr:rowOff>85725</xdr:rowOff>
        </xdr:from>
        <xdr:to>
          <xdr:col>5</xdr:col>
          <xdr:colOff>1981200</xdr:colOff>
          <xdr:row>10</xdr:row>
          <xdr:rowOff>504825</xdr:rowOff>
        </xdr:to>
        <xdr:sp macro="" textlink="">
          <xdr:nvSpPr>
            <xdr:cNvPr id="6145" name="Group Box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12</xdr:row>
          <xdr:rowOff>57150</xdr:rowOff>
        </xdr:from>
        <xdr:to>
          <xdr:col>5</xdr:col>
          <xdr:colOff>1981200</xdr:colOff>
          <xdr:row>12</xdr:row>
          <xdr:rowOff>495300</xdr:rowOff>
        </xdr:to>
        <xdr:sp macro="" textlink="">
          <xdr:nvSpPr>
            <xdr:cNvPr id="6153" name="Group Box 9" hidden="1">
              <a:extLst>
                <a:ext uri="{63B3BB69-23CF-44E3-9099-C40C66FF867C}">
                  <a14:compatExt spid="_x0000_s6153"/>
                </a:ext>
                <a:ext uri="{FF2B5EF4-FFF2-40B4-BE49-F238E27FC236}">
                  <a16:creationId xmlns:a16="http://schemas.microsoft.com/office/drawing/2014/main" id="{00000000-0008-0000-0200-000009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13</xdr:row>
          <xdr:rowOff>57150</xdr:rowOff>
        </xdr:from>
        <xdr:to>
          <xdr:col>5</xdr:col>
          <xdr:colOff>1981200</xdr:colOff>
          <xdr:row>13</xdr:row>
          <xdr:rowOff>495300</xdr:rowOff>
        </xdr:to>
        <xdr:sp macro="" textlink="">
          <xdr:nvSpPr>
            <xdr:cNvPr id="6157" name="Group Box 13" hidden="1">
              <a:extLst>
                <a:ext uri="{63B3BB69-23CF-44E3-9099-C40C66FF867C}">
                  <a14:compatExt spid="_x0000_s6157"/>
                </a:ext>
                <a:ext uri="{FF2B5EF4-FFF2-40B4-BE49-F238E27FC236}">
                  <a16:creationId xmlns:a16="http://schemas.microsoft.com/office/drawing/2014/main" id="{00000000-0008-0000-0200-00000D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14</xdr:row>
          <xdr:rowOff>57150</xdr:rowOff>
        </xdr:from>
        <xdr:to>
          <xdr:col>5</xdr:col>
          <xdr:colOff>1971675</xdr:colOff>
          <xdr:row>14</xdr:row>
          <xdr:rowOff>495300</xdr:rowOff>
        </xdr:to>
        <xdr:sp macro="" textlink="">
          <xdr:nvSpPr>
            <xdr:cNvPr id="6160" name="Group Box 16" hidden="1">
              <a:extLst>
                <a:ext uri="{63B3BB69-23CF-44E3-9099-C40C66FF867C}">
                  <a14:compatExt spid="_x0000_s6160"/>
                </a:ext>
                <a:ext uri="{FF2B5EF4-FFF2-40B4-BE49-F238E27FC236}">
                  <a16:creationId xmlns:a16="http://schemas.microsoft.com/office/drawing/2014/main" id="{00000000-0008-0000-0200-000010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57150</xdr:rowOff>
        </xdr:from>
        <xdr:to>
          <xdr:col>5</xdr:col>
          <xdr:colOff>1971675</xdr:colOff>
          <xdr:row>15</xdr:row>
          <xdr:rowOff>495300</xdr:rowOff>
        </xdr:to>
        <xdr:sp macro="" textlink="">
          <xdr:nvSpPr>
            <xdr:cNvPr id="6162" name="Group Box 18" hidden="1">
              <a:extLst>
                <a:ext uri="{63B3BB69-23CF-44E3-9099-C40C66FF867C}">
                  <a14:compatExt spid="_x0000_s6162"/>
                </a:ext>
                <a:ext uri="{FF2B5EF4-FFF2-40B4-BE49-F238E27FC236}">
                  <a16:creationId xmlns:a16="http://schemas.microsoft.com/office/drawing/2014/main" id="{00000000-0008-0000-0200-000012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10</xdr:row>
          <xdr:rowOff>152400</xdr:rowOff>
        </xdr:from>
        <xdr:to>
          <xdr:col>5</xdr:col>
          <xdr:colOff>1828800</xdr:colOff>
          <xdr:row>10</xdr:row>
          <xdr:rowOff>400050</xdr:rowOff>
        </xdr:to>
        <xdr:grpSp>
          <xdr:nvGrpSpPr>
            <xdr:cNvPr id="3" name="Grupo 2">
              <a:extLst>
                <a:ext uri="{FF2B5EF4-FFF2-40B4-BE49-F238E27FC236}">
                  <a16:creationId xmlns:a16="http://schemas.microsoft.com/office/drawing/2014/main" id="{00000000-0008-0000-0200-000003000000}"/>
                </a:ext>
              </a:extLst>
            </xdr:cNvPr>
            <xdr:cNvGrpSpPr/>
          </xdr:nvGrpSpPr>
          <xdr:grpSpPr>
            <a:xfrm>
              <a:off x="5524500" y="1981200"/>
              <a:ext cx="1657350" cy="247650"/>
              <a:chOff x="5524500" y="1981200"/>
              <a:chExt cx="1657350" cy="247650"/>
            </a:xfrm>
          </xdr:grpSpPr>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200-000003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2" name="Option Button 28" hidden="1">
                <a:extLst>
                  <a:ext uri="{63B3BB69-23CF-44E3-9099-C40C66FF867C}">
                    <a14:compatExt spid="_x0000_s6172"/>
                  </a:ext>
                  <a:ext uri="{FF2B5EF4-FFF2-40B4-BE49-F238E27FC236}">
                    <a16:creationId xmlns:a16="http://schemas.microsoft.com/office/drawing/2014/main" id="{00000000-0008-0000-0200-00001C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3" name="Group Box 29" hidden="1">
              <a:extLst>
                <a:ext uri="{63B3BB69-23CF-44E3-9099-C40C66FF867C}">
                  <a14:compatExt spid="_x0000_s6173"/>
                </a:ext>
                <a:ext uri="{FF2B5EF4-FFF2-40B4-BE49-F238E27FC236}">
                  <a16:creationId xmlns:a16="http://schemas.microsoft.com/office/drawing/2014/main" id="{00000000-0008-0000-0200-00001D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4" name="Group Box 30" hidden="1">
              <a:extLst>
                <a:ext uri="{63B3BB69-23CF-44E3-9099-C40C66FF867C}">
                  <a14:compatExt spid="_x0000_s6174"/>
                </a:ext>
                <a:ext uri="{FF2B5EF4-FFF2-40B4-BE49-F238E27FC236}">
                  <a16:creationId xmlns:a16="http://schemas.microsoft.com/office/drawing/2014/main" id="{00000000-0008-0000-0200-00001E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171450</xdr:colOff>
          <xdr:row>11</xdr:row>
          <xdr:rowOff>152400</xdr:rowOff>
        </xdr:from>
        <xdr:to>
          <xdr:col>5</xdr:col>
          <xdr:colOff>476250</xdr:colOff>
          <xdr:row>11</xdr:row>
          <xdr:rowOff>400050</xdr:rowOff>
        </xdr:to>
        <xdr:sp macro="" textlink="">
          <xdr:nvSpPr>
            <xdr:cNvPr id="6175" name="Option Button 31" hidden="1">
              <a:extLst>
                <a:ext uri="{63B3BB69-23CF-44E3-9099-C40C66FF867C}">
                  <a14:compatExt spid="_x0000_s6175"/>
                </a:ext>
                <a:ext uri="{FF2B5EF4-FFF2-40B4-BE49-F238E27FC236}">
                  <a16:creationId xmlns:a16="http://schemas.microsoft.com/office/drawing/2014/main" id="{00000000-0008-0000-0200-00001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647700</xdr:colOff>
          <xdr:row>11</xdr:row>
          <xdr:rowOff>171450</xdr:rowOff>
        </xdr:from>
        <xdr:to>
          <xdr:col>5</xdr:col>
          <xdr:colOff>1828800</xdr:colOff>
          <xdr:row>11</xdr:row>
          <xdr:rowOff>390525</xdr:rowOff>
        </xdr:to>
        <xdr:grpSp>
          <xdr:nvGrpSpPr>
            <xdr:cNvPr id="4" name="Grupo 3">
              <a:extLst>
                <a:ext uri="{FF2B5EF4-FFF2-40B4-BE49-F238E27FC236}">
                  <a16:creationId xmlns:a16="http://schemas.microsoft.com/office/drawing/2014/main" id="{00000000-0008-0000-0200-000004000000}"/>
                </a:ext>
              </a:extLst>
            </xdr:cNvPr>
            <xdr:cNvGrpSpPr/>
          </xdr:nvGrpSpPr>
          <xdr:grpSpPr>
            <a:xfrm>
              <a:off x="6000750" y="2562225"/>
              <a:ext cx="1181100" cy="219075"/>
              <a:chOff x="6000750" y="2562225"/>
              <a:chExt cx="1181100" cy="219075"/>
            </a:xfrm>
          </xdr:grpSpPr>
          <xdr:sp macro="" textlink="">
            <xdr:nvSpPr>
              <xdr:cNvPr id="6176" name="Option Button 32" hidden="1">
                <a:extLst>
                  <a:ext uri="{63B3BB69-23CF-44E3-9099-C40C66FF867C}">
                    <a14:compatExt spid="_x0000_s6176"/>
                  </a:ext>
                  <a:ext uri="{FF2B5EF4-FFF2-40B4-BE49-F238E27FC236}">
                    <a16:creationId xmlns:a16="http://schemas.microsoft.com/office/drawing/2014/main" id="{00000000-0008-0000-0200-000020180000}"/>
                  </a:ext>
                </a:extLst>
              </xdr:cNvPr>
              <xdr:cNvSpPr/>
            </xdr:nvSpPr>
            <xdr:spPr bwMode="auto">
              <a:xfrm>
                <a:off x="6000750" y="25622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7" name="Option Button 33" hidden="1">
                <a:extLst>
                  <a:ext uri="{63B3BB69-23CF-44E3-9099-C40C66FF867C}">
                    <a14:compatExt spid="_x0000_s6177"/>
                  </a:ext>
                  <a:ext uri="{FF2B5EF4-FFF2-40B4-BE49-F238E27FC236}">
                    <a16:creationId xmlns:a16="http://schemas.microsoft.com/office/drawing/2014/main" id="{00000000-0008-0000-0200-000021180000}"/>
                  </a:ext>
                </a:extLst>
              </xdr:cNvPr>
              <xdr:cNvSpPr/>
            </xdr:nvSpPr>
            <xdr:spPr bwMode="auto">
              <a:xfrm>
                <a:off x="6477000" y="25812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161925</xdr:colOff>
          <xdr:row>12</xdr:row>
          <xdr:rowOff>200025</xdr:rowOff>
        </xdr:from>
        <xdr:to>
          <xdr:col>5</xdr:col>
          <xdr:colOff>466725</xdr:colOff>
          <xdr:row>12</xdr:row>
          <xdr:rowOff>419100</xdr:rowOff>
        </xdr:to>
        <xdr:sp macro="" textlink="">
          <xdr:nvSpPr>
            <xdr:cNvPr id="6155" name="Option Button 11" hidden="1">
              <a:extLst>
                <a:ext uri="{63B3BB69-23CF-44E3-9099-C40C66FF867C}">
                  <a14:compatExt spid="_x0000_s6155"/>
                </a:ext>
                <a:ext uri="{FF2B5EF4-FFF2-40B4-BE49-F238E27FC236}">
                  <a16:creationId xmlns:a16="http://schemas.microsoft.com/office/drawing/2014/main" id="{00000000-0008-0000-02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666750</xdr:colOff>
          <xdr:row>12</xdr:row>
          <xdr:rowOff>219075</xdr:rowOff>
        </xdr:from>
        <xdr:to>
          <xdr:col>5</xdr:col>
          <xdr:colOff>1133475</xdr:colOff>
          <xdr:row>12</xdr:row>
          <xdr:rowOff>409575</xdr:rowOff>
        </xdr:to>
        <xdr:sp macro="" textlink="">
          <xdr:nvSpPr>
            <xdr:cNvPr id="6178" name="Option Button 34" hidden="1">
              <a:extLst>
                <a:ext uri="{63B3BB69-23CF-44E3-9099-C40C66FF867C}">
                  <a14:compatExt spid="_x0000_s6178"/>
                </a:ext>
                <a:ext uri="{FF2B5EF4-FFF2-40B4-BE49-F238E27FC236}">
                  <a16:creationId xmlns:a16="http://schemas.microsoft.com/office/drawing/2014/main" id="{00000000-0008-0000-0200-00002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161925</xdr:colOff>
          <xdr:row>13</xdr:row>
          <xdr:rowOff>171450</xdr:rowOff>
        </xdr:from>
        <xdr:to>
          <xdr:col>5</xdr:col>
          <xdr:colOff>1876425</xdr:colOff>
          <xdr:row>13</xdr:row>
          <xdr:rowOff>400050</xdr:rowOff>
        </xdr:to>
        <xdr:grpSp>
          <xdr:nvGrpSpPr>
            <xdr:cNvPr id="6" name="Grupo 5">
              <a:extLst>
                <a:ext uri="{FF2B5EF4-FFF2-40B4-BE49-F238E27FC236}">
                  <a16:creationId xmlns:a16="http://schemas.microsoft.com/office/drawing/2014/main" id="{00000000-0008-0000-0200-000006000000}"/>
                </a:ext>
              </a:extLst>
            </xdr:cNvPr>
            <xdr:cNvGrpSpPr/>
          </xdr:nvGrpSpPr>
          <xdr:grpSpPr>
            <a:xfrm>
              <a:off x="5514975" y="3686175"/>
              <a:ext cx="1714500" cy="228600"/>
              <a:chOff x="5514975" y="3686175"/>
              <a:chExt cx="1714500" cy="228600"/>
            </a:xfrm>
          </xdr:grpSpPr>
          <xdr:sp macro="" textlink="">
            <xdr:nvSpPr>
              <xdr:cNvPr id="6156" name="Option Button 12" hidden="1">
                <a:extLst>
                  <a:ext uri="{63B3BB69-23CF-44E3-9099-C40C66FF867C}">
                    <a14:compatExt spid="_x0000_s6156"/>
                  </a:ext>
                  <a:ext uri="{FF2B5EF4-FFF2-40B4-BE49-F238E27FC236}">
                    <a16:creationId xmlns:a16="http://schemas.microsoft.com/office/drawing/2014/main" id="{00000000-0008-0000-0200-00000C180000}"/>
                  </a:ext>
                </a:extLst>
              </xdr:cNvPr>
              <xdr:cNvSpPr/>
            </xdr:nvSpPr>
            <xdr:spPr bwMode="auto">
              <a:xfrm>
                <a:off x="5514975" y="3695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58" name="Option Button 14" hidden="1">
                <a:extLst>
                  <a:ext uri="{63B3BB69-23CF-44E3-9099-C40C66FF867C}">
                    <a14:compatExt spid="_x0000_s6158"/>
                  </a:ext>
                  <a:ext uri="{FF2B5EF4-FFF2-40B4-BE49-F238E27FC236}">
                    <a16:creationId xmlns:a16="http://schemas.microsoft.com/office/drawing/2014/main" id="{00000000-0008-0000-0200-00000E180000}"/>
                  </a:ext>
                </a:extLst>
              </xdr:cNvPr>
              <xdr:cNvSpPr/>
            </xdr:nvSpPr>
            <xdr:spPr bwMode="auto">
              <a:xfrm>
                <a:off x="6010275" y="36861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9" name="Option Button 35" hidden="1">
                <a:extLst>
                  <a:ext uri="{63B3BB69-23CF-44E3-9099-C40C66FF867C}">
                    <a14:compatExt spid="_x0000_s6179"/>
                  </a:ext>
                  <a:ext uri="{FF2B5EF4-FFF2-40B4-BE49-F238E27FC236}">
                    <a16:creationId xmlns:a16="http://schemas.microsoft.com/office/drawing/2014/main" id="{00000000-0008-0000-0200-000023180000}"/>
                  </a:ext>
                </a:extLst>
              </xdr:cNvPr>
              <xdr:cNvSpPr/>
            </xdr:nvSpPr>
            <xdr:spPr bwMode="auto">
              <a:xfrm>
                <a:off x="6524625" y="3695700"/>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161925</xdr:colOff>
          <xdr:row>14</xdr:row>
          <xdr:rowOff>171450</xdr:rowOff>
        </xdr:from>
        <xdr:to>
          <xdr:col>5</xdr:col>
          <xdr:colOff>1895475</xdr:colOff>
          <xdr:row>14</xdr:row>
          <xdr:rowOff>400050</xdr:rowOff>
        </xdr:to>
        <xdr:grpSp>
          <xdr:nvGrpSpPr>
            <xdr:cNvPr id="7" name="Grupo 6">
              <a:extLst>
                <a:ext uri="{FF2B5EF4-FFF2-40B4-BE49-F238E27FC236}">
                  <a16:creationId xmlns:a16="http://schemas.microsoft.com/office/drawing/2014/main" id="{00000000-0008-0000-0200-000007000000}"/>
                </a:ext>
              </a:extLst>
            </xdr:cNvPr>
            <xdr:cNvGrpSpPr/>
          </xdr:nvGrpSpPr>
          <xdr:grpSpPr>
            <a:xfrm>
              <a:off x="5514975" y="4248150"/>
              <a:ext cx="1733550" cy="228600"/>
              <a:chOff x="5514975" y="4248150"/>
              <a:chExt cx="1733550" cy="228600"/>
            </a:xfrm>
          </xdr:grpSpPr>
          <xdr:sp macro="" textlink="">
            <xdr:nvSpPr>
              <xdr:cNvPr id="6159" name="Option Button 15" hidden="1">
                <a:extLst>
                  <a:ext uri="{63B3BB69-23CF-44E3-9099-C40C66FF867C}">
                    <a14:compatExt spid="_x0000_s6159"/>
                  </a:ext>
                  <a:ext uri="{FF2B5EF4-FFF2-40B4-BE49-F238E27FC236}">
                    <a16:creationId xmlns:a16="http://schemas.microsoft.com/office/drawing/2014/main" id="{00000000-0008-0000-0200-00000F180000}"/>
                  </a:ext>
                </a:extLst>
              </xdr:cNvPr>
              <xdr:cNvSpPr/>
            </xdr:nvSpPr>
            <xdr:spPr bwMode="auto">
              <a:xfrm>
                <a:off x="5514975" y="42576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61" name="Option Button 17" hidden="1">
                <a:extLst>
                  <a:ext uri="{63B3BB69-23CF-44E3-9099-C40C66FF867C}">
                    <a14:compatExt spid="_x0000_s6161"/>
                  </a:ext>
                  <a:ext uri="{FF2B5EF4-FFF2-40B4-BE49-F238E27FC236}">
                    <a16:creationId xmlns:a16="http://schemas.microsoft.com/office/drawing/2014/main" id="{00000000-0008-0000-0200-000011180000}"/>
                  </a:ext>
                </a:extLst>
              </xdr:cNvPr>
              <xdr:cNvSpPr/>
            </xdr:nvSpPr>
            <xdr:spPr bwMode="auto">
              <a:xfrm>
                <a:off x="6010275" y="42481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80" name="Option Button 36" hidden="1">
                <a:extLst>
                  <a:ext uri="{63B3BB69-23CF-44E3-9099-C40C66FF867C}">
                    <a14:compatExt spid="_x0000_s6180"/>
                  </a:ext>
                  <a:ext uri="{FF2B5EF4-FFF2-40B4-BE49-F238E27FC236}">
                    <a16:creationId xmlns:a16="http://schemas.microsoft.com/office/drawing/2014/main" id="{00000000-0008-0000-0200-000024180000}"/>
                  </a:ext>
                </a:extLst>
              </xdr:cNvPr>
              <xdr:cNvSpPr/>
            </xdr:nvSpPr>
            <xdr:spPr bwMode="auto">
              <a:xfrm>
                <a:off x="6543675" y="42576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15</xdr:row>
          <xdr:rowOff>180975</xdr:rowOff>
        </xdr:from>
        <xdr:to>
          <xdr:col>5</xdr:col>
          <xdr:colOff>1914525</xdr:colOff>
          <xdr:row>15</xdr:row>
          <xdr:rowOff>419100</xdr:rowOff>
        </xdr:to>
        <xdr:grpSp>
          <xdr:nvGrpSpPr>
            <xdr:cNvPr id="8" name="Grupo 7">
              <a:extLst>
                <a:ext uri="{FF2B5EF4-FFF2-40B4-BE49-F238E27FC236}">
                  <a16:creationId xmlns:a16="http://schemas.microsoft.com/office/drawing/2014/main" id="{00000000-0008-0000-0200-000008000000}"/>
                </a:ext>
              </a:extLst>
            </xdr:cNvPr>
            <xdr:cNvGrpSpPr/>
          </xdr:nvGrpSpPr>
          <xdr:grpSpPr>
            <a:xfrm>
              <a:off x="5543550" y="4819650"/>
              <a:ext cx="1724025" cy="238125"/>
              <a:chOff x="5543550" y="4819650"/>
              <a:chExt cx="1724025" cy="238125"/>
            </a:xfrm>
          </xdr:grpSpPr>
          <xdr:sp macro="" textlink="">
            <xdr:nvSpPr>
              <xdr:cNvPr id="6163" name="Option Button 19" hidden="1">
                <a:extLst>
                  <a:ext uri="{63B3BB69-23CF-44E3-9099-C40C66FF867C}">
                    <a14:compatExt spid="_x0000_s6163"/>
                  </a:ext>
                  <a:ext uri="{FF2B5EF4-FFF2-40B4-BE49-F238E27FC236}">
                    <a16:creationId xmlns:a16="http://schemas.microsoft.com/office/drawing/2014/main" id="{00000000-0008-0000-0200-000013180000}"/>
                  </a:ext>
                </a:extLst>
              </xdr:cNvPr>
              <xdr:cNvSpPr/>
            </xdr:nvSpPr>
            <xdr:spPr bwMode="auto">
              <a:xfrm>
                <a:off x="5543550" y="4838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68" name="Option Button 24" hidden="1">
                <a:extLst>
                  <a:ext uri="{63B3BB69-23CF-44E3-9099-C40C66FF867C}">
                    <a14:compatExt spid="_x0000_s6168"/>
                  </a:ext>
                  <a:ext uri="{FF2B5EF4-FFF2-40B4-BE49-F238E27FC236}">
                    <a16:creationId xmlns:a16="http://schemas.microsoft.com/office/drawing/2014/main" id="{00000000-0008-0000-0200-000018180000}"/>
                  </a:ext>
                </a:extLst>
              </xdr:cNvPr>
              <xdr:cNvSpPr/>
            </xdr:nvSpPr>
            <xdr:spPr bwMode="auto">
              <a:xfrm>
                <a:off x="6067425" y="48196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81" name="Option Button 37" hidden="1">
                <a:extLst>
                  <a:ext uri="{63B3BB69-23CF-44E3-9099-C40C66FF867C}">
                    <a14:compatExt spid="_x0000_s6181"/>
                  </a:ext>
                  <a:ext uri="{FF2B5EF4-FFF2-40B4-BE49-F238E27FC236}">
                    <a16:creationId xmlns:a16="http://schemas.microsoft.com/office/drawing/2014/main" id="{00000000-0008-0000-0200-000025180000}"/>
                  </a:ext>
                </a:extLst>
              </xdr:cNvPr>
              <xdr:cNvSpPr/>
            </xdr:nvSpPr>
            <xdr:spPr bwMode="auto">
              <a:xfrm>
                <a:off x="6562725" y="48291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1209675</xdr:colOff>
          <xdr:row>12</xdr:row>
          <xdr:rowOff>228600</xdr:rowOff>
        </xdr:from>
        <xdr:to>
          <xdr:col>5</xdr:col>
          <xdr:colOff>1885950</xdr:colOff>
          <xdr:row>12</xdr:row>
          <xdr:rowOff>409575</xdr:rowOff>
        </xdr:to>
        <xdr:sp macro="" textlink="">
          <xdr:nvSpPr>
            <xdr:cNvPr id="6185" name="Option Button 41" hidden="1">
              <a:extLst>
                <a:ext uri="{63B3BB69-23CF-44E3-9099-C40C66FF867C}">
                  <a14:compatExt spid="_x0000_s6185"/>
                </a:ext>
                <a:ext uri="{FF2B5EF4-FFF2-40B4-BE49-F238E27FC236}">
                  <a16:creationId xmlns:a16="http://schemas.microsoft.com/office/drawing/2014/main" id="{00000000-0008-0000-0200-00002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16</xdr:row>
          <xdr:rowOff>57150</xdr:rowOff>
        </xdr:from>
        <xdr:to>
          <xdr:col>5</xdr:col>
          <xdr:colOff>1971675</xdr:colOff>
          <xdr:row>16</xdr:row>
          <xdr:rowOff>495300</xdr:rowOff>
        </xdr:to>
        <xdr:sp macro="" textlink="">
          <xdr:nvSpPr>
            <xdr:cNvPr id="6186" name="Group Box 42" hidden="1">
              <a:extLst>
                <a:ext uri="{63B3BB69-23CF-44E3-9099-C40C66FF867C}">
                  <a14:compatExt spid="_x0000_s6186"/>
                </a:ext>
                <a:ext uri="{FF2B5EF4-FFF2-40B4-BE49-F238E27FC236}">
                  <a16:creationId xmlns:a16="http://schemas.microsoft.com/office/drawing/2014/main" id="{00000000-0008-0000-0200-00002A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133345</xdr:colOff>
          <xdr:row>16</xdr:row>
          <xdr:rowOff>152400</xdr:rowOff>
        </xdr:from>
        <xdr:to>
          <xdr:col>5</xdr:col>
          <xdr:colOff>1733544</xdr:colOff>
          <xdr:row>16</xdr:row>
          <xdr:rowOff>390525</xdr:rowOff>
        </xdr:to>
        <xdr:grpSp>
          <xdr:nvGrpSpPr>
            <xdr:cNvPr id="11" name="Grupo 10">
              <a:extLst>
                <a:ext uri="{FF2B5EF4-FFF2-40B4-BE49-F238E27FC236}">
                  <a16:creationId xmlns:a16="http://schemas.microsoft.com/office/drawing/2014/main" id="{00000000-0008-0000-0200-00000B000000}"/>
                </a:ext>
              </a:extLst>
            </xdr:cNvPr>
            <xdr:cNvGrpSpPr/>
          </xdr:nvGrpSpPr>
          <xdr:grpSpPr>
            <a:xfrm>
              <a:off x="5486395" y="5353050"/>
              <a:ext cx="1600199" cy="238125"/>
              <a:chOff x="5657738" y="5353050"/>
              <a:chExt cx="937401" cy="238125"/>
            </a:xfrm>
          </xdr:grpSpPr>
          <xdr:grpSp>
            <xdr:nvGrpSpPr>
              <xdr:cNvPr id="5" name="Grupo 4">
                <a:extLst>
                  <a:ext uri="{FF2B5EF4-FFF2-40B4-BE49-F238E27FC236}">
                    <a16:creationId xmlns:a16="http://schemas.microsoft.com/office/drawing/2014/main" id="{00000000-0008-0000-0200-000005000000}"/>
                  </a:ext>
                </a:extLst>
              </xdr:cNvPr>
              <xdr:cNvGrpSpPr/>
            </xdr:nvGrpSpPr>
            <xdr:grpSpPr>
              <a:xfrm>
                <a:off x="5657738" y="5353050"/>
                <a:ext cx="876412" cy="219075"/>
                <a:chOff x="6229238" y="5372100"/>
                <a:chExt cx="876412" cy="219075"/>
              </a:xfrm>
            </xdr:grpSpPr>
            <xdr:sp macro="" textlink="">
              <xdr:nvSpPr>
                <xdr:cNvPr id="6189" name="Option Button 45" hidden="1">
                  <a:extLst>
                    <a:ext uri="{63B3BB69-23CF-44E3-9099-C40C66FF867C}">
                      <a14:compatExt spid="_x0000_s6189"/>
                    </a:ext>
                    <a:ext uri="{FF2B5EF4-FFF2-40B4-BE49-F238E27FC236}">
                      <a16:creationId xmlns:a16="http://schemas.microsoft.com/office/drawing/2014/main" id="{00000000-0008-0000-0200-00002D180000}"/>
                    </a:ext>
                  </a:extLst>
                </xdr:cNvPr>
                <xdr:cNvSpPr/>
              </xdr:nvSpPr>
              <xdr:spPr bwMode="auto">
                <a:xfrm>
                  <a:off x="6229238" y="53721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90" name="Option Button 46" hidden="1">
                  <a:extLst>
                    <a:ext uri="{63B3BB69-23CF-44E3-9099-C40C66FF867C}">
                      <a14:compatExt spid="_x0000_s6190"/>
                    </a:ext>
                    <a:ext uri="{FF2B5EF4-FFF2-40B4-BE49-F238E27FC236}">
                      <a16:creationId xmlns:a16="http://schemas.microsoft.com/office/drawing/2014/main" id="{00000000-0008-0000-0200-00002E180000}"/>
                    </a:ext>
                  </a:extLst>
                </xdr:cNvPr>
                <xdr:cNvSpPr/>
              </xdr:nvSpPr>
              <xdr:spPr bwMode="auto">
                <a:xfrm>
                  <a:off x="6562725" y="5391150"/>
                  <a:ext cx="5429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t>
                  </a:r>
                </a:p>
              </xdr:txBody>
            </xdr:sp>
          </xdr:grpSp>
          <xdr:sp macro="" textlink="">
            <xdr:nvSpPr>
              <xdr:cNvPr id="6197" name="Option Button 53" hidden="1">
                <a:extLst>
                  <a:ext uri="{63B3BB69-23CF-44E3-9099-C40C66FF867C}">
                    <a14:compatExt spid="_x0000_s6197"/>
                  </a:ext>
                  <a:ext uri="{FF2B5EF4-FFF2-40B4-BE49-F238E27FC236}">
                    <a16:creationId xmlns:a16="http://schemas.microsoft.com/office/drawing/2014/main" id="{00000000-0008-0000-0200-000035180000}"/>
                  </a:ext>
                </a:extLst>
              </xdr:cNvPr>
              <xdr:cNvSpPr/>
            </xdr:nvSpPr>
            <xdr:spPr bwMode="auto">
              <a:xfrm>
                <a:off x="6290339" y="53721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xdr:twoCellAnchor editAs="oneCell">
    <xdr:from>
      <xdr:col>0</xdr:col>
      <xdr:colOff>0</xdr:colOff>
      <xdr:row>0</xdr:row>
      <xdr:rowOff>0</xdr:rowOff>
    </xdr:from>
    <xdr:to>
      <xdr:col>4</xdr:col>
      <xdr:colOff>784904</xdr:colOff>
      <xdr:row>4</xdr:row>
      <xdr:rowOff>177271</xdr:rowOff>
    </xdr:to>
    <xdr:pic>
      <xdr:nvPicPr>
        <xdr:cNvPr id="39" name="Imagen 38">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664254</xdr:colOff>
      <xdr:row>4</xdr:row>
      <xdr:rowOff>134938</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J39"/>
  <sheetViews>
    <sheetView showGridLines="0" showRowColHeaders="0" tabSelected="1" workbookViewId="0">
      <selection activeCell="A9" sqref="A9:J9"/>
    </sheetView>
  </sheetViews>
  <sheetFormatPr baseColWidth="10" defaultColWidth="11.42578125" defaultRowHeight="14.25" x14ac:dyDescent="0.2"/>
  <cols>
    <col min="1" max="1" width="41.7109375" style="6" customWidth="1"/>
    <col min="2" max="2" width="13.7109375" style="6" bestFit="1" customWidth="1"/>
    <col min="3" max="6" width="11.42578125" style="6"/>
    <col min="7" max="7" width="5.140625" style="6" customWidth="1"/>
    <col min="8" max="8" width="13.5703125" style="6" customWidth="1"/>
    <col min="9" max="16384" width="11.42578125" style="6"/>
  </cols>
  <sheetData>
    <row r="1" spans="1:10" x14ac:dyDescent="0.2">
      <c r="A1" s="52"/>
      <c r="B1" s="52"/>
      <c r="C1" s="52"/>
      <c r="D1" s="52"/>
      <c r="E1" s="52"/>
      <c r="F1" s="52"/>
      <c r="G1" s="52"/>
      <c r="H1" s="52"/>
    </row>
    <row r="3" spans="1:10" x14ac:dyDescent="0.2">
      <c r="A3" s="52"/>
      <c r="B3" s="52"/>
      <c r="C3" s="52"/>
      <c r="D3" s="52"/>
      <c r="E3" s="52"/>
      <c r="F3" s="52"/>
      <c r="G3" s="52"/>
      <c r="H3" s="52"/>
    </row>
    <row r="4" spans="1:10" x14ac:dyDescent="0.2">
      <c r="A4" s="53"/>
      <c r="B4" s="54"/>
      <c r="C4" s="54"/>
      <c r="D4" s="54"/>
      <c r="E4" s="54"/>
      <c r="F4" s="54"/>
      <c r="G4" s="54"/>
      <c r="H4" s="55"/>
    </row>
    <row r="5" spans="1:10" x14ac:dyDescent="0.2">
      <c r="A5" s="52"/>
      <c r="B5" s="52"/>
      <c r="C5" s="52"/>
      <c r="D5" s="52"/>
      <c r="E5" s="52"/>
      <c r="F5" s="52"/>
      <c r="G5" s="52"/>
      <c r="H5" s="52"/>
    </row>
    <row r="6" spans="1:10" x14ac:dyDescent="0.2">
      <c r="A6" s="52"/>
      <c r="B6" s="52"/>
      <c r="C6" s="52"/>
      <c r="D6" s="52"/>
      <c r="E6" s="52"/>
      <c r="F6" s="52"/>
      <c r="G6" s="52"/>
      <c r="H6" s="52"/>
    </row>
    <row r="7" spans="1:10" ht="23.25" x14ac:dyDescent="0.35">
      <c r="A7" s="7" t="s">
        <v>51</v>
      </c>
    </row>
    <row r="9" spans="1:10" ht="18" customHeight="1" x14ac:dyDescent="0.2">
      <c r="A9" s="80" t="s">
        <v>15</v>
      </c>
      <c r="B9" s="80"/>
      <c r="C9" s="80"/>
      <c r="D9" s="80"/>
      <c r="E9" s="80"/>
      <c r="F9" s="80"/>
      <c r="G9" s="80"/>
      <c r="H9" s="80"/>
      <c r="I9" s="80"/>
      <c r="J9" s="80"/>
    </row>
    <row r="10" spans="1:10" ht="27.75" customHeight="1" x14ac:dyDescent="0.2">
      <c r="A10" s="8" t="s">
        <v>2</v>
      </c>
      <c r="B10" s="87" t="str">
        <f>CONCATENATE("Este documento es utilizado como soporte para realizar la valoración de la correcta elaboración del documento"," ",A7)</f>
        <v>Este documento es utilizado como soporte para realizar la valoración de la correcta elaboración del documento Carta de Aceptación de la Propuesta</v>
      </c>
      <c r="C10" s="87"/>
      <c r="D10" s="87"/>
      <c r="E10" s="87"/>
      <c r="F10" s="87"/>
      <c r="G10" s="87"/>
      <c r="H10" s="87"/>
      <c r="I10" s="87"/>
      <c r="J10" s="87"/>
    </row>
    <row r="11" spans="1:10" ht="15" customHeight="1" x14ac:dyDescent="0.2">
      <c r="A11" s="8" t="s">
        <v>16</v>
      </c>
      <c r="B11" s="88">
        <v>363</v>
      </c>
      <c r="C11" s="89"/>
      <c r="D11" s="90"/>
      <c r="E11" s="84" t="s">
        <v>17</v>
      </c>
      <c r="F11" s="84"/>
      <c r="G11" s="84"/>
      <c r="H11" s="85" t="s">
        <v>71</v>
      </c>
      <c r="I11" s="85"/>
      <c r="J11" s="85"/>
    </row>
    <row r="12" spans="1:10" ht="15" customHeight="1" x14ac:dyDescent="0.25">
      <c r="A12" s="9" t="s">
        <v>18</v>
      </c>
      <c r="B12" s="85" t="s">
        <v>72</v>
      </c>
      <c r="C12" s="85"/>
      <c r="D12" s="85"/>
      <c r="E12" s="84" t="s">
        <v>19</v>
      </c>
      <c r="F12" s="84"/>
      <c r="G12" s="84"/>
      <c r="H12" s="85" t="s">
        <v>73</v>
      </c>
      <c r="I12" s="85"/>
      <c r="J12" s="85"/>
    </row>
    <row r="13" spans="1:10" ht="30" customHeight="1" x14ac:dyDescent="0.25">
      <c r="A13" s="10" t="s">
        <v>20</v>
      </c>
      <c r="B13" s="83">
        <v>43999</v>
      </c>
      <c r="C13" s="83"/>
      <c r="D13" s="83"/>
      <c r="E13" s="84" t="s">
        <v>21</v>
      </c>
      <c r="F13" s="84"/>
      <c r="G13" s="84"/>
      <c r="H13" s="83">
        <v>43999</v>
      </c>
      <c r="I13" s="83"/>
      <c r="J13" s="83"/>
    </row>
    <row r="14" spans="1:10" ht="15" customHeight="1" x14ac:dyDescent="0.25">
      <c r="A14" s="9" t="s">
        <v>35</v>
      </c>
      <c r="B14" s="85"/>
      <c r="C14" s="85"/>
      <c r="D14" s="85"/>
      <c r="E14" s="84" t="s">
        <v>22</v>
      </c>
      <c r="F14" s="84"/>
      <c r="G14" s="84"/>
      <c r="H14" s="83"/>
      <c r="I14" s="83"/>
      <c r="J14" s="83"/>
    </row>
    <row r="15" spans="1:10" ht="15" customHeight="1" x14ac:dyDescent="0.25">
      <c r="A15" s="9" t="s">
        <v>23</v>
      </c>
      <c r="B15" s="83">
        <v>43507</v>
      </c>
      <c r="C15" s="83"/>
      <c r="D15" s="83"/>
      <c r="E15" s="84" t="s">
        <v>24</v>
      </c>
      <c r="F15" s="84"/>
      <c r="G15" s="84"/>
      <c r="H15" s="83">
        <v>43601</v>
      </c>
      <c r="I15" s="83"/>
      <c r="J15" s="83"/>
    </row>
    <row r="16" spans="1:10" ht="15" customHeight="1" x14ac:dyDescent="0.2">
      <c r="A16" s="27" t="s">
        <v>1</v>
      </c>
      <c r="B16" s="86">
        <v>1</v>
      </c>
      <c r="C16" s="86"/>
      <c r="D16" s="86"/>
      <c r="E16" s="84" t="s">
        <v>25</v>
      </c>
      <c r="F16" s="84"/>
      <c r="G16" s="84"/>
      <c r="H16" s="85" t="s">
        <v>70</v>
      </c>
      <c r="I16" s="85"/>
      <c r="J16" s="85"/>
    </row>
    <row r="17" spans="1:10" ht="15" x14ac:dyDescent="0.25">
      <c r="A17" s="26" t="s">
        <v>36</v>
      </c>
      <c r="B17" s="82" t="s">
        <v>3</v>
      </c>
      <c r="C17" s="82"/>
      <c r="D17" s="82"/>
      <c r="E17" s="82"/>
      <c r="F17" s="82"/>
      <c r="G17" s="82"/>
      <c r="H17" s="11"/>
      <c r="I17" s="12"/>
      <c r="J17" s="12"/>
    </row>
    <row r="18" spans="1:10" x14ac:dyDescent="0.2">
      <c r="A18" s="74"/>
      <c r="B18" s="75"/>
      <c r="C18" s="75"/>
      <c r="D18" s="75"/>
      <c r="E18" s="75"/>
      <c r="F18" s="75"/>
      <c r="G18" s="75"/>
      <c r="H18" s="11"/>
      <c r="I18" s="12"/>
      <c r="J18" s="12"/>
    </row>
    <row r="19" spans="1:10" x14ac:dyDescent="0.2">
      <c r="A19" s="74"/>
      <c r="B19" s="75"/>
      <c r="C19" s="75"/>
      <c r="D19" s="75"/>
      <c r="E19" s="75"/>
      <c r="F19" s="75"/>
      <c r="G19" s="75"/>
      <c r="H19" s="11"/>
      <c r="I19" s="12"/>
      <c r="J19" s="12"/>
    </row>
    <row r="20" spans="1:10" x14ac:dyDescent="0.2">
      <c r="A20" s="74"/>
      <c r="B20" s="75"/>
      <c r="C20" s="75"/>
      <c r="D20" s="75"/>
      <c r="E20" s="75"/>
      <c r="F20" s="75"/>
      <c r="G20" s="75"/>
      <c r="H20" s="11"/>
      <c r="I20" s="12"/>
      <c r="J20" s="12"/>
    </row>
    <row r="21" spans="1:10" ht="79.5" customHeight="1" x14ac:dyDescent="0.2">
      <c r="A21" s="76" t="s">
        <v>26</v>
      </c>
      <c r="B21" s="77"/>
      <c r="C21" s="77"/>
      <c r="D21" s="77"/>
      <c r="E21" s="77"/>
      <c r="F21" s="77"/>
      <c r="G21" s="78"/>
      <c r="H21" s="12"/>
      <c r="I21" s="12"/>
      <c r="J21" s="12"/>
    </row>
    <row r="22" spans="1:10" ht="15" customHeight="1" x14ac:dyDescent="0.25">
      <c r="A22" s="13" t="s">
        <v>27</v>
      </c>
      <c r="B22" s="14">
        <f>'Criterios de Cumplimiento'!C19</f>
        <v>1</v>
      </c>
      <c r="C22" s="15"/>
      <c r="D22" s="15"/>
      <c r="F22" s="79"/>
      <c r="G22" s="79"/>
      <c r="H22" s="79"/>
      <c r="I22" s="81"/>
      <c r="J22" s="81"/>
    </row>
    <row r="23" spans="1:10" ht="15" x14ac:dyDescent="0.25">
      <c r="A23" s="16" t="s">
        <v>45</v>
      </c>
      <c r="B23" s="17">
        <f>SUM(Lista_Verificación!L12:L24)</f>
        <v>11</v>
      </c>
      <c r="C23" s="18" t="s">
        <v>28</v>
      </c>
      <c r="D23" s="17">
        <f>SUM(Lista_Verificación!J12:J24)</f>
        <v>11</v>
      </c>
      <c r="E23" s="25">
        <f>Lista_Verificación!I25</f>
        <v>1</v>
      </c>
      <c r="F23" s="79"/>
      <c r="G23" s="79"/>
      <c r="H23" s="79"/>
      <c r="I23" s="81"/>
      <c r="J23" s="81"/>
    </row>
    <row r="24" spans="1:10" ht="20.25" customHeight="1" x14ac:dyDescent="0.2">
      <c r="A24" s="80" t="s">
        <v>29</v>
      </c>
      <c r="B24" s="80"/>
      <c r="C24" s="80"/>
      <c r="D24" s="80"/>
      <c r="E24" s="80"/>
      <c r="F24" s="80"/>
      <c r="G24" s="80"/>
      <c r="H24" s="80"/>
      <c r="I24" s="80"/>
      <c r="J24" s="80"/>
    </row>
    <row r="25" spans="1:10" ht="30" customHeight="1" x14ac:dyDescent="0.2">
      <c r="A25" s="66"/>
      <c r="B25" s="66"/>
      <c r="C25" s="66"/>
      <c r="D25" s="66"/>
      <c r="E25" s="66"/>
      <c r="F25" s="66"/>
      <c r="G25" s="66"/>
      <c r="H25" s="66"/>
      <c r="I25" s="66"/>
      <c r="J25" s="66"/>
    </row>
    <row r="26" spans="1:10" ht="33" customHeight="1" x14ac:dyDescent="0.2">
      <c r="A26" s="66"/>
      <c r="B26" s="66"/>
      <c r="C26" s="66"/>
      <c r="D26" s="66"/>
      <c r="E26" s="66"/>
      <c r="F26" s="66"/>
      <c r="G26" s="66"/>
      <c r="H26" s="66"/>
      <c r="I26" s="66"/>
      <c r="J26" s="66"/>
    </row>
    <row r="27" spans="1:10" ht="30" customHeight="1" x14ac:dyDescent="0.2">
      <c r="A27" s="66"/>
      <c r="B27" s="66"/>
      <c r="C27" s="66"/>
      <c r="D27" s="66"/>
      <c r="E27" s="66"/>
      <c r="F27" s="66"/>
      <c r="G27" s="66"/>
      <c r="H27" s="66"/>
      <c r="I27" s="66"/>
      <c r="J27" s="66"/>
    </row>
    <row r="28" spans="1:10" ht="32.25" customHeight="1" x14ac:dyDescent="0.2">
      <c r="A28" s="66"/>
      <c r="B28" s="66"/>
      <c r="C28" s="66"/>
      <c r="D28" s="66"/>
      <c r="E28" s="66"/>
      <c r="F28" s="66"/>
      <c r="G28" s="66"/>
      <c r="H28" s="66"/>
      <c r="I28" s="66"/>
      <c r="J28" s="66"/>
    </row>
    <row r="29" spans="1:10" ht="28.5" customHeight="1" x14ac:dyDescent="0.2">
      <c r="A29" s="66"/>
      <c r="B29" s="66"/>
      <c r="C29" s="66"/>
      <c r="D29" s="66"/>
      <c r="E29" s="66"/>
      <c r="F29" s="66"/>
      <c r="G29" s="66"/>
      <c r="H29" s="66"/>
      <c r="I29" s="66"/>
      <c r="J29" s="66"/>
    </row>
    <row r="30" spans="1:10" ht="14.25" customHeight="1" x14ac:dyDescent="0.2">
      <c r="A30" s="67" t="s">
        <v>30</v>
      </c>
      <c r="B30" s="68"/>
      <c r="C30" s="68"/>
      <c r="D30" s="68"/>
      <c r="E30" s="68"/>
      <c r="F30" s="68"/>
      <c r="G30" s="68"/>
      <c r="H30" s="68"/>
      <c r="I30" s="68"/>
      <c r="J30" s="69"/>
    </row>
    <row r="31" spans="1:10" x14ac:dyDescent="0.2">
      <c r="A31" s="67"/>
      <c r="B31" s="68"/>
      <c r="C31" s="68"/>
      <c r="D31" s="68"/>
      <c r="E31" s="68"/>
      <c r="F31" s="68"/>
      <c r="G31" s="68"/>
      <c r="H31" s="68"/>
      <c r="I31" s="68"/>
      <c r="J31" s="69"/>
    </row>
    <row r="32" spans="1:10" ht="15" thickBot="1" x14ac:dyDescent="0.25">
      <c r="A32" s="70"/>
      <c r="B32" s="71"/>
      <c r="C32" s="71"/>
      <c r="D32" s="71"/>
      <c r="E32" s="71"/>
      <c r="F32" s="71"/>
      <c r="G32" s="71"/>
      <c r="H32" s="71"/>
      <c r="I32" s="71"/>
      <c r="J32" s="72"/>
    </row>
    <row r="33" spans="1:8" ht="15" thickTop="1" x14ac:dyDescent="0.2">
      <c r="A33" s="73"/>
      <c r="B33" s="65"/>
      <c r="C33" s="65"/>
      <c r="D33" s="65"/>
      <c r="E33" s="65"/>
      <c r="F33" s="65"/>
      <c r="G33" s="65"/>
      <c r="H33" s="65"/>
    </row>
    <row r="34" spans="1:8" x14ac:dyDescent="0.2">
      <c r="A34" s="73"/>
      <c r="B34" s="65"/>
      <c r="C34" s="65"/>
      <c r="D34" s="65"/>
      <c r="E34" s="65"/>
      <c r="F34" s="65"/>
      <c r="G34" s="65"/>
      <c r="H34" s="65"/>
    </row>
    <row r="35" spans="1:8" x14ac:dyDescent="0.2">
      <c r="A35" s="52"/>
      <c r="B35" s="65"/>
      <c r="C35" s="65"/>
      <c r="D35" s="65"/>
      <c r="E35" s="65"/>
      <c r="F35" s="65"/>
      <c r="G35" s="65"/>
      <c r="H35" s="65"/>
    </row>
    <row r="36" spans="1:8" x14ac:dyDescent="0.2">
      <c r="A36" s="52"/>
      <c r="B36" s="65"/>
      <c r="C36" s="65"/>
      <c r="D36" s="65"/>
      <c r="E36" s="65"/>
      <c r="F36" s="65"/>
      <c r="G36" s="65"/>
      <c r="H36" s="65"/>
    </row>
    <row r="37" spans="1:8" x14ac:dyDescent="0.2">
      <c r="A37" s="52"/>
      <c r="B37" s="65"/>
      <c r="C37" s="65"/>
      <c r="D37" s="65"/>
      <c r="E37" s="65"/>
      <c r="F37" s="65"/>
      <c r="G37" s="65"/>
      <c r="H37" s="65"/>
    </row>
    <row r="38" spans="1:8" x14ac:dyDescent="0.2">
      <c r="A38" s="52"/>
      <c r="B38" s="65"/>
      <c r="C38" s="65"/>
      <c r="D38" s="65"/>
      <c r="E38" s="65"/>
      <c r="F38" s="65"/>
      <c r="G38" s="65"/>
      <c r="H38" s="65"/>
    </row>
    <row r="39" spans="1:8" x14ac:dyDescent="0.2">
      <c r="A39" s="52"/>
      <c r="B39" s="65"/>
      <c r="C39" s="65"/>
      <c r="D39" s="65"/>
      <c r="E39" s="65"/>
      <c r="F39" s="65"/>
      <c r="G39" s="65"/>
      <c r="H39" s="65"/>
    </row>
  </sheetData>
  <sheetProtection sheet="1" formatCells="0" formatColumns="0"/>
  <mergeCells count="37">
    <mergeCell ref="B12:D12"/>
    <mergeCell ref="E12:G12"/>
    <mergeCell ref="H12:J12"/>
    <mergeCell ref="A9:J9"/>
    <mergeCell ref="B10:J10"/>
    <mergeCell ref="B11:D11"/>
    <mergeCell ref="E11:G11"/>
    <mergeCell ref="H11:J11"/>
    <mergeCell ref="B17:G17"/>
    <mergeCell ref="B13:D13"/>
    <mergeCell ref="E13:G13"/>
    <mergeCell ref="H13:J13"/>
    <mergeCell ref="B14:D14"/>
    <mergeCell ref="E14:G14"/>
    <mergeCell ref="H14:J14"/>
    <mergeCell ref="B15:D15"/>
    <mergeCell ref="E15:G15"/>
    <mergeCell ref="H15:J15"/>
    <mergeCell ref="B16:D16"/>
    <mergeCell ref="E16:G16"/>
    <mergeCell ref="H16:J16"/>
    <mergeCell ref="A18:A20"/>
    <mergeCell ref="B18:G20"/>
    <mergeCell ref="A21:G21"/>
    <mergeCell ref="F22:H23"/>
    <mergeCell ref="A24:J24"/>
    <mergeCell ref="I22:J23"/>
    <mergeCell ref="A25:J29"/>
    <mergeCell ref="A30:J32"/>
    <mergeCell ref="A33:A34"/>
    <mergeCell ref="B33:H33"/>
    <mergeCell ref="B34:H34"/>
    <mergeCell ref="B35:H35"/>
    <mergeCell ref="B36:H36"/>
    <mergeCell ref="B37:H37"/>
    <mergeCell ref="B38:H38"/>
    <mergeCell ref="B39:H39"/>
  </mergeCells>
  <conditionalFormatting sqref="E23">
    <cfRule type="cellIs" dxfId="16" priority="5" operator="greaterThanOrEqual">
      <formula>90%</formula>
    </cfRule>
    <cfRule type="cellIs" dxfId="15" priority="6" operator="greaterThanOrEqual">
      <formula>80%</formula>
    </cfRule>
    <cfRule type="cellIs" dxfId="14" priority="7" operator="lessThan">
      <formula>80%</formula>
    </cfRule>
  </conditionalFormatting>
  <conditionalFormatting sqref="B22">
    <cfRule type="cellIs" dxfId="13" priority="2" operator="greaterThanOrEqual">
      <formula>0.9</formula>
    </cfRule>
    <cfRule type="cellIs" dxfId="12" priority="3" operator="greaterThanOrEqual">
      <formula>0.8</formula>
    </cfRule>
    <cfRule type="cellIs" dxfId="11" priority="4" operator="lessThan">
      <formula>0.8</formula>
    </cfRule>
  </conditionalFormatting>
  <dataValidations count="1">
    <dataValidation type="list" allowBlank="1" showInputMessage="1" showErrorMessage="1" sqref="H16:J16" xr:uid="{00000000-0002-0000-0000-000000000000}">
      <formula1>"Administración de Proyecto,Análisis,Diseño,Desarrollo,Pruebas,Acompañamiento a la Implementación"</formula1>
    </dataValidation>
  </dataValidations>
  <pageMargins left="0.70866141732283472" right="0.70866141732283472" top="0.74803149606299213" bottom="0.74803149606299213" header="0.31496062992125984" footer="0.31496062992125984"/>
  <pageSetup scale="5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7:L22"/>
  <sheetViews>
    <sheetView showGridLines="0" showRowColHeaders="0" zoomScaleNormal="100" workbookViewId="0">
      <selection activeCell="A12" sqref="A12:H12"/>
    </sheetView>
  </sheetViews>
  <sheetFormatPr baseColWidth="10" defaultRowHeight="14.25" x14ac:dyDescent="0.2"/>
  <cols>
    <col min="1" max="8" width="11.42578125" style="6"/>
    <col min="9" max="9" width="1.7109375" style="6" customWidth="1"/>
    <col min="10" max="16384" width="11.42578125" style="6"/>
  </cols>
  <sheetData>
    <row r="7" spans="1:11" ht="23.25" x14ac:dyDescent="0.2">
      <c r="A7" s="92" t="s">
        <v>46</v>
      </c>
      <c r="B7" s="93"/>
      <c r="C7" s="93"/>
      <c r="D7" s="93"/>
      <c r="E7" s="93"/>
      <c r="F7" s="93"/>
      <c r="G7" s="93"/>
      <c r="H7" s="93"/>
      <c r="I7" s="93"/>
      <c r="J7" s="93"/>
      <c r="K7" s="93"/>
    </row>
    <row r="8" spans="1:11" ht="44.25" customHeight="1" x14ac:dyDescent="0.2">
      <c r="A8" s="92" t="str">
        <f>Carátula!A7</f>
        <v>Carta de Aceptación de la Propuesta</v>
      </c>
      <c r="B8" s="93"/>
      <c r="C8" s="93"/>
      <c r="D8" s="93"/>
      <c r="E8" s="93"/>
      <c r="F8" s="93"/>
      <c r="G8" s="93"/>
      <c r="H8" s="93"/>
      <c r="I8" s="93"/>
      <c r="J8" s="93"/>
      <c r="K8" s="93"/>
    </row>
    <row r="10" spans="1:11" ht="23.25" x14ac:dyDescent="0.35">
      <c r="A10" s="94" t="s">
        <v>0</v>
      </c>
      <c r="B10" s="94"/>
      <c r="C10" s="94"/>
      <c r="D10" s="94"/>
      <c r="E10" s="94"/>
      <c r="F10" s="94"/>
      <c r="G10" s="94"/>
      <c r="H10" s="94"/>
      <c r="I10" s="94"/>
    </row>
    <row r="12" spans="1:11" ht="20.25" x14ac:dyDescent="0.2">
      <c r="A12" s="95" t="s">
        <v>31</v>
      </c>
      <c r="B12" s="95"/>
      <c r="C12" s="95"/>
      <c r="D12" s="95"/>
      <c r="E12" s="95"/>
      <c r="F12" s="95"/>
      <c r="G12" s="95"/>
      <c r="H12" s="95"/>
    </row>
    <row r="13" spans="1:11" ht="36" customHeight="1" x14ac:dyDescent="0.2">
      <c r="A13" s="91" t="s">
        <v>39</v>
      </c>
      <c r="B13" s="91"/>
      <c r="C13" s="91"/>
      <c r="D13" s="91"/>
      <c r="E13" s="91"/>
      <c r="F13" s="91"/>
      <c r="G13" s="91"/>
      <c r="H13" s="91"/>
    </row>
    <row r="14" spans="1:11" ht="36" customHeight="1" x14ac:dyDescent="0.2">
      <c r="A14" s="91" t="s">
        <v>40</v>
      </c>
      <c r="B14" s="91"/>
      <c r="C14" s="91"/>
      <c r="D14" s="91"/>
      <c r="E14" s="91"/>
      <c r="F14" s="91"/>
      <c r="G14" s="91"/>
      <c r="H14" s="91"/>
    </row>
    <row r="15" spans="1:11" ht="36" customHeight="1" x14ac:dyDescent="0.2">
      <c r="A15" s="91" t="s">
        <v>41</v>
      </c>
      <c r="B15" s="91"/>
      <c r="C15" s="91"/>
      <c r="D15" s="91"/>
      <c r="E15" s="91"/>
      <c r="F15" s="91"/>
      <c r="G15" s="91"/>
      <c r="H15" s="91"/>
    </row>
    <row r="17" spans="1:12" ht="20.25" x14ac:dyDescent="0.3">
      <c r="A17" s="95" t="s">
        <v>14</v>
      </c>
      <c r="B17" s="95"/>
      <c r="C17" s="95"/>
      <c r="D17" s="95"/>
      <c r="E17" s="95"/>
      <c r="F17" s="95"/>
      <c r="G17" s="95"/>
      <c r="H17" s="95"/>
      <c r="I17" s="19"/>
      <c r="J17" s="19"/>
      <c r="K17" s="19"/>
      <c r="L17" s="19"/>
    </row>
    <row r="18" spans="1:12" ht="30" customHeight="1" x14ac:dyDescent="0.2">
      <c r="A18" s="91" t="s">
        <v>47</v>
      </c>
      <c r="B18" s="91"/>
      <c r="C18" s="91"/>
      <c r="D18" s="91"/>
      <c r="E18" s="91"/>
      <c r="F18" s="91"/>
      <c r="G18" s="91"/>
      <c r="H18" s="91"/>
    </row>
    <row r="19" spans="1:12" ht="16.5" customHeight="1" x14ac:dyDescent="0.2">
      <c r="A19" s="91" t="s">
        <v>49</v>
      </c>
      <c r="B19" s="91"/>
      <c r="C19" s="91"/>
      <c r="D19" s="91"/>
      <c r="E19" s="91"/>
      <c r="F19" s="91"/>
      <c r="G19" s="91"/>
      <c r="H19" s="91"/>
    </row>
    <row r="20" spans="1:12" ht="32.25" customHeight="1" x14ac:dyDescent="0.2">
      <c r="A20" s="91" t="s">
        <v>48</v>
      </c>
      <c r="B20" s="91"/>
      <c r="C20" s="91"/>
      <c r="D20" s="91"/>
      <c r="E20" s="91"/>
      <c r="F20" s="91"/>
      <c r="G20" s="91"/>
      <c r="H20" s="91"/>
    </row>
    <row r="21" spans="1:12" ht="63.75" customHeight="1" x14ac:dyDescent="0.2">
      <c r="A21" s="91" t="s">
        <v>50</v>
      </c>
      <c r="B21" s="91"/>
      <c r="C21" s="91"/>
      <c r="D21" s="91"/>
      <c r="E21" s="91"/>
      <c r="F21" s="91"/>
      <c r="G21" s="91"/>
      <c r="H21" s="91"/>
    </row>
    <row r="22" spans="1:12" ht="50.25" customHeight="1" x14ac:dyDescent="0.2">
      <c r="A22" s="91" t="s">
        <v>43</v>
      </c>
      <c r="B22" s="91"/>
      <c r="C22" s="91"/>
      <c r="D22" s="91"/>
      <c r="E22" s="91"/>
      <c r="F22" s="91"/>
      <c r="G22" s="91"/>
      <c r="H22" s="91"/>
    </row>
  </sheetData>
  <sheetProtection sheet="1" objects="1" scenarios="1"/>
  <mergeCells count="13">
    <mergeCell ref="A22:H22"/>
    <mergeCell ref="A21:H21"/>
    <mergeCell ref="A7:K7"/>
    <mergeCell ref="A8:K8"/>
    <mergeCell ref="A10:I10"/>
    <mergeCell ref="A12:H12"/>
    <mergeCell ref="A13:H13"/>
    <mergeCell ref="A14:H14"/>
    <mergeCell ref="A15:H15"/>
    <mergeCell ref="A17:H17"/>
    <mergeCell ref="A18:H18"/>
    <mergeCell ref="A19:H19"/>
    <mergeCell ref="A20:H20"/>
  </mergeCells>
  <pageMargins left="0.70866141732283472" right="0.70866141732283472" top="0.74803149606299213" bottom="0.74803149606299213" header="0.31496062992125984" footer="0.31496062992125984"/>
  <pageSetup scale="70"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A6:N19"/>
  <sheetViews>
    <sheetView showGridLines="0" showRowColHeaders="0" zoomScaleNormal="100" workbookViewId="0">
      <selection activeCell="A7" sqref="A7:I7"/>
    </sheetView>
  </sheetViews>
  <sheetFormatPr baseColWidth="10" defaultRowHeight="14.25" x14ac:dyDescent="0.2"/>
  <cols>
    <col min="1" max="1" width="14.42578125" style="6" customWidth="1"/>
    <col min="2" max="2" width="16.85546875" style="6" customWidth="1"/>
    <col min="3" max="3" width="15.5703125" style="6" customWidth="1"/>
    <col min="4" max="4" width="16.42578125" style="6" customWidth="1"/>
    <col min="5" max="5" width="17" style="6" customWidth="1"/>
    <col min="6" max="6" width="30.42578125" style="6" customWidth="1"/>
    <col min="7" max="7" width="24.85546875" style="6" customWidth="1"/>
    <col min="8" max="8" width="30.28515625" style="6" customWidth="1"/>
    <col min="9" max="9" width="11.42578125" style="6" customWidth="1"/>
    <col min="10" max="10" width="0" style="6" hidden="1" customWidth="1"/>
    <col min="11" max="11" width="5" style="6" hidden="1" customWidth="1"/>
    <col min="12" max="12" width="4.5703125" style="6" hidden="1" customWidth="1"/>
    <col min="13" max="13" width="5.28515625" style="6" hidden="1" customWidth="1"/>
    <col min="14" max="14" width="6" style="6" hidden="1" customWidth="1"/>
    <col min="15" max="15" width="5.85546875" style="6" customWidth="1"/>
    <col min="16" max="16384" width="11.42578125" style="6"/>
  </cols>
  <sheetData>
    <row r="6" spans="1:14" ht="9" customHeight="1" x14ac:dyDescent="0.2"/>
    <row r="7" spans="1:14" ht="20.25" x14ac:dyDescent="0.3">
      <c r="A7" s="95" t="s">
        <v>12</v>
      </c>
      <c r="B7" s="95"/>
      <c r="C7" s="95"/>
      <c r="D7" s="95"/>
      <c r="E7" s="95"/>
      <c r="F7" s="95"/>
      <c r="G7" s="95"/>
      <c r="H7" s="95"/>
      <c r="I7" s="95"/>
      <c r="J7" s="20"/>
      <c r="K7" s="20"/>
      <c r="L7" s="20"/>
    </row>
    <row r="8" spans="1:14" ht="15" customHeight="1" x14ac:dyDescent="0.2">
      <c r="A8" s="91" t="s">
        <v>44</v>
      </c>
      <c r="B8" s="91"/>
      <c r="C8" s="91"/>
      <c r="D8" s="91"/>
      <c r="E8" s="91"/>
      <c r="F8" s="91"/>
      <c r="G8" s="91"/>
      <c r="H8" s="91"/>
      <c r="I8" s="91"/>
    </row>
    <row r="9" spans="1:14" ht="9.75" customHeight="1" x14ac:dyDescent="0.2">
      <c r="A9" s="91"/>
      <c r="B9" s="91"/>
      <c r="C9" s="91"/>
      <c r="D9" s="91"/>
      <c r="E9" s="91"/>
      <c r="F9" s="91"/>
      <c r="G9" s="91"/>
      <c r="H9" s="91"/>
      <c r="I9" s="91"/>
      <c r="J9" s="50"/>
    </row>
    <row r="10" spans="1:14" ht="18.75" customHeight="1" x14ac:dyDescent="0.2">
      <c r="A10" s="61" t="s">
        <v>4</v>
      </c>
      <c r="B10" s="99" t="s">
        <v>32</v>
      </c>
      <c r="C10" s="99"/>
      <c r="D10" s="99"/>
      <c r="E10" s="99"/>
      <c r="F10" s="61" t="s">
        <v>6</v>
      </c>
      <c r="G10" s="100" t="s">
        <v>7</v>
      </c>
      <c r="H10" s="101"/>
      <c r="I10" s="102"/>
      <c r="J10" s="21"/>
    </row>
    <row r="11" spans="1:14" ht="44.25" customHeight="1" x14ac:dyDescent="0.2">
      <c r="A11" s="51">
        <v>1</v>
      </c>
      <c r="B11" s="98" t="s">
        <v>52</v>
      </c>
      <c r="C11" s="98"/>
      <c r="D11" s="98"/>
      <c r="E11" s="98"/>
      <c r="F11" s="51"/>
      <c r="G11" s="66"/>
      <c r="H11" s="66"/>
      <c r="I11" s="66"/>
      <c r="J11" s="62"/>
      <c r="K11" s="63"/>
      <c r="L11" s="63"/>
      <c r="M11" s="63">
        <v>1</v>
      </c>
      <c r="N11" s="63">
        <f>IF(M11=1,1,IF(M11=2,0,""))</f>
        <v>1</v>
      </c>
    </row>
    <row r="12" spans="1:14" ht="44.25" customHeight="1" x14ac:dyDescent="0.2">
      <c r="A12" s="51">
        <v>2</v>
      </c>
      <c r="B12" s="98" t="s">
        <v>53</v>
      </c>
      <c r="C12" s="98"/>
      <c r="D12" s="98"/>
      <c r="E12" s="98"/>
      <c r="F12" s="51"/>
      <c r="G12" s="66"/>
      <c r="H12" s="66"/>
      <c r="I12" s="66"/>
      <c r="J12" s="63"/>
      <c r="K12" s="63"/>
      <c r="L12" s="63"/>
      <c r="M12" s="63">
        <v>1</v>
      </c>
      <c r="N12" s="63">
        <f t="shared" ref="N12:N16" si="0">IF(M12=1,1,IF(M12=2,0,""))</f>
        <v>1</v>
      </c>
    </row>
    <row r="13" spans="1:14" ht="44.25" customHeight="1" x14ac:dyDescent="0.2">
      <c r="A13" s="51">
        <v>3</v>
      </c>
      <c r="B13" s="98" t="s">
        <v>54</v>
      </c>
      <c r="C13" s="98"/>
      <c r="D13" s="98"/>
      <c r="E13" s="98"/>
      <c r="F13" s="51"/>
      <c r="G13" s="66"/>
      <c r="H13" s="66"/>
      <c r="I13" s="66"/>
      <c r="J13" s="63"/>
      <c r="K13" s="63"/>
      <c r="L13" s="63"/>
      <c r="M13" s="63">
        <v>1</v>
      </c>
      <c r="N13" s="63">
        <f t="shared" si="0"/>
        <v>1</v>
      </c>
    </row>
    <row r="14" spans="1:14" ht="44.25" customHeight="1" x14ac:dyDescent="0.2">
      <c r="A14" s="51">
        <v>4</v>
      </c>
      <c r="B14" s="98" t="s">
        <v>55</v>
      </c>
      <c r="C14" s="98"/>
      <c r="D14" s="98"/>
      <c r="E14" s="98"/>
      <c r="F14" s="51"/>
      <c r="G14" s="66"/>
      <c r="H14" s="66"/>
      <c r="I14" s="66"/>
      <c r="J14" s="63"/>
      <c r="K14" s="63"/>
      <c r="L14" s="63"/>
      <c r="M14" s="63">
        <v>1</v>
      </c>
      <c r="N14" s="63">
        <f t="shared" si="0"/>
        <v>1</v>
      </c>
    </row>
    <row r="15" spans="1:14" ht="44.25" customHeight="1" x14ac:dyDescent="0.2">
      <c r="A15" s="51">
        <v>5</v>
      </c>
      <c r="B15" s="98" t="s">
        <v>56</v>
      </c>
      <c r="C15" s="98"/>
      <c r="D15" s="98"/>
      <c r="E15" s="98"/>
      <c r="F15" s="51"/>
      <c r="G15" s="66"/>
      <c r="H15" s="66"/>
      <c r="I15" s="66"/>
      <c r="J15" s="63"/>
      <c r="K15" s="63"/>
      <c r="L15" s="63"/>
      <c r="M15" s="63">
        <v>1</v>
      </c>
      <c r="N15" s="63">
        <f t="shared" si="0"/>
        <v>1</v>
      </c>
    </row>
    <row r="16" spans="1:14" ht="44.25" customHeight="1" x14ac:dyDescent="0.2">
      <c r="A16" s="51">
        <v>6</v>
      </c>
      <c r="B16" s="87" t="s">
        <v>57</v>
      </c>
      <c r="C16" s="87"/>
      <c r="D16" s="87"/>
      <c r="E16" s="87"/>
      <c r="F16" s="51"/>
      <c r="G16" s="66"/>
      <c r="H16" s="66"/>
      <c r="I16" s="66"/>
      <c r="J16" s="63"/>
      <c r="K16" s="63"/>
      <c r="L16" s="63"/>
      <c r="M16" s="63">
        <v>1</v>
      </c>
      <c r="N16" s="63">
        <f t="shared" si="0"/>
        <v>1</v>
      </c>
    </row>
    <row r="17" spans="1:14" ht="44.25" customHeight="1" x14ac:dyDescent="0.2">
      <c r="A17" s="51">
        <v>7</v>
      </c>
      <c r="B17" s="87" t="s">
        <v>58</v>
      </c>
      <c r="C17" s="87"/>
      <c r="D17" s="87"/>
      <c r="E17" s="87"/>
      <c r="F17" s="51"/>
      <c r="G17" s="66"/>
      <c r="H17" s="66"/>
      <c r="I17" s="66"/>
      <c r="J17" s="63"/>
      <c r="K17" s="63"/>
      <c r="L17" s="63"/>
      <c r="M17" s="63">
        <v>1</v>
      </c>
      <c r="N17" s="63">
        <f t="shared" ref="N17" si="1">IF(M17=1,1,IF(M17=2,0,""))</f>
        <v>1</v>
      </c>
    </row>
    <row r="18" spans="1:14" ht="16.5" customHeight="1" x14ac:dyDescent="0.2"/>
    <row r="19" spans="1:14" ht="27.75" customHeight="1" x14ac:dyDescent="0.2">
      <c r="A19" s="96" t="s">
        <v>33</v>
      </c>
      <c r="B19" s="97"/>
      <c r="C19" s="64">
        <f>IFERROR((SUM($N$11:$N$17))/(COUNT($N$11:$N$17)),"-")</f>
        <v>1</v>
      </c>
    </row>
  </sheetData>
  <sheetProtection sheet="1" scenarios="1" formatCells="0"/>
  <mergeCells count="19">
    <mergeCell ref="A7:I7"/>
    <mergeCell ref="A8:I9"/>
    <mergeCell ref="B10:E10"/>
    <mergeCell ref="G10:I10"/>
    <mergeCell ref="B11:E11"/>
    <mergeCell ref="G11:I11"/>
    <mergeCell ref="B12:E12"/>
    <mergeCell ref="G12:I12"/>
    <mergeCell ref="B13:E13"/>
    <mergeCell ref="G13:I13"/>
    <mergeCell ref="B14:E14"/>
    <mergeCell ref="G14:I14"/>
    <mergeCell ref="A19:B19"/>
    <mergeCell ref="B15:E15"/>
    <mergeCell ref="G15:I15"/>
    <mergeCell ref="B16:E16"/>
    <mergeCell ref="G16:I16"/>
    <mergeCell ref="B17:E17"/>
    <mergeCell ref="G17:I17"/>
  </mergeCells>
  <conditionalFormatting sqref="C19">
    <cfRule type="cellIs" dxfId="10" priority="1" operator="greaterThanOrEqual">
      <formula>0.9</formula>
    </cfRule>
    <cfRule type="cellIs" dxfId="9" priority="2" operator="greaterThanOrEqual">
      <formula>0.8</formula>
    </cfRule>
    <cfRule type="cellIs" dxfId="8" priority="3" operator="lessThan">
      <formula>0.8</formula>
    </cfRule>
  </conditionalFormatting>
  <pageMargins left="0.70866141732283472" right="0.70866141732283472" top="0.74803149606299213" bottom="0.74803149606299213" header="0.31496062992125984" footer="0.31496062992125984"/>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Group Box 1">
              <controlPr defaultSize="0" autoFill="0" autoPict="0">
                <anchor moveWithCells="1">
                  <from>
                    <xdr:col>5</xdr:col>
                    <xdr:colOff>47625</xdr:colOff>
                    <xdr:row>10</xdr:row>
                    <xdr:rowOff>85725</xdr:rowOff>
                  </from>
                  <to>
                    <xdr:col>5</xdr:col>
                    <xdr:colOff>1981200</xdr:colOff>
                    <xdr:row>10</xdr:row>
                    <xdr:rowOff>504825</xdr:rowOff>
                  </to>
                </anchor>
              </controlPr>
            </control>
          </mc:Choice>
        </mc:AlternateContent>
        <mc:AlternateContent xmlns:mc="http://schemas.openxmlformats.org/markup-compatibility/2006">
          <mc:Choice Requires="x14">
            <control shapeId="6146" r:id="rId5" name="Option Button 2">
              <controlPr defaultSize="0" autoFill="0" autoLine="0" autoPict="0" altText="">
                <anchor>
                  <from>
                    <xdr:col>5</xdr:col>
                    <xdr:colOff>171450</xdr:colOff>
                    <xdr:row>10</xdr:row>
                    <xdr:rowOff>152400</xdr:rowOff>
                  </from>
                  <to>
                    <xdr:col>5</xdr:col>
                    <xdr:colOff>476250</xdr:colOff>
                    <xdr:row>10</xdr:row>
                    <xdr:rowOff>400050</xdr:rowOff>
                  </to>
                </anchor>
              </controlPr>
            </control>
          </mc:Choice>
        </mc:AlternateContent>
        <mc:AlternateContent xmlns:mc="http://schemas.openxmlformats.org/markup-compatibility/2006">
          <mc:Choice Requires="x14">
            <control shapeId="6147" r:id="rId6" name="Option Button 3">
              <controlPr defaultSize="0" autoFill="0" autoLine="0" autoPict="0" altText="">
                <anchor>
                  <from>
                    <xdr:col>5</xdr:col>
                    <xdr:colOff>647700</xdr:colOff>
                    <xdr:row>10</xdr:row>
                    <xdr:rowOff>171450</xdr:rowOff>
                  </from>
                  <to>
                    <xdr:col>5</xdr:col>
                    <xdr:colOff>952500</xdr:colOff>
                    <xdr:row>10</xdr:row>
                    <xdr:rowOff>390525</xdr:rowOff>
                  </to>
                </anchor>
              </controlPr>
            </control>
          </mc:Choice>
        </mc:AlternateContent>
        <mc:AlternateContent xmlns:mc="http://schemas.openxmlformats.org/markup-compatibility/2006">
          <mc:Choice Requires="x14">
            <control shapeId="6153" r:id="rId7" name="Group Box 9">
              <controlPr defaultSize="0" autoFill="0" autoPict="0">
                <anchor moveWithCells="1">
                  <from>
                    <xdr:col>5</xdr:col>
                    <xdr:colOff>57150</xdr:colOff>
                    <xdr:row>12</xdr:row>
                    <xdr:rowOff>57150</xdr:rowOff>
                  </from>
                  <to>
                    <xdr:col>5</xdr:col>
                    <xdr:colOff>1981200</xdr:colOff>
                    <xdr:row>12</xdr:row>
                    <xdr:rowOff>495300</xdr:rowOff>
                  </to>
                </anchor>
              </controlPr>
            </control>
          </mc:Choice>
        </mc:AlternateContent>
        <mc:AlternateContent xmlns:mc="http://schemas.openxmlformats.org/markup-compatibility/2006">
          <mc:Choice Requires="x14">
            <control shapeId="6155" r:id="rId8" name="Option Button 11">
              <controlPr defaultSize="0" autoFill="0" autoLine="0" autoPict="0">
                <anchor>
                  <from>
                    <xdr:col>5</xdr:col>
                    <xdr:colOff>161925</xdr:colOff>
                    <xdr:row>12</xdr:row>
                    <xdr:rowOff>200025</xdr:rowOff>
                  </from>
                  <to>
                    <xdr:col>5</xdr:col>
                    <xdr:colOff>466725</xdr:colOff>
                    <xdr:row>12</xdr:row>
                    <xdr:rowOff>419100</xdr:rowOff>
                  </to>
                </anchor>
              </controlPr>
            </control>
          </mc:Choice>
        </mc:AlternateContent>
        <mc:AlternateContent xmlns:mc="http://schemas.openxmlformats.org/markup-compatibility/2006">
          <mc:Choice Requires="x14">
            <control shapeId="6156" r:id="rId9" name="Option Button 12">
              <controlPr defaultSize="0" autoFill="0" autoLine="0" autoPict="0">
                <anchor>
                  <from>
                    <xdr:col>5</xdr:col>
                    <xdr:colOff>161925</xdr:colOff>
                    <xdr:row>13</xdr:row>
                    <xdr:rowOff>180975</xdr:rowOff>
                  </from>
                  <to>
                    <xdr:col>5</xdr:col>
                    <xdr:colOff>466725</xdr:colOff>
                    <xdr:row>13</xdr:row>
                    <xdr:rowOff>400050</xdr:rowOff>
                  </to>
                </anchor>
              </controlPr>
            </control>
          </mc:Choice>
        </mc:AlternateContent>
        <mc:AlternateContent xmlns:mc="http://schemas.openxmlformats.org/markup-compatibility/2006">
          <mc:Choice Requires="x14">
            <control shapeId="6157" r:id="rId10" name="Group Box 13">
              <controlPr defaultSize="0" autoFill="0" autoPict="0">
                <anchor moveWithCells="1">
                  <from>
                    <xdr:col>5</xdr:col>
                    <xdr:colOff>57150</xdr:colOff>
                    <xdr:row>13</xdr:row>
                    <xdr:rowOff>57150</xdr:rowOff>
                  </from>
                  <to>
                    <xdr:col>5</xdr:col>
                    <xdr:colOff>1981200</xdr:colOff>
                    <xdr:row>13</xdr:row>
                    <xdr:rowOff>495300</xdr:rowOff>
                  </to>
                </anchor>
              </controlPr>
            </control>
          </mc:Choice>
        </mc:AlternateContent>
        <mc:AlternateContent xmlns:mc="http://schemas.openxmlformats.org/markup-compatibility/2006">
          <mc:Choice Requires="x14">
            <control shapeId="6158" r:id="rId11" name="Option Button 14">
              <controlPr defaultSize="0" autoFill="0" autoLine="0" autoPict="0">
                <anchor moveWithCells="1">
                  <from>
                    <xdr:col>5</xdr:col>
                    <xdr:colOff>657225</xdr:colOff>
                    <xdr:row>13</xdr:row>
                    <xdr:rowOff>171450</xdr:rowOff>
                  </from>
                  <to>
                    <xdr:col>5</xdr:col>
                    <xdr:colOff>962025</xdr:colOff>
                    <xdr:row>13</xdr:row>
                    <xdr:rowOff>390525</xdr:rowOff>
                  </to>
                </anchor>
              </controlPr>
            </control>
          </mc:Choice>
        </mc:AlternateContent>
        <mc:AlternateContent xmlns:mc="http://schemas.openxmlformats.org/markup-compatibility/2006">
          <mc:Choice Requires="x14">
            <control shapeId="6159" r:id="rId12" name="Option Button 15">
              <controlPr defaultSize="0" autoFill="0" autoLine="0" autoPict="0">
                <anchor>
                  <from>
                    <xdr:col>5</xdr:col>
                    <xdr:colOff>161925</xdr:colOff>
                    <xdr:row>14</xdr:row>
                    <xdr:rowOff>180975</xdr:rowOff>
                  </from>
                  <to>
                    <xdr:col>5</xdr:col>
                    <xdr:colOff>466725</xdr:colOff>
                    <xdr:row>14</xdr:row>
                    <xdr:rowOff>400050</xdr:rowOff>
                  </to>
                </anchor>
              </controlPr>
            </control>
          </mc:Choice>
        </mc:AlternateContent>
        <mc:AlternateContent xmlns:mc="http://schemas.openxmlformats.org/markup-compatibility/2006">
          <mc:Choice Requires="x14">
            <control shapeId="6160" r:id="rId13" name="Group Box 16">
              <controlPr defaultSize="0" autoFill="0" autoPict="0">
                <anchor moveWithCells="1">
                  <from>
                    <xdr:col>5</xdr:col>
                    <xdr:colOff>57150</xdr:colOff>
                    <xdr:row>14</xdr:row>
                    <xdr:rowOff>57150</xdr:rowOff>
                  </from>
                  <to>
                    <xdr:col>5</xdr:col>
                    <xdr:colOff>1971675</xdr:colOff>
                    <xdr:row>14</xdr:row>
                    <xdr:rowOff>495300</xdr:rowOff>
                  </to>
                </anchor>
              </controlPr>
            </control>
          </mc:Choice>
        </mc:AlternateContent>
        <mc:AlternateContent xmlns:mc="http://schemas.openxmlformats.org/markup-compatibility/2006">
          <mc:Choice Requires="x14">
            <control shapeId="6161" r:id="rId14" name="Option Button 17">
              <controlPr defaultSize="0" autoFill="0" autoLine="0" autoPict="0">
                <anchor moveWithCells="1">
                  <from>
                    <xdr:col>5</xdr:col>
                    <xdr:colOff>657225</xdr:colOff>
                    <xdr:row>14</xdr:row>
                    <xdr:rowOff>171450</xdr:rowOff>
                  </from>
                  <to>
                    <xdr:col>5</xdr:col>
                    <xdr:colOff>962025</xdr:colOff>
                    <xdr:row>14</xdr:row>
                    <xdr:rowOff>390525</xdr:rowOff>
                  </to>
                </anchor>
              </controlPr>
            </control>
          </mc:Choice>
        </mc:AlternateContent>
        <mc:AlternateContent xmlns:mc="http://schemas.openxmlformats.org/markup-compatibility/2006">
          <mc:Choice Requires="x14">
            <control shapeId="6162" r:id="rId15" name="Group Box 18">
              <controlPr defaultSize="0" autoFill="0" autoPict="0">
                <anchor moveWithCells="1">
                  <from>
                    <xdr:col>5</xdr:col>
                    <xdr:colOff>57150</xdr:colOff>
                    <xdr:row>15</xdr:row>
                    <xdr:rowOff>57150</xdr:rowOff>
                  </from>
                  <to>
                    <xdr:col>5</xdr:col>
                    <xdr:colOff>1971675</xdr:colOff>
                    <xdr:row>15</xdr:row>
                    <xdr:rowOff>495300</xdr:rowOff>
                  </to>
                </anchor>
              </controlPr>
            </control>
          </mc:Choice>
        </mc:AlternateContent>
        <mc:AlternateContent xmlns:mc="http://schemas.openxmlformats.org/markup-compatibility/2006">
          <mc:Choice Requires="x14">
            <control shapeId="6163" r:id="rId16" name="Option Button 19">
              <controlPr defaultSize="0" autoFill="0" autoLine="0" autoPict="0">
                <anchor moveWithCells="1">
                  <from>
                    <xdr:col>5</xdr:col>
                    <xdr:colOff>190500</xdr:colOff>
                    <xdr:row>15</xdr:row>
                    <xdr:rowOff>200025</xdr:rowOff>
                  </from>
                  <to>
                    <xdr:col>5</xdr:col>
                    <xdr:colOff>495300</xdr:colOff>
                    <xdr:row>15</xdr:row>
                    <xdr:rowOff>419100</xdr:rowOff>
                  </to>
                </anchor>
              </controlPr>
            </control>
          </mc:Choice>
        </mc:AlternateContent>
        <mc:AlternateContent xmlns:mc="http://schemas.openxmlformats.org/markup-compatibility/2006">
          <mc:Choice Requires="x14">
            <control shapeId="6168" r:id="rId17" name="Option Button 24">
              <controlPr defaultSize="0" autoFill="0" autoLine="0" autoPict="0">
                <anchor>
                  <from>
                    <xdr:col>5</xdr:col>
                    <xdr:colOff>714375</xdr:colOff>
                    <xdr:row>15</xdr:row>
                    <xdr:rowOff>180975</xdr:rowOff>
                  </from>
                  <to>
                    <xdr:col>5</xdr:col>
                    <xdr:colOff>1019175</xdr:colOff>
                    <xdr:row>15</xdr:row>
                    <xdr:rowOff>400050</xdr:rowOff>
                  </to>
                </anchor>
              </controlPr>
            </control>
          </mc:Choice>
        </mc:AlternateContent>
        <mc:AlternateContent xmlns:mc="http://schemas.openxmlformats.org/markup-compatibility/2006">
          <mc:Choice Requires="x14">
            <control shapeId="6172" r:id="rId18" name="Option Button 28">
              <controlPr defaultSize="0" autoFill="0" autoLine="0" autoPict="0">
                <anchor moveWithCells="1">
                  <from>
                    <xdr:col>5</xdr:col>
                    <xdr:colOff>1123950</xdr:colOff>
                    <xdr:row>10</xdr:row>
                    <xdr:rowOff>190500</xdr:rowOff>
                  </from>
                  <to>
                    <xdr:col>5</xdr:col>
                    <xdr:colOff>1828800</xdr:colOff>
                    <xdr:row>10</xdr:row>
                    <xdr:rowOff>371475</xdr:rowOff>
                  </to>
                </anchor>
              </controlPr>
            </control>
          </mc:Choice>
        </mc:AlternateContent>
        <mc:AlternateContent xmlns:mc="http://schemas.openxmlformats.org/markup-compatibility/2006">
          <mc:Choice Requires="x14">
            <control shapeId="6173" r:id="rId19" name="Group Box 29">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4" r:id="rId20" name="Group Box 30">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5" r:id="rId21" name="Option Button 31">
              <controlPr locked="0" defaultSize="0" autoFill="0" autoLine="0" autoPict="0" altText="">
                <anchor>
                  <from>
                    <xdr:col>5</xdr:col>
                    <xdr:colOff>171450</xdr:colOff>
                    <xdr:row>11</xdr:row>
                    <xdr:rowOff>152400</xdr:rowOff>
                  </from>
                  <to>
                    <xdr:col>5</xdr:col>
                    <xdr:colOff>476250</xdr:colOff>
                    <xdr:row>11</xdr:row>
                    <xdr:rowOff>400050</xdr:rowOff>
                  </to>
                </anchor>
              </controlPr>
            </control>
          </mc:Choice>
        </mc:AlternateContent>
        <mc:AlternateContent xmlns:mc="http://schemas.openxmlformats.org/markup-compatibility/2006">
          <mc:Choice Requires="x14">
            <control shapeId="6176" r:id="rId22" name="Option Button 32">
              <controlPr defaultSize="0" autoFill="0" autoLine="0" autoPict="0" altText="">
                <anchor>
                  <from>
                    <xdr:col>5</xdr:col>
                    <xdr:colOff>647700</xdr:colOff>
                    <xdr:row>11</xdr:row>
                    <xdr:rowOff>171450</xdr:rowOff>
                  </from>
                  <to>
                    <xdr:col>5</xdr:col>
                    <xdr:colOff>952500</xdr:colOff>
                    <xdr:row>11</xdr:row>
                    <xdr:rowOff>390525</xdr:rowOff>
                  </to>
                </anchor>
              </controlPr>
            </control>
          </mc:Choice>
        </mc:AlternateContent>
        <mc:AlternateContent xmlns:mc="http://schemas.openxmlformats.org/markup-compatibility/2006">
          <mc:Choice Requires="x14">
            <control shapeId="6177" r:id="rId23" name="Option Button 33">
              <controlPr defaultSize="0" autoFill="0" autoLine="0" autoPict="0">
                <anchor moveWithCells="1">
                  <from>
                    <xdr:col>5</xdr:col>
                    <xdr:colOff>1123950</xdr:colOff>
                    <xdr:row>11</xdr:row>
                    <xdr:rowOff>190500</xdr:rowOff>
                  </from>
                  <to>
                    <xdr:col>5</xdr:col>
                    <xdr:colOff>1828800</xdr:colOff>
                    <xdr:row>11</xdr:row>
                    <xdr:rowOff>371475</xdr:rowOff>
                  </to>
                </anchor>
              </controlPr>
            </control>
          </mc:Choice>
        </mc:AlternateContent>
        <mc:AlternateContent xmlns:mc="http://schemas.openxmlformats.org/markup-compatibility/2006">
          <mc:Choice Requires="x14">
            <control shapeId="6178" r:id="rId24" name="Option Button 34">
              <controlPr defaultSize="0" autoFill="0" autoLine="0" autoPict="0">
                <anchor moveWithCells="1">
                  <from>
                    <xdr:col>5</xdr:col>
                    <xdr:colOff>666750</xdr:colOff>
                    <xdr:row>12</xdr:row>
                    <xdr:rowOff>219075</xdr:rowOff>
                  </from>
                  <to>
                    <xdr:col>5</xdr:col>
                    <xdr:colOff>1133475</xdr:colOff>
                    <xdr:row>12</xdr:row>
                    <xdr:rowOff>409575</xdr:rowOff>
                  </to>
                </anchor>
              </controlPr>
            </control>
          </mc:Choice>
        </mc:AlternateContent>
        <mc:AlternateContent xmlns:mc="http://schemas.openxmlformats.org/markup-compatibility/2006">
          <mc:Choice Requires="x14">
            <control shapeId="6179" r:id="rId25" name="Option Button 35">
              <controlPr defaultSize="0" autoFill="0" autoLine="0" autoPict="0">
                <anchor moveWithCells="1">
                  <from>
                    <xdr:col>5</xdr:col>
                    <xdr:colOff>1171575</xdr:colOff>
                    <xdr:row>13</xdr:row>
                    <xdr:rowOff>180975</xdr:rowOff>
                  </from>
                  <to>
                    <xdr:col>5</xdr:col>
                    <xdr:colOff>1876425</xdr:colOff>
                    <xdr:row>13</xdr:row>
                    <xdr:rowOff>361950</xdr:rowOff>
                  </to>
                </anchor>
              </controlPr>
            </control>
          </mc:Choice>
        </mc:AlternateContent>
        <mc:AlternateContent xmlns:mc="http://schemas.openxmlformats.org/markup-compatibility/2006">
          <mc:Choice Requires="x14">
            <control shapeId="6180" r:id="rId26" name="Option Button 36">
              <controlPr defaultSize="0" autoFill="0" autoLine="0" autoPict="0">
                <anchor moveWithCells="1">
                  <from>
                    <xdr:col>5</xdr:col>
                    <xdr:colOff>1190625</xdr:colOff>
                    <xdr:row>14</xdr:row>
                    <xdr:rowOff>180975</xdr:rowOff>
                  </from>
                  <to>
                    <xdr:col>5</xdr:col>
                    <xdr:colOff>1895475</xdr:colOff>
                    <xdr:row>14</xdr:row>
                    <xdr:rowOff>361950</xdr:rowOff>
                  </to>
                </anchor>
              </controlPr>
            </control>
          </mc:Choice>
        </mc:AlternateContent>
        <mc:AlternateContent xmlns:mc="http://schemas.openxmlformats.org/markup-compatibility/2006">
          <mc:Choice Requires="x14">
            <control shapeId="6181" r:id="rId27" name="Option Button 37">
              <controlPr defaultSize="0" autoFill="0" autoLine="0" autoPict="0">
                <anchor moveWithCells="1">
                  <from>
                    <xdr:col>5</xdr:col>
                    <xdr:colOff>1209675</xdr:colOff>
                    <xdr:row>15</xdr:row>
                    <xdr:rowOff>190500</xdr:rowOff>
                  </from>
                  <to>
                    <xdr:col>5</xdr:col>
                    <xdr:colOff>1914525</xdr:colOff>
                    <xdr:row>15</xdr:row>
                    <xdr:rowOff>371475</xdr:rowOff>
                  </to>
                </anchor>
              </controlPr>
            </control>
          </mc:Choice>
        </mc:AlternateContent>
        <mc:AlternateContent xmlns:mc="http://schemas.openxmlformats.org/markup-compatibility/2006">
          <mc:Choice Requires="x14">
            <control shapeId="6185" r:id="rId28" name="Option Button 41">
              <controlPr defaultSize="0" autoFill="0" autoLine="0" autoPict="0">
                <anchor moveWithCells="1">
                  <from>
                    <xdr:col>5</xdr:col>
                    <xdr:colOff>1209675</xdr:colOff>
                    <xdr:row>12</xdr:row>
                    <xdr:rowOff>228600</xdr:rowOff>
                  </from>
                  <to>
                    <xdr:col>5</xdr:col>
                    <xdr:colOff>1885950</xdr:colOff>
                    <xdr:row>12</xdr:row>
                    <xdr:rowOff>409575</xdr:rowOff>
                  </to>
                </anchor>
              </controlPr>
            </control>
          </mc:Choice>
        </mc:AlternateContent>
        <mc:AlternateContent xmlns:mc="http://schemas.openxmlformats.org/markup-compatibility/2006">
          <mc:Choice Requires="x14">
            <control shapeId="6186" r:id="rId29" name="Group Box 42">
              <controlPr defaultSize="0" autoFill="0" autoPict="0">
                <anchor moveWithCells="1">
                  <from>
                    <xdr:col>5</xdr:col>
                    <xdr:colOff>57150</xdr:colOff>
                    <xdr:row>16</xdr:row>
                    <xdr:rowOff>57150</xdr:rowOff>
                  </from>
                  <to>
                    <xdr:col>5</xdr:col>
                    <xdr:colOff>1971675</xdr:colOff>
                    <xdr:row>16</xdr:row>
                    <xdr:rowOff>495300</xdr:rowOff>
                  </to>
                </anchor>
              </controlPr>
            </control>
          </mc:Choice>
        </mc:AlternateContent>
        <mc:AlternateContent xmlns:mc="http://schemas.openxmlformats.org/markup-compatibility/2006">
          <mc:Choice Requires="x14">
            <control shapeId="6189" r:id="rId30" name="Option Button 45">
              <controlPr defaultSize="0" autoFill="0" autoLine="0" autoPict="0">
                <anchor>
                  <from>
                    <xdr:col>5</xdr:col>
                    <xdr:colOff>133350</xdr:colOff>
                    <xdr:row>16</xdr:row>
                    <xdr:rowOff>152400</xdr:rowOff>
                  </from>
                  <to>
                    <xdr:col>5</xdr:col>
                    <xdr:colOff>657225</xdr:colOff>
                    <xdr:row>16</xdr:row>
                    <xdr:rowOff>371475</xdr:rowOff>
                  </to>
                </anchor>
              </controlPr>
            </control>
          </mc:Choice>
        </mc:AlternateContent>
        <mc:AlternateContent xmlns:mc="http://schemas.openxmlformats.org/markup-compatibility/2006">
          <mc:Choice Requires="x14">
            <control shapeId="6190" r:id="rId31" name="Option Button 46">
              <controlPr defaultSize="0" autoFill="0" autoLine="0" autoPict="0">
                <anchor moveWithCells="1">
                  <from>
                    <xdr:col>5</xdr:col>
                    <xdr:colOff>704850</xdr:colOff>
                    <xdr:row>16</xdr:row>
                    <xdr:rowOff>171450</xdr:rowOff>
                  </from>
                  <to>
                    <xdr:col>5</xdr:col>
                    <xdr:colOff>1628775</xdr:colOff>
                    <xdr:row>16</xdr:row>
                    <xdr:rowOff>371475</xdr:rowOff>
                  </to>
                </anchor>
              </controlPr>
            </control>
          </mc:Choice>
        </mc:AlternateContent>
        <mc:AlternateContent xmlns:mc="http://schemas.openxmlformats.org/markup-compatibility/2006">
          <mc:Choice Requires="x14">
            <control shapeId="6197" r:id="rId32" name="Option Button 53">
              <controlPr defaultSize="0" autoFill="0" autoLine="0" autoPict="0">
                <anchor moveWithCells="1">
                  <from>
                    <xdr:col>5</xdr:col>
                    <xdr:colOff>1209675</xdr:colOff>
                    <xdr:row>16</xdr:row>
                    <xdr:rowOff>171450</xdr:rowOff>
                  </from>
                  <to>
                    <xdr:col>5</xdr:col>
                    <xdr:colOff>1733550</xdr:colOff>
                    <xdr:row>16</xdr:row>
                    <xdr:rowOff>390525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25"/>
  <sheetViews>
    <sheetView showGridLines="0" showRowColHeaders="0" zoomScaleNormal="100" workbookViewId="0">
      <selection activeCell="A8" sqref="A8:M8"/>
    </sheetView>
  </sheetViews>
  <sheetFormatPr baseColWidth="10" defaultColWidth="11.42578125" defaultRowHeight="15" x14ac:dyDescent="0.25"/>
  <cols>
    <col min="1" max="1" width="12.140625" style="49" customWidth="1"/>
    <col min="2" max="2" width="7.28515625" style="33" customWidth="1"/>
    <col min="3" max="3" width="13.7109375" style="33" customWidth="1"/>
    <col min="4" max="4" width="15.140625" style="33" customWidth="1"/>
    <col min="5" max="5" width="16.85546875" style="33" customWidth="1"/>
    <col min="6" max="6" width="15.140625" style="33" bestFit="1" customWidth="1"/>
    <col min="7" max="7" width="11.28515625" style="33" customWidth="1"/>
    <col min="8" max="8" width="21.140625" style="33" customWidth="1"/>
    <col min="9" max="9" width="12.85546875" style="33" bestFit="1" customWidth="1"/>
    <col min="10" max="10" width="9.42578125" style="33" hidden="1" customWidth="1"/>
    <col min="11" max="11" width="12.5703125" style="33" hidden="1" customWidth="1"/>
    <col min="12" max="12" width="5" style="33" hidden="1" customWidth="1"/>
    <col min="13" max="13" width="10.28515625" style="33" hidden="1" customWidth="1"/>
    <col min="14" max="16384" width="11.42578125" style="33"/>
  </cols>
  <sheetData>
    <row r="1" spans="1:13" x14ac:dyDescent="0.25">
      <c r="A1" s="29"/>
      <c r="B1" s="30"/>
      <c r="C1" s="30"/>
      <c r="D1" s="30"/>
      <c r="E1" s="31"/>
      <c r="F1" s="30"/>
      <c r="G1" s="31"/>
      <c r="H1" s="30"/>
      <c r="I1" s="32"/>
    </row>
    <row r="2" spans="1:13" x14ac:dyDescent="0.25">
      <c r="A2" s="34"/>
      <c r="B2" s="32"/>
      <c r="C2" s="32"/>
      <c r="D2" s="32"/>
      <c r="E2" s="35"/>
      <c r="F2" s="32"/>
      <c r="G2" s="35"/>
      <c r="H2" s="32"/>
      <c r="I2" s="32"/>
    </row>
    <row r="3" spans="1:13" x14ac:dyDescent="0.25">
      <c r="A3" s="36"/>
      <c r="B3" s="37"/>
      <c r="C3" s="37"/>
      <c r="D3" s="37"/>
      <c r="E3" s="38"/>
      <c r="F3" s="37"/>
      <c r="G3" s="38"/>
      <c r="H3" s="37"/>
      <c r="I3" s="37"/>
    </row>
    <row r="4" spans="1:13" x14ac:dyDescent="0.25">
      <c r="A4" s="39"/>
      <c r="B4" s="40"/>
      <c r="C4" s="40"/>
      <c r="D4" s="40"/>
      <c r="E4" s="41"/>
      <c r="F4" s="40"/>
      <c r="G4" s="41"/>
      <c r="H4" s="40"/>
      <c r="I4" s="40"/>
    </row>
    <row r="5" spans="1:13" x14ac:dyDescent="0.25">
      <c r="A5" s="39"/>
      <c r="B5" s="40"/>
      <c r="C5" s="40"/>
      <c r="D5" s="40"/>
      <c r="E5" s="42"/>
      <c r="F5" s="40"/>
      <c r="G5" s="41"/>
      <c r="H5" s="40"/>
      <c r="I5" s="40"/>
    </row>
    <row r="6" spans="1:13" ht="8.25" customHeight="1" x14ac:dyDescent="0.25">
      <c r="A6" s="39"/>
      <c r="B6" s="40"/>
      <c r="C6" s="40"/>
      <c r="D6" s="40"/>
      <c r="E6" s="41"/>
      <c r="F6" s="40"/>
      <c r="G6" s="41"/>
      <c r="H6" s="40"/>
      <c r="I6" s="40"/>
    </row>
    <row r="7" spans="1:13" ht="5.25" customHeight="1" x14ac:dyDescent="0.25">
      <c r="A7" s="39"/>
      <c r="B7" s="40"/>
      <c r="C7" s="40"/>
      <c r="D7" s="40"/>
      <c r="E7" s="41"/>
      <c r="F7" s="40"/>
      <c r="G7" s="41"/>
      <c r="H7" s="40"/>
      <c r="I7" s="40"/>
    </row>
    <row r="8" spans="1:13" ht="20.25" x14ac:dyDescent="0.3">
      <c r="A8" s="95" t="s">
        <v>12</v>
      </c>
      <c r="B8" s="113"/>
      <c r="C8" s="113"/>
      <c r="D8" s="113"/>
      <c r="E8" s="113"/>
      <c r="F8" s="113"/>
      <c r="G8" s="113"/>
      <c r="H8" s="113"/>
      <c r="I8" s="113"/>
      <c r="J8" s="113"/>
      <c r="K8" s="113"/>
      <c r="L8" s="113"/>
      <c r="M8" s="113"/>
    </row>
    <row r="9" spans="1:13" ht="29.25" customHeight="1" x14ac:dyDescent="0.25">
      <c r="A9" s="114" t="s">
        <v>34</v>
      </c>
      <c r="B9" s="114"/>
      <c r="C9" s="114"/>
      <c r="D9" s="114"/>
      <c r="E9" s="114"/>
      <c r="F9" s="114"/>
      <c r="G9" s="114"/>
      <c r="H9" s="114"/>
      <c r="I9" s="114"/>
      <c r="J9" s="114"/>
      <c r="K9" s="114"/>
      <c r="L9" s="114"/>
      <c r="M9" s="114"/>
    </row>
    <row r="10" spans="1:13" s="6" customFormat="1" x14ac:dyDescent="0.2">
      <c r="A10" s="56" t="s">
        <v>59</v>
      </c>
      <c r="B10" s="57" t="s">
        <v>60</v>
      </c>
      <c r="C10" s="57" t="str">
        <f>Carátula!A7</f>
        <v>Carta de Aceptación de la Propuesta</v>
      </c>
      <c r="D10" s="57"/>
      <c r="E10" s="57"/>
      <c r="F10" s="57"/>
      <c r="G10" s="57"/>
      <c r="H10" s="57"/>
      <c r="I10" s="57"/>
      <c r="J10" s="57"/>
      <c r="K10" s="57"/>
      <c r="L10" s="58"/>
    </row>
    <row r="11" spans="1:13" x14ac:dyDescent="0.25">
      <c r="A11" s="28" t="s">
        <v>4</v>
      </c>
      <c r="B11" s="99" t="s">
        <v>5</v>
      </c>
      <c r="C11" s="99"/>
      <c r="D11" s="99"/>
      <c r="E11" s="99"/>
      <c r="F11" s="28" t="s">
        <v>6</v>
      </c>
      <c r="G11" s="99" t="s">
        <v>7</v>
      </c>
      <c r="H11" s="99"/>
      <c r="I11" s="28" t="s">
        <v>8</v>
      </c>
      <c r="J11" s="28" t="s">
        <v>9</v>
      </c>
      <c r="K11" s="28" t="s">
        <v>10</v>
      </c>
      <c r="L11" s="28"/>
      <c r="M11" s="28" t="s">
        <v>11</v>
      </c>
    </row>
    <row r="12" spans="1:13" ht="32.25" customHeight="1" x14ac:dyDescent="0.25">
      <c r="A12" s="1">
        <v>1</v>
      </c>
      <c r="B12" s="103" t="s">
        <v>42</v>
      </c>
      <c r="C12" s="104"/>
      <c r="D12" s="104"/>
      <c r="E12" s="104"/>
      <c r="F12" s="2" t="s">
        <v>74</v>
      </c>
      <c r="G12" s="105"/>
      <c r="H12" s="105"/>
      <c r="I12" s="22">
        <f>IF(F12="SI",3,IF(F12="NO",2,1))</f>
        <v>3</v>
      </c>
      <c r="J12" s="45">
        <f>IF(F12="NO APLICA",0,1)</f>
        <v>1</v>
      </c>
      <c r="K12" s="45">
        <f t="shared" ref="K12:K13" si="0">J12*I12</f>
        <v>3</v>
      </c>
      <c r="L12" s="45">
        <f>IF(F12="SI",1,IF(F12="NO",0,0))</f>
        <v>1</v>
      </c>
      <c r="M12" s="3">
        <f>IF(F12="No","3 - Nulo",0)</f>
        <v>0</v>
      </c>
    </row>
    <row r="13" spans="1:13" ht="46.5" customHeight="1" x14ac:dyDescent="0.25">
      <c r="A13" s="1">
        <v>2</v>
      </c>
      <c r="B13" s="103" t="s">
        <v>13</v>
      </c>
      <c r="C13" s="104"/>
      <c r="D13" s="104"/>
      <c r="E13" s="104"/>
      <c r="F13" s="2" t="s">
        <v>74</v>
      </c>
      <c r="G13" s="105"/>
      <c r="H13" s="105"/>
      <c r="I13" s="22">
        <f t="shared" ref="I13" si="1">IF(F13="SI",3,IF(F13="NO",2,1))</f>
        <v>3</v>
      </c>
      <c r="J13" s="45">
        <f>IF(F13="NO APLICA",0,1)</f>
        <v>1</v>
      </c>
      <c r="K13" s="45">
        <f t="shared" si="0"/>
        <v>3</v>
      </c>
      <c r="L13" s="45">
        <f>IF(F13="SI",1,IF(F13="NO",0,0))</f>
        <v>1</v>
      </c>
      <c r="M13" s="3">
        <f>IF(F13="No","3 - Nulo",0)</f>
        <v>0</v>
      </c>
    </row>
    <row r="14" spans="1:13" ht="54" customHeight="1" x14ac:dyDescent="0.25">
      <c r="A14" s="1">
        <v>3</v>
      </c>
      <c r="B14" s="104" t="s">
        <v>61</v>
      </c>
      <c r="C14" s="104"/>
      <c r="D14" s="104"/>
      <c r="E14" s="104"/>
      <c r="F14" s="2" t="s">
        <v>75</v>
      </c>
      <c r="G14" s="105"/>
      <c r="H14" s="105"/>
      <c r="I14" s="22">
        <f t="shared" ref="I14:I17" si="2">IF(F14="SI",3,IF(F14="NO",2,1))</f>
        <v>1</v>
      </c>
      <c r="J14" s="45">
        <f>IF(F14="NO APLICA",0,1)</f>
        <v>0</v>
      </c>
      <c r="K14" s="45">
        <f t="shared" ref="K14" si="3">J14*I14</f>
        <v>0</v>
      </c>
      <c r="L14" s="45">
        <f>IF(F14="SI",1,IF(F14="NO",0,0))</f>
        <v>0</v>
      </c>
      <c r="M14" s="3">
        <f>IF(F14="No","3 - Nulo",0)</f>
        <v>0</v>
      </c>
    </row>
    <row r="15" spans="1:13" s="6" customFormat="1" ht="29.25" customHeight="1" x14ac:dyDescent="0.2">
      <c r="A15" s="4">
        <v>4</v>
      </c>
      <c r="B15" s="107" t="s">
        <v>37</v>
      </c>
      <c r="C15" s="107"/>
      <c r="D15" s="107"/>
      <c r="E15" s="107"/>
      <c r="F15" s="2">
        <v>0</v>
      </c>
      <c r="G15" s="108"/>
      <c r="H15" s="108"/>
      <c r="I15" s="22">
        <f>IF(AND(F15&gt;-1,F15&lt;6),3,IF(AND(F15&gt;5,F15&lt;11),2,1))</f>
        <v>3</v>
      </c>
      <c r="J15" s="46">
        <v>1</v>
      </c>
      <c r="K15" s="46">
        <f>IF((F15&lt;=5),1,IF(AND(F15&gt;5,F15&lt;=10),0.5,IF((F15&gt;10),0,0)))</f>
        <v>1</v>
      </c>
      <c r="L15" s="60">
        <f>IF((F15&lt;=5),1,IF(AND(F15&gt;5,F15&lt;=10),0.5,IF((F15&gt;10),0,0)))</f>
        <v>1</v>
      </c>
      <c r="M15" s="3"/>
    </row>
    <row r="16" spans="1:13" x14ac:dyDescent="0.25">
      <c r="A16" s="5" t="str">
        <f>A10</f>
        <v>Documento</v>
      </c>
      <c r="B16" s="43" t="str">
        <f>B10</f>
        <v>CAPA</v>
      </c>
      <c r="C16" s="47" t="str">
        <f>C10</f>
        <v>Carta de Aceptación de la Propuesta</v>
      </c>
      <c r="D16" s="43"/>
      <c r="E16" s="43"/>
      <c r="F16" s="43"/>
      <c r="G16" s="43"/>
      <c r="H16" s="43"/>
      <c r="I16" s="43"/>
      <c r="J16" s="43"/>
      <c r="K16" s="43"/>
      <c r="L16" s="43"/>
      <c r="M16" s="44"/>
    </row>
    <row r="17" spans="1:13" ht="45.75" customHeight="1" x14ac:dyDescent="0.25">
      <c r="A17" s="24">
        <v>5</v>
      </c>
      <c r="B17" s="106" t="s">
        <v>62</v>
      </c>
      <c r="C17" s="106"/>
      <c r="D17" s="106"/>
      <c r="E17" s="106"/>
      <c r="F17" s="2" t="s">
        <v>74</v>
      </c>
      <c r="G17" s="105"/>
      <c r="H17" s="105"/>
      <c r="I17" s="22">
        <f t="shared" si="2"/>
        <v>3</v>
      </c>
      <c r="J17" s="45">
        <f t="shared" ref="J17:J24" si="4">IF(F17="NO APLICA",0,1)</f>
        <v>1</v>
      </c>
      <c r="K17" s="45">
        <f t="shared" ref="K17:K24" si="5">J17*I17</f>
        <v>3</v>
      </c>
      <c r="L17" s="45">
        <f t="shared" ref="L17:L24" si="6">IF(F17="SI",1,IF(F17="NO",0,0))</f>
        <v>1</v>
      </c>
      <c r="M17" s="3">
        <f>IF(F17="No","3 - Nulo",0)</f>
        <v>0</v>
      </c>
    </row>
    <row r="18" spans="1:13" ht="49.5" customHeight="1" x14ac:dyDescent="0.25">
      <c r="A18" s="24">
        <v>6</v>
      </c>
      <c r="B18" s="106" t="s">
        <v>63</v>
      </c>
      <c r="C18" s="106"/>
      <c r="D18" s="106"/>
      <c r="E18" s="106"/>
      <c r="F18" s="2" t="s">
        <v>74</v>
      </c>
      <c r="G18" s="105"/>
      <c r="H18" s="105"/>
      <c r="I18" s="22">
        <f t="shared" ref="I18:I24" si="7">IF(F18="SI",3,IF(F18="NO",2,1))</f>
        <v>3</v>
      </c>
      <c r="J18" s="45">
        <f t="shared" si="4"/>
        <v>1</v>
      </c>
      <c r="K18" s="45">
        <f t="shared" si="5"/>
        <v>3</v>
      </c>
      <c r="L18" s="45">
        <f t="shared" si="6"/>
        <v>1</v>
      </c>
      <c r="M18" s="3">
        <f t="shared" ref="M18:M24" si="8">IF(F18="No","3 - Nulo",0)</f>
        <v>0</v>
      </c>
    </row>
    <row r="19" spans="1:13" ht="33.75" customHeight="1" x14ac:dyDescent="0.25">
      <c r="A19" s="59">
        <v>7</v>
      </c>
      <c r="B19" s="106" t="s">
        <v>64</v>
      </c>
      <c r="C19" s="106"/>
      <c r="D19" s="106"/>
      <c r="E19" s="106"/>
      <c r="F19" s="2" t="s">
        <v>74</v>
      </c>
      <c r="G19" s="105"/>
      <c r="H19" s="105"/>
      <c r="I19" s="22">
        <f t="shared" si="7"/>
        <v>3</v>
      </c>
      <c r="J19" s="45">
        <f t="shared" si="4"/>
        <v>1</v>
      </c>
      <c r="K19" s="45">
        <f t="shared" si="5"/>
        <v>3</v>
      </c>
      <c r="L19" s="45">
        <f t="shared" si="6"/>
        <v>1</v>
      </c>
      <c r="M19" s="3">
        <f t="shared" si="8"/>
        <v>0</v>
      </c>
    </row>
    <row r="20" spans="1:13" ht="38.25" customHeight="1" x14ac:dyDescent="0.25">
      <c r="A20" s="24">
        <v>8</v>
      </c>
      <c r="B20" s="106" t="s">
        <v>65</v>
      </c>
      <c r="C20" s="106"/>
      <c r="D20" s="106"/>
      <c r="E20" s="106"/>
      <c r="F20" s="2" t="s">
        <v>74</v>
      </c>
      <c r="G20" s="105"/>
      <c r="H20" s="105"/>
      <c r="I20" s="22">
        <f t="shared" si="7"/>
        <v>3</v>
      </c>
      <c r="J20" s="45">
        <f t="shared" si="4"/>
        <v>1</v>
      </c>
      <c r="K20" s="45">
        <f t="shared" si="5"/>
        <v>3</v>
      </c>
      <c r="L20" s="45">
        <f t="shared" si="6"/>
        <v>1</v>
      </c>
      <c r="M20" s="3">
        <f t="shared" si="8"/>
        <v>0</v>
      </c>
    </row>
    <row r="21" spans="1:13" ht="256.5" customHeight="1" x14ac:dyDescent="0.25">
      <c r="A21" s="24">
        <v>9</v>
      </c>
      <c r="B21" s="112" t="s">
        <v>66</v>
      </c>
      <c r="C21" s="106"/>
      <c r="D21" s="106"/>
      <c r="E21" s="106"/>
      <c r="F21" s="2" t="s">
        <v>74</v>
      </c>
      <c r="G21" s="105"/>
      <c r="H21" s="105"/>
      <c r="I21" s="22">
        <f t="shared" si="7"/>
        <v>3</v>
      </c>
      <c r="J21" s="45">
        <f t="shared" si="4"/>
        <v>1</v>
      </c>
      <c r="K21" s="45">
        <f t="shared" si="5"/>
        <v>3</v>
      </c>
      <c r="L21" s="45">
        <f t="shared" si="6"/>
        <v>1</v>
      </c>
      <c r="M21" s="3">
        <f t="shared" si="8"/>
        <v>0</v>
      </c>
    </row>
    <row r="22" spans="1:13" ht="83.25" customHeight="1" x14ac:dyDescent="0.25">
      <c r="A22" s="59">
        <v>10</v>
      </c>
      <c r="B22" s="112" t="s">
        <v>67</v>
      </c>
      <c r="C22" s="106"/>
      <c r="D22" s="106"/>
      <c r="E22" s="106"/>
      <c r="F22" s="2" t="s">
        <v>74</v>
      </c>
      <c r="G22" s="105"/>
      <c r="H22" s="105"/>
      <c r="I22" s="22">
        <f t="shared" si="7"/>
        <v>3</v>
      </c>
      <c r="J22" s="45">
        <f t="shared" si="4"/>
        <v>1</v>
      </c>
      <c r="K22" s="45">
        <f t="shared" si="5"/>
        <v>3</v>
      </c>
      <c r="L22" s="45">
        <f t="shared" si="6"/>
        <v>1</v>
      </c>
      <c r="M22" s="3">
        <f t="shared" si="8"/>
        <v>0</v>
      </c>
    </row>
    <row r="23" spans="1:13" ht="33" customHeight="1" x14ac:dyDescent="0.25">
      <c r="A23" s="24">
        <v>11</v>
      </c>
      <c r="B23" s="106" t="s">
        <v>68</v>
      </c>
      <c r="C23" s="106"/>
      <c r="D23" s="106"/>
      <c r="E23" s="106"/>
      <c r="F23" s="2" t="s">
        <v>74</v>
      </c>
      <c r="G23" s="105"/>
      <c r="H23" s="105"/>
      <c r="I23" s="22">
        <f t="shared" si="7"/>
        <v>3</v>
      </c>
      <c r="J23" s="45">
        <f t="shared" si="4"/>
        <v>1</v>
      </c>
      <c r="K23" s="45">
        <f t="shared" si="5"/>
        <v>3</v>
      </c>
      <c r="L23" s="45">
        <f t="shared" si="6"/>
        <v>1</v>
      </c>
      <c r="M23" s="3">
        <f t="shared" si="8"/>
        <v>0</v>
      </c>
    </row>
    <row r="24" spans="1:13" ht="19.5" customHeight="1" x14ac:dyDescent="0.25">
      <c r="A24" s="24">
        <v>12</v>
      </c>
      <c r="B24" s="106" t="s">
        <v>69</v>
      </c>
      <c r="C24" s="106"/>
      <c r="D24" s="106"/>
      <c r="E24" s="106"/>
      <c r="F24" s="2" t="s">
        <v>74</v>
      </c>
      <c r="G24" s="105"/>
      <c r="H24" s="105"/>
      <c r="I24" s="22">
        <f t="shared" si="7"/>
        <v>3</v>
      </c>
      <c r="J24" s="45">
        <f t="shared" si="4"/>
        <v>1</v>
      </c>
      <c r="K24" s="45">
        <f t="shared" si="5"/>
        <v>3</v>
      </c>
      <c r="L24" s="45">
        <f t="shared" si="6"/>
        <v>1</v>
      </c>
      <c r="M24" s="3">
        <f t="shared" si="8"/>
        <v>0</v>
      </c>
    </row>
    <row r="25" spans="1:13" ht="16.5" thickBot="1" x14ac:dyDescent="0.3">
      <c r="A25" s="33"/>
      <c r="F25" s="109" t="s">
        <v>38</v>
      </c>
      <c r="G25" s="110"/>
      <c r="H25" s="111"/>
      <c r="I25" s="23">
        <f>IFERROR(L25/J25,"-")</f>
        <v>1</v>
      </c>
      <c r="J25" s="48">
        <f>SUM(J17:J24,J12:J15)</f>
        <v>11</v>
      </c>
      <c r="K25" s="48">
        <f>J25*I25</f>
        <v>11</v>
      </c>
      <c r="L25" s="48">
        <f>SUM(L17:L24,L12:L15)</f>
        <v>11</v>
      </c>
    </row>
  </sheetData>
  <sheetProtection sheet="1" formatCells="0" formatColumns="0"/>
  <mergeCells count="29">
    <mergeCell ref="A8:M8"/>
    <mergeCell ref="A9:M9"/>
    <mergeCell ref="B11:E11"/>
    <mergeCell ref="G11:H11"/>
    <mergeCell ref="B12:E12"/>
    <mergeCell ref="G12:H12"/>
    <mergeCell ref="F25:H25"/>
    <mergeCell ref="B17:E17"/>
    <mergeCell ref="B18:E18"/>
    <mergeCell ref="G18:H18"/>
    <mergeCell ref="B19:E19"/>
    <mergeCell ref="G19:H19"/>
    <mergeCell ref="G17:H17"/>
    <mergeCell ref="B20:E20"/>
    <mergeCell ref="G20:H20"/>
    <mergeCell ref="B21:E21"/>
    <mergeCell ref="B24:E24"/>
    <mergeCell ref="G24:H24"/>
    <mergeCell ref="G21:H21"/>
    <mergeCell ref="B22:E22"/>
    <mergeCell ref="B13:E13"/>
    <mergeCell ref="G13:H13"/>
    <mergeCell ref="G22:H22"/>
    <mergeCell ref="B23:E23"/>
    <mergeCell ref="B14:E14"/>
    <mergeCell ref="G14:H14"/>
    <mergeCell ref="B15:E15"/>
    <mergeCell ref="G15:H15"/>
    <mergeCell ref="G23:H23"/>
  </mergeCells>
  <conditionalFormatting sqref="M12 M18:M24">
    <cfRule type="cellIs" dxfId="7" priority="54" stopIfTrue="1" operator="notEqual">
      <formula>0</formula>
    </cfRule>
  </conditionalFormatting>
  <conditionalFormatting sqref="M14">
    <cfRule type="cellIs" dxfId="6" priority="52" stopIfTrue="1" operator="notEqual">
      <formula>0</formula>
    </cfRule>
  </conditionalFormatting>
  <conditionalFormatting sqref="M17">
    <cfRule type="cellIs" dxfId="5" priority="50" stopIfTrue="1" operator="notEqual">
      <formula>0</formula>
    </cfRule>
  </conditionalFormatting>
  <conditionalFormatting sqref="M15">
    <cfRule type="cellIs" dxfId="4" priority="45" stopIfTrue="1" operator="notEqual">
      <formula>0</formula>
    </cfRule>
  </conditionalFormatting>
  <conditionalFormatting sqref="I25">
    <cfRule type="cellIs" dxfId="3" priority="9" operator="lessThan">
      <formula>80%</formula>
    </cfRule>
    <cfRule type="cellIs" dxfId="2" priority="10" operator="between">
      <formula>80%</formula>
      <formula>89%</formula>
    </cfRule>
    <cfRule type="cellIs" dxfId="1" priority="11" operator="greaterThan">
      <formula>89%</formula>
    </cfRule>
  </conditionalFormatting>
  <conditionalFormatting sqref="M13">
    <cfRule type="cellIs" dxfId="0" priority="1" stopIfTrue="1" operator="notEqual">
      <formula>0</formula>
    </cfRule>
  </conditionalFormatting>
  <dataValidations count="2">
    <dataValidation type="list" allowBlank="1" showInputMessage="1" showErrorMessage="1" sqref="F983045:F983064 F65541:F65560 F131077:F131096 F196613:F196632 F262149:F262168 F327685:F327704 F393221:F393240 F458757:F458776 F524293:F524312 F589829:F589848 F655365:F655384 F720901:F720920 F786437:F786456 F851973:F851992 F917509:F917528" xr:uid="{00000000-0002-0000-0300-000000000000}">
      <formula1>"SI,NO"</formula1>
    </dataValidation>
    <dataValidation type="list" allowBlank="1" showInputMessage="1" showErrorMessage="1" sqref="F17:F24 F12:F14" xr:uid="{00000000-0002-0000-0300-000001000000}">
      <formula1>"SI, NO, NO APLICA"</formula1>
    </dataValidation>
  </dataValidations>
  <pageMargins left="0.70866141732283472" right="0.70866141732283472" top="0.74803149606299213" bottom="0.74803149606299213" header="0.31496062992125984" footer="0.31496062992125984"/>
  <pageSetup scale="50"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iconSet" priority="12" id="{7097A316-D15A-4AF3-A69D-14327EF4022B}">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I17</xm:sqref>
        </x14:conditionalFormatting>
        <x14:conditionalFormatting xmlns:xm="http://schemas.microsoft.com/office/excel/2006/main">
          <x14:cfRule type="iconSet" priority="56" id="{4402B1F9-DAB5-4661-9665-A9FC09916BD9}">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I12 I14</xm:sqref>
        </x14:conditionalFormatting>
        <x14:conditionalFormatting xmlns:xm="http://schemas.microsoft.com/office/excel/2006/main">
          <x14:cfRule type="iconSet" priority="57" id="{79E5F104-C43C-4A6F-A9AE-4425AA6D149F}">
            <x14:iconSet iconSet="3Symbols2" showValue="0" custom="1">
              <x14:cfvo type="percent">
                <xm:f>0</xm:f>
              </x14:cfvo>
              <x14:cfvo type="num">
                <xm:f>2</xm:f>
              </x14:cfvo>
              <x14:cfvo type="num">
                <xm:f>3</xm:f>
              </x14:cfvo>
              <x14:cfIcon iconSet="3Symbols2" iconId="0"/>
              <x14:cfIcon iconSet="4RedToBlack" iconId="1"/>
              <x14:cfIcon iconSet="3Symbols2" iconId="2"/>
            </x14:iconSet>
          </x14:cfRule>
          <xm:sqref>I15</xm:sqref>
        </x14:conditionalFormatting>
        <x14:conditionalFormatting xmlns:xm="http://schemas.microsoft.com/office/excel/2006/main">
          <x14:cfRule type="iconSet" priority="2" id="{63B3988C-5313-4989-84BA-9B953128987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I13</xm:sqref>
        </x14:conditionalFormatting>
        <x14:conditionalFormatting xmlns:xm="http://schemas.microsoft.com/office/excel/2006/main">
          <x14:cfRule type="iconSet" priority="62" id="{0DF88972-387B-4C6A-94A0-04CBD5FE61B0}">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I18:I24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D108CE498884148A4900638AB632DFA" ma:contentTypeVersion="0" ma:contentTypeDescription="Crear nuevo documento." ma:contentTypeScope="" ma:versionID="3703657b2d2a56cd08285515640a9be9">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489688-6F43-4C2F-A246-7DD6B12739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52F278-8D28-4A7E-BBF0-034D2F4AB6C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A583A2E-01CD-4DC0-8527-376D05431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Carátula</vt:lpstr>
      <vt:lpstr>Instrucciones</vt:lpstr>
      <vt:lpstr>Criterios de Cumplimiento</vt:lpstr>
      <vt:lpstr>Lista_Verificación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Gasca Espinosa De Los Monteros</dc:creator>
  <cp:lastModifiedBy>JAIME MALDONADO BAEZ</cp:lastModifiedBy>
  <cp:lastPrinted>2018-11-21T15:26:05Z</cp:lastPrinted>
  <dcterms:created xsi:type="dcterms:W3CDTF">2018-03-09T21:59:57Z</dcterms:created>
  <dcterms:modified xsi:type="dcterms:W3CDTF">2020-06-17T04:16:18Z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0x0101004D108CE498884148A4900638AB632DFA</vt:lpwstr>
  </property>
</Properties>
</file>