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hultstudents-my.sharepoint.com/personal/alanto_student_hult_edu/Documents/"/>
    </mc:Choice>
  </mc:AlternateContent>
  <xr:revisionPtr revIDLastSave="0" documentId="8_{6CD868D8-E799-4159-9D9B-6C77E87CBF3B}" xr6:coauthVersionLast="47" xr6:coauthVersionMax="47" xr10:uidLastSave="{00000000-0000-0000-0000-000000000000}"/>
  <bookViews>
    <workbookView xWindow="0" yWindow="500" windowWidth="28800" windowHeight="16360" firstSheet="4" xr2:uid="{00000000-000D-0000-FFFF-FFFF00000000}"/>
  </bookViews>
  <sheets>
    <sheet name="Sheet1" sheetId="1" r:id="rId1"/>
    <sheet name="Full Data" sheetId="9" r:id="rId2"/>
    <sheet name="Legend" sheetId="8" r:id="rId3"/>
    <sheet name="Sheet2" sheetId="17" state="hidden" r:id="rId4"/>
    <sheet name="Descriptive Statistics" sheetId="15" r:id="rId5"/>
    <sheet name="Visualization" sheetId="16" r:id="rId6"/>
    <sheet name="Investor Decision" sheetId="10" r:id="rId7"/>
    <sheet name="Investor Confidence" sheetId="11" r:id="rId8"/>
  </sheets>
  <definedNames>
    <definedName name="_xlnm._FilterDatabase" localSheetId="1" hidden="1">'Full Data'!$A$1:$F$1</definedName>
    <definedName name="_xlchart.v1.0" hidden="1">'Descriptive Statistics'!$B$48</definedName>
    <definedName name="_xlchart.v1.1" hidden="1">'Descriptive Statistics'!$B$49:$B$248</definedName>
    <definedName name="_xlchart.v1.2" hidden="1">'Descriptive Statistics'!$C$48</definedName>
    <definedName name="_xlchart.v1.3" hidden="1">'Descriptive Statistics'!$C$49:$C$248</definedName>
  </definedNames>
  <calcPr calcId="191028"/>
  <pivotCaches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6" l="1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H48" i="15"/>
  <c r="G48" i="15"/>
  <c r="H52" i="15"/>
  <c r="G52" i="15"/>
  <c r="H51" i="15"/>
  <c r="G51" i="15"/>
  <c r="H50" i="15"/>
  <c r="G50" i="15"/>
  <c r="H49" i="15"/>
  <c r="G4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tc={7C8DF8B0-6BF4-4110-AC7A-AB303305FCC1}</author>
    <author>tc={11CA0115-0CD4-4260-835A-F60961F999D8}</author>
    <author>tc={3A4D983D-A8D9-42A0-B83D-A3A19C840BFD}</author>
    <author>tc={CC9595C2-B515-4259-BBB2-9EC662A8EA25}</author>
    <author>tc={1383DAB2-03C1-4E7A-B42A-0E3C7F5C1E54}</author>
    <author>tc={2921836C-4890-4707-9530-526BECFD8F95}</author>
    <author>tc={60FCCF30-7B2D-4FE5-9C94-434551986052}</author>
    <author>tc={611C6749-75FD-4DED-8D90-B4B52A2F5065}</author>
  </authors>
  <commentList>
    <comment ref="L1" authorId="0" shapeId="0" xr:uid="{7C8DF8B0-6BF4-4110-AC7A-AB303305FCC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Tables only
Time Frame	1-year historical data
Risk Information	With explicit risk metrics
Size	Small
Employee Count	50
Financial Metric	Value
Revenue	 £2,500,000.00 
Profit Margin	15%
Growth Rate	10%
Risk Metrics	
Beta	1.2
Value at Risk (VaR)	 £100,000.00 
Standard Deviation	8%</t>
      </text>
    </comment>
    <comment ref="N1" authorId="1" shapeId="0" xr:uid="{11CA0115-0CD4-4260-835A-F60961F999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Tables only
Time Frame	1-year historical data
Risk Information	Without explicit risk metrics
Size	Small
Employee Count	50
Financial Metric	Value
Revenue	 £2,500,000.00 
Profit Margin	15%
Growth Rate	10%</t>
      </text>
    </comment>
    <comment ref="P1" authorId="2" shapeId="0" xr:uid="{3A4D983D-A8D9-42A0-B83D-A3A19C840BF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Tables only
Time Frame	5-year historical data
Risk Information	With explicit risk metrics
Size	Small
Employee Count	100
Financial Metric	Value
Revenue	 £4,000,000.00 
Profit Margin	20%
Growth Rate	15%
Risk Metrics	
Beta	0.8
Value at Risk (VaR)	 £200,000.00 
Standard Deviation	5%</t>
      </text>
    </comment>
    <comment ref="R1" authorId="3" shapeId="0" xr:uid="{CC9595C2-B515-4259-BBB2-9EC662A8EA2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Tables only
Time Frame	5-year historical data
Risk Information	Without explicit risk metrics
Size	
Employee Count	100
Financial Metric	Value
Revenue	 £4,000,000.00 
Profit Margin	20%
Growth Rate	15%</t>
      </text>
    </comment>
    <comment ref="T1" authorId="4" shapeId="0" xr:uid="{1383DAB2-03C1-4E7A-B42A-0E3C7F5C1E5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Graphs and charts
Time Frame	1-year historical data
Risk Information	With explicit risk metrics
Size	Small
Employee Count	50
Financial Metric	Value
Revenue	 £1,200,000.00 
Profit Margin	12%
Growth Rate	5%
Risk Metrics	
Beta	1.5
Value at Risk (VaR)	 £50,000.00 
Standard Deviation	10%</t>
      </text>
    </comment>
    <comment ref="V1" authorId="5" shapeId="0" xr:uid="{2921836C-4890-4707-9530-526BECFD8F9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Graphs and charts
Time Frame	1-year historical data
Risk Information	Without explicit risk metrics
Size	Small
Employee Count	50
Financial Metric	Value
Revenue	 £1,200,000.00 
Profit Margin	12%
Growth Rate	5%</t>
      </text>
    </comment>
    <comment ref="X1" authorId="6" shapeId="0" xr:uid="{60FCCF30-7B2D-4FE5-9C94-43455198605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Graphs and charts
Time Frame	5-year historical data
Risk Information	With explicit risk metrics
Size	Small to Medium
Employee Count	100
Financial Metric	Value
Revenue	 £3,500,000.00 
Profit Margin	18%
Growth Rate	25%
Risk Metrics	
Beta	1
Value at Risk (VaR)	 £150,000.00 
Standard Deviation	7%</t>
      </text>
    </comment>
    <comment ref="Z1" authorId="7" shapeId="0" xr:uid="{611C6749-75FD-4DED-8D90-B4B52A2F506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Visualization	Graphs and charts
Time Frame	5-year historical data
Risk Information	Without explicit risk metrics
Size	Small to Medium
Employee Count	100
Financial Metric	Value
Revenue	 £3,500,000.00 
Profit Margin	18%
Growth Rate	25%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tc={CC248452-27B7-4F53-801D-0D14B622C465}</author>
  </authors>
  <commentList>
    <comment ref="B1" authorId="0" shapeId="0" xr:uid="{CC248452-27B7-4F53-801D-0D14B622C4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determine how presentation factors affect: a)
Amount invested b) Investor confidence
</t>
      </text>
    </comment>
  </commentList>
</comments>
</file>

<file path=xl/sharedStrings.xml><?xml version="1.0" encoding="utf-8"?>
<sst xmlns="http://schemas.openxmlformats.org/spreadsheetml/2006/main" count="1202" uniqueCount="222">
  <si>
    <t>Charing Cross Company</t>
  </si>
  <si>
    <t>Baker Street Company</t>
  </si>
  <si>
    <t>St. Pancras Company</t>
  </si>
  <si>
    <t>Farringdon Company</t>
  </si>
  <si>
    <t>Id</t>
  </si>
  <si>
    <t>Start time</t>
  </si>
  <si>
    <t>Completion time</t>
  </si>
  <si>
    <t>Email</t>
  </si>
  <si>
    <t>Name</t>
  </si>
  <si>
    <t>Language</t>
  </si>
  <si>
    <t>Age</t>
  </si>
  <si>
    <t>Sex</t>
  </si>
  <si>
    <t>Education Level</t>
  </si>
  <si>
    <t>Investment Experience</t>
  </si>
  <si>
    <t>Kind of Investor</t>
  </si>
  <si>
    <t>How much would you invest?</t>
  </si>
  <si>
    <t>How confident are you to invest in this company?</t>
  </si>
  <si>
    <t>How much would you invest?1</t>
  </si>
  <si>
    <t>How confident are you to invest in this company?1</t>
  </si>
  <si>
    <t>How much would you invest?2</t>
  </si>
  <si>
    <t>How confident are you to invest in this company?2</t>
  </si>
  <si>
    <t>How much would you invest?3</t>
  </si>
  <si>
    <t>How confident are you to invest in this company?3</t>
  </si>
  <si>
    <t>How much would you invest?4</t>
  </si>
  <si>
    <t>How confident are you to invest in this company?4</t>
  </si>
  <si>
    <t>How much would you invest?5</t>
  </si>
  <si>
    <t>How confident are you to invest in this company?5</t>
  </si>
  <si>
    <t>How much would you invest?6</t>
  </si>
  <si>
    <t>How confident are you to invest in this company?6</t>
  </si>
  <si>
    <t>How much would you invest?7</t>
  </si>
  <si>
    <t>How confident are you to invest in this company?7</t>
  </si>
  <si>
    <t>To what extent did the presentation style influence your investment decision-making?</t>
  </si>
  <si>
    <t>Any feedback would be greatly appreciated to help improve the data collection process :)</t>
  </si>
  <si>
    <t>PVENIGALLA@student.hult.edu</t>
  </si>
  <si>
    <t>Phani Teja VENIGALLA</t>
  </si>
  <si>
    <t>Male</t>
  </si>
  <si>
    <t>Bachelor's Degree</t>
  </si>
  <si>
    <t>Advanced</t>
  </si>
  <si>
    <t>Aggressive</t>
  </si>
  <si>
    <t>vmarthala@student.hult.edu</t>
  </si>
  <si>
    <t>Venkata Nitish Kumar Reddy MARTHALA</t>
  </si>
  <si>
    <t>Intermediate</t>
  </si>
  <si>
    <t>Conservative</t>
  </si>
  <si>
    <t>Marthalanitishkumarreddy@gmail.com</t>
  </si>
  <si>
    <t>sbabu1@student.hult.edu</t>
  </si>
  <si>
    <t>Shreyas DEVEGERE SURESH BABU</t>
  </si>
  <si>
    <t xml:space="preserve">Master's </t>
  </si>
  <si>
    <t>Moderate</t>
  </si>
  <si>
    <t>NO@student.hult.edu</t>
  </si>
  <si>
    <t>Natalia Serrano O</t>
  </si>
  <si>
    <t>Female</t>
  </si>
  <si>
    <t>Beginner</t>
  </si>
  <si>
    <t>AKANKHAR@student.hult.edu</t>
  </si>
  <si>
    <t>Abhimanyu KANKHAR</t>
  </si>
  <si>
    <t>apatel12@student.hult.edu</t>
  </si>
  <si>
    <t>Ansh PATEL</t>
  </si>
  <si>
    <t>itrehan@student.hult.edu</t>
  </si>
  <si>
    <t>ISHIKA TREHAN</t>
  </si>
  <si>
    <t>HSALEEM@student.hult.edu</t>
  </si>
  <si>
    <t>Habib Mohamed SULTAN SALEEM</t>
  </si>
  <si>
    <t>kchavarria@student.hult.edu</t>
  </si>
  <si>
    <t>Karla Esmeralda FELIPE CHAVARRIA</t>
  </si>
  <si>
    <t>acarceles@student.hult.edu</t>
  </si>
  <si>
    <t>Arabela CARCELES</t>
  </si>
  <si>
    <t>abatagurki@student.hult.edu</t>
  </si>
  <si>
    <t>Akshata BATAGURKI</t>
  </si>
  <si>
    <t>FCaballol@student.hult.edu</t>
  </si>
  <si>
    <t>Fernando Caballol</t>
  </si>
  <si>
    <t xml:space="preserve">When you mention VaR you have to say the timeframe and confidence level - it is not just a number. Also create different profiles for the companies with risk metrics and the ones without. </t>
  </si>
  <si>
    <t>slama@student.hult.edu</t>
  </si>
  <si>
    <t>Sonam Dorjee LAMA</t>
  </si>
  <si>
    <t>Graduate Diploma</t>
  </si>
  <si>
    <t>AREYES2@student.hult.edu</t>
  </si>
  <si>
    <t>Andrea MENDOZA REYES</t>
  </si>
  <si>
    <t>ASlavinskas@student.hult.edu</t>
  </si>
  <si>
    <t>Aleksas Slavinskas</t>
  </si>
  <si>
    <t>adiaz-casanova@student.hult.edu</t>
  </si>
  <si>
    <t>Alejandro SANCHEZ DIAZ-CASANOVA</t>
  </si>
  <si>
    <t>mbianchi@student.hult.edu</t>
  </si>
  <si>
    <t>Mattia BIANCHI</t>
  </si>
  <si>
    <t>SSHAKYA@student.hult.edu</t>
  </si>
  <si>
    <t>Smarika SHAKYA</t>
  </si>
  <si>
    <t>szarrouki1@student.hult.edu</t>
  </si>
  <si>
    <t>Soundousse ZARROUKI</t>
  </si>
  <si>
    <t>mkasner@student.hult.edu</t>
  </si>
  <si>
    <t>Michal KASNER</t>
  </si>
  <si>
    <t>vchouta@student.hult.edu</t>
  </si>
  <si>
    <t>Vasavi CHOUTA</t>
  </si>
  <si>
    <t>Graduate's Degree</t>
  </si>
  <si>
    <t xml:space="preserve">Survey is extensive and clicking the psychology of investors who often ignore certain factors while investing. </t>
  </si>
  <si>
    <t>schivukula@student.hult.edu</t>
  </si>
  <si>
    <t>Sudeep CHIVUKULA</t>
  </si>
  <si>
    <t>DPANDURI@student.hult.edu</t>
  </si>
  <si>
    <t>Durga Sai Teja PANDURI</t>
  </si>
  <si>
    <t>mfranco2@student.hult.edu</t>
  </si>
  <si>
    <t>Mateo FRANCO</t>
  </si>
  <si>
    <t>KSoderberg@student.hult.edu</t>
  </si>
  <si>
    <t>Kristina Soderberg</t>
  </si>
  <si>
    <t>ateddu@student.hult.edu</t>
  </si>
  <si>
    <t>Akhileshwar Rao TEDDU</t>
  </si>
  <si>
    <t>LCamarena@student.hult.edu</t>
  </si>
  <si>
    <t>Lucas Camarena</t>
  </si>
  <si>
    <t>epheto@student.hult.edu</t>
  </si>
  <si>
    <t>Evan PHETO</t>
  </si>
  <si>
    <t>Graduate Certificate</t>
  </si>
  <si>
    <t>jpedrero1@student.hult.edu</t>
  </si>
  <si>
    <t>Jose PEDRERO</t>
  </si>
  <si>
    <t>Company</t>
  </si>
  <si>
    <t>Data Visualization</t>
  </si>
  <si>
    <t>Time Frame</t>
  </si>
  <si>
    <t>Risk Information</t>
  </si>
  <si>
    <t>Investor Decision</t>
  </si>
  <si>
    <t>Investor Confidence</t>
  </si>
  <si>
    <t>Charing Cross</t>
  </si>
  <si>
    <t>Baker Street</t>
  </si>
  <si>
    <t>St. Pancras</t>
  </si>
  <si>
    <t>Farringdon</t>
  </si>
  <si>
    <t>Question:</t>
  </si>
  <si>
    <t>how different ways of presenting financial information influence investment
decisions, while considering potential lurking variables and experimental design
complexities</t>
  </si>
  <si>
    <t>Independent Variable</t>
  </si>
  <si>
    <t>data visualization, time frame, and risk information</t>
  </si>
  <si>
    <t>Dependent Variable</t>
  </si>
  <si>
    <t>investor decision, investor confidence</t>
  </si>
  <si>
    <t>1st analysis</t>
  </si>
  <si>
    <t>Effect of those 3 independent variables to the investor decision</t>
  </si>
  <si>
    <t>2nd analysis</t>
  </si>
  <si>
    <t>Effect of those 3 independent variables to the investor confidence</t>
  </si>
  <si>
    <t>Independent Variables</t>
  </si>
  <si>
    <t>Dependent Variables</t>
  </si>
  <si>
    <t>tables only</t>
  </si>
  <si>
    <t>1 year</t>
  </si>
  <si>
    <t>with explicit risk metrics</t>
  </si>
  <si>
    <t>investor decision
investor confidence</t>
  </si>
  <si>
    <t>investor confidence</t>
  </si>
  <si>
    <t>without explicit risk metrics</t>
  </si>
  <si>
    <t>5 year</t>
  </si>
  <si>
    <t>graphs only</t>
  </si>
  <si>
    <t>Tables only</t>
  </si>
  <si>
    <t>Revenue</t>
  </si>
  <si>
    <t>Profit Margin</t>
  </si>
  <si>
    <t>Growth Rate</t>
  </si>
  <si>
    <t>Beta</t>
  </si>
  <si>
    <t>Value at Risk (VaR)</t>
  </si>
  <si>
    <t>Standard Deviation</t>
  </si>
  <si>
    <t>1-year historical data</t>
  </si>
  <si>
    <t>With explicit risk metrics</t>
  </si>
  <si>
    <t>Without explicit risk metrics</t>
  </si>
  <si>
    <t>Size</t>
  </si>
  <si>
    <t>Small</t>
  </si>
  <si>
    <t>Employee Count</t>
  </si>
  <si>
    <t>Financial Metric</t>
  </si>
  <si>
    <t>Value</t>
  </si>
  <si>
    <t>Risk Metrics</t>
  </si>
  <si>
    <t>5-year historical data</t>
  </si>
  <si>
    <t>Year</t>
  </si>
  <si>
    <t>Revenue (£)</t>
  </si>
  <si>
    <t>Profit Growth (%)</t>
  </si>
  <si>
    <t>Stock Price (£)</t>
  </si>
  <si>
    <t>Year 1</t>
  </si>
  <si>
    <t>Year 2</t>
  </si>
  <si>
    <t>Year 3</t>
  </si>
  <si>
    <t>Year 4</t>
  </si>
  <si>
    <t>Year 5</t>
  </si>
  <si>
    <t>Graphs and charts</t>
  </si>
  <si>
    <t>Small to Medium</t>
  </si>
  <si>
    <t>Row Labels</t>
  </si>
  <si>
    <t>Count of Investor Decision</t>
  </si>
  <si>
    <t>Grand Total</t>
  </si>
  <si>
    <t>Respondents</t>
  </si>
  <si>
    <t>Count</t>
  </si>
  <si>
    <t>Avg_How much would you invest?</t>
  </si>
  <si>
    <t>Avg_How confident are you to invest in this company?</t>
  </si>
  <si>
    <t>Avg_Investor Decision</t>
  </si>
  <si>
    <t>Avg_Investor Confidence</t>
  </si>
  <si>
    <t>Tables</t>
  </si>
  <si>
    <t>Graphs and Charts</t>
  </si>
  <si>
    <t>Avg_To what extent did the presentation style influence your investment decision-making?</t>
  </si>
  <si>
    <t>INDEPENDENT VAR</t>
  </si>
  <si>
    <t>Descriptive Stats</t>
  </si>
  <si>
    <t xml:space="preserve">Sample size </t>
  </si>
  <si>
    <t>Mean</t>
  </si>
  <si>
    <t>Median</t>
  </si>
  <si>
    <t>Mode</t>
  </si>
  <si>
    <t>Range</t>
  </si>
  <si>
    <t xml:space="preserve">Frequencies </t>
  </si>
  <si>
    <t>independent</t>
  </si>
  <si>
    <t>dependent</t>
  </si>
  <si>
    <t>Freq</t>
  </si>
  <si>
    <t>VISUALS</t>
  </si>
  <si>
    <t>HISTORIC</t>
  </si>
  <si>
    <t>RISK</t>
  </si>
  <si>
    <t>with</t>
  </si>
  <si>
    <t>investor decision</t>
  </si>
  <si>
    <t>without</t>
  </si>
  <si>
    <t xml:space="preserve">A x B </t>
  </si>
  <si>
    <t>A x C</t>
  </si>
  <si>
    <t>B x 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</si>
  <si>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</si>
  <si>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</si>
  <si>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</si>
  <si>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</si>
  <si>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</si>
  <si>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</si>
  <si>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</si>
  <si>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</si>
  <si>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 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</si>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</sst>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.00000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5" tint="-0.249977111117893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22" fontId="0" fillId="0" borderId="0" xfId="0" applyNumberFormat="1"/>
    <xf numFmtId="49" fontId="0" fillId="0" borderId="0" xfId="0" applyNumberFormat="1"/>
    <xf numFmtId="49" fontId="1" fillId="0" borderId="0" xfId="1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9" fontId="0" fillId="0" borderId="7" xfId="0" applyNumberFormat="1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9" fontId="0" fillId="0" borderId="3" xfId="0" applyNumberForma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3" fillId="3" borderId="13" xfId="0" applyFont="1" applyFill="1" applyBorder="1"/>
    <xf numFmtId="0" fontId="3" fillId="2" borderId="0" xfId="0" applyFont="1" applyFill="1" applyAlignment="1">
      <alignment horizontal="center" vertical="center"/>
    </xf>
    <xf numFmtId="0" fontId="0" fillId="5" borderId="0" xfId="0" applyFill="1"/>
    <xf numFmtId="22" fontId="0" fillId="5" borderId="0" xfId="0" applyNumberFormat="1" applyFill="1"/>
    <xf numFmtId="49" fontId="0" fillId="5" borderId="0" xfId="0" applyNumberFormat="1" applyFill="1"/>
    <xf numFmtId="49" fontId="1" fillId="5" borderId="0" xfId="1" applyNumberFormat="1" applyFill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5" fontId="5" fillId="0" borderId="0" xfId="0" applyNumberFormat="1" applyFont="1"/>
    <xf numFmtId="0" fontId="0" fillId="0" borderId="0" xfId="0" applyAlignment="1">
      <alignment wrapText="1"/>
    </xf>
    <xf numFmtId="0" fontId="6" fillId="0" borderId="14" xfId="0" applyFont="1" applyBorder="1"/>
    <xf numFmtId="165" fontId="6" fillId="0" borderId="14" xfId="0" applyNumberFormat="1" applyFont="1" applyBorder="1"/>
    <xf numFmtId="0" fontId="5" fillId="0" borderId="14" xfId="0" applyFont="1" applyBorder="1"/>
    <xf numFmtId="165" fontId="5" fillId="0" borderId="14" xfId="0" applyNumberFormat="1" applyFont="1" applyBorder="1"/>
    <xf numFmtId="0" fontId="8" fillId="4" borderId="14" xfId="0" applyFont="1" applyFill="1" applyBorder="1" applyAlignment="1">
      <alignment horizontal="center" vertical="center"/>
    </xf>
    <xf numFmtId="165" fontId="8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8" fillId="4" borderId="1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-[$£-809]* #,##0.00_-;\-[$£-809]* #,##0.00_-;_-[$£-809]* &quot;-&quot;??_-;_-@_-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</dxf>
    <dxf>
      <font>
        <color theme="0"/>
      </font>
      <alignment horizontal="left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£-809]* #,##0.00_-;\-[$£-809]* #,##0.00_-;_-[$£-809]* &quot;-&quot;??_-;_-@_-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numFmt numFmtId="13" formatCode="0%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numFmt numFmtId="13" formatCode="0%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numFmt numFmtId="164" formatCode="_-[$£-809]* #,##0.00_-;\-[$£-809]* #,##0.00_-;_-[$£-809]* &quot;-&quot;??_-;_-@_-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numFmt numFmtId="13" formatCode="0%"/>
      <alignment horizontal="left" vertical="center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left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-[$£-809]* #,##0.00_-;\-[$£-809]* #,##0.00_-;_-[$£-809]* &quot;-&quot;??_-;_-@_-"/>
      <alignment horizontal="left" vertical="center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/>
    </dxf>
    <dxf>
      <font>
        <color theme="0"/>
      </font>
      <alignment horizontal="left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numFmt numFmtId="164" formatCode="_-[$£-809]* #,##0.00_-;\-[$£-809]* #,##0.00_-;_-[$£-809]* &quot;-&quot;??_-;_-@_-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64" formatCode="_-[$£-809]* #,##0.00_-;\-[$£-809]* #,##0.00_-;_-[$£-809]* &quot;-&quot;??_-;_-@_-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horizontal="left" vertical="center"/>
    </dxf>
    <dxf>
      <numFmt numFmtId="13" formatCode="0%"/>
      <alignment horizontal="left" vertical="center"/>
    </dxf>
    <dxf>
      <numFmt numFmtId="3" formatCode="#,##0"/>
      <alignment horizontal="left" vertical="center"/>
    </dxf>
    <dxf>
      <alignment horizontal="left"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/>
    </dxf>
    <dxf>
      <alignment horizontal="left" vertical="center"/>
    </dxf>
    <dxf>
      <numFmt numFmtId="13" formatCode="0%"/>
      <alignment horizontal="left" vertical="center"/>
    </dxf>
    <dxf>
      <numFmt numFmtId="3" formatCode="#,##0"/>
      <alignment horizontal="left" vertical="center"/>
    </dxf>
    <dxf>
      <alignment horizontal="left"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£-809]* #,##0.00_-;\-[$£-809]* #,##0.00_-;_-[$£-809]* &quot;-&quot;??_-;_-@_-"/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£-809]* #,##0.00_-;\-[$£-809]* #,##0.00_-;_-[$£-809]* &quot;-&quot;??_-;_-@_-"/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/>
    </dxf>
    <dxf>
      <numFmt numFmtId="164" formatCode="_-[$£-809]* #,##0.00_-;\-[$£-809]* #,##0.00_-;_-[$£-809]* &quot;-&quot;??_-;_-@_-"/>
      <alignment horizontal="left" vertical="center"/>
    </dxf>
    <dxf>
      <numFmt numFmtId="13" formatCode="0%"/>
      <alignment horizontal="left" vertical="center"/>
    </dxf>
    <dxf>
      <numFmt numFmtId="164" formatCode="_-[$£-809]* #,##0.00_-;\-[$£-809]* #,##0.00_-;_-[$£-809]* &quot;-&quot;??_-;_-@_-"/>
      <alignment horizontal="left" vertical="center"/>
    </dxf>
    <dxf>
      <alignment horizontal="left"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Distibution for the dependent variable : Investor Decision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Distibution for the dependent variable : Investor Decision</a:t>
          </a:r>
        </a:p>
      </cx:txPr>
    </cx:title>
    <cx:plotArea>
      <cx:plotAreaRegion>
        <cx:series layoutId="boxWhisker" uniqueId="{0078D043-7D23-FC44-AB50-F9D184F7DBAC}">
          <cx:tx>
            <cx:txData>
              <cx:f>_xlchart.v1.0</cx:f>
              <cx:v>Investor Decision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 max="5000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for the dependent variable: Investor Confidence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for the dependent variable: Investor Confidence</a:t>
          </a:r>
        </a:p>
      </cx:txPr>
    </cx:title>
    <cx:plotArea>
      <cx:plotAreaRegion>
        <cx:series layoutId="boxWhisker" uniqueId="{3F78821F-859B-5945-A3C9-519D25BEA4B3}">
          <cx:tx>
            <cx:txData>
              <cx:f>_xlchart.v1.2</cx:f>
              <cx:v>Investor Confidence</cx:v>
            </cx:txData>
          </cx:tx>
          <cx:spPr>
            <a:solidFill>
              <a:schemeClr val="accent2"/>
            </a:solidFill>
            <a:ln>
              <a:solidFill>
                <a:schemeClr val="accent2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112889</xdr:colOff>
      <xdr:row>54</xdr:row>
      <xdr:rowOff>141113</xdr:rowOff>
    </xdr:from>
    <xdr:to>
      <xdr:col>13</xdr:col>
      <xdr:colOff>274815</xdr:colOff>
      <xdr:row>67</xdr:row>
      <xdr:rowOff>42335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4206F5-61FE-28F1-2CF8-A4B89EB6B9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15" t="6061" r="9654" b="5555"/>
        <a:stretch/>
      </xdr:blipFill>
      <xdr:spPr>
        <a:xfrm>
          <a:off x="10385778" y="2116669"/>
          <a:ext cx="3386668" cy="2469444"/>
        </a:xfrm>
        <a:prstGeom prst="rect">
          <a:avLst/>
        </a:prstGeom>
      </xdr:spPr>
    </xdr:pic>
    <xdr:clientData/>
  </xdr:twoCellAnchor>
  <xdr:twoCellAnchor>
    <xdr:from>
      <xdr:col>4</xdr:col>
      <xdr:colOff>2469445</xdr:colOff>
      <xdr:row>74</xdr:row>
      <xdr:rowOff>175329</xdr:rowOff>
    </xdr:from>
    <xdr:to>
      <xdr:col>8</xdr:col>
      <xdr:colOff>1135946</xdr:colOff>
      <xdr:row>95</xdr:row>
      <xdr:rowOff>141111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6">
              <a:extLst>
                <a:ext uri="{FF2B5EF4-FFF2-40B4-BE49-F238E27FC236}">
                  <a16:creationId xmlns:a16="http://schemas.microsoft.com/office/drawing/2014/main" id="{330F4C79-82E2-D386-0EB9-293ECDDC48EF}"/>
                </a:ext>
                <a:ext uri="{147F2762-F138-4A5C-976F-8EAC2B608ADB}">
                  <a16:predDERef xmlns:a16="http://schemas.microsoft.com/office/drawing/2014/main" pred="{F64206F5-61FE-28F1-2CF8-A4B89EB6B9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54327</xdr:colOff>
      <xdr:row>74</xdr:row>
      <xdr:rowOff>170741</xdr:rowOff>
    </xdr:from>
    <xdr:to>
      <xdr:col>18</xdr:col>
      <xdr:colOff>352778</xdr:colOff>
      <xdr:row>95</xdr:row>
      <xdr:rowOff>84666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7">
              <a:extLst>
                <a:ext uri="{FF2B5EF4-FFF2-40B4-BE49-F238E27FC236}">
                  <a16:creationId xmlns:a16="http://schemas.microsoft.com/office/drawing/2014/main" id="{EEE622AA-F0AF-A5C5-6ED5-B07A5AD43936}"/>
                </a:ext>
                <a:ext uri="{147F2762-F138-4A5C-976F-8EAC2B608ADB}">
                  <a16:predDERef xmlns:a16="http://schemas.microsoft.com/office/drawing/2014/main" pred="{330F4C79-82E2-D386-0EB9-293ECDDC4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gel Lanto" id="{DCB1EB6C-1EC2-4B0E-AC2C-4582A8968BAE}" userId="S::alanto@student.hult.edu::c4207227-ef56-4d54-9bd3-29f7e95f0fc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Esmeralda Felipe Chavarría" refreshedDate="45601.921834837965" createdVersion="8" refreshedVersion="8" minRefreshableVersion="3" recordCount="200" xr:uid="{1216C02C-5764-804A-B0D2-C7FD79BB24BF}">
  <cacheSource type="worksheet">
    <worksheetSource name="Table10"/>
  </cacheSource>
  <cacheFields count="6">
    <cacheField name="Company" numFmtId="0">
      <sharedItems/>
    </cacheField>
    <cacheField name="Data Visualization" numFmtId="0">
      <sharedItems containsSemiMixedTypes="0" containsString="0" containsNumber="1" containsInteger="1" minValue="1" maxValue="2" count="2">
        <n v="1"/>
        <n v="2"/>
      </sharedItems>
    </cacheField>
    <cacheField name="Time Frame" numFmtId="0">
      <sharedItems containsSemiMixedTypes="0" containsString="0" containsNumber="1" containsInteger="1" minValue="1" maxValue="5" count="2">
        <n v="1"/>
        <n v="5"/>
      </sharedItems>
    </cacheField>
    <cacheField name="Risk Information" numFmtId="0">
      <sharedItems containsSemiMixedTypes="0" containsString="0" containsNumber="1" containsInteger="1" minValue="1" maxValue="2" count="2">
        <n v="1"/>
        <n v="2"/>
      </sharedItems>
    </cacheField>
    <cacheField name="Investor Decision" numFmtId="0">
      <sharedItems containsSemiMixedTypes="0" containsString="0" containsNumber="1" containsInteger="1" minValue="0" maxValue="45000"/>
    </cacheField>
    <cacheField name="Investor Confidenc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haring Cross"/>
    <x v="0"/>
    <x v="0"/>
    <x v="0"/>
    <n v="4000"/>
    <n v="8"/>
  </r>
  <r>
    <s v="Charing Cross"/>
    <x v="0"/>
    <x v="0"/>
    <x v="0"/>
    <n v="2500"/>
    <n v="9"/>
  </r>
  <r>
    <s v="Charing Cross"/>
    <x v="0"/>
    <x v="0"/>
    <x v="0"/>
    <n v="2500"/>
    <n v="6"/>
  </r>
  <r>
    <s v="Charing Cross"/>
    <x v="0"/>
    <x v="0"/>
    <x v="0"/>
    <n v="3500"/>
    <n v="6"/>
  </r>
  <r>
    <s v="Charing Cross"/>
    <x v="0"/>
    <x v="0"/>
    <x v="0"/>
    <n v="500"/>
    <n v="6"/>
  </r>
  <r>
    <s v="Charing Cross"/>
    <x v="0"/>
    <x v="0"/>
    <x v="0"/>
    <n v="4000"/>
    <n v="8"/>
  </r>
  <r>
    <s v="Charing Cross"/>
    <x v="0"/>
    <x v="0"/>
    <x v="0"/>
    <n v="1000"/>
    <n v="5"/>
  </r>
  <r>
    <s v="Charing Cross"/>
    <x v="0"/>
    <x v="0"/>
    <x v="0"/>
    <n v="2000"/>
    <n v="5"/>
  </r>
  <r>
    <s v="Charing Cross"/>
    <x v="0"/>
    <x v="0"/>
    <x v="0"/>
    <n v="4700"/>
    <n v="4"/>
  </r>
  <r>
    <s v="Charing Cross"/>
    <x v="0"/>
    <x v="0"/>
    <x v="0"/>
    <n v="200"/>
    <n v="3"/>
  </r>
  <r>
    <s v="Charing Cross"/>
    <x v="0"/>
    <x v="0"/>
    <x v="0"/>
    <n v="800"/>
    <n v="6"/>
  </r>
  <r>
    <s v="Charing Cross"/>
    <x v="0"/>
    <x v="0"/>
    <x v="0"/>
    <n v="3000"/>
    <n v="7"/>
  </r>
  <r>
    <s v="Charing Cross"/>
    <x v="0"/>
    <x v="0"/>
    <x v="0"/>
    <n v="750"/>
    <n v="4"/>
  </r>
  <r>
    <s v="Charing Cross"/>
    <x v="0"/>
    <x v="0"/>
    <x v="0"/>
    <n v="100"/>
    <n v="5"/>
  </r>
  <r>
    <s v="Charing Cross"/>
    <x v="0"/>
    <x v="0"/>
    <x v="0"/>
    <n v="0"/>
    <n v="0"/>
  </r>
  <r>
    <s v="Charing Cross"/>
    <x v="0"/>
    <x v="0"/>
    <x v="0"/>
    <n v="600"/>
    <n v="8"/>
  </r>
  <r>
    <s v="Charing Cross"/>
    <x v="0"/>
    <x v="0"/>
    <x v="0"/>
    <n v="3500"/>
    <n v="9"/>
  </r>
  <r>
    <s v="Charing Cross"/>
    <x v="0"/>
    <x v="0"/>
    <x v="0"/>
    <n v="600"/>
    <n v="5"/>
  </r>
  <r>
    <s v="Charing Cross"/>
    <x v="0"/>
    <x v="0"/>
    <x v="0"/>
    <n v="100"/>
    <n v="5"/>
  </r>
  <r>
    <s v="Charing Cross"/>
    <x v="0"/>
    <x v="0"/>
    <x v="0"/>
    <n v="2000"/>
    <n v="7"/>
  </r>
  <r>
    <s v="Charing Cross"/>
    <x v="0"/>
    <x v="0"/>
    <x v="0"/>
    <n v="2500"/>
    <n v="8"/>
  </r>
  <r>
    <s v="Charing Cross"/>
    <x v="0"/>
    <x v="0"/>
    <x v="0"/>
    <n v="100"/>
    <n v="5"/>
  </r>
  <r>
    <s v="Charing Cross"/>
    <x v="0"/>
    <x v="0"/>
    <x v="0"/>
    <n v="2000"/>
    <n v="5"/>
  </r>
  <r>
    <s v="Charing Cross"/>
    <x v="0"/>
    <x v="0"/>
    <x v="0"/>
    <n v="1200"/>
    <n v="3"/>
  </r>
  <r>
    <s v="Charing Cross"/>
    <x v="0"/>
    <x v="0"/>
    <x v="0"/>
    <n v="0"/>
    <n v="4"/>
  </r>
  <r>
    <s v="Charing Cross"/>
    <x v="0"/>
    <x v="0"/>
    <x v="1"/>
    <n v="4000"/>
    <n v="8"/>
  </r>
  <r>
    <s v="Charing Cross"/>
    <x v="0"/>
    <x v="0"/>
    <x v="1"/>
    <n v="3000"/>
    <n v="8"/>
  </r>
  <r>
    <s v="Charing Cross"/>
    <x v="0"/>
    <x v="0"/>
    <x v="1"/>
    <n v="2500"/>
    <n v="6"/>
  </r>
  <r>
    <s v="Charing Cross"/>
    <x v="0"/>
    <x v="0"/>
    <x v="1"/>
    <n v="3000"/>
    <n v="5"/>
  </r>
  <r>
    <s v="Charing Cross"/>
    <x v="0"/>
    <x v="0"/>
    <x v="1"/>
    <n v="1000"/>
    <n v="8"/>
  </r>
  <r>
    <s v="Charing Cross"/>
    <x v="0"/>
    <x v="0"/>
    <x v="1"/>
    <n v="4000"/>
    <n v="8"/>
  </r>
  <r>
    <s v="Charing Cross"/>
    <x v="0"/>
    <x v="0"/>
    <x v="1"/>
    <n v="1200"/>
    <n v="6"/>
  </r>
  <r>
    <s v="Charing Cross"/>
    <x v="0"/>
    <x v="0"/>
    <x v="1"/>
    <n v="500"/>
    <n v="2"/>
  </r>
  <r>
    <s v="Charing Cross"/>
    <x v="0"/>
    <x v="0"/>
    <x v="1"/>
    <n v="3477"/>
    <n v="4"/>
  </r>
  <r>
    <s v="Charing Cross"/>
    <x v="0"/>
    <x v="0"/>
    <x v="1"/>
    <n v="50"/>
    <n v="0"/>
  </r>
  <r>
    <s v="Charing Cross"/>
    <x v="0"/>
    <x v="0"/>
    <x v="1"/>
    <n v="500"/>
    <n v="7"/>
  </r>
  <r>
    <s v="Charing Cross"/>
    <x v="0"/>
    <x v="0"/>
    <x v="1"/>
    <n v="500"/>
    <n v="4"/>
  </r>
  <r>
    <s v="Charing Cross"/>
    <x v="0"/>
    <x v="0"/>
    <x v="1"/>
    <n v="900"/>
    <n v="2"/>
  </r>
  <r>
    <s v="Charing Cross"/>
    <x v="0"/>
    <x v="0"/>
    <x v="1"/>
    <n v="100"/>
    <n v="5"/>
  </r>
  <r>
    <s v="Charing Cross"/>
    <x v="0"/>
    <x v="0"/>
    <x v="1"/>
    <n v="0"/>
    <n v="0"/>
  </r>
  <r>
    <s v="Charing Cross"/>
    <x v="0"/>
    <x v="0"/>
    <x v="1"/>
    <n v="200"/>
    <n v="6"/>
  </r>
  <r>
    <s v="Charing Cross"/>
    <x v="0"/>
    <x v="0"/>
    <x v="1"/>
    <n v="2800"/>
    <n v="8"/>
  </r>
  <r>
    <s v="Charing Cross"/>
    <x v="0"/>
    <x v="0"/>
    <x v="1"/>
    <n v="500"/>
    <n v="5"/>
  </r>
  <r>
    <s v="Charing Cross"/>
    <x v="0"/>
    <x v="0"/>
    <x v="1"/>
    <n v="200"/>
    <n v="5"/>
  </r>
  <r>
    <s v="Charing Cross"/>
    <x v="0"/>
    <x v="0"/>
    <x v="1"/>
    <n v="1000"/>
    <n v="5"/>
  </r>
  <r>
    <s v="Charing Cross"/>
    <x v="0"/>
    <x v="0"/>
    <x v="1"/>
    <n v="3250"/>
    <n v="7"/>
  </r>
  <r>
    <s v="Charing Cross"/>
    <x v="0"/>
    <x v="0"/>
    <x v="1"/>
    <n v="100"/>
    <n v="5"/>
  </r>
  <r>
    <s v="Charing Cross"/>
    <x v="0"/>
    <x v="0"/>
    <x v="1"/>
    <n v="2000"/>
    <n v="5"/>
  </r>
  <r>
    <s v="Charing Cross"/>
    <x v="0"/>
    <x v="0"/>
    <x v="1"/>
    <n v="3000"/>
    <n v="5"/>
  </r>
  <r>
    <s v="Charing Cross"/>
    <x v="0"/>
    <x v="0"/>
    <x v="1"/>
    <n v="0"/>
    <n v="2"/>
  </r>
  <r>
    <s v="Baker Street"/>
    <x v="0"/>
    <x v="1"/>
    <x v="0"/>
    <n v="3000"/>
    <n v="6"/>
  </r>
  <r>
    <s v="Baker Street"/>
    <x v="0"/>
    <x v="1"/>
    <x v="0"/>
    <n v="40"/>
    <n v="7"/>
  </r>
  <r>
    <s v="Baker Street"/>
    <x v="0"/>
    <x v="1"/>
    <x v="0"/>
    <n v="3800"/>
    <n v="6"/>
  </r>
  <r>
    <s v="Baker Street"/>
    <x v="0"/>
    <x v="1"/>
    <x v="0"/>
    <n v="5000"/>
    <n v="8"/>
  </r>
  <r>
    <s v="Baker Street"/>
    <x v="0"/>
    <x v="1"/>
    <x v="0"/>
    <n v="1000"/>
    <n v="8"/>
  </r>
  <r>
    <s v="Baker Street"/>
    <x v="0"/>
    <x v="1"/>
    <x v="0"/>
    <n v="3000"/>
    <n v="5"/>
  </r>
  <r>
    <s v="Baker Street"/>
    <x v="0"/>
    <x v="1"/>
    <x v="0"/>
    <n v="2000"/>
    <n v="8"/>
  </r>
  <r>
    <s v="Baker Street"/>
    <x v="0"/>
    <x v="1"/>
    <x v="0"/>
    <n v="5000"/>
    <n v="8"/>
  </r>
  <r>
    <s v="Baker Street"/>
    <x v="0"/>
    <x v="1"/>
    <x v="0"/>
    <n v="4880"/>
    <n v="9"/>
  </r>
  <r>
    <s v="Baker Street"/>
    <x v="0"/>
    <x v="1"/>
    <x v="0"/>
    <n v="3000"/>
    <n v="6"/>
  </r>
  <r>
    <s v="Baker Street"/>
    <x v="0"/>
    <x v="1"/>
    <x v="0"/>
    <n v="900"/>
    <n v="6"/>
  </r>
  <r>
    <s v="Baker Street"/>
    <x v="0"/>
    <x v="1"/>
    <x v="0"/>
    <n v="4500"/>
    <n v="8"/>
  </r>
  <r>
    <s v="Baker Street"/>
    <x v="0"/>
    <x v="1"/>
    <x v="0"/>
    <n v="1500"/>
    <n v="6"/>
  </r>
  <r>
    <s v="Baker Street"/>
    <x v="0"/>
    <x v="1"/>
    <x v="0"/>
    <n v="100"/>
    <n v="5"/>
  </r>
  <r>
    <s v="Baker Street"/>
    <x v="0"/>
    <x v="1"/>
    <x v="0"/>
    <n v="1000"/>
    <n v="5"/>
  </r>
  <r>
    <s v="Baker Street"/>
    <x v="0"/>
    <x v="1"/>
    <x v="0"/>
    <n v="4000"/>
    <n v="9"/>
  </r>
  <r>
    <s v="Baker Street"/>
    <x v="0"/>
    <x v="1"/>
    <x v="0"/>
    <n v="5000"/>
    <n v="10"/>
  </r>
  <r>
    <s v="Baker Street"/>
    <x v="0"/>
    <x v="1"/>
    <x v="0"/>
    <n v="800"/>
    <n v="6"/>
  </r>
  <r>
    <s v="Baker Street"/>
    <x v="0"/>
    <x v="1"/>
    <x v="0"/>
    <n v="5000"/>
    <n v="5"/>
  </r>
  <r>
    <s v="Baker Street"/>
    <x v="0"/>
    <x v="1"/>
    <x v="0"/>
    <n v="3000"/>
    <n v="8"/>
  </r>
  <r>
    <s v="Baker Street"/>
    <x v="0"/>
    <x v="1"/>
    <x v="0"/>
    <n v="3500"/>
    <n v="8"/>
  </r>
  <r>
    <s v="Baker Street"/>
    <x v="0"/>
    <x v="1"/>
    <x v="0"/>
    <n v="100"/>
    <n v="10"/>
  </r>
  <r>
    <s v="Baker Street"/>
    <x v="0"/>
    <x v="1"/>
    <x v="0"/>
    <n v="2000"/>
    <n v="5"/>
  </r>
  <r>
    <s v="Baker Street"/>
    <x v="0"/>
    <x v="1"/>
    <x v="0"/>
    <n v="4000"/>
    <n v="8"/>
  </r>
  <r>
    <s v="Baker Street"/>
    <x v="0"/>
    <x v="1"/>
    <x v="0"/>
    <n v="800"/>
    <n v="6"/>
  </r>
  <r>
    <s v="Baker Street"/>
    <x v="0"/>
    <x v="1"/>
    <x v="1"/>
    <n v="3000"/>
    <n v="7"/>
  </r>
  <r>
    <s v="Baker Street"/>
    <x v="0"/>
    <x v="1"/>
    <x v="1"/>
    <n v="45000"/>
    <n v="8"/>
  </r>
  <r>
    <s v="Baker Street"/>
    <x v="0"/>
    <x v="1"/>
    <x v="1"/>
    <n v="3500"/>
    <n v="7"/>
  </r>
  <r>
    <s v="Baker Street"/>
    <x v="0"/>
    <x v="1"/>
    <x v="1"/>
    <n v="5000"/>
    <n v="10"/>
  </r>
  <r>
    <s v="Baker Street"/>
    <x v="0"/>
    <x v="1"/>
    <x v="1"/>
    <n v="500"/>
    <n v="7"/>
  </r>
  <r>
    <s v="Baker Street"/>
    <x v="0"/>
    <x v="1"/>
    <x v="1"/>
    <n v="3000"/>
    <n v="5"/>
  </r>
  <r>
    <s v="Baker Street"/>
    <x v="0"/>
    <x v="1"/>
    <x v="1"/>
    <n v="800"/>
    <n v="4"/>
  </r>
  <r>
    <s v="Baker Street"/>
    <x v="0"/>
    <x v="1"/>
    <x v="1"/>
    <n v="4000"/>
    <n v="8"/>
  </r>
  <r>
    <s v="Baker Street"/>
    <x v="0"/>
    <x v="1"/>
    <x v="1"/>
    <n v="4700"/>
    <n v="7"/>
  </r>
  <r>
    <s v="Baker Street"/>
    <x v="0"/>
    <x v="1"/>
    <x v="1"/>
    <n v="1000"/>
    <n v="5"/>
  </r>
  <r>
    <s v="Baker Street"/>
    <x v="0"/>
    <x v="1"/>
    <x v="1"/>
    <n v="400"/>
    <n v="7"/>
  </r>
  <r>
    <s v="Baker Street"/>
    <x v="0"/>
    <x v="1"/>
    <x v="1"/>
    <n v="2000"/>
    <n v="5"/>
  </r>
  <r>
    <s v="Baker Street"/>
    <x v="0"/>
    <x v="1"/>
    <x v="1"/>
    <n v="2000"/>
    <n v="6"/>
  </r>
  <r>
    <s v="Baker Street"/>
    <x v="0"/>
    <x v="1"/>
    <x v="1"/>
    <n v="100"/>
    <n v="5"/>
  </r>
  <r>
    <s v="Baker Street"/>
    <x v="0"/>
    <x v="1"/>
    <x v="1"/>
    <n v="1200"/>
    <n v="6"/>
  </r>
  <r>
    <s v="Baker Street"/>
    <x v="0"/>
    <x v="1"/>
    <x v="1"/>
    <n v="300"/>
    <n v="4"/>
  </r>
  <r>
    <s v="Baker Street"/>
    <x v="0"/>
    <x v="1"/>
    <x v="1"/>
    <n v="4500"/>
    <n v="9"/>
  </r>
  <r>
    <s v="Baker Street"/>
    <x v="0"/>
    <x v="1"/>
    <x v="1"/>
    <n v="800"/>
    <n v="6"/>
  </r>
  <r>
    <s v="Baker Street"/>
    <x v="0"/>
    <x v="1"/>
    <x v="1"/>
    <n v="2500"/>
    <n v="5"/>
  </r>
  <r>
    <s v="Baker Street"/>
    <x v="0"/>
    <x v="1"/>
    <x v="1"/>
    <n v="3000"/>
    <n v="8"/>
  </r>
  <r>
    <s v="Baker Street"/>
    <x v="0"/>
    <x v="1"/>
    <x v="1"/>
    <n v="3750"/>
    <n v="7"/>
  </r>
  <r>
    <s v="Baker Street"/>
    <x v="0"/>
    <x v="1"/>
    <x v="1"/>
    <n v="100"/>
    <n v="10"/>
  </r>
  <r>
    <s v="Baker Street"/>
    <x v="0"/>
    <x v="1"/>
    <x v="1"/>
    <n v="2000"/>
    <n v="5"/>
  </r>
  <r>
    <s v="Baker Street"/>
    <x v="0"/>
    <x v="1"/>
    <x v="1"/>
    <n v="4000"/>
    <n v="8"/>
  </r>
  <r>
    <s v="Baker Street"/>
    <x v="0"/>
    <x v="1"/>
    <x v="1"/>
    <n v="800"/>
    <n v="7"/>
  </r>
  <r>
    <s v="St. Pancras"/>
    <x v="1"/>
    <x v="0"/>
    <x v="0"/>
    <n v="2000"/>
    <n v="6"/>
  </r>
  <r>
    <s v="St. Pancras"/>
    <x v="1"/>
    <x v="0"/>
    <x v="0"/>
    <n v="3260"/>
    <n v="8"/>
  </r>
  <r>
    <s v="St. Pancras"/>
    <x v="1"/>
    <x v="0"/>
    <x v="0"/>
    <n v="1000"/>
    <n v="4"/>
  </r>
  <r>
    <s v="St. Pancras"/>
    <x v="1"/>
    <x v="0"/>
    <x v="0"/>
    <n v="3000"/>
    <n v="5"/>
  </r>
  <r>
    <s v="St. Pancras"/>
    <x v="1"/>
    <x v="0"/>
    <x v="0"/>
    <n v="100"/>
    <n v="5"/>
  </r>
  <r>
    <s v="St. Pancras"/>
    <x v="1"/>
    <x v="0"/>
    <x v="0"/>
    <n v="5000"/>
    <n v="10"/>
  </r>
  <r>
    <s v="St. Pancras"/>
    <x v="1"/>
    <x v="0"/>
    <x v="0"/>
    <n v="1000"/>
    <n v="5"/>
  </r>
  <r>
    <s v="St. Pancras"/>
    <x v="1"/>
    <x v="0"/>
    <x v="0"/>
    <n v="0"/>
    <n v="1"/>
  </r>
  <r>
    <s v="St. Pancras"/>
    <x v="1"/>
    <x v="0"/>
    <x v="0"/>
    <n v="4900"/>
    <n v="10"/>
  </r>
  <r>
    <s v="St. Pancras"/>
    <x v="1"/>
    <x v="0"/>
    <x v="0"/>
    <n v="300"/>
    <n v="4"/>
  </r>
  <r>
    <s v="St. Pancras"/>
    <x v="1"/>
    <x v="0"/>
    <x v="0"/>
    <n v="700"/>
    <n v="6"/>
  </r>
  <r>
    <s v="St. Pancras"/>
    <x v="1"/>
    <x v="0"/>
    <x v="0"/>
    <n v="400"/>
    <n v="4"/>
  </r>
  <r>
    <s v="St. Pancras"/>
    <x v="1"/>
    <x v="0"/>
    <x v="0"/>
    <n v="600"/>
    <n v="3"/>
  </r>
  <r>
    <s v="St. Pancras"/>
    <x v="1"/>
    <x v="0"/>
    <x v="0"/>
    <n v="100"/>
    <n v="5"/>
  </r>
  <r>
    <s v="St. Pancras"/>
    <x v="1"/>
    <x v="0"/>
    <x v="0"/>
    <n v="0"/>
    <n v="0"/>
  </r>
  <r>
    <s v="St. Pancras"/>
    <x v="1"/>
    <x v="0"/>
    <x v="0"/>
    <n v="4000"/>
    <n v="8"/>
  </r>
  <r>
    <s v="St. Pancras"/>
    <x v="1"/>
    <x v="0"/>
    <x v="0"/>
    <n v="3500"/>
    <n v="7"/>
  </r>
  <r>
    <s v="St. Pancras"/>
    <x v="1"/>
    <x v="0"/>
    <x v="0"/>
    <n v="0"/>
    <n v="3"/>
  </r>
  <r>
    <s v="St. Pancras"/>
    <x v="1"/>
    <x v="0"/>
    <x v="0"/>
    <n v="100"/>
    <n v="5"/>
  </r>
  <r>
    <s v="St. Pancras"/>
    <x v="1"/>
    <x v="0"/>
    <x v="0"/>
    <n v="500"/>
    <n v="3"/>
  </r>
  <r>
    <s v="St. Pancras"/>
    <x v="1"/>
    <x v="0"/>
    <x v="0"/>
    <n v="2000"/>
    <n v="8"/>
  </r>
  <r>
    <s v="St. Pancras"/>
    <x v="1"/>
    <x v="0"/>
    <x v="0"/>
    <n v="100"/>
    <n v="5"/>
  </r>
  <r>
    <s v="St. Pancras"/>
    <x v="1"/>
    <x v="0"/>
    <x v="0"/>
    <n v="2000"/>
    <n v="5"/>
  </r>
  <r>
    <s v="St. Pancras"/>
    <x v="1"/>
    <x v="0"/>
    <x v="0"/>
    <n v="2000"/>
    <n v="3"/>
  </r>
  <r>
    <s v="St. Pancras"/>
    <x v="1"/>
    <x v="0"/>
    <x v="0"/>
    <n v="0"/>
    <n v="2"/>
  </r>
  <r>
    <s v="St. Pancras"/>
    <x v="1"/>
    <x v="0"/>
    <x v="1"/>
    <n v="2000"/>
    <n v="6"/>
  </r>
  <r>
    <s v="St. Pancras"/>
    <x v="1"/>
    <x v="0"/>
    <x v="1"/>
    <n v="2754"/>
    <n v="7"/>
  </r>
  <r>
    <s v="St. Pancras"/>
    <x v="1"/>
    <x v="0"/>
    <x v="1"/>
    <n v="3500"/>
    <n v="7"/>
  </r>
  <r>
    <s v="St. Pancras"/>
    <x v="1"/>
    <x v="0"/>
    <x v="1"/>
    <n v="3500"/>
    <n v="7"/>
  </r>
  <r>
    <s v="St. Pancras"/>
    <x v="1"/>
    <x v="0"/>
    <x v="1"/>
    <n v="50"/>
    <n v="2"/>
  </r>
  <r>
    <s v="St. Pancras"/>
    <x v="1"/>
    <x v="0"/>
    <x v="1"/>
    <n v="3000"/>
    <n v="5"/>
  </r>
  <r>
    <s v="St. Pancras"/>
    <x v="1"/>
    <x v="0"/>
    <x v="1"/>
    <n v="800"/>
    <n v="5"/>
  </r>
  <r>
    <s v="St. Pancras"/>
    <x v="1"/>
    <x v="0"/>
    <x v="1"/>
    <n v="500"/>
    <n v="3"/>
  </r>
  <r>
    <s v="St. Pancras"/>
    <x v="1"/>
    <x v="0"/>
    <x v="1"/>
    <n v="4999"/>
    <n v="9"/>
  </r>
  <r>
    <s v="St. Pancras"/>
    <x v="1"/>
    <x v="0"/>
    <x v="1"/>
    <n v="20"/>
    <n v="0"/>
  </r>
  <r>
    <s v="St. Pancras"/>
    <x v="1"/>
    <x v="0"/>
    <x v="1"/>
    <n v="500"/>
    <n v="6"/>
  </r>
  <r>
    <s v="St. Pancras"/>
    <x v="1"/>
    <x v="0"/>
    <x v="1"/>
    <n v="400"/>
    <n v="2"/>
  </r>
  <r>
    <s v="St. Pancras"/>
    <x v="1"/>
    <x v="0"/>
    <x v="1"/>
    <n v="400"/>
    <n v="4"/>
  </r>
  <r>
    <s v="St. Pancras"/>
    <x v="1"/>
    <x v="0"/>
    <x v="1"/>
    <n v="100"/>
    <n v="5"/>
  </r>
  <r>
    <s v="St. Pancras"/>
    <x v="1"/>
    <x v="0"/>
    <x v="1"/>
    <n v="0"/>
    <n v="0"/>
  </r>
  <r>
    <s v="St. Pancras"/>
    <x v="1"/>
    <x v="0"/>
    <x v="1"/>
    <n v="377"/>
    <n v="3"/>
  </r>
  <r>
    <s v="St. Pancras"/>
    <x v="1"/>
    <x v="0"/>
    <x v="1"/>
    <n v="3000"/>
    <n v="6"/>
  </r>
  <r>
    <s v="St. Pancras"/>
    <x v="1"/>
    <x v="0"/>
    <x v="1"/>
    <n v="0"/>
    <n v="5"/>
  </r>
  <r>
    <s v="St. Pancras"/>
    <x v="1"/>
    <x v="0"/>
    <x v="1"/>
    <n v="500"/>
    <n v="5"/>
  </r>
  <r>
    <s v="St. Pancras"/>
    <x v="1"/>
    <x v="0"/>
    <x v="1"/>
    <n v="1500"/>
    <n v="5"/>
  </r>
  <r>
    <s v="St. Pancras"/>
    <x v="1"/>
    <x v="0"/>
    <x v="1"/>
    <n v="3000"/>
    <n v="6"/>
  </r>
  <r>
    <s v="St. Pancras"/>
    <x v="1"/>
    <x v="0"/>
    <x v="1"/>
    <n v="100"/>
    <n v="10"/>
  </r>
  <r>
    <s v="St. Pancras"/>
    <x v="1"/>
    <x v="0"/>
    <x v="1"/>
    <n v="2000"/>
    <n v="5"/>
  </r>
  <r>
    <s v="St. Pancras"/>
    <x v="1"/>
    <x v="0"/>
    <x v="1"/>
    <n v="3800"/>
    <n v="7"/>
  </r>
  <r>
    <s v="St. Pancras"/>
    <x v="1"/>
    <x v="0"/>
    <x v="1"/>
    <n v="0"/>
    <n v="2"/>
  </r>
  <r>
    <s v="Farringdon"/>
    <x v="1"/>
    <x v="1"/>
    <x v="0"/>
    <n v="5000"/>
    <n v="10"/>
  </r>
  <r>
    <s v="Farringdon"/>
    <x v="1"/>
    <x v="1"/>
    <x v="0"/>
    <n v="1876"/>
    <n v="7"/>
  </r>
  <r>
    <s v="Farringdon"/>
    <x v="1"/>
    <x v="1"/>
    <x v="0"/>
    <n v="4000"/>
    <n v="8"/>
  </r>
  <r>
    <s v="Farringdon"/>
    <x v="1"/>
    <x v="1"/>
    <x v="0"/>
    <n v="5000"/>
    <n v="10"/>
  </r>
  <r>
    <s v="Farringdon"/>
    <x v="1"/>
    <x v="1"/>
    <x v="0"/>
    <n v="50"/>
    <n v="2"/>
  </r>
  <r>
    <s v="Farringdon"/>
    <x v="1"/>
    <x v="1"/>
    <x v="0"/>
    <n v="5000"/>
    <n v="10"/>
  </r>
  <r>
    <s v="Farringdon"/>
    <x v="1"/>
    <x v="1"/>
    <x v="0"/>
    <n v="1000"/>
    <n v="6"/>
  </r>
  <r>
    <s v="Farringdon"/>
    <x v="1"/>
    <x v="1"/>
    <x v="0"/>
    <n v="4500"/>
    <n v="9"/>
  </r>
  <r>
    <s v="Farringdon"/>
    <x v="1"/>
    <x v="1"/>
    <x v="0"/>
    <n v="4999"/>
    <n v="10"/>
  </r>
  <r>
    <s v="Farringdon"/>
    <x v="1"/>
    <x v="1"/>
    <x v="0"/>
    <n v="3450"/>
    <n v="8"/>
  </r>
  <r>
    <s v="Farringdon"/>
    <x v="1"/>
    <x v="1"/>
    <x v="0"/>
    <n v="800"/>
    <n v="7"/>
  </r>
  <r>
    <s v="Farringdon"/>
    <x v="1"/>
    <x v="1"/>
    <x v="0"/>
    <n v="5000"/>
    <n v="9"/>
  </r>
  <r>
    <s v="Farringdon"/>
    <x v="1"/>
    <x v="1"/>
    <x v="0"/>
    <n v="1600"/>
    <n v="7"/>
  </r>
  <r>
    <s v="Farringdon"/>
    <x v="1"/>
    <x v="1"/>
    <x v="0"/>
    <n v="100"/>
    <n v="5"/>
  </r>
  <r>
    <s v="Farringdon"/>
    <x v="1"/>
    <x v="1"/>
    <x v="0"/>
    <n v="2500"/>
    <n v="7"/>
  </r>
  <r>
    <s v="Farringdon"/>
    <x v="1"/>
    <x v="1"/>
    <x v="0"/>
    <n v="5555"/>
    <n v="3"/>
  </r>
  <r>
    <s v="Farringdon"/>
    <x v="1"/>
    <x v="1"/>
    <x v="0"/>
    <n v="4000"/>
    <n v="9"/>
  </r>
  <r>
    <s v="Farringdon"/>
    <x v="1"/>
    <x v="1"/>
    <x v="0"/>
    <n v="2000"/>
    <n v="6"/>
  </r>
  <r>
    <s v="Farringdon"/>
    <x v="1"/>
    <x v="1"/>
    <x v="0"/>
    <n v="500"/>
    <n v="5"/>
  </r>
  <r>
    <s v="Farringdon"/>
    <x v="1"/>
    <x v="1"/>
    <x v="0"/>
    <n v="3500"/>
    <n v="8"/>
  </r>
  <r>
    <s v="Farringdon"/>
    <x v="1"/>
    <x v="1"/>
    <x v="0"/>
    <n v="2500"/>
    <n v="8"/>
  </r>
  <r>
    <s v="Farringdon"/>
    <x v="1"/>
    <x v="1"/>
    <x v="0"/>
    <n v="200"/>
    <n v="10"/>
  </r>
  <r>
    <s v="Farringdon"/>
    <x v="1"/>
    <x v="1"/>
    <x v="0"/>
    <n v="2000"/>
    <n v="5"/>
  </r>
  <r>
    <s v="Farringdon"/>
    <x v="1"/>
    <x v="1"/>
    <x v="0"/>
    <n v="5000"/>
    <n v="9"/>
  </r>
  <r>
    <s v="Farringdon"/>
    <x v="1"/>
    <x v="1"/>
    <x v="0"/>
    <n v="800"/>
    <n v="6"/>
  </r>
  <r>
    <s v="Farringdon"/>
    <x v="1"/>
    <x v="1"/>
    <x v="1"/>
    <n v="5000"/>
    <n v="10"/>
  </r>
  <r>
    <s v="Farringdon"/>
    <x v="1"/>
    <x v="1"/>
    <x v="1"/>
    <n v="4999"/>
    <n v="9"/>
  </r>
  <r>
    <s v="Farringdon"/>
    <x v="1"/>
    <x v="1"/>
    <x v="1"/>
    <n v="3200"/>
    <n v="8"/>
  </r>
  <r>
    <s v="Farringdon"/>
    <x v="1"/>
    <x v="1"/>
    <x v="1"/>
    <n v="5000"/>
    <n v="9"/>
  </r>
  <r>
    <s v="Farringdon"/>
    <x v="1"/>
    <x v="1"/>
    <x v="1"/>
    <n v="100"/>
    <n v="4"/>
  </r>
  <r>
    <s v="Farringdon"/>
    <x v="1"/>
    <x v="1"/>
    <x v="1"/>
    <n v="5000"/>
    <n v="10"/>
  </r>
  <r>
    <s v="Farringdon"/>
    <x v="1"/>
    <x v="1"/>
    <x v="1"/>
    <n v="1200"/>
    <n v="5"/>
  </r>
  <r>
    <s v="Farringdon"/>
    <x v="1"/>
    <x v="1"/>
    <x v="1"/>
    <n v="5000"/>
    <n v="9"/>
  </r>
  <r>
    <s v="Farringdon"/>
    <x v="1"/>
    <x v="1"/>
    <x v="1"/>
    <n v="4800"/>
    <n v="8"/>
  </r>
  <r>
    <s v="Farringdon"/>
    <x v="1"/>
    <x v="1"/>
    <x v="1"/>
    <n v="2100"/>
    <n v="6"/>
  </r>
  <r>
    <s v="Farringdon"/>
    <x v="1"/>
    <x v="1"/>
    <x v="1"/>
    <n v="400"/>
    <n v="7"/>
  </r>
  <r>
    <s v="Farringdon"/>
    <x v="1"/>
    <x v="1"/>
    <x v="1"/>
    <n v="3500"/>
    <n v="6"/>
  </r>
  <r>
    <s v="Farringdon"/>
    <x v="1"/>
    <x v="1"/>
    <x v="1"/>
    <n v="1500"/>
    <n v="6"/>
  </r>
  <r>
    <s v="Farringdon"/>
    <x v="1"/>
    <x v="1"/>
    <x v="1"/>
    <n v="100"/>
    <n v="5"/>
  </r>
  <r>
    <s v="Farringdon"/>
    <x v="1"/>
    <x v="1"/>
    <x v="1"/>
    <n v="200"/>
    <n v="7"/>
  </r>
  <r>
    <s v="Farringdon"/>
    <x v="1"/>
    <x v="1"/>
    <x v="1"/>
    <n v="4000"/>
    <n v="8"/>
  </r>
  <r>
    <s v="Farringdon"/>
    <x v="1"/>
    <x v="1"/>
    <x v="1"/>
    <n v="3200"/>
    <n v="7"/>
  </r>
  <r>
    <s v="Farringdon"/>
    <x v="1"/>
    <x v="1"/>
    <x v="1"/>
    <n v="700"/>
    <n v="5"/>
  </r>
  <r>
    <s v="Farringdon"/>
    <x v="1"/>
    <x v="1"/>
    <x v="1"/>
    <n v="550"/>
    <n v="5"/>
  </r>
  <r>
    <s v="Farringdon"/>
    <x v="1"/>
    <x v="1"/>
    <x v="1"/>
    <n v="3000"/>
    <n v="8"/>
  </r>
  <r>
    <s v="Farringdon"/>
    <x v="1"/>
    <x v="1"/>
    <x v="1"/>
    <n v="2500"/>
    <n v="6"/>
  </r>
  <r>
    <s v="Farringdon"/>
    <x v="1"/>
    <x v="1"/>
    <x v="1"/>
    <n v="150"/>
    <n v="10"/>
  </r>
  <r>
    <s v="Farringdon"/>
    <x v="1"/>
    <x v="1"/>
    <x v="1"/>
    <n v="2000"/>
    <n v="5"/>
  </r>
  <r>
    <s v="Farringdon"/>
    <x v="1"/>
    <x v="1"/>
    <x v="1"/>
    <n v="5000"/>
    <n v="9"/>
  </r>
  <r>
    <s v="Farringdon"/>
    <x v="1"/>
    <x v="1"/>
    <x v="1"/>
    <n v="8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CDDAF-AEE8-B94F-861A-283E89C76B79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axis="axisRow" showAll="0">
      <items count="3">
        <item x="0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t="grand">
      <x/>
    </i>
  </rowItems>
  <colItems count="1">
    <i/>
  </colItems>
  <dataFields count="1">
    <dataField name="Count of Investor Decis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2:AC31" totalsRowShown="0">
  <autoFilter ref="A2:AC31" xr:uid="{00000000-0009-0000-0100-000001000000}"/>
  <tableColumns count="29">
    <tableColumn id="1" xr3:uid="{00000000-0010-0000-0000-000001000000}" name="Id" dataDxfId="97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96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95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Language" dataDxfId="94">
      <extLst>
        <ext xmlns:xlmsforms="http://schemas.microsoft.com/office/spreadsheetml/2023/msForms" uri="{FCC71383-01E1-4257-9335-427F07BE8D7F}">
          <xlmsforms:question id="submitLanguage"/>
        </ext>
      </extLst>
    </tableColumn>
    <tableColumn id="7" xr3:uid="{00000000-0010-0000-0000-000007000000}" name="Age" dataDxfId="93">
      <extLst>
        <ext xmlns:xlmsforms="http://schemas.microsoft.com/office/spreadsheetml/2023/msForms" uri="{FCC71383-01E1-4257-9335-427F07BE8D7F}">
          <xlmsforms:question id="r307e57fca9a14c0cb41250831e9a5090"/>
        </ext>
      </extLst>
    </tableColumn>
    <tableColumn id="8" xr3:uid="{00000000-0010-0000-0000-000008000000}" name="Sex" dataDxfId="92">
      <extLst>
        <ext xmlns:xlmsforms="http://schemas.microsoft.com/office/spreadsheetml/2023/msForms" uri="{FCC71383-01E1-4257-9335-427F07BE8D7F}">
          <xlmsforms:question id="rddf071aab5314362a2bade0d20be38fe"/>
        </ext>
      </extLst>
    </tableColumn>
    <tableColumn id="9" xr3:uid="{00000000-0010-0000-0000-000009000000}" name="Education Level" dataDxfId="91">
      <extLst>
        <ext xmlns:xlmsforms="http://schemas.microsoft.com/office/spreadsheetml/2023/msForms" uri="{FCC71383-01E1-4257-9335-427F07BE8D7F}">
          <xlmsforms:question id="rd5d1f04fb7144245942fccd6f1ff53b1"/>
        </ext>
      </extLst>
    </tableColumn>
    <tableColumn id="10" xr3:uid="{00000000-0010-0000-0000-00000A000000}" name="Investment Experience" dataDxfId="90">
      <extLst>
        <ext xmlns:xlmsforms="http://schemas.microsoft.com/office/spreadsheetml/2023/msForms" uri="{FCC71383-01E1-4257-9335-427F07BE8D7F}">
          <xlmsforms:question id="r3c02323b597744e2916d4b6fde095279"/>
        </ext>
      </extLst>
    </tableColumn>
    <tableColumn id="11" xr3:uid="{00000000-0010-0000-0000-00000B000000}" name="Kind of Investor" dataDxfId="89">
      <extLst>
        <ext xmlns:xlmsforms="http://schemas.microsoft.com/office/spreadsheetml/2023/msForms" uri="{FCC71383-01E1-4257-9335-427F07BE8D7F}">
          <xlmsforms:question id="r034bb95727534568a909f94d00af5615"/>
        </ext>
      </extLst>
    </tableColumn>
    <tableColumn id="12" xr3:uid="{00000000-0010-0000-0000-00000C000000}" name="How much would you invest?" dataDxfId="88">
      <extLst>
        <ext xmlns:xlmsforms="http://schemas.microsoft.com/office/spreadsheetml/2023/msForms" uri="{FCC71383-01E1-4257-9335-427F07BE8D7F}">
          <xlmsforms:question id="r24e65b7663ff456abc3d604ed1ab895d"/>
        </ext>
      </extLst>
    </tableColumn>
    <tableColumn id="13" xr3:uid="{00000000-0010-0000-0000-00000D000000}" name="How confident are you to invest in this company?" dataDxfId="87">
      <extLst>
        <ext xmlns:xlmsforms="http://schemas.microsoft.com/office/spreadsheetml/2023/msForms" uri="{FCC71383-01E1-4257-9335-427F07BE8D7F}">
          <xlmsforms:question id="r3019140376bb440c8e71bedb843908ea"/>
        </ext>
      </extLst>
    </tableColumn>
    <tableColumn id="14" xr3:uid="{00000000-0010-0000-0000-00000E000000}" name="How much would you invest?1" dataDxfId="86">
      <extLst>
        <ext xmlns:xlmsforms="http://schemas.microsoft.com/office/spreadsheetml/2023/msForms" uri="{FCC71383-01E1-4257-9335-427F07BE8D7F}">
          <xlmsforms:question id="r45ca45e408c34b61b655f47f4149b291"/>
        </ext>
      </extLst>
    </tableColumn>
    <tableColumn id="15" xr3:uid="{00000000-0010-0000-0000-00000F000000}" name="How confident are you to invest in this company?1" dataDxfId="85">
      <extLst>
        <ext xmlns:xlmsforms="http://schemas.microsoft.com/office/spreadsheetml/2023/msForms" uri="{FCC71383-01E1-4257-9335-427F07BE8D7F}">
          <xlmsforms:question id="r835e94f34cb242a79bbeef4213064b02"/>
        </ext>
      </extLst>
    </tableColumn>
    <tableColumn id="16" xr3:uid="{00000000-0010-0000-0000-000010000000}" name="How much would you invest?2" dataDxfId="84">
      <extLst>
        <ext xmlns:xlmsforms="http://schemas.microsoft.com/office/spreadsheetml/2023/msForms" uri="{FCC71383-01E1-4257-9335-427F07BE8D7F}">
          <xlmsforms:question id="r2b347ac7ceb24e79bcebda5ccc086250"/>
        </ext>
      </extLst>
    </tableColumn>
    <tableColumn id="17" xr3:uid="{00000000-0010-0000-0000-000011000000}" name="How confident are you to invest in this company?2" dataDxfId="83">
      <extLst>
        <ext xmlns:xlmsforms="http://schemas.microsoft.com/office/spreadsheetml/2023/msForms" uri="{FCC71383-01E1-4257-9335-427F07BE8D7F}">
          <xlmsforms:question id="r6e9a646672d94e9bb3a73ba58993c5fb"/>
        </ext>
      </extLst>
    </tableColumn>
    <tableColumn id="18" xr3:uid="{00000000-0010-0000-0000-000012000000}" name="How much would you invest?3" dataDxfId="82">
      <extLst>
        <ext xmlns:xlmsforms="http://schemas.microsoft.com/office/spreadsheetml/2023/msForms" uri="{FCC71383-01E1-4257-9335-427F07BE8D7F}">
          <xlmsforms:question id="rf8567335e6384baa904c9212c8895af4"/>
        </ext>
      </extLst>
    </tableColumn>
    <tableColumn id="19" xr3:uid="{00000000-0010-0000-0000-000013000000}" name="How confident are you to invest in this company?3" dataDxfId="81">
      <extLst>
        <ext xmlns:xlmsforms="http://schemas.microsoft.com/office/spreadsheetml/2023/msForms" uri="{FCC71383-01E1-4257-9335-427F07BE8D7F}">
          <xlmsforms:question id="r44f6286041bc42aa96dfe7eec8f38fd9"/>
        </ext>
      </extLst>
    </tableColumn>
    <tableColumn id="20" xr3:uid="{00000000-0010-0000-0000-000014000000}" name="How much would you invest?4" dataDxfId="80">
      <extLst>
        <ext xmlns:xlmsforms="http://schemas.microsoft.com/office/spreadsheetml/2023/msForms" uri="{FCC71383-01E1-4257-9335-427F07BE8D7F}">
          <xlmsforms:question id="r14bc472510864632b7c887d7173b8de9"/>
        </ext>
      </extLst>
    </tableColumn>
    <tableColumn id="21" xr3:uid="{00000000-0010-0000-0000-000015000000}" name="How confident are you to invest in this company?4" dataDxfId="79">
      <extLst>
        <ext xmlns:xlmsforms="http://schemas.microsoft.com/office/spreadsheetml/2023/msForms" uri="{FCC71383-01E1-4257-9335-427F07BE8D7F}">
          <xlmsforms:question id="r61842319961c4e61b71ac336763ddbb6"/>
        </ext>
      </extLst>
    </tableColumn>
    <tableColumn id="22" xr3:uid="{00000000-0010-0000-0000-000016000000}" name="How much would you invest?5" dataDxfId="78">
      <extLst>
        <ext xmlns:xlmsforms="http://schemas.microsoft.com/office/spreadsheetml/2023/msForms" uri="{FCC71383-01E1-4257-9335-427F07BE8D7F}">
          <xlmsforms:question id="rc89e102b4bb049629f8adf589e11df70"/>
        </ext>
      </extLst>
    </tableColumn>
    <tableColumn id="23" xr3:uid="{00000000-0010-0000-0000-000017000000}" name="How confident are you to invest in this company?5" dataDxfId="77">
      <extLst>
        <ext xmlns:xlmsforms="http://schemas.microsoft.com/office/spreadsheetml/2023/msForms" uri="{FCC71383-01E1-4257-9335-427F07BE8D7F}">
          <xlmsforms:question id="r02a234a2decf411ba455ddef69454315"/>
        </ext>
      </extLst>
    </tableColumn>
    <tableColumn id="24" xr3:uid="{00000000-0010-0000-0000-000018000000}" name="How much would you invest?6" dataDxfId="76">
      <extLst>
        <ext xmlns:xlmsforms="http://schemas.microsoft.com/office/spreadsheetml/2023/msForms" uri="{FCC71383-01E1-4257-9335-427F07BE8D7F}">
          <xlmsforms:question id="r45dd27bef4d440198a6ee9bbba00ade7"/>
        </ext>
      </extLst>
    </tableColumn>
    <tableColumn id="25" xr3:uid="{00000000-0010-0000-0000-000019000000}" name="How confident are you to invest in this company?6" dataDxfId="75">
      <extLst>
        <ext xmlns:xlmsforms="http://schemas.microsoft.com/office/spreadsheetml/2023/msForms" uri="{FCC71383-01E1-4257-9335-427F07BE8D7F}">
          <xlmsforms:question id="ra8baeb9e78f149f592fc77d6321e21be"/>
        </ext>
      </extLst>
    </tableColumn>
    <tableColumn id="26" xr3:uid="{00000000-0010-0000-0000-00001A000000}" name="How much would you invest?7" dataDxfId="74">
      <extLst>
        <ext xmlns:xlmsforms="http://schemas.microsoft.com/office/spreadsheetml/2023/msForms" uri="{FCC71383-01E1-4257-9335-427F07BE8D7F}">
          <xlmsforms:question id="rde1bac012a0f4b178a98c8979b56f21b"/>
        </ext>
      </extLst>
    </tableColumn>
    <tableColumn id="27" xr3:uid="{00000000-0010-0000-0000-00001B000000}" name="How confident are you to invest in this company?7" dataDxfId="73">
      <extLst>
        <ext xmlns:xlmsforms="http://schemas.microsoft.com/office/spreadsheetml/2023/msForms" uri="{FCC71383-01E1-4257-9335-427F07BE8D7F}">
          <xlmsforms:question id="r94530583f1ff4a2688ce151fa70cdf0d"/>
        </ext>
      </extLst>
    </tableColumn>
    <tableColumn id="28" xr3:uid="{00000000-0010-0000-0000-00001C000000}" name="To what extent did the presentation style influence your investment decision-making?" dataDxfId="72">
      <extLst>
        <ext xmlns:xlmsforms="http://schemas.microsoft.com/office/spreadsheetml/2023/msForms" uri="{FCC71383-01E1-4257-9335-427F07BE8D7F}">
          <xlmsforms:question id="rc71022d524a449698e4da056f48a51e8"/>
        </ext>
      </extLst>
    </tableColumn>
    <tableColumn id="29" xr3:uid="{00000000-0010-0000-0000-00001D000000}" name="Any feedback would be greatly appreciated to help improve the data collection process :)" dataDxfId="71">
      <extLst>
        <ext xmlns:xlmsforms="http://schemas.microsoft.com/office/spreadsheetml/2023/msForms" uri="{FCC71383-01E1-4257-9335-427F07BE8D7F}">
          <xlmsforms:question id="rbd9d619173da4877a713704ecd03280a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wKMl1dipKE2eWUA1j3dPCSdyIMRW71RNm9Mp9-lfD81UOFJKMUY4M1cwQjdaR1M3TU5FQ1pHTjFXMi4u" isFormConnected="1" maxResponseId="29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r307e57fca9a14c0cb41250831e9a5090</xlmsforms:syncedQuestionId>
        <xlmsforms:syncedQuestionId>rddf071aab5314362a2bade0d20be38fe</xlmsforms:syncedQuestionId>
        <xlmsforms:syncedQuestionId>rd5d1f04fb7144245942fccd6f1ff53b1</xlmsforms:syncedQuestionId>
        <xlmsforms:syncedQuestionId>r3c02323b597744e2916d4b6fde095279</xlmsforms:syncedQuestionId>
        <xlmsforms:syncedQuestionId>r034bb95727534568a909f94d00af5615</xlmsforms:syncedQuestionId>
        <xlmsforms:syncedQuestionId>r24e65b7663ff456abc3d604ed1ab895d</xlmsforms:syncedQuestionId>
        <xlmsforms:syncedQuestionId>r3019140376bb440c8e71bedb843908ea</xlmsforms:syncedQuestionId>
        <xlmsforms:syncedQuestionId>r45ca45e408c34b61b655f47f4149b291</xlmsforms:syncedQuestionId>
        <xlmsforms:syncedQuestionId>r835e94f34cb242a79bbeef4213064b02</xlmsforms:syncedQuestionId>
        <xlmsforms:syncedQuestionId>r2b347ac7ceb24e79bcebda5ccc086250</xlmsforms:syncedQuestionId>
        <xlmsforms:syncedQuestionId>r6e9a646672d94e9bb3a73ba58993c5fb</xlmsforms:syncedQuestionId>
        <xlmsforms:syncedQuestionId>rf8567335e6384baa904c9212c8895af4</xlmsforms:syncedQuestionId>
        <xlmsforms:syncedQuestionId>r44f6286041bc42aa96dfe7eec8f38fd9</xlmsforms:syncedQuestionId>
        <xlmsforms:syncedQuestionId>r14bc472510864632b7c887d7173b8de9</xlmsforms:syncedQuestionId>
        <xlmsforms:syncedQuestionId>r61842319961c4e61b71ac336763ddbb6</xlmsforms:syncedQuestionId>
        <xlmsforms:syncedQuestionId>rc89e102b4bb049629f8adf589e11df70</xlmsforms:syncedQuestionId>
        <xlmsforms:syncedQuestionId>r02a234a2decf411ba455ddef69454315</xlmsforms:syncedQuestionId>
        <xlmsforms:syncedQuestionId>r45dd27bef4d440198a6ee9bbba00ade7</xlmsforms:syncedQuestionId>
        <xlmsforms:syncedQuestionId>ra8baeb9e78f149f592fc77d6321e21be</xlmsforms:syncedQuestionId>
        <xlmsforms:syncedQuestionId>rde1bac012a0f4b178a98c8979b56f21b</xlmsforms:syncedQuestionId>
        <xlmsforms:syncedQuestionId>r94530583f1ff4a2688ce151fa70cdf0d</xlmsforms:syncedQuestionId>
        <xlmsforms:syncedQuestionId>rc71022d524a449698e4da056f48a51e8</xlmsforms:syncedQuestionId>
        <xlmsforms:syncedQuestionId>rbd9d619173da4877a713704ecd03280a</xlmsforms:syncedQuestionId>
      </xlmsforms:msForm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25DF79-AD56-4124-9409-89040B7EF649}" name="Table8" displayName="Table8" ref="I71:K72" totalsRowShown="0" headerRowDxfId="15" dataDxfId="14" headerRowBorderDxfId="12" tableBorderDxfId="13" totalsRowBorderDxfId="11">
  <autoFilter ref="I71:K72" xr:uid="{2625DF79-AD56-4124-9409-89040B7EF649}"/>
  <tableColumns count="3">
    <tableColumn id="1" xr3:uid="{EED87F63-79FB-400B-BC3C-75F5B13B0AE8}" name="Revenue" dataDxfId="10"/>
    <tableColumn id="2" xr3:uid="{30FA8FC1-0A53-4F85-824C-37CC4CFF9C66}" name="Profit Margin" dataDxfId="9"/>
    <tableColumn id="3" xr3:uid="{0FC9F505-0F0F-4FD9-9550-F3666DBBE4F3}" name="Growth Rate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DB65E4-B9B3-4C38-9535-D0A4A0F63F04}" name="Table12" displayName="Table12" ref="B16:E23" totalsRowShown="0">
  <autoFilter ref="B16:E23" xr:uid="{EDDB65E4-B9B3-4C38-9535-D0A4A0F63F04}"/>
  <tableColumns count="4">
    <tableColumn id="1" xr3:uid="{C448B97E-36E8-40B1-8E78-D5B360D35756}" name="Investment Experience"/>
    <tableColumn id="2" xr3:uid="{EB6B51FD-EA33-4D44-90E0-DE8D6190EBF5}" name="Kind of Investor"/>
    <tableColumn id="3" xr3:uid="{4C8A9D09-6E35-4627-82E0-EC7EF4119BA9}" name="Avg_How much would you invest?" dataDxfId="7"/>
    <tableColumn id="4" xr3:uid="{C42E4CB0-0052-4634-AE72-4C3923C7E306}" name="Avg_How confident are you to invest in this company?" dataDxfId="6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37CF91-1D46-4C95-B500-B06E69FE1680}" name="Table13" displayName="Table13" ref="B3:C13" totalsRowShown="0">
  <autoFilter ref="B3:C13" xr:uid="{9437CF91-1D46-4C95-B500-B06E69FE1680}"/>
  <sortState xmlns:xlrd2="http://schemas.microsoft.com/office/spreadsheetml/2017/richdata2" ref="B4:C13">
    <sortCondition ref="B3:B13"/>
  </sortState>
  <tableColumns count="2">
    <tableColumn id="1" xr3:uid="{E3169A13-F21B-4E78-A535-73238E0CB2B2}" name="Age"/>
    <tableColumn id="2" xr3:uid="{5A7E7038-49CE-4D10-BF23-13359130E847}" name="Count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6F553C-23A8-48F3-9FC7-75163063D300}" name="Table14" displayName="Table14" ref="E3:F5" totalsRowShown="0">
  <autoFilter ref="E3:F5" xr:uid="{7C6F553C-23A8-48F3-9FC7-75163063D300}"/>
  <tableColumns count="2">
    <tableColumn id="1" xr3:uid="{66A1132E-B912-4B46-A639-B0B19A849C5D}" name="Sex"/>
    <tableColumn id="2" xr3:uid="{B8264452-1442-41F5-8F4C-F7B018389E6B}" name="Count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92F4AB-E4E8-464C-B69C-49219431D447}" name="Table15" displayName="Table15" ref="H3:I8" totalsRowShown="0">
  <autoFilter ref="H3:I8" xr:uid="{5992F4AB-E4E8-464C-B69C-49219431D447}"/>
  <tableColumns count="2">
    <tableColumn id="1" xr3:uid="{6EBE222B-D84E-428C-8EDA-C83A6B53CDB7}" name="Education Level"/>
    <tableColumn id="2" xr3:uid="{4D06A6D6-36FD-41C1-B0BB-EEB9ED5930EA}" name="Count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F80CFAC-BB7C-4A97-92A3-1B5737AA219B}" name="Table16" displayName="Table16" ref="K3:L6" totalsRowShown="0">
  <autoFilter ref="K3:L6" xr:uid="{8F80CFAC-BB7C-4A97-92A3-1B5737AA219B}"/>
  <tableColumns count="2">
    <tableColumn id="1" xr3:uid="{6C5BDF72-0C83-48A3-8475-685CD3BEEB0E}" name="Investment Experience"/>
    <tableColumn id="2" xr3:uid="{0EFA2164-3B4B-47CF-BEEF-A16412FDECA8}" name="Count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F19F868-2A01-4365-9544-AFCA66A78A19}" name="Table17" displayName="Table17" ref="N3:O6" totalsRowShown="0">
  <autoFilter ref="N3:O6" xr:uid="{BF19F868-2A01-4365-9544-AFCA66A78A19}"/>
  <tableColumns count="2">
    <tableColumn id="1" xr3:uid="{10F09AB2-7A04-4476-B342-3042DE719951}" name="Kind of Investor"/>
    <tableColumn id="2" xr3:uid="{518F2075-0B68-43E8-9D79-649577070174}" name="Count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CE67BF-1CA0-4B05-9B73-8B3C19A19589}" name="Table18" displayName="Table18" ref="B25:G33" totalsRowShown="0">
  <autoFilter ref="B25:G33" xr:uid="{93CE67BF-1CA0-4B05-9B73-8B3C19A19589}"/>
  <sortState xmlns:xlrd2="http://schemas.microsoft.com/office/spreadsheetml/2017/richdata2" ref="B26:G33">
    <sortCondition ref="B25:B33"/>
  </sortState>
  <tableColumns count="6">
    <tableColumn id="1" xr3:uid="{57754FD5-0B1A-4000-BA67-881DA0CE5148}" name="Company"/>
    <tableColumn id="2" xr3:uid="{3A1CE8D4-8CA2-4178-A218-45F9B0C91BDF}" name="Data Visualization"/>
    <tableColumn id="3" xr3:uid="{0C9B0A8B-0AE9-4DFC-82A8-DD7940719C26}" name="Time Frame"/>
    <tableColumn id="4" xr3:uid="{E4FC2BB4-F97C-4E40-B6CF-BBCDC71824C7}" name="Risk Information"/>
    <tableColumn id="5" xr3:uid="{1F3D8436-D5A5-4184-B7EC-0E45D0C0BDFB}" name="Avg_Investor Decision" dataDxfId="5"/>
    <tableColumn id="6" xr3:uid="{ECD3B769-DCA7-46F9-83D0-D68617ECEA9E}" name="Avg_Investor Confidence" dataDxfId="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19F6E64-B15B-436B-9193-B9B4349639B6}" name="Table19" displayName="Table19" ref="B35:D42" totalsRowShown="0">
  <autoFilter ref="B35:D42" xr:uid="{D19F6E64-B15B-436B-9193-B9B4349639B6}"/>
  <sortState xmlns:xlrd2="http://schemas.microsoft.com/office/spreadsheetml/2017/richdata2" ref="B36:D41">
    <sortCondition ref="B35:B41"/>
  </sortState>
  <tableColumns count="3">
    <tableColumn id="1" xr3:uid="{4131C9EB-344F-4D39-B0F0-6AC1BC93CCF8}" name="Investment Experience"/>
    <tableColumn id="2" xr3:uid="{8861E2A3-25E5-4F31-AE92-F0FFB5174328}" name="Kind of Investor"/>
    <tableColumn id="3" xr3:uid="{B50DB610-FFCA-48AE-9EB7-D191262DFCDD}" name="Avg_To what extent did the presentation style influence your investment decision-making?" dataDxfId="3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0B5C44-5FCB-49F7-B59E-AB44464E46A7}" name="Table1012" displayName="Table1012" ref="A15:I215" totalsRowShown="0">
  <autoFilter ref="A15:I215" xr:uid="{940B5C44-5FCB-49F7-B59E-AB44464E46A7}"/>
  <tableColumns count="9">
    <tableColumn id="1" xr3:uid="{51BC1AAA-C46F-4C72-8893-4764AB0F78E9}" name="Company"/>
    <tableColumn id="2" xr3:uid="{5422BDD9-038C-48B1-BD45-C1F4FC85AA12}" name="Data Visualization"/>
    <tableColumn id="3" xr3:uid="{91A8262F-8530-473E-8A68-0AB0D5D4AE26}" name="Time Frame"/>
    <tableColumn id="4" xr3:uid="{B1340D54-3258-4945-85A0-2F6FF9B8594A}" name="Risk Information"/>
    <tableColumn id="7" xr3:uid="{E5100A83-E179-4E98-8043-6553EC62566C}" name="A x B " dataDxfId="2">
      <calculatedColumnFormula>Table1012[[#This Row],[Data Visualization]]*Table1012[[#This Row],[Time Frame]]</calculatedColumnFormula>
    </tableColumn>
    <tableColumn id="8" xr3:uid="{D2B53A45-893D-4CCF-866F-315AF0896982}" name="A x C" dataDxfId="1">
      <calculatedColumnFormula>Table1012[[#This Row],[Risk Information]]*Table1012[[#This Row],[Data Visualization]]</calculatedColumnFormula>
    </tableColumn>
    <tableColumn id="9" xr3:uid="{880B1ACE-E609-431F-80CC-8447F4A5F74B}" name="B x C" dataDxfId="0">
      <calculatedColumnFormula>Table1012[[#This Row],[Time Frame]]*Table1012[[#This Row],[Risk Information]]</calculatedColumnFormula>
    </tableColumn>
    <tableColumn id="5" xr3:uid="{884DA661-9AC2-477B-842F-BB0EAB890654}" name="Investor Decision"/>
    <tableColumn id="6" xr3:uid="{E96D2474-3A73-4812-BBEC-92CEEA296466}" name="Investor Confide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D3C5BF-1C96-4B0B-8C3B-4B2E242609CE}" name="Table10" displayName="Table10" ref="A1:F257" totalsRowShown="0">
  <autoFilter ref="A1:F257" xr:uid="{9AD3C5BF-1C96-4B0B-8C3B-4B2E242609CE}"/>
  <tableColumns count="6">
    <tableColumn id="1" xr3:uid="{93E604F3-8421-4217-B118-952779ED2800}" name="Company"/>
    <tableColumn id="2" xr3:uid="{89D3B25C-CACF-4FA0-9EB2-FDEB068B1ADE}" name="Data Visualization"/>
    <tableColumn id="3" xr3:uid="{EC5530D4-0931-424F-BEEC-B2E9FE3BB0FF}" name="Time Frame"/>
    <tableColumn id="4" xr3:uid="{B40A20C0-ED42-4C78-98FC-66432EBF7485}" name="Risk Information"/>
    <tableColumn id="5" xr3:uid="{9D633E79-A9DE-4C9D-A12B-2712FB8E13C7}" name="Investor Decision"/>
    <tableColumn id="6" xr3:uid="{D217DA77-5B80-4391-9763-6285E130A289}" name="Investor Confidenc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69A7DA-E744-43D0-83FD-9E2D07362746}" name="Table1" displayName="Table1" ref="A60:D65" totalsRowShown="0" headerRowDxfId="70" dataDxfId="69" tableBorderDxfId="68">
  <autoFilter ref="A60:D65" xr:uid="{4F69A7DA-E744-43D0-83FD-9E2D07362746}"/>
  <tableColumns count="4">
    <tableColumn id="1" xr3:uid="{21DC8DA8-E6E1-4C98-ABE9-7135CA20414B}" name="Year" dataDxfId="67"/>
    <tableColumn id="2" xr3:uid="{55123BBC-47FC-4A4E-AC04-4DEDC7E9CAD3}" name="Revenue (£)" dataDxfId="66"/>
    <tableColumn id="3" xr3:uid="{DFBEFEC1-6183-4D0D-8C2C-4C858546B6E9}" name="Profit Growth (%)" dataDxfId="65"/>
    <tableColumn id="4" xr3:uid="{7A4DE45D-5D94-4724-8489-6B895DCF2469}" name="Stock Price (£)" dataDxfId="6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6D14D7-9758-4BC1-B2F6-25BC7D6D3952}" name="Table2" displayName="Table2" ref="F60:I65" totalsRowShown="0" headerRowDxfId="63" dataDxfId="62" tableBorderDxfId="61">
  <autoFilter ref="F60:I65" xr:uid="{B56D14D7-9758-4BC1-B2F6-25BC7D6D3952}"/>
  <tableColumns count="4">
    <tableColumn id="1" xr3:uid="{EBB80FB3-C24A-4E34-98D2-D3FA7AAA71A0}" name="Year" dataDxfId="60"/>
    <tableColumn id="2" xr3:uid="{45E618ED-CF6F-404D-94BC-7033D1DE5697}" name="Revenue (£)" dataDxfId="59"/>
    <tableColumn id="3" xr3:uid="{D32C3A58-F170-4C7A-86BF-BD4001EBFBC4}" name="Profit Growth (%)" dataDxfId="58"/>
    <tableColumn id="4" xr3:uid="{7551A863-18ED-4674-8711-A0A329EB0380}" name="Stock Price (£)" dataDxfId="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A38145-4584-422E-925F-0DC86E07BE20}" name="Table3" displayName="Table3" ref="A99:D104" totalsRowShown="0" headerRowDxfId="56" dataDxfId="55" tableBorderDxfId="54">
  <autoFilter ref="A99:D104" xr:uid="{B8A38145-4584-422E-925F-0DC86E07BE20}"/>
  <tableColumns count="4">
    <tableColumn id="1" xr3:uid="{F7A8D247-51A4-4BD8-8520-960118C93BB1}" name="Year" dataDxfId="53"/>
    <tableColumn id="2" xr3:uid="{C7153242-866B-4DA4-B80F-BB3F10BE5711}" name="Revenue (£)" dataDxfId="52"/>
    <tableColumn id="3" xr3:uid="{717C767C-9D66-4620-AD8E-AD9DC32A13FD}" name="Profit Growth (%)" dataDxfId="51"/>
    <tableColumn id="4" xr3:uid="{BDB4AB1F-EB5C-4E21-BECD-BB1BF80AD44F}" name="Stock Price (£)" dataDxfId="5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A03ABF-6639-45B1-B6FC-C6521C4285FA}" name="Table4" displayName="Table4" ref="F99:I104" totalsRowShown="0" headerRowDxfId="49" dataDxfId="48" tableBorderDxfId="47">
  <autoFilter ref="F99:I104" xr:uid="{2DA03ABF-6639-45B1-B6FC-C6521C4285FA}"/>
  <tableColumns count="4">
    <tableColumn id="1" xr3:uid="{E07FE9D9-1340-4A2D-8494-FB3D3FE83FD7}" name="Year" dataDxfId="46"/>
    <tableColumn id="2" xr3:uid="{BA1B4F86-64EA-4D33-A10E-1A0699F2E45F}" name="Revenue (£)" dataDxfId="45"/>
    <tableColumn id="3" xr3:uid="{6F1BEB7E-1118-48B5-997F-54DF64C9D65D}" name="Profit Growth (%)" dataDxfId="44"/>
    <tableColumn id="4" xr3:uid="{3F509A12-E58C-4C9F-A2D6-25CAE6C80DFA}" name="Stock Price (£)" dataDxfId="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C0A843-ABA1-484D-BF37-B1C2CAA94D84}" name="Table5" displayName="Table5" ref="I29:N30" totalsRowShown="0" headerRowDxfId="42" dataDxfId="41" headerRowBorderDxfId="39" tableBorderDxfId="40" totalsRowBorderDxfId="38">
  <autoFilter ref="I29:N30" xr:uid="{7FC0A843-ABA1-484D-BF37-B1C2CAA94D84}"/>
  <tableColumns count="6">
    <tableColumn id="1" xr3:uid="{1AB3E08C-158A-49C3-9C35-C4A91DCC1AE0}" name="Revenue" dataDxfId="37"/>
    <tableColumn id="2" xr3:uid="{3493287F-4B0B-4612-8091-CA94D7B04EB6}" name="Profit Margin" dataDxfId="36"/>
    <tableColumn id="3" xr3:uid="{5C707FA1-417A-4FF4-BD00-CAD19050B469}" name="Growth Rate" dataDxfId="35"/>
    <tableColumn id="4" xr3:uid="{75C3CD7D-C2B8-4DDB-8D28-01D1E1B6C2C3}" name="Beta" dataDxfId="34"/>
    <tableColumn id="5" xr3:uid="{BF4469C0-1F0F-4699-A6BF-54C1E6F5A6E3}" name="Value at Risk (VaR)" dataDxfId="33"/>
    <tableColumn id="6" xr3:uid="{F351AAA2-DC0C-4E68-B4CE-2952FF2DA2AB}" name="Standard Deviation" dataDxfId="3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54B174-7C0A-455F-8DD6-C009732BD625}" name="Table6" displayName="Table6" ref="I32:K33" totalsRowShown="0" headerRowDxfId="31" dataDxfId="30" headerRowBorderDxfId="28" tableBorderDxfId="29" totalsRowBorderDxfId="27">
  <autoFilter ref="I32:K33" xr:uid="{8A54B174-7C0A-455F-8DD6-C009732BD625}"/>
  <tableColumns count="3">
    <tableColumn id="1" xr3:uid="{95A916A7-EEE7-4062-977C-BA67F87CEF32}" name="Revenue" dataDxfId="26"/>
    <tableColumn id="2" xr3:uid="{DFC6D622-0A83-4E2D-83E5-4C6A67D1C03A}" name="Profit Margin" dataDxfId="25"/>
    <tableColumn id="3" xr3:uid="{7A7EA0AE-6731-4C34-A247-A54A1DD97077}" name="Growth Rate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C2DEE4-83EB-468D-A432-5A22C745550C}" name="Table7" displayName="Table7" ref="I68:N69" totalsRowShown="0" headerRowDxfId="23" dataDxfId="22">
  <autoFilter ref="I68:N69" xr:uid="{2AC2DEE4-83EB-468D-A432-5A22C745550C}"/>
  <tableColumns count="6">
    <tableColumn id="1" xr3:uid="{885DDB9D-EA11-480C-A7DC-32BF5489F1B9}" name="Revenue" dataDxfId="21"/>
    <tableColumn id="2" xr3:uid="{EB7705E7-B330-4658-9DD0-75042E5232CD}" name="Profit Margin" dataDxfId="20"/>
    <tableColumn id="3" xr3:uid="{0B865A57-E228-4E7F-8B39-AE75FD846FEF}" name="Growth Rate" dataDxfId="19"/>
    <tableColumn id="4" xr3:uid="{CF6D798C-D0FE-4843-B21A-457E1C2B726C}" name="Beta" dataDxfId="18"/>
    <tableColumn id="5" xr3:uid="{6589363D-3301-4072-974C-E5CEC4E56D4E}" name="Value at Risk (VaR)" dataDxfId="17"/>
    <tableColumn id="6" xr3:uid="{F8211334-F5D5-469D-BC7B-0D3B6962D527}" name="Standard Deviation" dataDxfId="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4-11-05T14:17:57.58" personId="{DCB1EB6C-1EC2-4B0E-AC2C-4582A8968BAE}" id="{7C8DF8B0-6BF4-4110-AC7A-AB303305FCC1}">
    <text>Data Visualization	Tables only
Time Frame	1-year historical data
Risk Information	With explicit risk metrics
Size	Small
Employee Count	50
Financial Metric	Value
Revenue	 £2,500,000.00 
Profit Margin	15%
Growth Rate	10%
Risk Metrics	
Beta	1.2
Value at Risk (VaR)	 £100,000.00 
Standard Deviation	8%</text>
  </threadedComment>
  <threadedComment ref="N1" dT="2024-11-05T14:18:14.27" personId="{DCB1EB6C-1EC2-4B0E-AC2C-4582A8968BAE}" id="{11CA0115-0CD4-4260-835A-F60961F999D8}">
    <text>Data Visualization	Tables only
Time Frame	1-year historical data
Risk Information	Without explicit risk metrics
Size	Small
Employee Count	50
Financial Metric	Value
Revenue	 £2,500,000.00 
Profit Margin	15%
Growth Rate	10%</text>
  </threadedComment>
  <threadedComment ref="P1" dT="2024-11-05T14:18:30.50" personId="{DCB1EB6C-1EC2-4B0E-AC2C-4582A8968BAE}" id="{3A4D983D-A8D9-42A0-B83D-A3A19C840BFD}">
    <text>Data Visualization	Tables only
Time Frame	5-year historical data
Risk Information	With explicit risk metrics
Size	Small
Employee Count	100
Financial Metric	Value
Revenue	 £4,000,000.00 
Profit Margin	20%
Growth Rate	15%
Risk Metrics	
Beta	0.8
Value at Risk (VaR)	 £200,000.00 
Standard Deviation	5%</text>
  </threadedComment>
  <threadedComment ref="R1" dT="2024-11-05T14:18:45.21" personId="{DCB1EB6C-1EC2-4B0E-AC2C-4582A8968BAE}" id="{CC9595C2-B515-4259-BBB2-9EC662A8EA25}">
    <text>Data Visualization	Tables only
Time Frame	5-year historical data
Risk Information	Without explicit risk metrics
Size	
Employee Count	100
Financial Metric	Value
Revenue	 £4,000,000.00 
Profit Margin	20%
Growth Rate	15%</text>
  </threadedComment>
  <threadedComment ref="T1" dT="2024-11-05T14:19:15.88" personId="{DCB1EB6C-1EC2-4B0E-AC2C-4582A8968BAE}" id="{1383DAB2-03C1-4E7A-B42A-0E3C7F5C1E54}">
    <text>Data Visualization	Graphs and charts
Time Frame	1-year historical data
Risk Information	With explicit risk metrics
Size	Small
Employee Count	50
Financial Metric	Value
Revenue	 £1,200,000.00 
Profit Margin	12%
Growth Rate	5%
Risk Metrics	
Beta	1.5
Value at Risk (VaR)	 £50,000.00 
Standard Deviation	10%</text>
  </threadedComment>
  <threadedComment ref="V1" dT="2024-11-05T14:19:34.97" personId="{DCB1EB6C-1EC2-4B0E-AC2C-4582A8968BAE}" id="{2921836C-4890-4707-9530-526BECFD8F95}">
    <text>Data Visualization	Graphs and charts
Time Frame	1-year historical data
Risk Information	Without explicit risk metrics
Size	Small
Employee Count	50
Financial Metric	Value
Revenue	 £1,200,000.00 
Profit Margin	12%
Growth Rate	5%</text>
  </threadedComment>
  <threadedComment ref="X1" dT="2024-11-05T14:19:59.02" personId="{DCB1EB6C-1EC2-4B0E-AC2C-4582A8968BAE}" id="{60FCCF30-7B2D-4FE5-9C94-434551986052}">
    <text>Data Visualization	Graphs and charts
Time Frame	5-year historical data
Risk Information	With explicit risk metrics
Size	Small to Medium
Employee Count	100
Financial Metric	Value
Revenue	 £3,500,000.00 
Profit Margin	18%
Growth Rate	25%
Risk Metrics	
Beta	1
Value at Risk (VaR)	 £150,000.00 
Standard Deviation	7%</text>
  </threadedComment>
  <threadedComment ref="Z1" dT="2024-11-05T14:20:36.36" personId="{DCB1EB6C-1EC2-4B0E-AC2C-4582A8968BAE}" id="{611C6749-75FD-4DED-8D90-B4B52A2F5065}">
    <text>Data Visualization	Graphs and charts
Time Frame	5-year historical data
Risk Information	Without explicit risk metrics
Size	Small to Medium
Employee Count	100
Financial Metric	Value
Revenue	 £3,500,000.00 
Profit Margin	18%
Growth Rate	25%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1-05T14:45:28.10" personId="{DCB1EB6C-1EC2-4B0E-AC2C-4582A8968BAE}" id="{CC248452-27B7-4F53-801D-0D14B622C465}">
    <text xml:space="preserve">determine how presentation factors affect: a)
Amount invested b) Investor confidence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thalanitishkumarreddy@gmail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7.xml"/><Relationship Id="rId11" Type="http://schemas.microsoft.com/office/2017/10/relationships/threadedComment" Target="../threadedComments/threadedComment2.xml"/><Relationship Id="rId5" Type="http://schemas.openxmlformats.org/officeDocument/2006/relationships/table" Target="../tables/table6.xml"/><Relationship Id="rId10" Type="http://schemas.openxmlformats.org/officeDocument/2006/relationships/comments" Target="../comments2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E13" sqref="E13"/>
    </sheetView>
  </sheetViews>
  <sheetFormatPr defaultColWidth="8.85546875" defaultRowHeight="15"/>
  <cols>
    <col min="1" max="1" width="5.140625" bestFit="1" customWidth="1"/>
    <col min="2" max="2" width="16" bestFit="1" customWidth="1"/>
    <col min="3" max="3" width="18.42578125" bestFit="1" customWidth="1"/>
    <col min="4" max="4" width="31.42578125" bestFit="1" customWidth="1"/>
    <col min="5" max="5" width="37.28515625" bestFit="1" customWidth="1"/>
    <col min="6" max="6" width="11.85546875" bestFit="1" customWidth="1"/>
    <col min="7" max="7" width="6.85546875" bestFit="1" customWidth="1"/>
    <col min="8" max="8" width="7.42578125" bestFit="1" customWidth="1"/>
    <col min="9" max="9" width="19.140625" bestFit="1" customWidth="1"/>
    <col min="10" max="10" width="24.28515625" bestFit="1" customWidth="1"/>
    <col min="11" max="11" width="17.7109375" bestFit="1" customWidth="1"/>
    <col min="12" max="12" width="30.28515625" bestFit="1" customWidth="1"/>
    <col min="13" max="13" width="48.85546875" bestFit="1" customWidth="1"/>
    <col min="14" max="14" width="31.28515625" bestFit="1" customWidth="1"/>
    <col min="15" max="15" width="49.85546875" bestFit="1" customWidth="1"/>
    <col min="16" max="16" width="31.28515625" bestFit="1" customWidth="1"/>
    <col min="17" max="17" width="49.85546875" bestFit="1" customWidth="1"/>
    <col min="18" max="18" width="31.28515625" bestFit="1" customWidth="1"/>
    <col min="19" max="19" width="49.85546875" bestFit="1" customWidth="1"/>
    <col min="20" max="20" width="31.28515625" bestFit="1" customWidth="1"/>
    <col min="21" max="21" width="49.85546875" bestFit="1" customWidth="1"/>
    <col min="22" max="22" width="31.28515625" bestFit="1" customWidth="1"/>
    <col min="23" max="23" width="49.85546875" bestFit="1" customWidth="1"/>
    <col min="24" max="24" width="31.28515625" bestFit="1" customWidth="1"/>
    <col min="25" max="25" width="49.85546875" bestFit="1" customWidth="1"/>
    <col min="26" max="26" width="31.28515625" bestFit="1" customWidth="1"/>
    <col min="27" max="27" width="49.85546875" bestFit="1" customWidth="1"/>
    <col min="28" max="28" width="82.42578125" bestFit="1" customWidth="1"/>
    <col min="29" max="29" width="170.85546875" bestFit="1" customWidth="1"/>
  </cols>
  <sheetData>
    <row r="1" spans="1:29">
      <c r="L1" s="69" t="s">
        <v>0</v>
      </c>
      <c r="M1" s="69"/>
      <c r="N1" s="69" t="s">
        <v>0</v>
      </c>
      <c r="O1" s="69"/>
      <c r="P1" s="69" t="s">
        <v>1</v>
      </c>
      <c r="Q1" s="69"/>
      <c r="R1" s="69" t="s">
        <v>1</v>
      </c>
      <c r="S1" s="69"/>
      <c r="T1" s="69" t="s">
        <v>2</v>
      </c>
      <c r="U1" s="69"/>
      <c r="V1" s="69" t="s">
        <v>2</v>
      </c>
      <c r="W1" s="69"/>
      <c r="X1" s="69" t="s">
        <v>3</v>
      </c>
      <c r="Y1" s="69"/>
      <c r="Z1" s="69" t="s">
        <v>3</v>
      </c>
      <c r="AA1" s="69"/>
    </row>
    <row r="2" spans="1:29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</row>
    <row r="3" spans="1:29" s="53" customFormat="1">
      <c r="A3" s="53">
        <v>1</v>
      </c>
      <c r="B3" s="54">
        <v>45597.634386574071</v>
      </c>
      <c r="C3" s="54">
        <v>45597.637939814813</v>
      </c>
      <c r="D3" s="53" t="s">
        <v>33</v>
      </c>
      <c r="E3" s="53" t="s">
        <v>34</v>
      </c>
      <c r="G3" s="53">
        <v>25</v>
      </c>
      <c r="H3" s="53" t="s">
        <v>35</v>
      </c>
      <c r="I3" s="53" t="s">
        <v>36</v>
      </c>
      <c r="J3" s="53" t="s">
        <v>37</v>
      </c>
      <c r="K3" s="53" t="s">
        <v>38</v>
      </c>
      <c r="L3" s="53">
        <v>4000</v>
      </c>
      <c r="M3" s="53">
        <v>8</v>
      </c>
      <c r="N3" s="53">
        <v>4000</v>
      </c>
      <c r="O3" s="53">
        <v>8</v>
      </c>
      <c r="P3" s="53">
        <v>3000</v>
      </c>
      <c r="Q3" s="53">
        <v>6</v>
      </c>
      <c r="R3" s="53">
        <v>3000</v>
      </c>
      <c r="S3" s="53">
        <v>7</v>
      </c>
      <c r="T3" s="53">
        <v>2000</v>
      </c>
      <c r="U3" s="53">
        <v>6</v>
      </c>
      <c r="V3" s="53">
        <v>2000</v>
      </c>
      <c r="W3" s="53">
        <v>6</v>
      </c>
      <c r="X3" s="53">
        <v>5000</v>
      </c>
      <c r="Y3" s="53">
        <v>10</v>
      </c>
      <c r="Z3" s="53">
        <v>5000</v>
      </c>
      <c r="AA3" s="53">
        <v>10</v>
      </c>
      <c r="AB3" s="53">
        <v>9</v>
      </c>
    </row>
    <row r="4" spans="1:29" s="53" customFormat="1">
      <c r="A4" s="53">
        <v>2</v>
      </c>
      <c r="B4" s="54">
        <v>45597.641759259299</v>
      </c>
      <c r="C4" s="54">
        <v>45597.644201388903</v>
      </c>
      <c r="D4" s="55" t="s">
        <v>39</v>
      </c>
      <c r="E4" s="55" t="s">
        <v>40</v>
      </c>
      <c r="F4" s="55"/>
      <c r="G4" s="53">
        <v>24</v>
      </c>
      <c r="H4" s="55" t="s">
        <v>35</v>
      </c>
      <c r="I4" s="55" t="s">
        <v>36</v>
      </c>
      <c r="J4" s="55" t="s">
        <v>41</v>
      </c>
      <c r="K4" s="55" t="s">
        <v>42</v>
      </c>
      <c r="L4" s="53">
        <v>2500</v>
      </c>
      <c r="M4" s="53">
        <v>9</v>
      </c>
      <c r="N4" s="53">
        <v>3000</v>
      </c>
      <c r="O4" s="53">
        <v>8</v>
      </c>
      <c r="P4" s="53">
        <v>40</v>
      </c>
      <c r="Q4" s="53">
        <v>7</v>
      </c>
      <c r="R4" s="53">
        <v>4500</v>
      </c>
      <c r="S4" s="53">
        <v>8</v>
      </c>
      <c r="T4" s="53">
        <v>3260</v>
      </c>
      <c r="U4" s="53">
        <v>8</v>
      </c>
      <c r="V4" s="53">
        <v>2754</v>
      </c>
      <c r="W4" s="53">
        <v>7</v>
      </c>
      <c r="X4" s="53">
        <v>1876</v>
      </c>
      <c r="Y4" s="53">
        <v>7</v>
      </c>
      <c r="Z4" s="53">
        <v>4999</v>
      </c>
      <c r="AA4" s="53">
        <v>9</v>
      </c>
      <c r="AB4" s="53">
        <v>8</v>
      </c>
      <c r="AC4" s="56" t="s">
        <v>43</v>
      </c>
    </row>
    <row r="5" spans="1:29" s="53" customFormat="1">
      <c r="A5" s="53">
        <v>3</v>
      </c>
      <c r="B5" s="54">
        <v>45597.642719907402</v>
      </c>
      <c r="C5" s="54">
        <v>45597.647372685198</v>
      </c>
      <c r="D5" s="55" t="s">
        <v>44</v>
      </c>
      <c r="E5" s="55" t="s">
        <v>45</v>
      </c>
      <c r="F5" s="55"/>
      <c r="G5" s="53">
        <v>31</v>
      </c>
      <c r="H5" s="55" t="s">
        <v>35</v>
      </c>
      <c r="I5" s="55" t="s">
        <v>46</v>
      </c>
      <c r="J5" s="55" t="s">
        <v>41</v>
      </c>
      <c r="K5" s="55" t="s">
        <v>47</v>
      </c>
      <c r="L5" s="53">
        <v>2500</v>
      </c>
      <c r="M5" s="53">
        <v>6</v>
      </c>
      <c r="N5" s="53">
        <v>2500</v>
      </c>
      <c r="O5" s="53">
        <v>6</v>
      </c>
      <c r="P5" s="53">
        <v>3800</v>
      </c>
      <c r="Q5" s="53">
        <v>6</v>
      </c>
      <c r="R5" s="53">
        <v>3500</v>
      </c>
      <c r="S5" s="53">
        <v>7</v>
      </c>
      <c r="T5" s="53">
        <v>1000</v>
      </c>
      <c r="U5" s="53">
        <v>4</v>
      </c>
      <c r="V5" s="53">
        <v>3500</v>
      </c>
      <c r="W5" s="53">
        <v>7</v>
      </c>
      <c r="X5" s="53">
        <v>4000</v>
      </c>
      <c r="Y5" s="53">
        <v>8</v>
      </c>
      <c r="Z5" s="53">
        <v>3200</v>
      </c>
      <c r="AA5" s="53">
        <v>8</v>
      </c>
      <c r="AB5" s="53">
        <v>6</v>
      </c>
      <c r="AC5" s="56"/>
    </row>
    <row r="6" spans="1:29" s="53" customFormat="1">
      <c r="A6" s="53">
        <v>4</v>
      </c>
      <c r="B6" s="54">
        <v>45597.641284722202</v>
      </c>
      <c r="C6" s="54">
        <v>45597.6643287037</v>
      </c>
      <c r="D6" s="55" t="s">
        <v>48</v>
      </c>
      <c r="E6" s="55" t="s">
        <v>49</v>
      </c>
      <c r="F6" s="55"/>
      <c r="G6" s="53">
        <v>28</v>
      </c>
      <c r="H6" s="55" t="s">
        <v>50</v>
      </c>
      <c r="I6" s="55" t="s">
        <v>36</v>
      </c>
      <c r="J6" s="55" t="s">
        <v>51</v>
      </c>
      <c r="K6" s="55" t="s">
        <v>38</v>
      </c>
      <c r="L6" s="53">
        <v>3500</v>
      </c>
      <c r="M6" s="53">
        <v>6</v>
      </c>
      <c r="N6" s="53">
        <v>3000</v>
      </c>
      <c r="O6" s="53">
        <v>5</v>
      </c>
      <c r="P6" s="53">
        <v>5000</v>
      </c>
      <c r="Q6" s="53">
        <v>8</v>
      </c>
      <c r="R6" s="53">
        <v>5000</v>
      </c>
      <c r="S6" s="53">
        <v>10</v>
      </c>
      <c r="T6" s="53">
        <v>3000</v>
      </c>
      <c r="U6" s="53">
        <v>5</v>
      </c>
      <c r="V6" s="53">
        <v>3500</v>
      </c>
      <c r="W6" s="53">
        <v>7</v>
      </c>
      <c r="X6" s="53">
        <v>5000</v>
      </c>
      <c r="Y6" s="53">
        <v>10</v>
      </c>
      <c r="Z6" s="53">
        <v>5000</v>
      </c>
      <c r="AA6" s="53">
        <v>9</v>
      </c>
      <c r="AB6" s="53">
        <v>8</v>
      </c>
      <c r="AC6" s="56"/>
    </row>
    <row r="7" spans="1:29" s="53" customFormat="1">
      <c r="A7" s="53">
        <v>5</v>
      </c>
      <c r="B7" s="54">
        <v>45597.714930555601</v>
      </c>
      <c r="C7" s="54">
        <v>45597.718530092599</v>
      </c>
      <c r="D7" s="55" t="s">
        <v>52</v>
      </c>
      <c r="E7" s="55" t="s">
        <v>53</v>
      </c>
      <c r="F7" s="55"/>
      <c r="G7" s="53">
        <v>28</v>
      </c>
      <c r="H7" s="55" t="s">
        <v>35</v>
      </c>
      <c r="I7" s="55" t="s">
        <v>36</v>
      </c>
      <c r="J7" s="55" t="s">
        <v>41</v>
      </c>
      <c r="K7" s="55" t="s">
        <v>47</v>
      </c>
      <c r="L7" s="53">
        <v>500</v>
      </c>
      <c r="M7" s="53">
        <v>6</v>
      </c>
      <c r="N7" s="53">
        <v>1000</v>
      </c>
      <c r="O7" s="53">
        <v>8</v>
      </c>
      <c r="P7" s="53">
        <v>1000</v>
      </c>
      <c r="Q7" s="53">
        <v>8</v>
      </c>
      <c r="R7" s="53">
        <v>500</v>
      </c>
      <c r="S7" s="53">
        <v>7</v>
      </c>
      <c r="T7" s="53">
        <v>100</v>
      </c>
      <c r="U7" s="53">
        <v>5</v>
      </c>
      <c r="V7" s="53">
        <v>50</v>
      </c>
      <c r="W7" s="53">
        <v>2</v>
      </c>
      <c r="X7" s="53">
        <v>50</v>
      </c>
      <c r="Y7" s="53">
        <v>2</v>
      </c>
      <c r="Z7" s="53">
        <v>100</v>
      </c>
      <c r="AA7" s="53">
        <v>4</v>
      </c>
      <c r="AB7" s="53">
        <v>8</v>
      </c>
      <c r="AC7" s="56"/>
    </row>
    <row r="8" spans="1:29" s="53" customFormat="1">
      <c r="A8" s="53">
        <v>6</v>
      </c>
      <c r="B8" s="54">
        <v>45597.737627314797</v>
      </c>
      <c r="C8" s="54">
        <v>45597.739189814798</v>
      </c>
      <c r="D8" s="55" t="s">
        <v>54</v>
      </c>
      <c r="E8" s="55" t="s">
        <v>55</v>
      </c>
      <c r="F8" s="55"/>
      <c r="G8" s="53">
        <v>24</v>
      </c>
      <c r="H8" s="55" t="s">
        <v>35</v>
      </c>
      <c r="I8" s="55" t="s">
        <v>36</v>
      </c>
      <c r="J8" s="55" t="s">
        <v>41</v>
      </c>
      <c r="K8" s="55" t="s">
        <v>42</v>
      </c>
      <c r="L8" s="53">
        <v>4000</v>
      </c>
      <c r="M8" s="53">
        <v>8</v>
      </c>
      <c r="N8" s="53">
        <v>4000</v>
      </c>
      <c r="O8" s="53">
        <v>8</v>
      </c>
      <c r="P8" s="53">
        <v>3000</v>
      </c>
      <c r="Q8" s="53">
        <v>5</v>
      </c>
      <c r="R8" s="53">
        <v>3000</v>
      </c>
      <c r="S8" s="53">
        <v>5</v>
      </c>
      <c r="T8" s="53">
        <v>5000</v>
      </c>
      <c r="U8" s="53">
        <v>10</v>
      </c>
      <c r="V8" s="53">
        <v>3000</v>
      </c>
      <c r="W8" s="53">
        <v>5</v>
      </c>
      <c r="X8" s="53">
        <v>5000</v>
      </c>
      <c r="Y8" s="53">
        <v>10</v>
      </c>
      <c r="Z8" s="53">
        <v>5000</v>
      </c>
      <c r="AA8" s="53">
        <v>10</v>
      </c>
      <c r="AB8" s="53">
        <v>7</v>
      </c>
      <c r="AC8" s="56"/>
    </row>
    <row r="9" spans="1:29" s="53" customFormat="1">
      <c r="A9" s="53">
        <v>7</v>
      </c>
      <c r="B9" s="54">
        <v>45598.499513888899</v>
      </c>
      <c r="C9" s="54">
        <v>45598.499583333301</v>
      </c>
      <c r="D9" s="55" t="s">
        <v>56</v>
      </c>
      <c r="E9" s="55" t="s">
        <v>57</v>
      </c>
      <c r="F9" s="55"/>
      <c r="G9" s="53">
        <v>23</v>
      </c>
      <c r="H9" s="55" t="s">
        <v>50</v>
      </c>
      <c r="I9" s="55" t="s">
        <v>36</v>
      </c>
      <c r="J9" s="55" t="s">
        <v>51</v>
      </c>
      <c r="K9" s="55" t="s">
        <v>47</v>
      </c>
      <c r="L9" s="53">
        <v>1000</v>
      </c>
      <c r="M9" s="53">
        <v>5</v>
      </c>
      <c r="N9" s="53">
        <v>1200</v>
      </c>
      <c r="O9" s="53">
        <v>6</v>
      </c>
      <c r="P9" s="53">
        <v>2000</v>
      </c>
      <c r="Q9" s="53">
        <v>8</v>
      </c>
      <c r="R9" s="53">
        <v>800</v>
      </c>
      <c r="S9" s="53">
        <v>4</v>
      </c>
      <c r="T9" s="53">
        <v>1000</v>
      </c>
      <c r="U9" s="53">
        <v>5</v>
      </c>
      <c r="V9" s="53">
        <v>800</v>
      </c>
      <c r="W9" s="53">
        <v>5</v>
      </c>
      <c r="X9" s="53">
        <v>1000</v>
      </c>
      <c r="Y9" s="53">
        <v>6</v>
      </c>
      <c r="Z9" s="53">
        <v>1200</v>
      </c>
      <c r="AA9" s="53">
        <v>5</v>
      </c>
      <c r="AB9" s="53">
        <v>5</v>
      </c>
      <c r="AC9" s="56"/>
    </row>
    <row r="10" spans="1:29" s="53" customFormat="1">
      <c r="A10" s="53">
        <v>8</v>
      </c>
      <c r="B10" s="54">
        <v>45598.583460648202</v>
      </c>
      <c r="C10" s="54">
        <v>45598.587037037003</v>
      </c>
      <c r="D10" s="55" t="s">
        <v>58</v>
      </c>
      <c r="E10" s="55" t="s">
        <v>59</v>
      </c>
      <c r="F10" s="55"/>
      <c r="G10" s="53">
        <v>22</v>
      </c>
      <c r="H10" s="55" t="s">
        <v>35</v>
      </c>
      <c r="I10" s="55" t="s">
        <v>36</v>
      </c>
      <c r="J10" s="55" t="s">
        <v>41</v>
      </c>
      <c r="K10" s="55" t="s">
        <v>47</v>
      </c>
      <c r="L10" s="53">
        <v>2000</v>
      </c>
      <c r="M10" s="53">
        <v>5</v>
      </c>
      <c r="N10" s="53">
        <v>500</v>
      </c>
      <c r="O10" s="53">
        <v>2</v>
      </c>
      <c r="P10" s="53">
        <v>5000</v>
      </c>
      <c r="Q10" s="53">
        <v>8</v>
      </c>
      <c r="R10" s="53">
        <v>4000</v>
      </c>
      <c r="S10" s="53">
        <v>8</v>
      </c>
      <c r="T10" s="53">
        <v>0</v>
      </c>
      <c r="U10" s="53">
        <v>1</v>
      </c>
      <c r="V10" s="53">
        <v>500</v>
      </c>
      <c r="W10" s="53">
        <v>3</v>
      </c>
      <c r="X10" s="53">
        <v>4500</v>
      </c>
      <c r="Y10" s="53">
        <v>9</v>
      </c>
      <c r="Z10" s="53">
        <v>5000</v>
      </c>
      <c r="AA10" s="53">
        <v>9</v>
      </c>
      <c r="AB10" s="53">
        <v>10</v>
      </c>
      <c r="AC10" s="56"/>
    </row>
    <row r="11" spans="1:29" s="53" customFormat="1">
      <c r="A11" s="53">
        <v>9</v>
      </c>
      <c r="B11" s="54">
        <v>45599.456736111097</v>
      </c>
      <c r="C11" s="54">
        <v>45599.458564814799</v>
      </c>
      <c r="D11" s="55" t="s">
        <v>60</v>
      </c>
      <c r="E11" s="55" t="s">
        <v>61</v>
      </c>
      <c r="F11" s="55"/>
      <c r="G11" s="53">
        <v>25</v>
      </c>
      <c r="H11" s="55" t="s">
        <v>50</v>
      </c>
      <c r="I11" s="55" t="s">
        <v>36</v>
      </c>
      <c r="J11" s="55" t="s">
        <v>51</v>
      </c>
      <c r="K11" s="55" t="s">
        <v>47</v>
      </c>
      <c r="L11" s="53">
        <v>4700</v>
      </c>
      <c r="M11" s="53">
        <v>4</v>
      </c>
      <c r="N11" s="53">
        <v>3477</v>
      </c>
      <c r="O11" s="53">
        <v>4</v>
      </c>
      <c r="P11" s="53">
        <v>4880</v>
      </c>
      <c r="Q11" s="53">
        <v>9</v>
      </c>
      <c r="R11" s="53">
        <v>4700</v>
      </c>
      <c r="S11" s="53">
        <v>7</v>
      </c>
      <c r="T11" s="53">
        <v>4900</v>
      </c>
      <c r="U11" s="53">
        <v>10</v>
      </c>
      <c r="V11" s="53">
        <v>4999</v>
      </c>
      <c r="W11" s="53">
        <v>9</v>
      </c>
      <c r="X11" s="53">
        <v>4999</v>
      </c>
      <c r="Y11" s="53">
        <v>10</v>
      </c>
      <c r="Z11" s="53">
        <v>4800</v>
      </c>
      <c r="AA11" s="53">
        <v>8</v>
      </c>
      <c r="AB11" s="53">
        <v>10</v>
      </c>
      <c r="AC11" s="56"/>
    </row>
    <row r="12" spans="1:29" s="53" customFormat="1">
      <c r="A12" s="53">
        <v>10</v>
      </c>
      <c r="B12" s="54">
        <v>45599.487916666701</v>
      </c>
      <c r="C12" s="54">
        <v>45599.490011574097</v>
      </c>
      <c r="D12" s="55" t="s">
        <v>62</v>
      </c>
      <c r="E12" s="55" t="s">
        <v>63</v>
      </c>
      <c r="F12" s="55"/>
      <c r="G12" s="53">
        <v>23</v>
      </c>
      <c r="H12" s="55" t="s">
        <v>50</v>
      </c>
      <c r="I12" s="55" t="s">
        <v>36</v>
      </c>
      <c r="J12" s="55" t="s">
        <v>51</v>
      </c>
      <c r="K12" s="55" t="s">
        <v>42</v>
      </c>
      <c r="L12" s="53">
        <v>200</v>
      </c>
      <c r="M12" s="53">
        <v>3</v>
      </c>
      <c r="N12" s="53">
        <v>50</v>
      </c>
      <c r="O12" s="53">
        <v>0</v>
      </c>
      <c r="P12" s="53">
        <v>3000</v>
      </c>
      <c r="Q12" s="53">
        <v>6</v>
      </c>
      <c r="R12" s="53">
        <v>1000</v>
      </c>
      <c r="S12" s="53">
        <v>5</v>
      </c>
      <c r="T12" s="53">
        <v>300</v>
      </c>
      <c r="U12" s="53">
        <v>4</v>
      </c>
      <c r="V12" s="53">
        <v>20</v>
      </c>
      <c r="W12" s="53">
        <v>0</v>
      </c>
      <c r="X12" s="53">
        <v>3450</v>
      </c>
      <c r="Y12" s="53">
        <v>8</v>
      </c>
      <c r="Z12" s="53">
        <v>2100</v>
      </c>
      <c r="AA12" s="53">
        <v>6</v>
      </c>
      <c r="AB12" s="53">
        <v>8</v>
      </c>
      <c r="AC12" s="56"/>
    </row>
    <row r="13" spans="1:29" s="53" customFormat="1">
      <c r="A13" s="53">
        <v>11</v>
      </c>
      <c r="B13" s="54">
        <v>45599.498240740701</v>
      </c>
      <c r="C13" s="54">
        <v>45599.502951388902</v>
      </c>
      <c r="D13" s="55" t="s">
        <v>64</v>
      </c>
      <c r="E13" s="55" t="s">
        <v>65</v>
      </c>
      <c r="F13" s="55"/>
      <c r="G13" s="53">
        <v>30</v>
      </c>
      <c r="H13" s="55" t="s">
        <v>50</v>
      </c>
      <c r="I13" s="55" t="s">
        <v>36</v>
      </c>
      <c r="J13" s="55" t="s">
        <v>41</v>
      </c>
      <c r="K13" s="55" t="s">
        <v>47</v>
      </c>
      <c r="L13" s="53">
        <v>800</v>
      </c>
      <c r="M13" s="53">
        <v>6</v>
      </c>
      <c r="N13" s="53">
        <v>500</v>
      </c>
      <c r="O13" s="53">
        <v>7</v>
      </c>
      <c r="P13" s="53">
        <v>900</v>
      </c>
      <c r="Q13" s="53">
        <v>6</v>
      </c>
      <c r="R13" s="53">
        <v>400</v>
      </c>
      <c r="S13" s="53">
        <v>7</v>
      </c>
      <c r="T13" s="53">
        <v>700</v>
      </c>
      <c r="U13" s="53">
        <v>6</v>
      </c>
      <c r="V13" s="53">
        <v>500</v>
      </c>
      <c r="W13" s="53">
        <v>6</v>
      </c>
      <c r="X13" s="53">
        <v>800</v>
      </c>
      <c r="Y13" s="53">
        <v>7</v>
      </c>
      <c r="Z13" s="53">
        <v>400</v>
      </c>
      <c r="AA13" s="53">
        <v>7</v>
      </c>
      <c r="AB13" s="53">
        <v>7</v>
      </c>
      <c r="AC13" s="56"/>
    </row>
    <row r="14" spans="1:29" s="53" customFormat="1">
      <c r="A14" s="53">
        <v>12</v>
      </c>
      <c r="B14" s="54">
        <v>45599.511851851901</v>
      </c>
      <c r="C14" s="54">
        <v>45599.516180555598</v>
      </c>
      <c r="D14" s="55" t="s">
        <v>66</v>
      </c>
      <c r="E14" s="55" t="s">
        <v>67</v>
      </c>
      <c r="F14" s="55"/>
      <c r="G14" s="53">
        <v>21</v>
      </c>
      <c r="H14" s="55" t="s">
        <v>35</v>
      </c>
      <c r="I14" s="55" t="s">
        <v>36</v>
      </c>
      <c r="J14" s="55" t="s">
        <v>41</v>
      </c>
      <c r="K14" s="55" t="s">
        <v>38</v>
      </c>
      <c r="L14" s="53">
        <v>3000</v>
      </c>
      <c r="M14" s="53">
        <v>7</v>
      </c>
      <c r="N14" s="53">
        <v>500</v>
      </c>
      <c r="O14" s="53">
        <v>4</v>
      </c>
      <c r="P14" s="53">
        <v>4500</v>
      </c>
      <c r="Q14" s="53">
        <v>8</v>
      </c>
      <c r="R14" s="53">
        <v>2000</v>
      </c>
      <c r="S14" s="53">
        <v>5</v>
      </c>
      <c r="T14" s="53">
        <v>400</v>
      </c>
      <c r="U14" s="53">
        <v>4</v>
      </c>
      <c r="V14" s="53">
        <v>400</v>
      </c>
      <c r="W14" s="53">
        <v>2</v>
      </c>
      <c r="X14" s="53">
        <v>5000</v>
      </c>
      <c r="Y14" s="53">
        <v>9</v>
      </c>
      <c r="Z14" s="53">
        <v>3500</v>
      </c>
      <c r="AA14" s="53">
        <v>6</v>
      </c>
      <c r="AB14" s="53">
        <v>6</v>
      </c>
      <c r="AC14" s="56" t="s">
        <v>68</v>
      </c>
    </row>
    <row r="15" spans="1:29" s="53" customFormat="1">
      <c r="A15" s="53">
        <v>13</v>
      </c>
      <c r="B15" s="54">
        <v>45599.5301273148</v>
      </c>
      <c r="C15" s="54">
        <v>45599.532291666699</v>
      </c>
      <c r="D15" s="55" t="s">
        <v>69</v>
      </c>
      <c r="E15" s="55" t="s">
        <v>70</v>
      </c>
      <c r="F15" s="55"/>
      <c r="G15" s="53">
        <v>28</v>
      </c>
      <c r="H15" s="55" t="s">
        <v>35</v>
      </c>
      <c r="I15" s="55" t="s">
        <v>71</v>
      </c>
      <c r="J15" s="55" t="s">
        <v>41</v>
      </c>
      <c r="K15" s="55" t="s">
        <v>47</v>
      </c>
      <c r="L15" s="53">
        <v>750</v>
      </c>
      <c r="M15" s="53">
        <v>4</v>
      </c>
      <c r="N15" s="53">
        <v>900</v>
      </c>
      <c r="O15" s="53">
        <v>2</v>
      </c>
      <c r="P15" s="53">
        <v>1500</v>
      </c>
      <c r="Q15" s="53">
        <v>6</v>
      </c>
      <c r="R15" s="53">
        <v>2000</v>
      </c>
      <c r="S15" s="53">
        <v>6</v>
      </c>
      <c r="T15" s="53">
        <v>600</v>
      </c>
      <c r="U15" s="53">
        <v>3</v>
      </c>
      <c r="V15" s="53">
        <v>400</v>
      </c>
      <c r="W15" s="53">
        <v>4</v>
      </c>
      <c r="X15" s="53">
        <v>1600</v>
      </c>
      <c r="Y15" s="53">
        <v>7</v>
      </c>
      <c r="Z15" s="53">
        <v>1500</v>
      </c>
      <c r="AA15" s="53">
        <v>6</v>
      </c>
      <c r="AB15" s="53">
        <v>6</v>
      </c>
      <c r="AC15" s="56"/>
    </row>
    <row r="16" spans="1:29" s="53" customFormat="1">
      <c r="A16" s="53">
        <v>14</v>
      </c>
      <c r="B16" s="54">
        <v>45599.555648148104</v>
      </c>
      <c r="C16" s="54">
        <v>45599.557094907403</v>
      </c>
      <c r="D16" s="55" t="s">
        <v>72</v>
      </c>
      <c r="E16" s="55" t="s">
        <v>73</v>
      </c>
      <c r="F16" s="55"/>
      <c r="G16" s="53">
        <v>24</v>
      </c>
      <c r="H16" s="55" t="s">
        <v>50</v>
      </c>
      <c r="I16" s="55" t="s">
        <v>36</v>
      </c>
      <c r="J16" s="55" t="s">
        <v>51</v>
      </c>
      <c r="K16" s="55" t="s">
        <v>47</v>
      </c>
      <c r="L16" s="53">
        <v>100</v>
      </c>
      <c r="M16" s="53">
        <v>5</v>
      </c>
      <c r="N16" s="53">
        <v>100</v>
      </c>
      <c r="O16" s="53">
        <v>5</v>
      </c>
      <c r="P16" s="53">
        <v>100</v>
      </c>
      <c r="Q16" s="53">
        <v>5</v>
      </c>
      <c r="R16" s="53">
        <v>100</v>
      </c>
      <c r="S16" s="53">
        <v>5</v>
      </c>
      <c r="T16" s="53">
        <v>100</v>
      </c>
      <c r="U16" s="53">
        <v>5</v>
      </c>
      <c r="V16" s="53">
        <v>100</v>
      </c>
      <c r="W16" s="53">
        <v>5</v>
      </c>
      <c r="X16" s="53">
        <v>100</v>
      </c>
      <c r="Y16" s="53">
        <v>5</v>
      </c>
      <c r="Z16" s="53">
        <v>100</v>
      </c>
      <c r="AA16" s="53">
        <v>5</v>
      </c>
      <c r="AB16" s="53">
        <v>5</v>
      </c>
      <c r="AC16" s="56"/>
    </row>
    <row r="17" spans="1:29" s="53" customFormat="1">
      <c r="A17" s="53">
        <v>15</v>
      </c>
      <c r="B17" s="54">
        <v>45599.648773148103</v>
      </c>
      <c r="C17" s="54">
        <v>45599.651064814803</v>
      </c>
      <c r="D17" s="55" t="s">
        <v>74</v>
      </c>
      <c r="E17" s="55" t="s">
        <v>75</v>
      </c>
      <c r="F17" s="55"/>
      <c r="G17" s="53">
        <v>22</v>
      </c>
      <c r="H17" s="55" t="s">
        <v>35</v>
      </c>
      <c r="I17" s="55" t="s">
        <v>36</v>
      </c>
      <c r="J17" s="55" t="s">
        <v>41</v>
      </c>
      <c r="K17" s="55" t="s">
        <v>47</v>
      </c>
      <c r="L17" s="53">
        <v>0</v>
      </c>
      <c r="M17" s="53">
        <v>0</v>
      </c>
      <c r="N17" s="53">
        <v>0</v>
      </c>
      <c r="O17" s="53">
        <v>0</v>
      </c>
      <c r="P17" s="53">
        <v>1000</v>
      </c>
      <c r="Q17" s="53">
        <v>5</v>
      </c>
      <c r="R17" s="53">
        <v>1200</v>
      </c>
      <c r="S17" s="53">
        <v>6</v>
      </c>
      <c r="T17" s="53">
        <v>0</v>
      </c>
      <c r="U17" s="53">
        <v>0</v>
      </c>
      <c r="V17" s="53">
        <v>0</v>
      </c>
      <c r="W17" s="53">
        <v>0</v>
      </c>
      <c r="X17" s="53">
        <v>2500</v>
      </c>
      <c r="Y17" s="53">
        <v>7</v>
      </c>
      <c r="Z17" s="53">
        <v>200</v>
      </c>
      <c r="AA17" s="53">
        <v>7</v>
      </c>
      <c r="AB17" s="53">
        <v>4</v>
      </c>
      <c r="AC17" s="56"/>
    </row>
    <row r="18" spans="1:29" s="53" customFormat="1">
      <c r="A18" s="53">
        <v>16</v>
      </c>
      <c r="B18" s="54">
        <v>45599.7573148148</v>
      </c>
      <c r="C18" s="54">
        <v>45599.758599537003</v>
      </c>
      <c r="D18" s="55" t="s">
        <v>76</v>
      </c>
      <c r="E18" s="55" t="s">
        <v>77</v>
      </c>
      <c r="F18" s="55"/>
      <c r="G18" s="53">
        <v>23</v>
      </c>
      <c r="H18" s="55" t="s">
        <v>35</v>
      </c>
      <c r="I18" s="55" t="s">
        <v>36</v>
      </c>
      <c r="J18" s="55" t="s">
        <v>41</v>
      </c>
      <c r="K18" s="55" t="s">
        <v>38</v>
      </c>
      <c r="L18" s="53">
        <v>600</v>
      </c>
      <c r="M18" s="53">
        <v>8</v>
      </c>
      <c r="N18" s="53">
        <v>200</v>
      </c>
      <c r="O18" s="53">
        <v>6</v>
      </c>
      <c r="P18" s="53">
        <v>4000</v>
      </c>
      <c r="Q18" s="53">
        <v>9</v>
      </c>
      <c r="R18" s="53">
        <v>300</v>
      </c>
      <c r="S18" s="53">
        <v>4</v>
      </c>
      <c r="T18" s="53">
        <v>4000</v>
      </c>
      <c r="U18" s="53">
        <v>8</v>
      </c>
      <c r="V18" s="53">
        <v>377</v>
      </c>
      <c r="W18" s="53">
        <v>3</v>
      </c>
      <c r="X18" s="53">
        <v>5555</v>
      </c>
      <c r="Y18" s="53">
        <v>3</v>
      </c>
      <c r="Z18" s="53">
        <v>4000</v>
      </c>
      <c r="AA18" s="53">
        <v>8</v>
      </c>
      <c r="AB18" s="53">
        <v>7</v>
      </c>
      <c r="AC18" s="56"/>
    </row>
    <row r="19" spans="1:29" s="53" customFormat="1">
      <c r="A19" s="53">
        <v>17</v>
      </c>
      <c r="B19" s="54">
        <v>45599.981435185196</v>
      </c>
      <c r="C19" s="54">
        <v>45599.983819444402</v>
      </c>
      <c r="D19" s="55" t="s">
        <v>78</v>
      </c>
      <c r="E19" s="55" t="s">
        <v>79</v>
      </c>
      <c r="F19" s="55"/>
      <c r="G19" s="53">
        <v>22</v>
      </c>
      <c r="H19" s="55" t="s">
        <v>35</v>
      </c>
      <c r="I19" s="55" t="s">
        <v>36</v>
      </c>
      <c r="J19" s="55" t="s">
        <v>41</v>
      </c>
      <c r="K19" s="55" t="s">
        <v>47</v>
      </c>
      <c r="L19" s="53">
        <v>3500</v>
      </c>
      <c r="M19" s="53">
        <v>9</v>
      </c>
      <c r="N19" s="53">
        <v>2800</v>
      </c>
      <c r="O19" s="53">
        <v>8</v>
      </c>
      <c r="P19" s="53">
        <v>5000</v>
      </c>
      <c r="Q19" s="53">
        <v>10</v>
      </c>
      <c r="R19" s="53">
        <v>4500</v>
      </c>
      <c r="S19" s="53">
        <v>9</v>
      </c>
      <c r="T19" s="53">
        <v>3500</v>
      </c>
      <c r="U19" s="53">
        <v>7</v>
      </c>
      <c r="V19" s="53">
        <v>3000</v>
      </c>
      <c r="W19" s="53">
        <v>6</v>
      </c>
      <c r="X19" s="53">
        <v>4000</v>
      </c>
      <c r="Y19" s="53">
        <v>9</v>
      </c>
      <c r="Z19" s="53">
        <v>3200</v>
      </c>
      <c r="AA19" s="53">
        <v>7</v>
      </c>
      <c r="AB19" s="53">
        <v>7</v>
      </c>
      <c r="AC19" s="56"/>
    </row>
    <row r="20" spans="1:29" s="53" customFormat="1">
      <c r="A20" s="53">
        <v>18</v>
      </c>
      <c r="B20" s="54">
        <v>45600.6008449074</v>
      </c>
      <c r="C20" s="54">
        <v>45600.600949074098</v>
      </c>
      <c r="D20" s="55" t="s">
        <v>80</v>
      </c>
      <c r="E20" s="55" t="s">
        <v>81</v>
      </c>
      <c r="F20" s="55"/>
      <c r="G20" s="53">
        <v>24</v>
      </c>
      <c r="H20" s="55" t="s">
        <v>50</v>
      </c>
      <c r="I20" s="55" t="s">
        <v>36</v>
      </c>
      <c r="J20" s="55" t="s">
        <v>51</v>
      </c>
      <c r="K20" s="55" t="s">
        <v>47</v>
      </c>
      <c r="L20" s="53">
        <v>600</v>
      </c>
      <c r="M20" s="53">
        <v>5</v>
      </c>
      <c r="N20" s="53">
        <v>500</v>
      </c>
      <c r="O20" s="53">
        <v>5</v>
      </c>
      <c r="P20" s="53">
        <v>800</v>
      </c>
      <c r="Q20" s="53">
        <v>6</v>
      </c>
      <c r="R20" s="53">
        <v>800</v>
      </c>
      <c r="S20" s="53">
        <v>6</v>
      </c>
      <c r="T20" s="53">
        <v>0</v>
      </c>
      <c r="U20" s="53">
        <v>3</v>
      </c>
      <c r="V20" s="53">
        <v>0</v>
      </c>
      <c r="W20" s="53">
        <v>5</v>
      </c>
      <c r="X20" s="53">
        <v>2000</v>
      </c>
      <c r="Y20" s="53">
        <v>6</v>
      </c>
      <c r="Z20" s="53">
        <v>700</v>
      </c>
      <c r="AA20" s="53">
        <v>5</v>
      </c>
      <c r="AB20" s="53">
        <v>7</v>
      </c>
      <c r="AC20" s="56"/>
    </row>
    <row r="21" spans="1:29" s="53" customFormat="1">
      <c r="A21" s="53">
        <v>19</v>
      </c>
      <c r="B21" s="54">
        <v>45600.637997685197</v>
      </c>
      <c r="C21" s="54">
        <v>45600.639699074098</v>
      </c>
      <c r="D21" s="55" t="s">
        <v>82</v>
      </c>
      <c r="E21" s="55" t="s">
        <v>83</v>
      </c>
      <c r="F21" s="55"/>
      <c r="G21" s="53">
        <v>21</v>
      </c>
      <c r="H21" s="55" t="s">
        <v>50</v>
      </c>
      <c r="I21" s="55" t="s">
        <v>36</v>
      </c>
      <c r="J21" s="55" t="s">
        <v>51</v>
      </c>
      <c r="K21" s="55" t="s">
        <v>42</v>
      </c>
      <c r="L21" s="53">
        <v>100</v>
      </c>
      <c r="M21" s="53">
        <v>5</v>
      </c>
      <c r="N21" s="53">
        <v>200</v>
      </c>
      <c r="O21" s="53">
        <v>5</v>
      </c>
      <c r="P21" s="53">
        <v>5000</v>
      </c>
      <c r="Q21" s="53">
        <v>5</v>
      </c>
      <c r="R21" s="53">
        <v>2500</v>
      </c>
      <c r="S21" s="53">
        <v>5</v>
      </c>
      <c r="T21" s="53">
        <v>100</v>
      </c>
      <c r="U21" s="53">
        <v>5</v>
      </c>
      <c r="V21" s="53">
        <v>500</v>
      </c>
      <c r="W21" s="53">
        <v>5</v>
      </c>
      <c r="X21" s="53">
        <v>500</v>
      </c>
      <c r="Y21" s="53">
        <v>5</v>
      </c>
      <c r="Z21" s="53">
        <v>550</v>
      </c>
      <c r="AA21" s="53">
        <v>5</v>
      </c>
      <c r="AB21" s="53">
        <v>7</v>
      </c>
      <c r="AC21" s="56"/>
    </row>
    <row r="22" spans="1:29" s="53" customFormat="1">
      <c r="A22" s="53">
        <v>20</v>
      </c>
      <c r="B22" s="54">
        <v>45600.913171296299</v>
      </c>
      <c r="C22" s="54">
        <v>45600.916111111103</v>
      </c>
      <c r="D22" s="55" t="s">
        <v>84</v>
      </c>
      <c r="E22" s="55" t="s">
        <v>85</v>
      </c>
      <c r="F22" s="55"/>
      <c r="G22" s="53">
        <v>22</v>
      </c>
      <c r="H22" s="55" t="s">
        <v>35</v>
      </c>
      <c r="I22" s="55" t="s">
        <v>36</v>
      </c>
      <c r="J22" s="55" t="s">
        <v>41</v>
      </c>
      <c r="K22" s="55" t="s">
        <v>42</v>
      </c>
      <c r="L22" s="53">
        <v>2000</v>
      </c>
      <c r="M22" s="53">
        <v>7</v>
      </c>
      <c r="N22" s="53">
        <v>1000</v>
      </c>
      <c r="O22" s="53">
        <v>5</v>
      </c>
      <c r="P22" s="53">
        <v>3000</v>
      </c>
      <c r="Q22" s="53">
        <v>8</v>
      </c>
      <c r="R22" s="53">
        <v>3000</v>
      </c>
      <c r="S22" s="53">
        <v>8</v>
      </c>
      <c r="T22" s="53">
        <v>500</v>
      </c>
      <c r="U22" s="53">
        <v>3</v>
      </c>
      <c r="V22" s="53">
        <v>1500</v>
      </c>
      <c r="W22" s="53">
        <v>5</v>
      </c>
      <c r="X22" s="53">
        <v>3500</v>
      </c>
      <c r="Y22" s="53">
        <v>8</v>
      </c>
      <c r="Z22" s="53">
        <v>3000</v>
      </c>
      <c r="AA22" s="53">
        <v>8</v>
      </c>
      <c r="AB22" s="53">
        <v>7</v>
      </c>
      <c r="AC22" s="56"/>
    </row>
    <row r="23" spans="1:29" s="53" customFormat="1">
      <c r="A23" s="53">
        <v>21</v>
      </c>
      <c r="B23" s="54">
        <v>45600.916527777801</v>
      </c>
      <c r="C23" s="54">
        <v>45600.9324768519</v>
      </c>
      <c r="D23" s="55" t="s">
        <v>86</v>
      </c>
      <c r="E23" s="55" t="s">
        <v>87</v>
      </c>
      <c r="F23" s="55"/>
      <c r="G23" s="53">
        <v>30</v>
      </c>
      <c r="H23" s="55" t="s">
        <v>50</v>
      </c>
      <c r="I23" s="55" t="s">
        <v>88</v>
      </c>
      <c r="J23" s="55" t="s">
        <v>51</v>
      </c>
      <c r="K23" s="55" t="s">
        <v>42</v>
      </c>
      <c r="L23" s="53">
        <v>2500</v>
      </c>
      <c r="M23" s="53">
        <v>8</v>
      </c>
      <c r="N23" s="53">
        <v>3250</v>
      </c>
      <c r="O23" s="53">
        <v>7</v>
      </c>
      <c r="P23" s="53">
        <v>3500</v>
      </c>
      <c r="Q23" s="53">
        <v>8</v>
      </c>
      <c r="R23" s="53">
        <v>3750</v>
      </c>
      <c r="S23" s="53">
        <v>7</v>
      </c>
      <c r="T23" s="53">
        <v>2000</v>
      </c>
      <c r="U23" s="53">
        <v>8</v>
      </c>
      <c r="V23" s="53">
        <v>3000</v>
      </c>
      <c r="W23" s="53">
        <v>6</v>
      </c>
      <c r="X23" s="53">
        <v>2500</v>
      </c>
      <c r="Y23" s="53">
        <v>8</v>
      </c>
      <c r="Z23" s="53">
        <v>2500</v>
      </c>
      <c r="AA23" s="53">
        <v>6</v>
      </c>
      <c r="AB23" s="53">
        <v>8</v>
      </c>
      <c r="AC23" s="56" t="s">
        <v>89</v>
      </c>
    </row>
    <row r="24" spans="1:29">
      <c r="A24">
        <v>22</v>
      </c>
      <c r="B24" s="1">
        <v>45601.362488425897</v>
      </c>
      <c r="C24" s="1">
        <v>45601.365231481497</v>
      </c>
      <c r="D24" s="2" t="s">
        <v>90</v>
      </c>
      <c r="E24" s="2" t="s">
        <v>91</v>
      </c>
      <c r="F24" s="2"/>
      <c r="G24">
        <v>21</v>
      </c>
      <c r="H24" s="2" t="s">
        <v>35</v>
      </c>
      <c r="I24" s="2" t="s">
        <v>36</v>
      </c>
      <c r="J24" s="2" t="s">
        <v>51</v>
      </c>
      <c r="K24" s="2" t="s">
        <v>47</v>
      </c>
      <c r="L24">
        <v>100</v>
      </c>
      <c r="M24">
        <v>5</v>
      </c>
      <c r="N24">
        <v>100</v>
      </c>
      <c r="O24">
        <v>5</v>
      </c>
      <c r="P24">
        <v>100</v>
      </c>
      <c r="Q24">
        <v>10</v>
      </c>
      <c r="R24">
        <v>100</v>
      </c>
      <c r="S24">
        <v>10</v>
      </c>
      <c r="T24">
        <v>100</v>
      </c>
      <c r="U24">
        <v>5</v>
      </c>
      <c r="V24">
        <v>100</v>
      </c>
      <c r="W24">
        <v>10</v>
      </c>
      <c r="X24">
        <v>200</v>
      </c>
      <c r="Y24">
        <v>10</v>
      </c>
      <c r="Z24">
        <v>150</v>
      </c>
      <c r="AA24">
        <v>10</v>
      </c>
      <c r="AB24">
        <v>10</v>
      </c>
      <c r="AC24" s="3"/>
    </row>
    <row r="25" spans="1:29" s="53" customFormat="1">
      <c r="A25" s="53">
        <v>23</v>
      </c>
      <c r="B25" s="54">
        <v>45601.571712962999</v>
      </c>
      <c r="C25" s="54">
        <v>45601.573888888903</v>
      </c>
      <c r="D25" s="55" t="s">
        <v>92</v>
      </c>
      <c r="E25" s="55" t="s">
        <v>93</v>
      </c>
      <c r="F25" s="55"/>
      <c r="G25" s="53">
        <v>26</v>
      </c>
      <c r="H25" s="55" t="s">
        <v>35</v>
      </c>
      <c r="I25" s="55" t="s">
        <v>36</v>
      </c>
      <c r="J25" s="55" t="s">
        <v>41</v>
      </c>
      <c r="K25" s="55" t="s">
        <v>47</v>
      </c>
      <c r="L25" s="53">
        <v>2000</v>
      </c>
      <c r="M25" s="53">
        <v>5</v>
      </c>
      <c r="N25" s="53">
        <v>2000</v>
      </c>
      <c r="O25" s="53">
        <v>5</v>
      </c>
      <c r="P25" s="53">
        <v>2000</v>
      </c>
      <c r="Q25" s="53">
        <v>5</v>
      </c>
      <c r="R25" s="53">
        <v>2000</v>
      </c>
      <c r="S25" s="53">
        <v>5</v>
      </c>
      <c r="T25" s="53">
        <v>2000</v>
      </c>
      <c r="U25" s="53">
        <v>5</v>
      </c>
      <c r="V25" s="53">
        <v>2000</v>
      </c>
      <c r="W25" s="53">
        <v>5</v>
      </c>
      <c r="X25" s="53">
        <v>2000</v>
      </c>
      <c r="Y25" s="53">
        <v>5</v>
      </c>
      <c r="Z25" s="53">
        <v>2000</v>
      </c>
      <c r="AA25" s="53">
        <v>5</v>
      </c>
      <c r="AB25" s="53">
        <v>5</v>
      </c>
      <c r="AC25" s="56"/>
    </row>
    <row r="26" spans="1:29" s="53" customFormat="1">
      <c r="A26" s="53">
        <v>24</v>
      </c>
      <c r="B26" s="54">
        <v>45601.609618055598</v>
      </c>
      <c r="C26" s="54">
        <v>45601.612083333297</v>
      </c>
      <c r="D26" s="55" t="s">
        <v>94</v>
      </c>
      <c r="E26" s="55" t="s">
        <v>95</v>
      </c>
      <c r="F26" s="55"/>
      <c r="G26" s="53">
        <v>23</v>
      </c>
      <c r="H26" s="55" t="s">
        <v>35</v>
      </c>
      <c r="I26" s="55" t="s">
        <v>36</v>
      </c>
      <c r="J26" s="55" t="s">
        <v>41</v>
      </c>
      <c r="K26" s="55" t="s">
        <v>42</v>
      </c>
      <c r="L26" s="53">
        <v>1200</v>
      </c>
      <c r="M26" s="53">
        <v>3</v>
      </c>
      <c r="N26" s="53">
        <v>3000</v>
      </c>
      <c r="O26" s="53">
        <v>5</v>
      </c>
      <c r="P26" s="53">
        <v>4000</v>
      </c>
      <c r="Q26" s="53">
        <v>8</v>
      </c>
      <c r="R26" s="53">
        <v>4000</v>
      </c>
      <c r="S26" s="53">
        <v>8</v>
      </c>
      <c r="T26" s="53">
        <v>2000</v>
      </c>
      <c r="U26" s="53">
        <v>3</v>
      </c>
      <c r="V26" s="53">
        <v>3800</v>
      </c>
      <c r="W26" s="53">
        <v>7</v>
      </c>
      <c r="X26" s="53">
        <v>5000</v>
      </c>
      <c r="Y26" s="53">
        <v>9</v>
      </c>
      <c r="Z26" s="53">
        <v>5000</v>
      </c>
      <c r="AA26" s="53">
        <v>9</v>
      </c>
      <c r="AB26" s="53">
        <v>10</v>
      </c>
      <c r="AC26" s="56"/>
    </row>
    <row r="27" spans="1:29" s="53" customFormat="1">
      <c r="A27" s="53">
        <v>25</v>
      </c>
      <c r="B27" s="54">
        <v>45601.6418402778</v>
      </c>
      <c r="C27" s="54">
        <v>45601.646574074097</v>
      </c>
      <c r="D27" s="55" t="s">
        <v>96</v>
      </c>
      <c r="E27" s="55" t="s">
        <v>97</v>
      </c>
      <c r="F27" s="55"/>
      <c r="G27" s="53">
        <v>21</v>
      </c>
      <c r="H27" s="55" t="s">
        <v>50</v>
      </c>
      <c r="I27" s="55" t="s">
        <v>36</v>
      </c>
      <c r="J27" s="55" t="s">
        <v>51</v>
      </c>
      <c r="K27" s="55" t="s">
        <v>42</v>
      </c>
      <c r="L27" s="53">
        <v>0</v>
      </c>
      <c r="M27" s="53">
        <v>4</v>
      </c>
      <c r="N27" s="53">
        <v>0</v>
      </c>
      <c r="O27" s="53">
        <v>2</v>
      </c>
      <c r="P27" s="53">
        <v>800</v>
      </c>
      <c r="Q27" s="53">
        <v>6</v>
      </c>
      <c r="R27" s="53">
        <v>800</v>
      </c>
      <c r="S27" s="53">
        <v>7</v>
      </c>
      <c r="T27" s="53">
        <v>0</v>
      </c>
      <c r="U27" s="53">
        <v>2</v>
      </c>
      <c r="V27" s="53">
        <v>0</v>
      </c>
      <c r="W27" s="53">
        <v>2</v>
      </c>
      <c r="X27" s="53">
        <v>800</v>
      </c>
      <c r="Y27" s="53">
        <v>6</v>
      </c>
      <c r="Z27" s="53">
        <v>800</v>
      </c>
      <c r="AA27" s="53">
        <v>7</v>
      </c>
      <c r="AB27" s="53">
        <v>8</v>
      </c>
      <c r="AC27" s="56"/>
    </row>
    <row r="28" spans="1:29" s="53" customFormat="1">
      <c r="A28" s="53">
        <v>26</v>
      </c>
      <c r="B28" s="54">
        <v>45601.759108796301</v>
      </c>
      <c r="C28" s="54">
        <v>45601.765115740702</v>
      </c>
      <c r="D28" s="55" t="s">
        <v>98</v>
      </c>
      <c r="E28" s="55" t="s">
        <v>99</v>
      </c>
      <c r="F28" s="55"/>
      <c r="G28" s="53">
        <v>27</v>
      </c>
      <c r="H28" s="55" t="s">
        <v>35</v>
      </c>
      <c r="I28" s="55" t="s">
        <v>36</v>
      </c>
      <c r="J28" s="55" t="s">
        <v>51</v>
      </c>
      <c r="K28" s="55" t="s">
        <v>47</v>
      </c>
      <c r="L28" s="53">
        <v>500</v>
      </c>
      <c r="M28" s="53">
        <v>7</v>
      </c>
      <c r="N28" s="53">
        <v>500</v>
      </c>
      <c r="O28" s="53">
        <v>7</v>
      </c>
      <c r="P28" s="53">
        <v>1200</v>
      </c>
      <c r="Q28" s="53">
        <v>8</v>
      </c>
      <c r="R28" s="53">
        <v>1600</v>
      </c>
      <c r="S28" s="53">
        <v>8</v>
      </c>
      <c r="T28" s="53">
        <v>500</v>
      </c>
      <c r="U28" s="53">
        <v>7</v>
      </c>
      <c r="V28" s="53">
        <v>500</v>
      </c>
      <c r="W28" s="53">
        <v>7</v>
      </c>
      <c r="X28" s="53">
        <v>1500</v>
      </c>
      <c r="Y28" s="53">
        <v>7</v>
      </c>
      <c r="Z28" s="53">
        <v>2000</v>
      </c>
      <c r="AA28" s="53">
        <v>8</v>
      </c>
      <c r="AB28" s="53">
        <v>7</v>
      </c>
      <c r="AC28" s="56"/>
    </row>
    <row r="29" spans="1:29" s="53" customFormat="1">
      <c r="A29" s="53">
        <v>27</v>
      </c>
      <c r="B29" s="54">
        <v>45601.846631944398</v>
      </c>
      <c r="C29" s="54">
        <v>45601.849050925899</v>
      </c>
      <c r="D29" s="55" t="s">
        <v>100</v>
      </c>
      <c r="E29" s="55" t="s">
        <v>101</v>
      </c>
      <c r="F29" s="55"/>
      <c r="G29" s="53">
        <v>22</v>
      </c>
      <c r="H29" s="55" t="s">
        <v>35</v>
      </c>
      <c r="I29" s="55" t="s">
        <v>71</v>
      </c>
      <c r="J29" s="55" t="s">
        <v>37</v>
      </c>
      <c r="K29" s="55" t="s">
        <v>38</v>
      </c>
      <c r="L29" s="53">
        <v>3000</v>
      </c>
      <c r="M29" s="53">
        <v>0</v>
      </c>
      <c r="N29" s="53">
        <v>5000</v>
      </c>
      <c r="O29" s="53">
        <v>7</v>
      </c>
      <c r="P29" s="53">
        <v>5000</v>
      </c>
      <c r="Q29" s="53">
        <v>10</v>
      </c>
      <c r="R29" s="53">
        <v>1000</v>
      </c>
      <c r="S29" s="53">
        <v>5</v>
      </c>
      <c r="T29" s="53">
        <v>0</v>
      </c>
      <c r="U29" s="53">
        <v>0</v>
      </c>
      <c r="V29" s="53">
        <v>0</v>
      </c>
      <c r="W29" s="53">
        <v>10</v>
      </c>
      <c r="X29" s="53">
        <v>2000</v>
      </c>
      <c r="Y29" s="53">
        <v>10</v>
      </c>
      <c r="Z29" s="53">
        <v>5000</v>
      </c>
      <c r="AA29" s="53">
        <v>10</v>
      </c>
      <c r="AB29" s="53">
        <v>6</v>
      </c>
      <c r="AC29" s="56"/>
    </row>
    <row r="30" spans="1:29" s="53" customFormat="1">
      <c r="A30" s="53">
        <v>28</v>
      </c>
      <c r="B30" s="54">
        <v>45601.901331018496</v>
      </c>
      <c r="C30" s="54">
        <v>45601.903587963003</v>
      </c>
      <c r="D30" s="55" t="s">
        <v>102</v>
      </c>
      <c r="E30" s="55" t="s">
        <v>103</v>
      </c>
      <c r="F30" s="55"/>
      <c r="G30" s="53">
        <v>25</v>
      </c>
      <c r="H30" s="55" t="s">
        <v>35</v>
      </c>
      <c r="I30" s="55" t="s">
        <v>104</v>
      </c>
      <c r="J30" s="55" t="s">
        <v>41</v>
      </c>
      <c r="K30" s="55" t="s">
        <v>42</v>
      </c>
      <c r="L30" s="53">
        <v>1000</v>
      </c>
      <c r="M30" s="53">
        <v>7</v>
      </c>
      <c r="N30" s="53">
        <v>1000</v>
      </c>
      <c r="O30" s="53">
        <v>7</v>
      </c>
      <c r="P30" s="53">
        <v>1500</v>
      </c>
      <c r="Q30" s="53">
        <v>9</v>
      </c>
      <c r="R30" s="53">
        <v>2000</v>
      </c>
      <c r="S30" s="53">
        <v>9</v>
      </c>
      <c r="T30" s="53">
        <v>4000</v>
      </c>
      <c r="U30" s="53">
        <v>6</v>
      </c>
      <c r="V30" s="53">
        <v>5000</v>
      </c>
      <c r="W30" s="53">
        <v>6</v>
      </c>
      <c r="X30" s="53">
        <v>1500</v>
      </c>
      <c r="Y30" s="53">
        <v>8</v>
      </c>
      <c r="Z30" s="53">
        <v>1500</v>
      </c>
      <c r="AA30" s="53">
        <v>8</v>
      </c>
      <c r="AB30" s="53">
        <v>8</v>
      </c>
      <c r="AC30" s="56"/>
    </row>
    <row r="31" spans="1:29" s="53" customFormat="1">
      <c r="A31" s="53">
        <v>29</v>
      </c>
      <c r="B31" s="54">
        <v>45602.406412037002</v>
      </c>
      <c r="C31" s="54">
        <v>45602.413726851897</v>
      </c>
      <c r="D31" s="55" t="s">
        <v>105</v>
      </c>
      <c r="E31" s="55" t="s">
        <v>106</v>
      </c>
      <c r="F31" s="55"/>
      <c r="G31" s="53">
        <v>30</v>
      </c>
      <c r="H31" s="55" t="s">
        <v>35</v>
      </c>
      <c r="I31" s="55" t="s">
        <v>36</v>
      </c>
      <c r="J31" s="55" t="s">
        <v>51</v>
      </c>
      <c r="K31" s="55" t="s">
        <v>42</v>
      </c>
      <c r="L31" s="53">
        <v>0</v>
      </c>
      <c r="M31" s="53">
        <v>10</v>
      </c>
      <c r="N31" s="53">
        <v>4000</v>
      </c>
      <c r="O31" s="53">
        <v>8</v>
      </c>
      <c r="P31" s="53">
        <v>4000</v>
      </c>
      <c r="Q31" s="53">
        <v>7</v>
      </c>
      <c r="R31" s="53">
        <v>4000</v>
      </c>
      <c r="S31" s="53">
        <v>8</v>
      </c>
      <c r="T31" s="53">
        <v>0</v>
      </c>
      <c r="U31" s="53">
        <v>10</v>
      </c>
      <c r="V31" s="53">
        <v>0</v>
      </c>
      <c r="W31" s="53">
        <v>10</v>
      </c>
      <c r="X31" s="53">
        <v>2500</v>
      </c>
      <c r="Y31" s="53">
        <v>7</v>
      </c>
      <c r="Z31" s="53">
        <v>3000</v>
      </c>
      <c r="AA31" s="53">
        <v>8</v>
      </c>
      <c r="AB31" s="53">
        <v>9</v>
      </c>
      <c r="AC31" s="56"/>
    </row>
  </sheetData>
  <mergeCells count="8">
    <mergeCell ref="X1:Y1"/>
    <mergeCell ref="Z1:AA1"/>
    <mergeCell ref="L1:M1"/>
    <mergeCell ref="N1:O1"/>
    <mergeCell ref="P1:Q1"/>
    <mergeCell ref="R1:S1"/>
    <mergeCell ref="T1:U1"/>
    <mergeCell ref="V1:W1"/>
  </mergeCells>
  <hyperlinks>
    <hyperlink ref="AC4" r:id="rId1" xr:uid="{C4AF1FF2-EDAD-4AB1-B848-404E28854409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7F99-1037-4479-81DD-2B50E1DDF8CE}">
  <dimension ref="A1:F257"/>
  <sheetViews>
    <sheetView workbookViewId="0">
      <selection activeCell="D13" sqref="D13"/>
    </sheetView>
  </sheetViews>
  <sheetFormatPr defaultColWidth="8.85546875" defaultRowHeight="15"/>
  <cols>
    <col min="1" max="1" width="13" bestFit="1" customWidth="1"/>
    <col min="2" max="2" width="19.85546875" bestFit="1" customWidth="1"/>
    <col min="3" max="3" width="14" bestFit="1" customWidth="1"/>
    <col min="4" max="4" width="26.140625" bestFit="1" customWidth="1"/>
    <col min="5" max="5" width="18.85546875" bestFit="1" customWidth="1"/>
    <col min="6" max="6" width="21.42578125" bestFit="1" customWidth="1"/>
  </cols>
  <sheetData>
    <row r="1" spans="1:6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</row>
    <row r="2" spans="1:6">
      <c r="A2" t="s">
        <v>113</v>
      </c>
      <c r="B2">
        <v>1</v>
      </c>
      <c r="C2">
        <v>1</v>
      </c>
      <c r="D2">
        <v>1</v>
      </c>
      <c r="E2">
        <v>4000</v>
      </c>
      <c r="F2">
        <v>8</v>
      </c>
    </row>
    <row r="3" spans="1:6">
      <c r="A3" t="s">
        <v>113</v>
      </c>
      <c r="B3">
        <v>1</v>
      </c>
      <c r="C3">
        <v>1</v>
      </c>
      <c r="D3">
        <v>1</v>
      </c>
      <c r="E3">
        <v>2500</v>
      </c>
      <c r="F3">
        <v>9</v>
      </c>
    </row>
    <row r="4" spans="1:6">
      <c r="A4" t="s">
        <v>113</v>
      </c>
      <c r="B4">
        <v>1</v>
      </c>
      <c r="C4">
        <v>1</v>
      </c>
      <c r="D4">
        <v>1</v>
      </c>
      <c r="E4">
        <v>2500</v>
      </c>
      <c r="F4">
        <v>6</v>
      </c>
    </row>
    <row r="5" spans="1:6">
      <c r="A5" t="s">
        <v>113</v>
      </c>
      <c r="B5">
        <v>1</v>
      </c>
      <c r="C5">
        <v>1</v>
      </c>
      <c r="D5">
        <v>1</v>
      </c>
      <c r="E5">
        <v>3500</v>
      </c>
      <c r="F5">
        <v>6</v>
      </c>
    </row>
    <row r="6" spans="1:6">
      <c r="A6" t="s">
        <v>113</v>
      </c>
      <c r="B6">
        <v>1</v>
      </c>
      <c r="C6">
        <v>1</v>
      </c>
      <c r="D6">
        <v>1</v>
      </c>
      <c r="E6">
        <v>500</v>
      </c>
      <c r="F6">
        <v>6</v>
      </c>
    </row>
    <row r="7" spans="1:6">
      <c r="A7" t="s">
        <v>113</v>
      </c>
      <c r="B7">
        <v>1</v>
      </c>
      <c r="C7">
        <v>1</v>
      </c>
      <c r="D7">
        <v>1</v>
      </c>
      <c r="E7">
        <v>4000</v>
      </c>
      <c r="F7">
        <v>8</v>
      </c>
    </row>
    <row r="8" spans="1:6">
      <c r="A8" t="s">
        <v>113</v>
      </c>
      <c r="B8">
        <v>1</v>
      </c>
      <c r="C8">
        <v>1</v>
      </c>
      <c r="D8">
        <v>1</v>
      </c>
      <c r="E8">
        <v>1000</v>
      </c>
      <c r="F8">
        <v>5</v>
      </c>
    </row>
    <row r="9" spans="1:6">
      <c r="A9" t="s">
        <v>113</v>
      </c>
      <c r="B9">
        <v>1</v>
      </c>
      <c r="C9">
        <v>1</v>
      </c>
      <c r="D9">
        <v>1</v>
      </c>
      <c r="E9">
        <v>2000</v>
      </c>
      <c r="F9">
        <v>5</v>
      </c>
    </row>
    <row r="10" spans="1:6">
      <c r="A10" t="s">
        <v>113</v>
      </c>
      <c r="B10">
        <v>1</v>
      </c>
      <c r="C10">
        <v>1</v>
      </c>
      <c r="D10">
        <v>1</v>
      </c>
      <c r="E10">
        <v>4700</v>
      </c>
      <c r="F10">
        <v>4</v>
      </c>
    </row>
    <row r="11" spans="1:6">
      <c r="A11" t="s">
        <v>113</v>
      </c>
      <c r="B11">
        <v>1</v>
      </c>
      <c r="C11">
        <v>1</v>
      </c>
      <c r="D11">
        <v>1</v>
      </c>
      <c r="E11">
        <v>200</v>
      </c>
      <c r="F11">
        <v>3</v>
      </c>
    </row>
    <row r="12" spans="1:6">
      <c r="A12" t="s">
        <v>113</v>
      </c>
      <c r="B12">
        <v>1</v>
      </c>
      <c r="C12">
        <v>1</v>
      </c>
      <c r="D12">
        <v>1</v>
      </c>
      <c r="E12">
        <v>800</v>
      </c>
      <c r="F12">
        <v>6</v>
      </c>
    </row>
    <row r="13" spans="1:6">
      <c r="A13" t="s">
        <v>113</v>
      </c>
      <c r="B13">
        <v>1</v>
      </c>
      <c r="C13">
        <v>1</v>
      </c>
      <c r="D13">
        <v>1</v>
      </c>
      <c r="E13">
        <v>3000</v>
      </c>
      <c r="F13">
        <v>7</v>
      </c>
    </row>
    <row r="14" spans="1:6">
      <c r="A14" t="s">
        <v>113</v>
      </c>
      <c r="B14">
        <v>1</v>
      </c>
      <c r="C14">
        <v>1</v>
      </c>
      <c r="D14">
        <v>1</v>
      </c>
      <c r="E14">
        <v>750</v>
      </c>
      <c r="F14">
        <v>4</v>
      </c>
    </row>
    <row r="15" spans="1:6">
      <c r="A15" t="s">
        <v>113</v>
      </c>
      <c r="B15">
        <v>1</v>
      </c>
      <c r="C15">
        <v>1</v>
      </c>
      <c r="D15">
        <v>1</v>
      </c>
      <c r="E15">
        <v>100</v>
      </c>
      <c r="F15">
        <v>5</v>
      </c>
    </row>
    <row r="16" spans="1:6">
      <c r="A16" t="s">
        <v>113</v>
      </c>
      <c r="B16">
        <v>1</v>
      </c>
      <c r="C16">
        <v>1</v>
      </c>
      <c r="D16">
        <v>1</v>
      </c>
      <c r="E16">
        <v>0</v>
      </c>
      <c r="F16">
        <v>0</v>
      </c>
    </row>
    <row r="17" spans="1:6">
      <c r="A17" t="s">
        <v>113</v>
      </c>
      <c r="B17">
        <v>1</v>
      </c>
      <c r="C17">
        <v>1</v>
      </c>
      <c r="D17">
        <v>1</v>
      </c>
      <c r="E17">
        <v>600</v>
      </c>
      <c r="F17">
        <v>8</v>
      </c>
    </row>
    <row r="18" spans="1:6">
      <c r="A18" t="s">
        <v>113</v>
      </c>
      <c r="B18">
        <v>1</v>
      </c>
      <c r="C18">
        <v>1</v>
      </c>
      <c r="D18">
        <v>1</v>
      </c>
      <c r="E18">
        <v>3500</v>
      </c>
      <c r="F18">
        <v>9</v>
      </c>
    </row>
    <row r="19" spans="1:6">
      <c r="A19" t="s">
        <v>113</v>
      </c>
      <c r="B19">
        <v>1</v>
      </c>
      <c r="C19">
        <v>1</v>
      </c>
      <c r="D19">
        <v>1</v>
      </c>
      <c r="E19">
        <v>600</v>
      </c>
      <c r="F19">
        <v>5</v>
      </c>
    </row>
    <row r="20" spans="1:6">
      <c r="A20" t="s">
        <v>113</v>
      </c>
      <c r="B20">
        <v>1</v>
      </c>
      <c r="C20">
        <v>1</v>
      </c>
      <c r="D20">
        <v>1</v>
      </c>
      <c r="E20">
        <v>100</v>
      </c>
      <c r="F20">
        <v>5</v>
      </c>
    </row>
    <row r="21" spans="1:6">
      <c r="A21" t="s">
        <v>113</v>
      </c>
      <c r="B21">
        <v>1</v>
      </c>
      <c r="C21">
        <v>1</v>
      </c>
      <c r="D21">
        <v>1</v>
      </c>
      <c r="E21">
        <v>2000</v>
      </c>
      <c r="F21">
        <v>7</v>
      </c>
    </row>
    <row r="22" spans="1:6">
      <c r="A22" t="s">
        <v>113</v>
      </c>
      <c r="B22">
        <v>1</v>
      </c>
      <c r="C22">
        <v>1</v>
      </c>
      <c r="D22">
        <v>1</v>
      </c>
      <c r="E22">
        <v>2500</v>
      </c>
      <c r="F22">
        <v>8</v>
      </c>
    </row>
    <row r="23" spans="1:6">
      <c r="A23" t="s">
        <v>113</v>
      </c>
      <c r="B23">
        <v>1</v>
      </c>
      <c r="C23">
        <v>1</v>
      </c>
      <c r="D23">
        <v>1</v>
      </c>
      <c r="E23">
        <v>100</v>
      </c>
      <c r="F23">
        <v>5</v>
      </c>
    </row>
    <row r="24" spans="1:6">
      <c r="A24" t="s">
        <v>113</v>
      </c>
      <c r="B24">
        <v>1</v>
      </c>
      <c r="C24">
        <v>1</v>
      </c>
      <c r="D24">
        <v>1</v>
      </c>
      <c r="E24">
        <v>2000</v>
      </c>
      <c r="F24">
        <v>5</v>
      </c>
    </row>
    <row r="25" spans="1:6">
      <c r="A25" t="s">
        <v>113</v>
      </c>
      <c r="B25">
        <v>1</v>
      </c>
      <c r="C25">
        <v>1</v>
      </c>
      <c r="D25">
        <v>1</v>
      </c>
      <c r="E25">
        <v>1200</v>
      </c>
      <c r="F25">
        <v>3</v>
      </c>
    </row>
    <row r="26" spans="1:6">
      <c r="A26" t="s">
        <v>113</v>
      </c>
      <c r="B26">
        <v>1</v>
      </c>
      <c r="C26">
        <v>1</v>
      </c>
      <c r="D26">
        <v>1</v>
      </c>
      <c r="E26">
        <v>0</v>
      </c>
      <c r="F26">
        <v>4</v>
      </c>
    </row>
    <row r="27" spans="1:6">
      <c r="A27" t="s">
        <v>113</v>
      </c>
      <c r="B27">
        <v>1</v>
      </c>
      <c r="C27">
        <v>1</v>
      </c>
      <c r="D27">
        <v>1</v>
      </c>
      <c r="E27">
        <v>2000</v>
      </c>
      <c r="F27">
        <v>5</v>
      </c>
    </row>
    <row r="28" spans="1:6">
      <c r="A28" t="s">
        <v>113</v>
      </c>
      <c r="B28">
        <v>1</v>
      </c>
      <c r="C28">
        <v>1</v>
      </c>
      <c r="D28">
        <v>1</v>
      </c>
      <c r="E28">
        <v>1200</v>
      </c>
      <c r="F28">
        <v>3</v>
      </c>
    </row>
    <row r="29" spans="1:6">
      <c r="A29" t="s">
        <v>113</v>
      </c>
      <c r="B29">
        <v>1</v>
      </c>
      <c r="C29">
        <v>1</v>
      </c>
      <c r="D29">
        <v>1</v>
      </c>
      <c r="E29">
        <v>0</v>
      </c>
      <c r="F29">
        <v>4</v>
      </c>
    </row>
    <row r="30" spans="1:6">
      <c r="A30" t="s">
        <v>113</v>
      </c>
      <c r="B30">
        <v>1</v>
      </c>
      <c r="C30">
        <v>1</v>
      </c>
      <c r="D30">
        <v>1</v>
      </c>
      <c r="E30">
        <v>500</v>
      </c>
      <c r="F30">
        <v>7</v>
      </c>
    </row>
    <row r="31" spans="1:6">
      <c r="A31" t="s">
        <v>113</v>
      </c>
      <c r="B31">
        <v>1</v>
      </c>
      <c r="C31">
        <v>1</v>
      </c>
      <c r="D31">
        <v>1</v>
      </c>
      <c r="E31">
        <v>3000</v>
      </c>
      <c r="F31">
        <v>0</v>
      </c>
    </row>
    <row r="32" spans="1:6">
      <c r="A32" t="s">
        <v>113</v>
      </c>
      <c r="B32">
        <v>1</v>
      </c>
      <c r="C32">
        <v>1</v>
      </c>
      <c r="D32">
        <v>1</v>
      </c>
      <c r="E32">
        <v>1000</v>
      </c>
      <c r="F32">
        <v>7</v>
      </c>
    </row>
    <row r="33" spans="1:6">
      <c r="A33" t="s">
        <v>113</v>
      </c>
      <c r="B33">
        <v>1</v>
      </c>
      <c r="C33">
        <v>1</v>
      </c>
      <c r="D33">
        <v>1</v>
      </c>
      <c r="E33">
        <v>0</v>
      </c>
      <c r="F33">
        <v>10</v>
      </c>
    </row>
    <row r="34" spans="1:6">
      <c r="A34" t="s">
        <v>113</v>
      </c>
      <c r="B34">
        <v>1</v>
      </c>
      <c r="C34">
        <v>1</v>
      </c>
      <c r="D34">
        <v>2</v>
      </c>
      <c r="E34">
        <v>4000</v>
      </c>
      <c r="F34">
        <v>8</v>
      </c>
    </row>
    <row r="35" spans="1:6">
      <c r="A35" t="s">
        <v>113</v>
      </c>
      <c r="B35">
        <v>1</v>
      </c>
      <c r="C35">
        <v>1</v>
      </c>
      <c r="D35">
        <v>2</v>
      </c>
      <c r="E35">
        <v>3000</v>
      </c>
      <c r="F35">
        <v>8</v>
      </c>
    </row>
    <row r="36" spans="1:6">
      <c r="A36" t="s">
        <v>113</v>
      </c>
      <c r="B36">
        <v>1</v>
      </c>
      <c r="C36">
        <v>1</v>
      </c>
      <c r="D36">
        <v>2</v>
      </c>
      <c r="E36">
        <v>2500</v>
      </c>
      <c r="F36">
        <v>6</v>
      </c>
    </row>
    <row r="37" spans="1:6">
      <c r="A37" t="s">
        <v>113</v>
      </c>
      <c r="B37">
        <v>1</v>
      </c>
      <c r="C37">
        <v>1</v>
      </c>
      <c r="D37">
        <v>2</v>
      </c>
      <c r="E37">
        <v>3000</v>
      </c>
      <c r="F37">
        <v>5</v>
      </c>
    </row>
    <row r="38" spans="1:6">
      <c r="A38" t="s">
        <v>113</v>
      </c>
      <c r="B38">
        <v>1</v>
      </c>
      <c r="C38">
        <v>1</v>
      </c>
      <c r="D38">
        <v>2</v>
      </c>
      <c r="E38">
        <v>1000</v>
      </c>
      <c r="F38">
        <v>8</v>
      </c>
    </row>
    <row r="39" spans="1:6">
      <c r="A39" t="s">
        <v>113</v>
      </c>
      <c r="B39">
        <v>1</v>
      </c>
      <c r="C39">
        <v>1</v>
      </c>
      <c r="D39">
        <v>2</v>
      </c>
      <c r="E39">
        <v>4000</v>
      </c>
      <c r="F39">
        <v>8</v>
      </c>
    </row>
    <row r="40" spans="1:6">
      <c r="A40" t="s">
        <v>113</v>
      </c>
      <c r="B40">
        <v>1</v>
      </c>
      <c r="C40">
        <v>1</v>
      </c>
      <c r="D40">
        <v>2</v>
      </c>
      <c r="E40">
        <v>1200</v>
      </c>
      <c r="F40">
        <v>6</v>
      </c>
    </row>
    <row r="41" spans="1:6">
      <c r="A41" t="s">
        <v>113</v>
      </c>
      <c r="B41">
        <v>1</v>
      </c>
      <c r="C41">
        <v>1</v>
      </c>
      <c r="D41">
        <v>2</v>
      </c>
      <c r="E41">
        <v>500</v>
      </c>
      <c r="F41">
        <v>2</v>
      </c>
    </row>
    <row r="42" spans="1:6">
      <c r="A42" t="s">
        <v>113</v>
      </c>
      <c r="B42">
        <v>1</v>
      </c>
      <c r="C42">
        <v>1</v>
      </c>
      <c r="D42">
        <v>2</v>
      </c>
      <c r="E42">
        <v>3477</v>
      </c>
      <c r="F42">
        <v>4</v>
      </c>
    </row>
    <row r="43" spans="1:6">
      <c r="A43" t="s">
        <v>113</v>
      </c>
      <c r="B43">
        <v>1</v>
      </c>
      <c r="C43">
        <v>1</v>
      </c>
      <c r="D43">
        <v>2</v>
      </c>
      <c r="E43">
        <v>50</v>
      </c>
      <c r="F43">
        <v>0</v>
      </c>
    </row>
    <row r="44" spans="1:6">
      <c r="A44" t="s">
        <v>113</v>
      </c>
      <c r="B44">
        <v>1</v>
      </c>
      <c r="C44">
        <v>1</v>
      </c>
      <c r="D44">
        <v>2</v>
      </c>
      <c r="E44">
        <v>500</v>
      </c>
      <c r="F44">
        <v>7</v>
      </c>
    </row>
    <row r="45" spans="1:6">
      <c r="A45" t="s">
        <v>113</v>
      </c>
      <c r="B45">
        <v>1</v>
      </c>
      <c r="C45">
        <v>1</v>
      </c>
      <c r="D45">
        <v>2</v>
      </c>
      <c r="E45">
        <v>500</v>
      </c>
      <c r="F45">
        <v>4</v>
      </c>
    </row>
    <row r="46" spans="1:6">
      <c r="A46" t="s">
        <v>113</v>
      </c>
      <c r="B46">
        <v>1</v>
      </c>
      <c r="C46">
        <v>1</v>
      </c>
      <c r="D46">
        <v>2</v>
      </c>
      <c r="E46">
        <v>900</v>
      </c>
      <c r="F46">
        <v>2</v>
      </c>
    </row>
    <row r="47" spans="1:6">
      <c r="A47" t="s">
        <v>113</v>
      </c>
      <c r="B47">
        <v>1</v>
      </c>
      <c r="C47">
        <v>1</v>
      </c>
      <c r="D47">
        <v>2</v>
      </c>
      <c r="E47">
        <v>100</v>
      </c>
      <c r="F47">
        <v>5</v>
      </c>
    </row>
    <row r="48" spans="1:6">
      <c r="A48" t="s">
        <v>113</v>
      </c>
      <c r="B48">
        <v>1</v>
      </c>
      <c r="C48">
        <v>1</v>
      </c>
      <c r="D48">
        <v>2</v>
      </c>
      <c r="E48">
        <v>0</v>
      </c>
      <c r="F48">
        <v>0</v>
      </c>
    </row>
    <row r="49" spans="1:6">
      <c r="A49" t="s">
        <v>113</v>
      </c>
      <c r="B49">
        <v>1</v>
      </c>
      <c r="C49">
        <v>1</v>
      </c>
      <c r="D49">
        <v>2</v>
      </c>
      <c r="E49">
        <v>200</v>
      </c>
      <c r="F49">
        <v>6</v>
      </c>
    </row>
    <row r="50" spans="1:6">
      <c r="A50" t="s">
        <v>113</v>
      </c>
      <c r="B50">
        <v>1</v>
      </c>
      <c r="C50">
        <v>1</v>
      </c>
      <c r="D50">
        <v>2</v>
      </c>
      <c r="E50">
        <v>2800</v>
      </c>
      <c r="F50">
        <v>8</v>
      </c>
    </row>
    <row r="51" spans="1:6">
      <c r="A51" t="s">
        <v>113</v>
      </c>
      <c r="B51">
        <v>1</v>
      </c>
      <c r="C51">
        <v>1</v>
      </c>
      <c r="D51">
        <v>2</v>
      </c>
      <c r="E51">
        <v>500</v>
      </c>
      <c r="F51">
        <v>5</v>
      </c>
    </row>
    <row r="52" spans="1:6">
      <c r="A52" t="s">
        <v>113</v>
      </c>
      <c r="B52">
        <v>1</v>
      </c>
      <c r="C52">
        <v>1</v>
      </c>
      <c r="D52">
        <v>2</v>
      </c>
      <c r="E52">
        <v>200</v>
      </c>
      <c r="F52">
        <v>5</v>
      </c>
    </row>
    <row r="53" spans="1:6">
      <c r="A53" t="s">
        <v>113</v>
      </c>
      <c r="B53">
        <v>1</v>
      </c>
      <c r="C53">
        <v>1</v>
      </c>
      <c r="D53">
        <v>2</v>
      </c>
      <c r="E53">
        <v>1000</v>
      </c>
      <c r="F53">
        <v>5</v>
      </c>
    </row>
    <row r="54" spans="1:6">
      <c r="A54" t="s">
        <v>113</v>
      </c>
      <c r="B54">
        <v>1</v>
      </c>
      <c r="C54">
        <v>1</v>
      </c>
      <c r="D54">
        <v>2</v>
      </c>
      <c r="E54">
        <v>3250</v>
      </c>
      <c r="F54">
        <v>7</v>
      </c>
    </row>
    <row r="55" spans="1:6">
      <c r="A55" t="s">
        <v>113</v>
      </c>
      <c r="B55">
        <v>1</v>
      </c>
      <c r="C55">
        <v>1</v>
      </c>
      <c r="D55">
        <v>2</v>
      </c>
      <c r="E55">
        <v>100</v>
      </c>
      <c r="F55">
        <v>5</v>
      </c>
    </row>
    <row r="56" spans="1:6">
      <c r="A56" t="s">
        <v>113</v>
      </c>
      <c r="B56">
        <v>1</v>
      </c>
      <c r="C56">
        <v>1</v>
      </c>
      <c r="D56">
        <v>2</v>
      </c>
      <c r="E56">
        <v>2000</v>
      </c>
      <c r="F56">
        <v>5</v>
      </c>
    </row>
    <row r="57" spans="1:6">
      <c r="A57" t="s">
        <v>113</v>
      </c>
      <c r="B57">
        <v>1</v>
      </c>
      <c r="C57">
        <v>1</v>
      </c>
      <c r="D57">
        <v>2</v>
      </c>
      <c r="E57">
        <v>3000</v>
      </c>
      <c r="F57">
        <v>5</v>
      </c>
    </row>
    <row r="58" spans="1:6">
      <c r="A58" t="s">
        <v>113</v>
      </c>
      <c r="B58">
        <v>1</v>
      </c>
      <c r="C58">
        <v>1</v>
      </c>
      <c r="D58">
        <v>2</v>
      </c>
      <c r="E58">
        <v>0</v>
      </c>
      <c r="F58">
        <v>2</v>
      </c>
    </row>
    <row r="59" spans="1:6">
      <c r="A59" t="s">
        <v>113</v>
      </c>
      <c r="B59">
        <v>1</v>
      </c>
      <c r="C59">
        <v>1</v>
      </c>
      <c r="D59">
        <v>2</v>
      </c>
      <c r="E59">
        <v>2000</v>
      </c>
      <c r="F59">
        <v>5</v>
      </c>
    </row>
    <row r="60" spans="1:6">
      <c r="A60" t="s">
        <v>113</v>
      </c>
      <c r="B60">
        <v>1</v>
      </c>
      <c r="C60">
        <v>1</v>
      </c>
      <c r="D60">
        <v>2</v>
      </c>
      <c r="E60">
        <v>3000</v>
      </c>
      <c r="F60">
        <v>5</v>
      </c>
    </row>
    <row r="61" spans="1:6">
      <c r="A61" t="s">
        <v>113</v>
      </c>
      <c r="B61">
        <v>1</v>
      </c>
      <c r="C61">
        <v>1</v>
      </c>
      <c r="D61">
        <v>2</v>
      </c>
      <c r="E61">
        <v>0</v>
      </c>
      <c r="F61">
        <v>2</v>
      </c>
    </row>
    <row r="62" spans="1:6">
      <c r="A62" t="s">
        <v>113</v>
      </c>
      <c r="B62">
        <v>1</v>
      </c>
      <c r="C62">
        <v>1</v>
      </c>
      <c r="D62">
        <v>2</v>
      </c>
      <c r="E62">
        <v>500</v>
      </c>
      <c r="F62">
        <v>7</v>
      </c>
    </row>
    <row r="63" spans="1:6">
      <c r="A63" t="s">
        <v>113</v>
      </c>
      <c r="B63">
        <v>1</v>
      </c>
      <c r="C63">
        <v>1</v>
      </c>
      <c r="D63">
        <v>2</v>
      </c>
      <c r="E63">
        <v>5000</v>
      </c>
      <c r="F63">
        <v>7</v>
      </c>
    </row>
    <row r="64" spans="1:6">
      <c r="A64" t="s">
        <v>113</v>
      </c>
      <c r="B64">
        <v>1</v>
      </c>
      <c r="C64">
        <v>1</v>
      </c>
      <c r="D64">
        <v>2</v>
      </c>
      <c r="E64">
        <v>1000</v>
      </c>
      <c r="F64">
        <v>7</v>
      </c>
    </row>
    <row r="65" spans="1:6">
      <c r="A65" t="s">
        <v>113</v>
      </c>
      <c r="B65">
        <v>1</v>
      </c>
      <c r="C65">
        <v>1</v>
      </c>
      <c r="D65">
        <v>2</v>
      </c>
      <c r="E65">
        <v>4000</v>
      </c>
      <c r="F65">
        <v>8</v>
      </c>
    </row>
    <row r="66" spans="1:6">
      <c r="A66" t="s">
        <v>114</v>
      </c>
      <c r="B66">
        <v>1</v>
      </c>
      <c r="C66">
        <v>5</v>
      </c>
      <c r="D66">
        <v>1</v>
      </c>
      <c r="E66">
        <v>3000</v>
      </c>
      <c r="F66">
        <v>6</v>
      </c>
    </row>
    <row r="67" spans="1:6">
      <c r="A67" t="s">
        <v>114</v>
      </c>
      <c r="B67">
        <v>1</v>
      </c>
      <c r="C67">
        <v>5</v>
      </c>
      <c r="D67">
        <v>1</v>
      </c>
      <c r="E67">
        <v>40</v>
      </c>
      <c r="F67">
        <v>7</v>
      </c>
    </row>
    <row r="68" spans="1:6">
      <c r="A68" t="s">
        <v>114</v>
      </c>
      <c r="B68">
        <v>1</v>
      </c>
      <c r="C68">
        <v>5</v>
      </c>
      <c r="D68">
        <v>1</v>
      </c>
      <c r="E68">
        <v>3800</v>
      </c>
      <c r="F68">
        <v>6</v>
      </c>
    </row>
    <row r="69" spans="1:6">
      <c r="A69" t="s">
        <v>114</v>
      </c>
      <c r="B69">
        <v>1</v>
      </c>
      <c r="C69">
        <v>5</v>
      </c>
      <c r="D69">
        <v>1</v>
      </c>
      <c r="E69">
        <v>5000</v>
      </c>
      <c r="F69">
        <v>8</v>
      </c>
    </row>
    <row r="70" spans="1:6">
      <c r="A70" t="s">
        <v>114</v>
      </c>
      <c r="B70">
        <v>1</v>
      </c>
      <c r="C70">
        <v>5</v>
      </c>
      <c r="D70">
        <v>1</v>
      </c>
      <c r="E70">
        <v>1000</v>
      </c>
      <c r="F70">
        <v>8</v>
      </c>
    </row>
    <row r="71" spans="1:6">
      <c r="A71" t="s">
        <v>114</v>
      </c>
      <c r="B71">
        <v>1</v>
      </c>
      <c r="C71">
        <v>5</v>
      </c>
      <c r="D71">
        <v>1</v>
      </c>
      <c r="E71">
        <v>3000</v>
      </c>
      <c r="F71">
        <v>5</v>
      </c>
    </row>
    <row r="72" spans="1:6">
      <c r="A72" t="s">
        <v>114</v>
      </c>
      <c r="B72">
        <v>1</v>
      </c>
      <c r="C72">
        <v>5</v>
      </c>
      <c r="D72">
        <v>1</v>
      </c>
      <c r="E72">
        <v>2000</v>
      </c>
      <c r="F72">
        <v>8</v>
      </c>
    </row>
    <row r="73" spans="1:6">
      <c r="A73" t="s">
        <v>114</v>
      </c>
      <c r="B73">
        <v>1</v>
      </c>
      <c r="C73">
        <v>5</v>
      </c>
      <c r="D73">
        <v>1</v>
      </c>
      <c r="E73">
        <v>5000</v>
      </c>
      <c r="F73">
        <v>8</v>
      </c>
    </row>
    <row r="74" spans="1:6">
      <c r="A74" t="s">
        <v>114</v>
      </c>
      <c r="B74">
        <v>1</v>
      </c>
      <c r="C74">
        <v>5</v>
      </c>
      <c r="D74">
        <v>1</v>
      </c>
      <c r="E74">
        <v>4880</v>
      </c>
      <c r="F74">
        <v>9</v>
      </c>
    </row>
    <row r="75" spans="1:6">
      <c r="A75" t="s">
        <v>114</v>
      </c>
      <c r="B75">
        <v>1</v>
      </c>
      <c r="C75">
        <v>5</v>
      </c>
      <c r="D75">
        <v>1</v>
      </c>
      <c r="E75">
        <v>3000</v>
      </c>
      <c r="F75">
        <v>6</v>
      </c>
    </row>
    <row r="76" spans="1:6">
      <c r="A76" t="s">
        <v>114</v>
      </c>
      <c r="B76">
        <v>1</v>
      </c>
      <c r="C76">
        <v>5</v>
      </c>
      <c r="D76">
        <v>1</v>
      </c>
      <c r="E76">
        <v>900</v>
      </c>
      <c r="F76">
        <v>6</v>
      </c>
    </row>
    <row r="77" spans="1:6">
      <c r="A77" t="s">
        <v>114</v>
      </c>
      <c r="B77">
        <v>1</v>
      </c>
      <c r="C77">
        <v>5</v>
      </c>
      <c r="D77">
        <v>1</v>
      </c>
      <c r="E77">
        <v>4500</v>
      </c>
      <c r="F77">
        <v>8</v>
      </c>
    </row>
    <row r="78" spans="1:6">
      <c r="A78" t="s">
        <v>114</v>
      </c>
      <c r="B78">
        <v>1</v>
      </c>
      <c r="C78">
        <v>5</v>
      </c>
      <c r="D78">
        <v>1</v>
      </c>
      <c r="E78">
        <v>1500</v>
      </c>
      <c r="F78">
        <v>6</v>
      </c>
    </row>
    <row r="79" spans="1:6">
      <c r="A79" t="s">
        <v>114</v>
      </c>
      <c r="B79">
        <v>1</v>
      </c>
      <c r="C79">
        <v>5</v>
      </c>
      <c r="D79">
        <v>1</v>
      </c>
      <c r="E79">
        <v>100</v>
      </c>
      <c r="F79">
        <v>5</v>
      </c>
    </row>
    <row r="80" spans="1:6">
      <c r="A80" t="s">
        <v>114</v>
      </c>
      <c r="B80">
        <v>1</v>
      </c>
      <c r="C80">
        <v>5</v>
      </c>
      <c r="D80">
        <v>1</v>
      </c>
      <c r="E80">
        <v>1000</v>
      </c>
      <c r="F80">
        <v>5</v>
      </c>
    </row>
    <row r="81" spans="1:6">
      <c r="A81" t="s">
        <v>114</v>
      </c>
      <c r="B81">
        <v>1</v>
      </c>
      <c r="C81">
        <v>5</v>
      </c>
      <c r="D81">
        <v>1</v>
      </c>
      <c r="E81">
        <v>4000</v>
      </c>
      <c r="F81">
        <v>9</v>
      </c>
    </row>
    <row r="82" spans="1:6">
      <c r="A82" t="s">
        <v>114</v>
      </c>
      <c r="B82">
        <v>1</v>
      </c>
      <c r="C82">
        <v>5</v>
      </c>
      <c r="D82">
        <v>1</v>
      </c>
      <c r="E82">
        <v>5000</v>
      </c>
      <c r="F82">
        <v>10</v>
      </c>
    </row>
    <row r="83" spans="1:6">
      <c r="A83" t="s">
        <v>114</v>
      </c>
      <c r="B83">
        <v>1</v>
      </c>
      <c r="C83">
        <v>5</v>
      </c>
      <c r="D83">
        <v>1</v>
      </c>
      <c r="E83">
        <v>800</v>
      </c>
      <c r="F83">
        <v>6</v>
      </c>
    </row>
    <row r="84" spans="1:6">
      <c r="A84" t="s">
        <v>114</v>
      </c>
      <c r="B84">
        <v>1</v>
      </c>
      <c r="C84">
        <v>5</v>
      </c>
      <c r="D84">
        <v>1</v>
      </c>
      <c r="E84">
        <v>5000</v>
      </c>
      <c r="F84">
        <v>5</v>
      </c>
    </row>
    <row r="85" spans="1:6">
      <c r="A85" t="s">
        <v>114</v>
      </c>
      <c r="B85">
        <v>1</v>
      </c>
      <c r="C85">
        <v>5</v>
      </c>
      <c r="D85">
        <v>1</v>
      </c>
      <c r="E85">
        <v>3000</v>
      </c>
      <c r="F85">
        <v>8</v>
      </c>
    </row>
    <row r="86" spans="1:6">
      <c r="A86" t="s">
        <v>114</v>
      </c>
      <c r="B86">
        <v>1</v>
      </c>
      <c r="C86">
        <v>5</v>
      </c>
      <c r="D86">
        <v>1</v>
      </c>
      <c r="E86">
        <v>3500</v>
      </c>
      <c r="F86">
        <v>8</v>
      </c>
    </row>
    <row r="87" spans="1:6">
      <c r="A87" t="s">
        <v>114</v>
      </c>
      <c r="B87">
        <v>1</v>
      </c>
      <c r="C87">
        <v>5</v>
      </c>
      <c r="D87">
        <v>1</v>
      </c>
      <c r="E87">
        <v>100</v>
      </c>
      <c r="F87">
        <v>10</v>
      </c>
    </row>
    <row r="88" spans="1:6">
      <c r="A88" t="s">
        <v>114</v>
      </c>
      <c r="B88">
        <v>1</v>
      </c>
      <c r="C88">
        <v>5</v>
      </c>
      <c r="D88">
        <v>1</v>
      </c>
      <c r="E88">
        <v>2000</v>
      </c>
      <c r="F88">
        <v>5</v>
      </c>
    </row>
    <row r="89" spans="1:6">
      <c r="A89" t="s">
        <v>114</v>
      </c>
      <c r="B89">
        <v>1</v>
      </c>
      <c r="C89">
        <v>5</v>
      </c>
      <c r="D89">
        <v>1</v>
      </c>
      <c r="E89">
        <v>4000</v>
      </c>
      <c r="F89">
        <v>8</v>
      </c>
    </row>
    <row r="90" spans="1:6">
      <c r="A90" t="s">
        <v>114</v>
      </c>
      <c r="B90">
        <v>1</v>
      </c>
      <c r="C90">
        <v>5</v>
      </c>
      <c r="D90">
        <v>1</v>
      </c>
      <c r="E90">
        <v>800</v>
      </c>
      <c r="F90">
        <v>6</v>
      </c>
    </row>
    <row r="91" spans="1:6">
      <c r="A91" t="s">
        <v>114</v>
      </c>
      <c r="B91">
        <v>1</v>
      </c>
      <c r="C91">
        <v>5</v>
      </c>
      <c r="D91">
        <v>1</v>
      </c>
      <c r="E91">
        <v>2000</v>
      </c>
      <c r="F91">
        <v>5</v>
      </c>
    </row>
    <row r="92" spans="1:6">
      <c r="A92" t="s">
        <v>114</v>
      </c>
      <c r="B92">
        <v>1</v>
      </c>
      <c r="C92">
        <v>5</v>
      </c>
      <c r="D92">
        <v>1</v>
      </c>
      <c r="E92">
        <v>4000</v>
      </c>
      <c r="F92">
        <v>8</v>
      </c>
    </row>
    <row r="93" spans="1:6">
      <c r="A93" t="s">
        <v>114</v>
      </c>
      <c r="B93">
        <v>1</v>
      </c>
      <c r="C93">
        <v>5</v>
      </c>
      <c r="D93">
        <v>1</v>
      </c>
      <c r="E93">
        <v>800</v>
      </c>
      <c r="F93">
        <v>6</v>
      </c>
    </row>
    <row r="94" spans="1:6">
      <c r="A94" t="s">
        <v>114</v>
      </c>
      <c r="B94">
        <v>1</v>
      </c>
      <c r="C94">
        <v>5</v>
      </c>
      <c r="D94">
        <v>1</v>
      </c>
      <c r="E94">
        <v>1200</v>
      </c>
      <c r="F94">
        <v>8</v>
      </c>
    </row>
    <row r="95" spans="1:6">
      <c r="A95" t="s">
        <v>114</v>
      </c>
      <c r="B95">
        <v>1</v>
      </c>
      <c r="C95">
        <v>5</v>
      </c>
      <c r="D95">
        <v>1</v>
      </c>
      <c r="E95">
        <v>5000</v>
      </c>
      <c r="F95">
        <v>10</v>
      </c>
    </row>
    <row r="96" spans="1:6">
      <c r="A96" t="s">
        <v>114</v>
      </c>
      <c r="B96">
        <v>1</v>
      </c>
      <c r="C96">
        <v>5</v>
      </c>
      <c r="D96">
        <v>1</v>
      </c>
      <c r="E96">
        <v>1500</v>
      </c>
      <c r="F96">
        <v>9</v>
      </c>
    </row>
    <row r="97" spans="1:6">
      <c r="A97" t="s">
        <v>114</v>
      </c>
      <c r="B97">
        <v>1</v>
      </c>
      <c r="C97">
        <v>5</v>
      </c>
      <c r="D97">
        <v>1</v>
      </c>
      <c r="E97">
        <v>4000</v>
      </c>
      <c r="F97">
        <v>7</v>
      </c>
    </row>
    <row r="98" spans="1:6">
      <c r="A98" t="s">
        <v>114</v>
      </c>
      <c r="B98">
        <v>1</v>
      </c>
      <c r="C98">
        <v>5</v>
      </c>
      <c r="D98">
        <v>2</v>
      </c>
      <c r="E98">
        <v>3000</v>
      </c>
      <c r="F98">
        <v>7</v>
      </c>
    </row>
    <row r="99" spans="1:6">
      <c r="A99" t="s">
        <v>114</v>
      </c>
      <c r="B99">
        <v>1</v>
      </c>
      <c r="C99">
        <v>5</v>
      </c>
      <c r="D99">
        <v>2</v>
      </c>
      <c r="E99">
        <v>4500</v>
      </c>
      <c r="F99">
        <v>8</v>
      </c>
    </row>
    <row r="100" spans="1:6">
      <c r="A100" t="s">
        <v>114</v>
      </c>
      <c r="B100">
        <v>1</v>
      </c>
      <c r="C100">
        <v>5</v>
      </c>
      <c r="D100">
        <v>2</v>
      </c>
      <c r="E100">
        <v>3500</v>
      </c>
      <c r="F100">
        <v>7</v>
      </c>
    </row>
    <row r="101" spans="1:6">
      <c r="A101" t="s">
        <v>114</v>
      </c>
      <c r="B101">
        <v>1</v>
      </c>
      <c r="C101">
        <v>5</v>
      </c>
      <c r="D101">
        <v>2</v>
      </c>
      <c r="E101">
        <v>5000</v>
      </c>
      <c r="F101">
        <v>10</v>
      </c>
    </row>
    <row r="102" spans="1:6">
      <c r="A102" t="s">
        <v>114</v>
      </c>
      <c r="B102">
        <v>1</v>
      </c>
      <c r="C102">
        <v>5</v>
      </c>
      <c r="D102">
        <v>2</v>
      </c>
      <c r="E102">
        <v>500</v>
      </c>
      <c r="F102">
        <v>7</v>
      </c>
    </row>
    <row r="103" spans="1:6">
      <c r="A103" t="s">
        <v>114</v>
      </c>
      <c r="B103">
        <v>1</v>
      </c>
      <c r="C103">
        <v>5</v>
      </c>
      <c r="D103">
        <v>2</v>
      </c>
      <c r="E103">
        <v>3000</v>
      </c>
      <c r="F103">
        <v>5</v>
      </c>
    </row>
    <row r="104" spans="1:6">
      <c r="A104" t="s">
        <v>114</v>
      </c>
      <c r="B104">
        <v>1</v>
      </c>
      <c r="C104">
        <v>5</v>
      </c>
      <c r="D104">
        <v>2</v>
      </c>
      <c r="E104">
        <v>800</v>
      </c>
      <c r="F104">
        <v>4</v>
      </c>
    </row>
    <row r="105" spans="1:6">
      <c r="A105" t="s">
        <v>114</v>
      </c>
      <c r="B105">
        <v>1</v>
      </c>
      <c r="C105">
        <v>5</v>
      </c>
      <c r="D105">
        <v>2</v>
      </c>
      <c r="E105">
        <v>4000</v>
      </c>
      <c r="F105">
        <v>8</v>
      </c>
    </row>
    <row r="106" spans="1:6">
      <c r="A106" t="s">
        <v>114</v>
      </c>
      <c r="B106">
        <v>1</v>
      </c>
      <c r="C106">
        <v>5</v>
      </c>
      <c r="D106">
        <v>2</v>
      </c>
      <c r="E106">
        <v>4700</v>
      </c>
      <c r="F106">
        <v>7</v>
      </c>
    </row>
    <row r="107" spans="1:6">
      <c r="A107" t="s">
        <v>114</v>
      </c>
      <c r="B107">
        <v>1</v>
      </c>
      <c r="C107">
        <v>5</v>
      </c>
      <c r="D107">
        <v>2</v>
      </c>
      <c r="E107">
        <v>1000</v>
      </c>
      <c r="F107">
        <v>5</v>
      </c>
    </row>
    <row r="108" spans="1:6">
      <c r="A108" t="s">
        <v>114</v>
      </c>
      <c r="B108">
        <v>1</v>
      </c>
      <c r="C108">
        <v>5</v>
      </c>
      <c r="D108">
        <v>2</v>
      </c>
      <c r="E108">
        <v>400</v>
      </c>
      <c r="F108">
        <v>7</v>
      </c>
    </row>
    <row r="109" spans="1:6">
      <c r="A109" t="s">
        <v>114</v>
      </c>
      <c r="B109">
        <v>1</v>
      </c>
      <c r="C109">
        <v>5</v>
      </c>
      <c r="D109">
        <v>2</v>
      </c>
      <c r="E109">
        <v>2000</v>
      </c>
      <c r="F109">
        <v>5</v>
      </c>
    </row>
    <row r="110" spans="1:6">
      <c r="A110" t="s">
        <v>114</v>
      </c>
      <c r="B110">
        <v>1</v>
      </c>
      <c r="C110">
        <v>5</v>
      </c>
      <c r="D110">
        <v>2</v>
      </c>
      <c r="E110">
        <v>2000</v>
      </c>
      <c r="F110">
        <v>6</v>
      </c>
    </row>
    <row r="111" spans="1:6">
      <c r="A111" t="s">
        <v>114</v>
      </c>
      <c r="B111">
        <v>1</v>
      </c>
      <c r="C111">
        <v>5</v>
      </c>
      <c r="D111">
        <v>2</v>
      </c>
      <c r="E111">
        <v>100</v>
      </c>
      <c r="F111">
        <v>5</v>
      </c>
    </row>
    <row r="112" spans="1:6">
      <c r="A112" t="s">
        <v>114</v>
      </c>
      <c r="B112">
        <v>1</v>
      </c>
      <c r="C112">
        <v>5</v>
      </c>
      <c r="D112">
        <v>2</v>
      </c>
      <c r="E112">
        <v>1200</v>
      </c>
      <c r="F112">
        <v>6</v>
      </c>
    </row>
    <row r="113" spans="1:6">
      <c r="A113" t="s">
        <v>114</v>
      </c>
      <c r="B113">
        <v>1</v>
      </c>
      <c r="C113">
        <v>5</v>
      </c>
      <c r="D113">
        <v>2</v>
      </c>
      <c r="E113">
        <v>300</v>
      </c>
      <c r="F113">
        <v>4</v>
      </c>
    </row>
    <row r="114" spans="1:6">
      <c r="A114" t="s">
        <v>114</v>
      </c>
      <c r="B114">
        <v>1</v>
      </c>
      <c r="C114">
        <v>5</v>
      </c>
      <c r="D114">
        <v>2</v>
      </c>
      <c r="E114">
        <v>4500</v>
      </c>
      <c r="F114">
        <v>9</v>
      </c>
    </row>
    <row r="115" spans="1:6">
      <c r="A115" t="s">
        <v>114</v>
      </c>
      <c r="B115">
        <v>1</v>
      </c>
      <c r="C115">
        <v>5</v>
      </c>
      <c r="D115">
        <v>2</v>
      </c>
      <c r="E115">
        <v>800</v>
      </c>
      <c r="F115">
        <v>6</v>
      </c>
    </row>
    <row r="116" spans="1:6">
      <c r="A116" t="s">
        <v>114</v>
      </c>
      <c r="B116">
        <v>1</v>
      </c>
      <c r="C116">
        <v>5</v>
      </c>
      <c r="D116">
        <v>2</v>
      </c>
      <c r="E116">
        <v>2500</v>
      </c>
      <c r="F116">
        <v>5</v>
      </c>
    </row>
    <row r="117" spans="1:6">
      <c r="A117" t="s">
        <v>114</v>
      </c>
      <c r="B117">
        <v>1</v>
      </c>
      <c r="C117">
        <v>5</v>
      </c>
      <c r="D117">
        <v>2</v>
      </c>
      <c r="E117">
        <v>3000</v>
      </c>
      <c r="F117">
        <v>8</v>
      </c>
    </row>
    <row r="118" spans="1:6">
      <c r="A118" t="s">
        <v>114</v>
      </c>
      <c r="B118">
        <v>1</v>
      </c>
      <c r="C118">
        <v>5</v>
      </c>
      <c r="D118">
        <v>2</v>
      </c>
      <c r="E118">
        <v>3750</v>
      </c>
      <c r="F118">
        <v>7</v>
      </c>
    </row>
    <row r="119" spans="1:6">
      <c r="A119" t="s">
        <v>114</v>
      </c>
      <c r="B119">
        <v>1</v>
      </c>
      <c r="C119">
        <v>5</v>
      </c>
      <c r="D119">
        <v>2</v>
      </c>
      <c r="E119">
        <v>100</v>
      </c>
      <c r="F119">
        <v>10</v>
      </c>
    </row>
    <row r="120" spans="1:6">
      <c r="A120" t="s">
        <v>114</v>
      </c>
      <c r="B120">
        <v>1</v>
      </c>
      <c r="C120">
        <v>5</v>
      </c>
      <c r="D120">
        <v>2</v>
      </c>
      <c r="E120">
        <v>2000</v>
      </c>
      <c r="F120">
        <v>5</v>
      </c>
    </row>
    <row r="121" spans="1:6">
      <c r="A121" t="s">
        <v>114</v>
      </c>
      <c r="B121">
        <v>1</v>
      </c>
      <c r="C121">
        <v>5</v>
      </c>
      <c r="D121">
        <v>2</v>
      </c>
      <c r="E121">
        <v>4000</v>
      </c>
      <c r="F121">
        <v>8</v>
      </c>
    </row>
    <row r="122" spans="1:6">
      <c r="A122" t="s">
        <v>114</v>
      </c>
      <c r="B122">
        <v>1</v>
      </c>
      <c r="C122">
        <v>5</v>
      </c>
      <c r="D122">
        <v>2</v>
      </c>
      <c r="E122">
        <v>800</v>
      </c>
      <c r="F122">
        <v>7</v>
      </c>
    </row>
    <row r="123" spans="1:6">
      <c r="A123" t="s">
        <v>114</v>
      </c>
      <c r="B123">
        <v>1</v>
      </c>
      <c r="C123">
        <v>5</v>
      </c>
      <c r="D123">
        <v>2</v>
      </c>
      <c r="E123">
        <v>2000</v>
      </c>
      <c r="F123">
        <v>5</v>
      </c>
    </row>
    <row r="124" spans="1:6">
      <c r="A124" t="s">
        <v>114</v>
      </c>
      <c r="B124">
        <v>1</v>
      </c>
      <c r="C124">
        <v>5</v>
      </c>
      <c r="D124">
        <v>2</v>
      </c>
      <c r="E124">
        <v>4000</v>
      </c>
      <c r="F124">
        <v>8</v>
      </c>
    </row>
    <row r="125" spans="1:6">
      <c r="A125" t="s">
        <v>114</v>
      </c>
      <c r="B125">
        <v>1</v>
      </c>
      <c r="C125">
        <v>5</v>
      </c>
      <c r="D125">
        <v>2</v>
      </c>
      <c r="E125">
        <v>800</v>
      </c>
      <c r="F125">
        <v>7</v>
      </c>
    </row>
    <row r="126" spans="1:6">
      <c r="A126" t="s">
        <v>114</v>
      </c>
      <c r="B126">
        <v>1</v>
      </c>
      <c r="C126">
        <v>5</v>
      </c>
      <c r="D126">
        <v>2</v>
      </c>
      <c r="E126">
        <v>1600</v>
      </c>
      <c r="F126">
        <v>8</v>
      </c>
    </row>
    <row r="127" spans="1:6">
      <c r="A127" t="s">
        <v>114</v>
      </c>
      <c r="B127">
        <v>1</v>
      </c>
      <c r="C127">
        <v>5</v>
      </c>
      <c r="D127">
        <v>2</v>
      </c>
      <c r="E127">
        <v>1000</v>
      </c>
      <c r="F127">
        <v>5</v>
      </c>
    </row>
    <row r="128" spans="1:6">
      <c r="A128" t="s">
        <v>114</v>
      </c>
      <c r="B128">
        <v>1</v>
      </c>
      <c r="C128">
        <v>5</v>
      </c>
      <c r="D128">
        <v>2</v>
      </c>
      <c r="E128">
        <v>2000</v>
      </c>
      <c r="F128">
        <v>9</v>
      </c>
    </row>
    <row r="129" spans="1:6">
      <c r="A129" t="s">
        <v>114</v>
      </c>
      <c r="B129">
        <v>1</v>
      </c>
      <c r="C129">
        <v>5</v>
      </c>
      <c r="D129">
        <v>2</v>
      </c>
      <c r="E129">
        <v>4000</v>
      </c>
      <c r="F129">
        <v>8</v>
      </c>
    </row>
    <row r="130" spans="1:6">
      <c r="A130" t="s">
        <v>115</v>
      </c>
      <c r="B130">
        <v>2</v>
      </c>
      <c r="C130">
        <v>1</v>
      </c>
      <c r="D130">
        <v>1</v>
      </c>
      <c r="E130">
        <v>2000</v>
      </c>
      <c r="F130">
        <v>6</v>
      </c>
    </row>
    <row r="131" spans="1:6">
      <c r="A131" t="s">
        <v>115</v>
      </c>
      <c r="B131">
        <v>2</v>
      </c>
      <c r="C131">
        <v>1</v>
      </c>
      <c r="D131">
        <v>1</v>
      </c>
      <c r="E131">
        <v>3260</v>
      </c>
      <c r="F131">
        <v>8</v>
      </c>
    </row>
    <row r="132" spans="1:6">
      <c r="A132" t="s">
        <v>115</v>
      </c>
      <c r="B132">
        <v>2</v>
      </c>
      <c r="C132">
        <v>1</v>
      </c>
      <c r="D132">
        <v>1</v>
      </c>
      <c r="E132">
        <v>1000</v>
      </c>
      <c r="F132">
        <v>4</v>
      </c>
    </row>
    <row r="133" spans="1:6">
      <c r="A133" t="s">
        <v>115</v>
      </c>
      <c r="B133">
        <v>2</v>
      </c>
      <c r="C133">
        <v>1</v>
      </c>
      <c r="D133">
        <v>1</v>
      </c>
      <c r="E133">
        <v>3000</v>
      </c>
      <c r="F133">
        <v>5</v>
      </c>
    </row>
    <row r="134" spans="1:6">
      <c r="A134" t="s">
        <v>115</v>
      </c>
      <c r="B134">
        <v>2</v>
      </c>
      <c r="C134">
        <v>1</v>
      </c>
      <c r="D134">
        <v>1</v>
      </c>
      <c r="E134">
        <v>100</v>
      </c>
      <c r="F134">
        <v>5</v>
      </c>
    </row>
    <row r="135" spans="1:6">
      <c r="A135" t="s">
        <v>115</v>
      </c>
      <c r="B135">
        <v>2</v>
      </c>
      <c r="C135">
        <v>1</v>
      </c>
      <c r="D135">
        <v>1</v>
      </c>
      <c r="E135">
        <v>5000</v>
      </c>
      <c r="F135">
        <v>10</v>
      </c>
    </row>
    <row r="136" spans="1:6">
      <c r="A136" t="s">
        <v>115</v>
      </c>
      <c r="B136">
        <v>2</v>
      </c>
      <c r="C136">
        <v>1</v>
      </c>
      <c r="D136">
        <v>1</v>
      </c>
      <c r="E136">
        <v>1000</v>
      </c>
      <c r="F136">
        <v>5</v>
      </c>
    </row>
    <row r="137" spans="1:6">
      <c r="A137" t="s">
        <v>115</v>
      </c>
      <c r="B137">
        <v>2</v>
      </c>
      <c r="C137">
        <v>1</v>
      </c>
      <c r="D137">
        <v>1</v>
      </c>
      <c r="E137">
        <v>0</v>
      </c>
      <c r="F137">
        <v>1</v>
      </c>
    </row>
    <row r="138" spans="1:6">
      <c r="A138" t="s">
        <v>115</v>
      </c>
      <c r="B138">
        <v>2</v>
      </c>
      <c r="C138">
        <v>1</v>
      </c>
      <c r="D138">
        <v>1</v>
      </c>
      <c r="E138">
        <v>4900</v>
      </c>
      <c r="F138">
        <v>10</v>
      </c>
    </row>
    <row r="139" spans="1:6">
      <c r="A139" t="s">
        <v>115</v>
      </c>
      <c r="B139">
        <v>2</v>
      </c>
      <c r="C139">
        <v>1</v>
      </c>
      <c r="D139">
        <v>1</v>
      </c>
      <c r="E139">
        <v>300</v>
      </c>
      <c r="F139">
        <v>4</v>
      </c>
    </row>
    <row r="140" spans="1:6">
      <c r="A140" t="s">
        <v>115</v>
      </c>
      <c r="B140">
        <v>2</v>
      </c>
      <c r="C140">
        <v>1</v>
      </c>
      <c r="D140">
        <v>1</v>
      </c>
      <c r="E140">
        <v>700</v>
      </c>
      <c r="F140">
        <v>6</v>
      </c>
    </row>
    <row r="141" spans="1:6">
      <c r="A141" t="s">
        <v>115</v>
      </c>
      <c r="B141">
        <v>2</v>
      </c>
      <c r="C141">
        <v>1</v>
      </c>
      <c r="D141">
        <v>1</v>
      </c>
      <c r="E141">
        <v>400</v>
      </c>
      <c r="F141">
        <v>4</v>
      </c>
    </row>
    <row r="142" spans="1:6">
      <c r="A142" t="s">
        <v>115</v>
      </c>
      <c r="B142">
        <v>2</v>
      </c>
      <c r="C142">
        <v>1</v>
      </c>
      <c r="D142">
        <v>1</v>
      </c>
      <c r="E142">
        <v>600</v>
      </c>
      <c r="F142">
        <v>3</v>
      </c>
    </row>
    <row r="143" spans="1:6">
      <c r="A143" t="s">
        <v>115</v>
      </c>
      <c r="B143">
        <v>2</v>
      </c>
      <c r="C143">
        <v>1</v>
      </c>
      <c r="D143">
        <v>1</v>
      </c>
      <c r="E143">
        <v>100</v>
      </c>
      <c r="F143">
        <v>5</v>
      </c>
    </row>
    <row r="144" spans="1:6">
      <c r="A144" t="s">
        <v>115</v>
      </c>
      <c r="B144">
        <v>2</v>
      </c>
      <c r="C144">
        <v>1</v>
      </c>
      <c r="D144">
        <v>1</v>
      </c>
      <c r="E144">
        <v>0</v>
      </c>
      <c r="F144">
        <v>0</v>
      </c>
    </row>
    <row r="145" spans="1:6">
      <c r="A145" t="s">
        <v>115</v>
      </c>
      <c r="B145">
        <v>2</v>
      </c>
      <c r="C145">
        <v>1</v>
      </c>
      <c r="D145">
        <v>1</v>
      </c>
      <c r="E145">
        <v>4000</v>
      </c>
      <c r="F145">
        <v>8</v>
      </c>
    </row>
    <row r="146" spans="1:6">
      <c r="A146" t="s">
        <v>115</v>
      </c>
      <c r="B146">
        <v>2</v>
      </c>
      <c r="C146">
        <v>1</v>
      </c>
      <c r="D146">
        <v>1</v>
      </c>
      <c r="E146">
        <v>3500</v>
      </c>
      <c r="F146">
        <v>7</v>
      </c>
    </row>
    <row r="147" spans="1:6">
      <c r="A147" t="s">
        <v>115</v>
      </c>
      <c r="B147">
        <v>2</v>
      </c>
      <c r="C147">
        <v>1</v>
      </c>
      <c r="D147">
        <v>1</v>
      </c>
      <c r="E147">
        <v>0</v>
      </c>
      <c r="F147">
        <v>3</v>
      </c>
    </row>
    <row r="148" spans="1:6">
      <c r="A148" t="s">
        <v>115</v>
      </c>
      <c r="B148">
        <v>2</v>
      </c>
      <c r="C148">
        <v>1</v>
      </c>
      <c r="D148">
        <v>1</v>
      </c>
      <c r="E148">
        <v>100</v>
      </c>
      <c r="F148">
        <v>5</v>
      </c>
    </row>
    <row r="149" spans="1:6">
      <c r="A149" t="s">
        <v>115</v>
      </c>
      <c r="B149">
        <v>2</v>
      </c>
      <c r="C149">
        <v>1</v>
      </c>
      <c r="D149">
        <v>1</v>
      </c>
      <c r="E149">
        <v>500</v>
      </c>
      <c r="F149">
        <v>3</v>
      </c>
    </row>
    <row r="150" spans="1:6">
      <c r="A150" t="s">
        <v>115</v>
      </c>
      <c r="B150">
        <v>2</v>
      </c>
      <c r="C150">
        <v>1</v>
      </c>
      <c r="D150">
        <v>1</v>
      </c>
      <c r="E150">
        <v>2000</v>
      </c>
      <c r="F150">
        <v>8</v>
      </c>
    </row>
    <row r="151" spans="1:6">
      <c r="A151" t="s">
        <v>115</v>
      </c>
      <c r="B151">
        <v>2</v>
      </c>
      <c r="C151">
        <v>1</v>
      </c>
      <c r="D151">
        <v>1</v>
      </c>
      <c r="E151">
        <v>100</v>
      </c>
      <c r="F151">
        <v>5</v>
      </c>
    </row>
    <row r="152" spans="1:6">
      <c r="A152" t="s">
        <v>115</v>
      </c>
      <c r="B152">
        <v>2</v>
      </c>
      <c r="C152">
        <v>1</v>
      </c>
      <c r="D152">
        <v>1</v>
      </c>
      <c r="E152">
        <v>2000</v>
      </c>
      <c r="F152">
        <v>5</v>
      </c>
    </row>
    <row r="153" spans="1:6">
      <c r="A153" t="s">
        <v>115</v>
      </c>
      <c r="B153">
        <v>2</v>
      </c>
      <c r="C153">
        <v>1</v>
      </c>
      <c r="D153">
        <v>1</v>
      </c>
      <c r="E153">
        <v>2000</v>
      </c>
      <c r="F153">
        <v>3</v>
      </c>
    </row>
    <row r="154" spans="1:6">
      <c r="A154" t="s">
        <v>115</v>
      </c>
      <c r="B154">
        <v>2</v>
      </c>
      <c r="C154">
        <v>1</v>
      </c>
      <c r="D154">
        <v>1</v>
      </c>
      <c r="E154">
        <v>0</v>
      </c>
      <c r="F154">
        <v>2</v>
      </c>
    </row>
    <row r="155" spans="1:6">
      <c r="A155" t="s">
        <v>115</v>
      </c>
      <c r="B155">
        <v>2</v>
      </c>
      <c r="C155">
        <v>1</v>
      </c>
      <c r="D155">
        <v>1</v>
      </c>
      <c r="E155">
        <v>2000</v>
      </c>
      <c r="F155">
        <v>5</v>
      </c>
    </row>
    <row r="156" spans="1:6">
      <c r="A156" t="s">
        <v>115</v>
      </c>
      <c r="B156">
        <v>2</v>
      </c>
      <c r="C156">
        <v>1</v>
      </c>
      <c r="D156">
        <v>1</v>
      </c>
      <c r="E156">
        <v>2000</v>
      </c>
      <c r="F156">
        <v>3</v>
      </c>
    </row>
    <row r="157" spans="1:6">
      <c r="A157" t="s">
        <v>115</v>
      </c>
      <c r="B157">
        <v>2</v>
      </c>
      <c r="C157">
        <v>1</v>
      </c>
      <c r="D157">
        <v>1</v>
      </c>
      <c r="E157">
        <v>0</v>
      </c>
      <c r="F157">
        <v>2</v>
      </c>
    </row>
    <row r="158" spans="1:6">
      <c r="A158" t="s">
        <v>115</v>
      </c>
      <c r="B158">
        <v>2</v>
      </c>
      <c r="C158">
        <v>1</v>
      </c>
      <c r="D158">
        <v>1</v>
      </c>
      <c r="E158">
        <v>500</v>
      </c>
      <c r="F158">
        <v>7</v>
      </c>
    </row>
    <row r="159" spans="1:6">
      <c r="A159" t="s">
        <v>115</v>
      </c>
      <c r="B159">
        <v>2</v>
      </c>
      <c r="C159">
        <v>1</v>
      </c>
      <c r="D159">
        <v>1</v>
      </c>
      <c r="E159">
        <v>0</v>
      </c>
      <c r="F159">
        <v>0</v>
      </c>
    </row>
    <row r="160" spans="1:6">
      <c r="A160" t="s">
        <v>115</v>
      </c>
      <c r="B160">
        <v>2</v>
      </c>
      <c r="C160">
        <v>1</v>
      </c>
      <c r="D160">
        <v>1</v>
      </c>
      <c r="E160">
        <v>4000</v>
      </c>
      <c r="F160">
        <v>6</v>
      </c>
    </row>
    <row r="161" spans="1:6">
      <c r="A161" t="s">
        <v>115</v>
      </c>
      <c r="B161">
        <v>2</v>
      </c>
      <c r="C161">
        <v>1</v>
      </c>
      <c r="D161">
        <v>1</v>
      </c>
      <c r="E161">
        <v>0</v>
      </c>
      <c r="F161">
        <v>10</v>
      </c>
    </row>
    <row r="162" spans="1:6">
      <c r="A162" t="s">
        <v>115</v>
      </c>
      <c r="B162">
        <v>2</v>
      </c>
      <c r="C162">
        <v>1</v>
      </c>
      <c r="D162">
        <v>2</v>
      </c>
      <c r="E162">
        <v>2000</v>
      </c>
      <c r="F162">
        <v>6</v>
      </c>
    </row>
    <row r="163" spans="1:6">
      <c r="A163" t="s">
        <v>115</v>
      </c>
      <c r="B163">
        <v>2</v>
      </c>
      <c r="C163">
        <v>1</v>
      </c>
      <c r="D163">
        <v>2</v>
      </c>
      <c r="E163">
        <v>2754</v>
      </c>
      <c r="F163">
        <v>7</v>
      </c>
    </row>
    <row r="164" spans="1:6">
      <c r="A164" t="s">
        <v>115</v>
      </c>
      <c r="B164">
        <v>2</v>
      </c>
      <c r="C164">
        <v>1</v>
      </c>
      <c r="D164">
        <v>2</v>
      </c>
      <c r="E164">
        <v>3500</v>
      </c>
      <c r="F164">
        <v>7</v>
      </c>
    </row>
    <row r="165" spans="1:6">
      <c r="A165" t="s">
        <v>115</v>
      </c>
      <c r="B165">
        <v>2</v>
      </c>
      <c r="C165">
        <v>1</v>
      </c>
      <c r="D165">
        <v>2</v>
      </c>
      <c r="E165">
        <v>3500</v>
      </c>
      <c r="F165">
        <v>7</v>
      </c>
    </row>
    <row r="166" spans="1:6">
      <c r="A166" t="s">
        <v>115</v>
      </c>
      <c r="B166">
        <v>2</v>
      </c>
      <c r="C166">
        <v>1</v>
      </c>
      <c r="D166">
        <v>2</v>
      </c>
      <c r="E166">
        <v>50</v>
      </c>
      <c r="F166">
        <v>2</v>
      </c>
    </row>
    <row r="167" spans="1:6">
      <c r="A167" t="s">
        <v>115</v>
      </c>
      <c r="B167">
        <v>2</v>
      </c>
      <c r="C167">
        <v>1</v>
      </c>
      <c r="D167">
        <v>2</v>
      </c>
      <c r="E167">
        <v>3000</v>
      </c>
      <c r="F167">
        <v>5</v>
      </c>
    </row>
    <row r="168" spans="1:6">
      <c r="A168" t="s">
        <v>115</v>
      </c>
      <c r="B168">
        <v>2</v>
      </c>
      <c r="C168">
        <v>1</v>
      </c>
      <c r="D168">
        <v>2</v>
      </c>
      <c r="E168">
        <v>800</v>
      </c>
      <c r="F168">
        <v>5</v>
      </c>
    </row>
    <row r="169" spans="1:6">
      <c r="A169" t="s">
        <v>115</v>
      </c>
      <c r="B169">
        <v>2</v>
      </c>
      <c r="C169">
        <v>1</v>
      </c>
      <c r="D169">
        <v>2</v>
      </c>
      <c r="E169">
        <v>500</v>
      </c>
      <c r="F169">
        <v>3</v>
      </c>
    </row>
    <row r="170" spans="1:6">
      <c r="A170" t="s">
        <v>115</v>
      </c>
      <c r="B170">
        <v>2</v>
      </c>
      <c r="C170">
        <v>1</v>
      </c>
      <c r="D170">
        <v>2</v>
      </c>
      <c r="E170">
        <v>4999</v>
      </c>
      <c r="F170">
        <v>9</v>
      </c>
    </row>
    <row r="171" spans="1:6">
      <c r="A171" t="s">
        <v>115</v>
      </c>
      <c r="B171">
        <v>2</v>
      </c>
      <c r="C171">
        <v>1</v>
      </c>
      <c r="D171">
        <v>2</v>
      </c>
      <c r="E171">
        <v>20</v>
      </c>
      <c r="F171">
        <v>0</v>
      </c>
    </row>
    <row r="172" spans="1:6">
      <c r="A172" t="s">
        <v>115</v>
      </c>
      <c r="B172">
        <v>2</v>
      </c>
      <c r="C172">
        <v>1</v>
      </c>
      <c r="D172">
        <v>2</v>
      </c>
      <c r="E172">
        <v>500</v>
      </c>
      <c r="F172">
        <v>6</v>
      </c>
    </row>
    <row r="173" spans="1:6">
      <c r="A173" t="s">
        <v>115</v>
      </c>
      <c r="B173">
        <v>2</v>
      </c>
      <c r="C173">
        <v>1</v>
      </c>
      <c r="D173">
        <v>2</v>
      </c>
      <c r="E173">
        <v>400</v>
      </c>
      <c r="F173">
        <v>2</v>
      </c>
    </row>
    <row r="174" spans="1:6">
      <c r="A174" t="s">
        <v>115</v>
      </c>
      <c r="B174">
        <v>2</v>
      </c>
      <c r="C174">
        <v>1</v>
      </c>
      <c r="D174">
        <v>2</v>
      </c>
      <c r="E174">
        <v>400</v>
      </c>
      <c r="F174">
        <v>4</v>
      </c>
    </row>
    <row r="175" spans="1:6">
      <c r="A175" t="s">
        <v>115</v>
      </c>
      <c r="B175">
        <v>2</v>
      </c>
      <c r="C175">
        <v>1</v>
      </c>
      <c r="D175">
        <v>2</v>
      </c>
      <c r="E175">
        <v>100</v>
      </c>
      <c r="F175">
        <v>5</v>
      </c>
    </row>
    <row r="176" spans="1:6">
      <c r="A176" t="s">
        <v>115</v>
      </c>
      <c r="B176">
        <v>2</v>
      </c>
      <c r="C176">
        <v>1</v>
      </c>
      <c r="D176">
        <v>2</v>
      </c>
      <c r="E176">
        <v>0</v>
      </c>
      <c r="F176">
        <v>0</v>
      </c>
    </row>
    <row r="177" spans="1:6">
      <c r="A177" t="s">
        <v>115</v>
      </c>
      <c r="B177">
        <v>2</v>
      </c>
      <c r="C177">
        <v>1</v>
      </c>
      <c r="D177">
        <v>2</v>
      </c>
      <c r="E177">
        <v>377</v>
      </c>
      <c r="F177">
        <v>3</v>
      </c>
    </row>
    <row r="178" spans="1:6">
      <c r="A178" t="s">
        <v>115</v>
      </c>
      <c r="B178">
        <v>2</v>
      </c>
      <c r="C178">
        <v>1</v>
      </c>
      <c r="D178">
        <v>2</v>
      </c>
      <c r="E178">
        <v>3000</v>
      </c>
      <c r="F178">
        <v>6</v>
      </c>
    </row>
    <row r="179" spans="1:6">
      <c r="A179" t="s">
        <v>115</v>
      </c>
      <c r="B179">
        <v>2</v>
      </c>
      <c r="C179">
        <v>1</v>
      </c>
      <c r="D179">
        <v>2</v>
      </c>
      <c r="E179">
        <v>0</v>
      </c>
      <c r="F179">
        <v>5</v>
      </c>
    </row>
    <row r="180" spans="1:6">
      <c r="A180" t="s">
        <v>115</v>
      </c>
      <c r="B180">
        <v>2</v>
      </c>
      <c r="C180">
        <v>1</v>
      </c>
      <c r="D180">
        <v>2</v>
      </c>
      <c r="E180">
        <v>500</v>
      </c>
      <c r="F180">
        <v>5</v>
      </c>
    </row>
    <row r="181" spans="1:6">
      <c r="A181" t="s">
        <v>115</v>
      </c>
      <c r="B181">
        <v>2</v>
      </c>
      <c r="C181">
        <v>1</v>
      </c>
      <c r="D181">
        <v>2</v>
      </c>
      <c r="E181">
        <v>1500</v>
      </c>
      <c r="F181">
        <v>5</v>
      </c>
    </row>
    <row r="182" spans="1:6">
      <c r="A182" t="s">
        <v>115</v>
      </c>
      <c r="B182">
        <v>2</v>
      </c>
      <c r="C182">
        <v>1</v>
      </c>
      <c r="D182">
        <v>2</v>
      </c>
      <c r="E182">
        <v>3000</v>
      </c>
      <c r="F182">
        <v>6</v>
      </c>
    </row>
    <row r="183" spans="1:6">
      <c r="A183" t="s">
        <v>115</v>
      </c>
      <c r="B183">
        <v>2</v>
      </c>
      <c r="C183">
        <v>1</v>
      </c>
      <c r="D183">
        <v>2</v>
      </c>
      <c r="E183">
        <v>100</v>
      </c>
      <c r="F183">
        <v>10</v>
      </c>
    </row>
    <row r="184" spans="1:6">
      <c r="A184" t="s">
        <v>115</v>
      </c>
      <c r="B184">
        <v>2</v>
      </c>
      <c r="C184">
        <v>1</v>
      </c>
      <c r="D184">
        <v>2</v>
      </c>
      <c r="E184">
        <v>2000</v>
      </c>
      <c r="F184">
        <v>5</v>
      </c>
    </row>
    <row r="185" spans="1:6">
      <c r="A185" t="s">
        <v>115</v>
      </c>
      <c r="B185">
        <v>2</v>
      </c>
      <c r="C185">
        <v>1</v>
      </c>
      <c r="D185">
        <v>2</v>
      </c>
      <c r="E185">
        <v>3800</v>
      </c>
      <c r="F185">
        <v>7</v>
      </c>
    </row>
    <row r="186" spans="1:6">
      <c r="A186" t="s">
        <v>115</v>
      </c>
      <c r="B186">
        <v>2</v>
      </c>
      <c r="C186">
        <v>1</v>
      </c>
      <c r="D186">
        <v>2</v>
      </c>
      <c r="E186">
        <v>0</v>
      </c>
      <c r="F186">
        <v>2</v>
      </c>
    </row>
    <row r="187" spans="1:6">
      <c r="A187" t="s">
        <v>115</v>
      </c>
      <c r="B187">
        <v>2</v>
      </c>
      <c r="C187">
        <v>1</v>
      </c>
      <c r="D187">
        <v>2</v>
      </c>
      <c r="E187">
        <v>2000</v>
      </c>
      <c r="F187">
        <v>5</v>
      </c>
    </row>
    <row r="188" spans="1:6">
      <c r="A188" t="s">
        <v>115</v>
      </c>
      <c r="B188">
        <v>2</v>
      </c>
      <c r="C188">
        <v>1</v>
      </c>
      <c r="D188">
        <v>2</v>
      </c>
      <c r="E188">
        <v>3800</v>
      </c>
      <c r="F188">
        <v>7</v>
      </c>
    </row>
    <row r="189" spans="1:6">
      <c r="A189" t="s">
        <v>115</v>
      </c>
      <c r="B189">
        <v>2</v>
      </c>
      <c r="C189">
        <v>1</v>
      </c>
      <c r="D189">
        <v>2</v>
      </c>
      <c r="E189">
        <v>0</v>
      </c>
      <c r="F189">
        <v>2</v>
      </c>
    </row>
    <row r="190" spans="1:6">
      <c r="A190" t="s">
        <v>115</v>
      </c>
      <c r="B190">
        <v>2</v>
      </c>
      <c r="C190">
        <v>1</v>
      </c>
      <c r="D190">
        <v>2</v>
      </c>
      <c r="E190">
        <v>500</v>
      </c>
      <c r="F190">
        <v>7</v>
      </c>
    </row>
    <row r="191" spans="1:6">
      <c r="A191" t="s">
        <v>115</v>
      </c>
      <c r="B191">
        <v>2</v>
      </c>
      <c r="C191">
        <v>1</v>
      </c>
      <c r="D191">
        <v>2</v>
      </c>
      <c r="E191">
        <v>0</v>
      </c>
      <c r="F191">
        <v>10</v>
      </c>
    </row>
    <row r="192" spans="1:6">
      <c r="A192" t="s">
        <v>115</v>
      </c>
      <c r="B192">
        <v>2</v>
      </c>
      <c r="C192">
        <v>1</v>
      </c>
      <c r="D192">
        <v>2</v>
      </c>
      <c r="E192">
        <v>5000</v>
      </c>
      <c r="F192">
        <v>6</v>
      </c>
    </row>
    <row r="193" spans="1:6">
      <c r="A193" t="s">
        <v>115</v>
      </c>
      <c r="B193">
        <v>2</v>
      </c>
      <c r="C193">
        <v>1</v>
      </c>
      <c r="D193">
        <v>2</v>
      </c>
      <c r="E193">
        <v>0</v>
      </c>
      <c r="F193">
        <v>10</v>
      </c>
    </row>
    <row r="194" spans="1:6">
      <c r="A194" t="s">
        <v>116</v>
      </c>
      <c r="B194">
        <v>2</v>
      </c>
      <c r="C194">
        <v>5</v>
      </c>
      <c r="D194">
        <v>1</v>
      </c>
      <c r="E194">
        <v>5000</v>
      </c>
      <c r="F194">
        <v>10</v>
      </c>
    </row>
    <row r="195" spans="1:6">
      <c r="A195" t="s">
        <v>116</v>
      </c>
      <c r="B195">
        <v>2</v>
      </c>
      <c r="C195">
        <v>5</v>
      </c>
      <c r="D195">
        <v>1</v>
      </c>
      <c r="E195">
        <v>1876</v>
      </c>
      <c r="F195">
        <v>7</v>
      </c>
    </row>
    <row r="196" spans="1:6">
      <c r="A196" t="s">
        <v>116</v>
      </c>
      <c r="B196">
        <v>2</v>
      </c>
      <c r="C196">
        <v>5</v>
      </c>
      <c r="D196">
        <v>1</v>
      </c>
      <c r="E196">
        <v>4000</v>
      </c>
      <c r="F196">
        <v>8</v>
      </c>
    </row>
    <row r="197" spans="1:6">
      <c r="A197" t="s">
        <v>116</v>
      </c>
      <c r="B197">
        <v>2</v>
      </c>
      <c r="C197">
        <v>5</v>
      </c>
      <c r="D197">
        <v>1</v>
      </c>
      <c r="E197">
        <v>5000</v>
      </c>
      <c r="F197">
        <v>10</v>
      </c>
    </row>
    <row r="198" spans="1:6">
      <c r="A198" t="s">
        <v>116</v>
      </c>
      <c r="B198">
        <v>2</v>
      </c>
      <c r="C198">
        <v>5</v>
      </c>
      <c r="D198">
        <v>1</v>
      </c>
      <c r="E198">
        <v>50</v>
      </c>
      <c r="F198">
        <v>2</v>
      </c>
    </row>
    <row r="199" spans="1:6">
      <c r="A199" t="s">
        <v>116</v>
      </c>
      <c r="B199">
        <v>2</v>
      </c>
      <c r="C199">
        <v>5</v>
      </c>
      <c r="D199">
        <v>1</v>
      </c>
      <c r="E199">
        <v>5000</v>
      </c>
      <c r="F199">
        <v>10</v>
      </c>
    </row>
    <row r="200" spans="1:6">
      <c r="A200" t="s">
        <v>116</v>
      </c>
      <c r="B200">
        <v>2</v>
      </c>
      <c r="C200">
        <v>5</v>
      </c>
      <c r="D200">
        <v>1</v>
      </c>
      <c r="E200">
        <v>1000</v>
      </c>
      <c r="F200">
        <v>6</v>
      </c>
    </row>
    <row r="201" spans="1:6">
      <c r="A201" t="s">
        <v>116</v>
      </c>
      <c r="B201">
        <v>2</v>
      </c>
      <c r="C201">
        <v>5</v>
      </c>
      <c r="D201">
        <v>1</v>
      </c>
      <c r="E201">
        <v>4500</v>
      </c>
      <c r="F201">
        <v>9</v>
      </c>
    </row>
    <row r="202" spans="1:6">
      <c r="A202" t="s">
        <v>116</v>
      </c>
      <c r="B202">
        <v>2</v>
      </c>
      <c r="C202">
        <v>5</v>
      </c>
      <c r="D202">
        <v>1</v>
      </c>
      <c r="E202">
        <v>4999</v>
      </c>
      <c r="F202">
        <v>10</v>
      </c>
    </row>
    <row r="203" spans="1:6">
      <c r="A203" t="s">
        <v>116</v>
      </c>
      <c r="B203">
        <v>2</v>
      </c>
      <c r="C203">
        <v>5</v>
      </c>
      <c r="D203">
        <v>1</v>
      </c>
      <c r="E203">
        <v>3450</v>
      </c>
      <c r="F203">
        <v>8</v>
      </c>
    </row>
    <row r="204" spans="1:6">
      <c r="A204" t="s">
        <v>116</v>
      </c>
      <c r="B204">
        <v>2</v>
      </c>
      <c r="C204">
        <v>5</v>
      </c>
      <c r="D204">
        <v>1</v>
      </c>
      <c r="E204">
        <v>800</v>
      </c>
      <c r="F204">
        <v>7</v>
      </c>
    </row>
    <row r="205" spans="1:6">
      <c r="A205" t="s">
        <v>116</v>
      </c>
      <c r="B205">
        <v>2</v>
      </c>
      <c r="C205">
        <v>5</v>
      </c>
      <c r="D205">
        <v>1</v>
      </c>
      <c r="E205">
        <v>5000</v>
      </c>
      <c r="F205">
        <v>9</v>
      </c>
    </row>
    <row r="206" spans="1:6">
      <c r="A206" t="s">
        <v>116</v>
      </c>
      <c r="B206">
        <v>2</v>
      </c>
      <c r="C206">
        <v>5</v>
      </c>
      <c r="D206">
        <v>1</v>
      </c>
      <c r="E206">
        <v>1600</v>
      </c>
      <c r="F206">
        <v>7</v>
      </c>
    </row>
    <row r="207" spans="1:6">
      <c r="A207" t="s">
        <v>116</v>
      </c>
      <c r="B207">
        <v>2</v>
      </c>
      <c r="C207">
        <v>5</v>
      </c>
      <c r="D207">
        <v>1</v>
      </c>
      <c r="E207">
        <v>100</v>
      </c>
      <c r="F207">
        <v>5</v>
      </c>
    </row>
    <row r="208" spans="1:6">
      <c r="A208" t="s">
        <v>116</v>
      </c>
      <c r="B208">
        <v>2</v>
      </c>
      <c r="C208">
        <v>5</v>
      </c>
      <c r="D208">
        <v>1</v>
      </c>
      <c r="E208">
        <v>2500</v>
      </c>
      <c r="F208">
        <v>7</v>
      </c>
    </row>
    <row r="209" spans="1:6">
      <c r="A209" t="s">
        <v>116</v>
      </c>
      <c r="B209">
        <v>2</v>
      </c>
      <c r="C209">
        <v>5</v>
      </c>
      <c r="D209">
        <v>1</v>
      </c>
      <c r="E209">
        <v>5555</v>
      </c>
      <c r="F209">
        <v>3</v>
      </c>
    </row>
    <row r="210" spans="1:6">
      <c r="A210" t="s">
        <v>116</v>
      </c>
      <c r="B210">
        <v>2</v>
      </c>
      <c r="C210">
        <v>5</v>
      </c>
      <c r="D210">
        <v>1</v>
      </c>
      <c r="E210">
        <v>4000</v>
      </c>
      <c r="F210">
        <v>9</v>
      </c>
    </row>
    <row r="211" spans="1:6">
      <c r="A211" t="s">
        <v>116</v>
      </c>
      <c r="B211">
        <v>2</v>
      </c>
      <c r="C211">
        <v>5</v>
      </c>
      <c r="D211">
        <v>1</v>
      </c>
      <c r="E211">
        <v>2000</v>
      </c>
      <c r="F211">
        <v>6</v>
      </c>
    </row>
    <row r="212" spans="1:6">
      <c r="A212" t="s">
        <v>116</v>
      </c>
      <c r="B212">
        <v>2</v>
      </c>
      <c r="C212">
        <v>5</v>
      </c>
      <c r="D212">
        <v>1</v>
      </c>
      <c r="E212">
        <v>500</v>
      </c>
      <c r="F212">
        <v>5</v>
      </c>
    </row>
    <row r="213" spans="1:6">
      <c r="A213" t="s">
        <v>116</v>
      </c>
      <c r="B213">
        <v>2</v>
      </c>
      <c r="C213">
        <v>5</v>
      </c>
      <c r="D213">
        <v>1</v>
      </c>
      <c r="E213">
        <v>3500</v>
      </c>
      <c r="F213">
        <v>8</v>
      </c>
    </row>
    <row r="214" spans="1:6">
      <c r="A214" t="s">
        <v>116</v>
      </c>
      <c r="B214">
        <v>2</v>
      </c>
      <c r="C214">
        <v>5</v>
      </c>
      <c r="D214">
        <v>1</v>
      </c>
      <c r="E214">
        <v>2500</v>
      </c>
      <c r="F214">
        <v>8</v>
      </c>
    </row>
    <row r="215" spans="1:6">
      <c r="A215" t="s">
        <v>116</v>
      </c>
      <c r="B215">
        <v>2</v>
      </c>
      <c r="C215">
        <v>5</v>
      </c>
      <c r="D215">
        <v>1</v>
      </c>
      <c r="E215">
        <v>200</v>
      </c>
      <c r="F215">
        <v>10</v>
      </c>
    </row>
    <row r="216" spans="1:6">
      <c r="A216" t="s">
        <v>116</v>
      </c>
      <c r="B216">
        <v>2</v>
      </c>
      <c r="C216">
        <v>5</v>
      </c>
      <c r="D216">
        <v>1</v>
      </c>
      <c r="E216">
        <v>2000</v>
      </c>
      <c r="F216">
        <v>5</v>
      </c>
    </row>
    <row r="217" spans="1:6">
      <c r="A217" t="s">
        <v>116</v>
      </c>
      <c r="B217">
        <v>2</v>
      </c>
      <c r="C217">
        <v>5</v>
      </c>
      <c r="D217">
        <v>1</v>
      </c>
      <c r="E217">
        <v>5000</v>
      </c>
      <c r="F217">
        <v>9</v>
      </c>
    </row>
    <row r="218" spans="1:6">
      <c r="A218" t="s">
        <v>116</v>
      </c>
      <c r="B218">
        <v>2</v>
      </c>
      <c r="C218">
        <v>5</v>
      </c>
      <c r="D218">
        <v>1</v>
      </c>
      <c r="E218">
        <v>800</v>
      </c>
      <c r="F218">
        <v>6</v>
      </c>
    </row>
    <row r="219" spans="1:6">
      <c r="A219" t="s">
        <v>116</v>
      </c>
      <c r="B219">
        <v>2</v>
      </c>
      <c r="C219">
        <v>5</v>
      </c>
      <c r="D219">
        <v>1</v>
      </c>
      <c r="E219">
        <v>2000</v>
      </c>
      <c r="F219">
        <v>5</v>
      </c>
    </row>
    <row r="220" spans="1:6">
      <c r="A220" t="s">
        <v>116</v>
      </c>
      <c r="B220">
        <v>2</v>
      </c>
      <c r="C220">
        <v>5</v>
      </c>
      <c r="D220">
        <v>1</v>
      </c>
      <c r="E220">
        <v>5000</v>
      </c>
      <c r="F220">
        <v>9</v>
      </c>
    </row>
    <row r="221" spans="1:6">
      <c r="A221" t="s">
        <v>116</v>
      </c>
      <c r="B221">
        <v>2</v>
      </c>
      <c r="C221">
        <v>5</v>
      </c>
      <c r="D221">
        <v>1</v>
      </c>
      <c r="E221">
        <v>800</v>
      </c>
      <c r="F221">
        <v>6</v>
      </c>
    </row>
    <row r="222" spans="1:6">
      <c r="A222" t="s">
        <v>116</v>
      </c>
      <c r="B222">
        <v>2</v>
      </c>
      <c r="C222">
        <v>5</v>
      </c>
      <c r="D222">
        <v>1</v>
      </c>
      <c r="E222">
        <v>1500</v>
      </c>
      <c r="F222">
        <v>7</v>
      </c>
    </row>
    <row r="223" spans="1:6">
      <c r="A223" t="s">
        <v>116</v>
      </c>
      <c r="B223">
        <v>2</v>
      </c>
      <c r="C223">
        <v>5</v>
      </c>
      <c r="D223">
        <v>1</v>
      </c>
      <c r="E223">
        <v>2000</v>
      </c>
      <c r="F223">
        <v>10</v>
      </c>
    </row>
    <row r="224" spans="1:6">
      <c r="A224" t="s">
        <v>116</v>
      </c>
      <c r="B224">
        <v>2</v>
      </c>
      <c r="C224">
        <v>5</v>
      </c>
      <c r="D224">
        <v>1</v>
      </c>
      <c r="E224">
        <v>1500</v>
      </c>
      <c r="F224">
        <v>8</v>
      </c>
    </row>
    <row r="225" spans="1:6">
      <c r="A225" t="s">
        <v>116</v>
      </c>
      <c r="B225">
        <v>2</v>
      </c>
      <c r="C225">
        <v>5</v>
      </c>
      <c r="D225">
        <v>1</v>
      </c>
      <c r="E225">
        <v>2500</v>
      </c>
      <c r="F225">
        <v>7</v>
      </c>
    </row>
    <row r="226" spans="1:6">
      <c r="A226" t="s">
        <v>116</v>
      </c>
      <c r="B226">
        <v>2</v>
      </c>
      <c r="C226">
        <v>5</v>
      </c>
      <c r="D226">
        <v>2</v>
      </c>
      <c r="E226">
        <v>5000</v>
      </c>
      <c r="F226">
        <v>10</v>
      </c>
    </row>
    <row r="227" spans="1:6">
      <c r="A227" t="s">
        <v>116</v>
      </c>
      <c r="B227">
        <v>2</v>
      </c>
      <c r="C227">
        <v>5</v>
      </c>
      <c r="D227">
        <v>2</v>
      </c>
      <c r="E227">
        <v>4999</v>
      </c>
      <c r="F227">
        <v>9</v>
      </c>
    </row>
    <row r="228" spans="1:6">
      <c r="A228" t="s">
        <v>116</v>
      </c>
      <c r="B228">
        <v>2</v>
      </c>
      <c r="C228">
        <v>5</v>
      </c>
      <c r="D228">
        <v>2</v>
      </c>
      <c r="E228">
        <v>3200</v>
      </c>
      <c r="F228">
        <v>8</v>
      </c>
    </row>
    <row r="229" spans="1:6">
      <c r="A229" t="s">
        <v>116</v>
      </c>
      <c r="B229">
        <v>2</v>
      </c>
      <c r="C229">
        <v>5</v>
      </c>
      <c r="D229">
        <v>2</v>
      </c>
      <c r="E229">
        <v>5000</v>
      </c>
      <c r="F229">
        <v>9</v>
      </c>
    </row>
    <row r="230" spans="1:6">
      <c r="A230" t="s">
        <v>116</v>
      </c>
      <c r="B230">
        <v>2</v>
      </c>
      <c r="C230">
        <v>5</v>
      </c>
      <c r="D230">
        <v>2</v>
      </c>
      <c r="E230">
        <v>100</v>
      </c>
      <c r="F230">
        <v>4</v>
      </c>
    </row>
    <row r="231" spans="1:6">
      <c r="A231" t="s">
        <v>116</v>
      </c>
      <c r="B231">
        <v>2</v>
      </c>
      <c r="C231">
        <v>5</v>
      </c>
      <c r="D231">
        <v>2</v>
      </c>
      <c r="E231">
        <v>5000</v>
      </c>
      <c r="F231">
        <v>10</v>
      </c>
    </row>
    <row r="232" spans="1:6">
      <c r="A232" t="s">
        <v>116</v>
      </c>
      <c r="B232">
        <v>2</v>
      </c>
      <c r="C232">
        <v>5</v>
      </c>
      <c r="D232">
        <v>2</v>
      </c>
      <c r="E232">
        <v>1200</v>
      </c>
      <c r="F232">
        <v>5</v>
      </c>
    </row>
    <row r="233" spans="1:6">
      <c r="A233" t="s">
        <v>116</v>
      </c>
      <c r="B233">
        <v>2</v>
      </c>
      <c r="C233">
        <v>5</v>
      </c>
      <c r="D233">
        <v>2</v>
      </c>
      <c r="E233">
        <v>5000</v>
      </c>
      <c r="F233">
        <v>9</v>
      </c>
    </row>
    <row r="234" spans="1:6">
      <c r="A234" t="s">
        <v>116</v>
      </c>
      <c r="B234">
        <v>2</v>
      </c>
      <c r="C234">
        <v>5</v>
      </c>
      <c r="D234">
        <v>2</v>
      </c>
      <c r="E234">
        <v>4800</v>
      </c>
      <c r="F234">
        <v>8</v>
      </c>
    </row>
    <row r="235" spans="1:6">
      <c r="A235" t="s">
        <v>116</v>
      </c>
      <c r="B235">
        <v>2</v>
      </c>
      <c r="C235">
        <v>5</v>
      </c>
      <c r="D235">
        <v>2</v>
      </c>
      <c r="E235">
        <v>2100</v>
      </c>
      <c r="F235">
        <v>6</v>
      </c>
    </row>
    <row r="236" spans="1:6">
      <c r="A236" t="s">
        <v>116</v>
      </c>
      <c r="B236">
        <v>2</v>
      </c>
      <c r="C236">
        <v>5</v>
      </c>
      <c r="D236">
        <v>2</v>
      </c>
      <c r="E236">
        <v>400</v>
      </c>
      <c r="F236">
        <v>7</v>
      </c>
    </row>
    <row r="237" spans="1:6">
      <c r="A237" t="s">
        <v>116</v>
      </c>
      <c r="B237">
        <v>2</v>
      </c>
      <c r="C237">
        <v>5</v>
      </c>
      <c r="D237">
        <v>2</v>
      </c>
      <c r="E237">
        <v>3500</v>
      </c>
      <c r="F237">
        <v>6</v>
      </c>
    </row>
    <row r="238" spans="1:6">
      <c r="A238" t="s">
        <v>116</v>
      </c>
      <c r="B238">
        <v>2</v>
      </c>
      <c r="C238">
        <v>5</v>
      </c>
      <c r="D238">
        <v>2</v>
      </c>
      <c r="E238">
        <v>1500</v>
      </c>
      <c r="F238">
        <v>6</v>
      </c>
    </row>
    <row r="239" spans="1:6">
      <c r="A239" t="s">
        <v>116</v>
      </c>
      <c r="B239">
        <v>2</v>
      </c>
      <c r="C239">
        <v>5</v>
      </c>
      <c r="D239">
        <v>2</v>
      </c>
      <c r="E239">
        <v>100</v>
      </c>
      <c r="F239">
        <v>5</v>
      </c>
    </row>
    <row r="240" spans="1:6">
      <c r="A240" t="s">
        <v>116</v>
      </c>
      <c r="B240">
        <v>2</v>
      </c>
      <c r="C240">
        <v>5</v>
      </c>
      <c r="D240">
        <v>2</v>
      </c>
      <c r="E240">
        <v>200</v>
      </c>
      <c r="F240">
        <v>7</v>
      </c>
    </row>
    <row r="241" spans="1:6">
      <c r="A241" t="s">
        <v>116</v>
      </c>
      <c r="B241">
        <v>2</v>
      </c>
      <c r="C241">
        <v>5</v>
      </c>
      <c r="D241">
        <v>2</v>
      </c>
      <c r="E241">
        <v>4000</v>
      </c>
      <c r="F241">
        <v>8</v>
      </c>
    </row>
    <row r="242" spans="1:6">
      <c r="A242" t="s">
        <v>116</v>
      </c>
      <c r="B242">
        <v>2</v>
      </c>
      <c r="C242">
        <v>5</v>
      </c>
      <c r="D242">
        <v>2</v>
      </c>
      <c r="E242">
        <v>3200</v>
      </c>
      <c r="F242">
        <v>7</v>
      </c>
    </row>
    <row r="243" spans="1:6">
      <c r="A243" t="s">
        <v>116</v>
      </c>
      <c r="B243">
        <v>2</v>
      </c>
      <c r="C243">
        <v>5</v>
      </c>
      <c r="D243">
        <v>2</v>
      </c>
      <c r="E243">
        <v>700</v>
      </c>
      <c r="F243">
        <v>5</v>
      </c>
    </row>
    <row r="244" spans="1:6">
      <c r="A244" t="s">
        <v>116</v>
      </c>
      <c r="B244">
        <v>2</v>
      </c>
      <c r="C244">
        <v>5</v>
      </c>
      <c r="D244">
        <v>2</v>
      </c>
      <c r="E244">
        <v>550</v>
      </c>
      <c r="F244">
        <v>5</v>
      </c>
    </row>
    <row r="245" spans="1:6">
      <c r="A245" t="s">
        <v>116</v>
      </c>
      <c r="B245">
        <v>2</v>
      </c>
      <c r="C245">
        <v>5</v>
      </c>
      <c r="D245">
        <v>2</v>
      </c>
      <c r="E245">
        <v>3000</v>
      </c>
      <c r="F245">
        <v>8</v>
      </c>
    </row>
    <row r="246" spans="1:6">
      <c r="A246" t="s">
        <v>116</v>
      </c>
      <c r="B246">
        <v>2</v>
      </c>
      <c r="C246">
        <v>5</v>
      </c>
      <c r="D246">
        <v>2</v>
      </c>
      <c r="E246">
        <v>2500</v>
      </c>
      <c r="F246">
        <v>6</v>
      </c>
    </row>
    <row r="247" spans="1:6">
      <c r="A247" t="s">
        <v>116</v>
      </c>
      <c r="B247">
        <v>2</v>
      </c>
      <c r="C247">
        <v>5</v>
      </c>
      <c r="D247">
        <v>2</v>
      </c>
      <c r="E247">
        <v>150</v>
      </c>
      <c r="F247">
        <v>10</v>
      </c>
    </row>
    <row r="248" spans="1:6">
      <c r="A248" t="s">
        <v>116</v>
      </c>
      <c r="B248">
        <v>2</v>
      </c>
      <c r="C248">
        <v>5</v>
      </c>
      <c r="D248">
        <v>2</v>
      </c>
      <c r="E248">
        <v>2000</v>
      </c>
      <c r="F248">
        <v>5</v>
      </c>
    </row>
    <row r="249" spans="1:6">
      <c r="A249" t="s">
        <v>116</v>
      </c>
      <c r="B249">
        <v>2</v>
      </c>
      <c r="C249">
        <v>5</v>
      </c>
      <c r="D249">
        <v>2</v>
      </c>
      <c r="E249">
        <v>5000</v>
      </c>
      <c r="F249">
        <v>9</v>
      </c>
    </row>
    <row r="250" spans="1:6">
      <c r="A250" t="s">
        <v>116</v>
      </c>
      <c r="B250">
        <v>2</v>
      </c>
      <c r="C250">
        <v>5</v>
      </c>
      <c r="D250">
        <v>2</v>
      </c>
      <c r="E250">
        <v>800</v>
      </c>
      <c r="F250">
        <v>7</v>
      </c>
    </row>
    <row r="251" spans="1:6">
      <c r="A251" t="s">
        <v>116</v>
      </c>
      <c r="B251">
        <v>2</v>
      </c>
      <c r="C251">
        <v>5</v>
      </c>
      <c r="D251">
        <v>2</v>
      </c>
      <c r="E251">
        <v>2000</v>
      </c>
      <c r="F251">
        <v>5</v>
      </c>
    </row>
    <row r="252" spans="1:6">
      <c r="A252" t="s">
        <v>116</v>
      </c>
      <c r="B252">
        <v>2</v>
      </c>
      <c r="C252">
        <v>5</v>
      </c>
      <c r="D252">
        <v>2</v>
      </c>
      <c r="E252">
        <v>5000</v>
      </c>
      <c r="F252">
        <v>9</v>
      </c>
    </row>
    <row r="253" spans="1:6">
      <c r="A253" t="s">
        <v>116</v>
      </c>
      <c r="B253">
        <v>2</v>
      </c>
      <c r="C253">
        <v>5</v>
      </c>
      <c r="D253">
        <v>2</v>
      </c>
      <c r="E253">
        <v>800</v>
      </c>
      <c r="F253">
        <v>7</v>
      </c>
    </row>
    <row r="254" spans="1:6">
      <c r="A254" t="s">
        <v>116</v>
      </c>
      <c r="B254">
        <v>2</v>
      </c>
      <c r="C254">
        <v>5</v>
      </c>
      <c r="D254">
        <v>2</v>
      </c>
      <c r="E254">
        <v>2000</v>
      </c>
      <c r="F254">
        <v>8</v>
      </c>
    </row>
    <row r="255" spans="1:6">
      <c r="A255" t="s">
        <v>116</v>
      </c>
      <c r="B255">
        <v>2</v>
      </c>
      <c r="C255">
        <v>5</v>
      </c>
      <c r="D255">
        <v>2</v>
      </c>
      <c r="E255">
        <v>5000</v>
      </c>
      <c r="F255">
        <v>10</v>
      </c>
    </row>
    <row r="256" spans="1:6">
      <c r="A256" t="s">
        <v>116</v>
      </c>
      <c r="B256">
        <v>2</v>
      </c>
      <c r="C256">
        <v>5</v>
      </c>
      <c r="D256">
        <v>2</v>
      </c>
      <c r="E256">
        <v>1500</v>
      </c>
      <c r="F256">
        <v>8</v>
      </c>
    </row>
    <row r="257" spans="1:6">
      <c r="A257" t="s">
        <v>116</v>
      </c>
      <c r="B257">
        <v>2</v>
      </c>
      <c r="C257">
        <v>5</v>
      </c>
      <c r="D257">
        <v>2</v>
      </c>
      <c r="E257">
        <v>3000</v>
      </c>
      <c r="F257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ECE9-F735-4D76-A75B-4141BD9673EB}">
  <dimension ref="A1:N104"/>
  <sheetViews>
    <sheetView topLeftCell="A41" workbookViewId="0">
      <selection activeCell="C3" sqref="C3"/>
    </sheetView>
  </sheetViews>
  <sheetFormatPr defaultColWidth="9.140625" defaultRowHeight="15"/>
  <cols>
    <col min="1" max="1" width="18.42578125" style="4" bestFit="1" customWidth="1"/>
    <col min="2" max="2" width="22.42578125" style="5" bestFit="1" customWidth="1"/>
    <col min="3" max="3" width="18.42578125" style="5" bestFit="1" customWidth="1"/>
    <col min="4" max="4" width="16.28515625" style="5" bestFit="1" customWidth="1"/>
    <col min="5" max="5" width="18.42578125" style="5" bestFit="1" customWidth="1"/>
    <col min="6" max="6" width="17.42578125" style="5" bestFit="1" customWidth="1"/>
    <col min="7" max="7" width="25.140625" style="5" bestFit="1" customWidth="1"/>
    <col min="8" max="8" width="18.42578125" style="5" bestFit="1" customWidth="1"/>
    <col min="9" max="9" width="16.28515625" style="5" bestFit="1" customWidth="1"/>
    <col min="10" max="10" width="14.7109375" style="5" bestFit="1" customWidth="1"/>
    <col min="11" max="11" width="14.28515625" style="5" bestFit="1" customWidth="1"/>
    <col min="12" max="12" width="7.42578125" style="5" bestFit="1" customWidth="1"/>
    <col min="13" max="13" width="20.28515625" style="5" bestFit="1" customWidth="1"/>
    <col min="14" max="14" width="20.7109375" style="5" bestFit="1" customWidth="1"/>
    <col min="15" max="16384" width="9.140625" style="5"/>
  </cols>
  <sheetData>
    <row r="1" spans="1:10">
      <c r="A1" s="4" t="s">
        <v>117</v>
      </c>
      <c r="B1" s="5" t="s">
        <v>118</v>
      </c>
    </row>
    <row r="3" spans="1:10">
      <c r="A3" s="4" t="s">
        <v>119</v>
      </c>
      <c r="B3" s="5" t="s">
        <v>120</v>
      </c>
    </row>
    <row r="4" spans="1:10">
      <c r="A4" s="4" t="s">
        <v>121</v>
      </c>
      <c r="B4" s="5" t="s">
        <v>122</v>
      </c>
    </row>
    <row r="6" spans="1:10">
      <c r="A6" s="4" t="s">
        <v>123</v>
      </c>
      <c r="B6" s="5" t="s">
        <v>124</v>
      </c>
    </row>
    <row r="7" spans="1:10">
      <c r="A7" s="4" t="s">
        <v>125</v>
      </c>
      <c r="B7" s="5" t="s">
        <v>126</v>
      </c>
    </row>
    <row r="9" spans="1:10">
      <c r="A9" s="5"/>
      <c r="B9" s="69" t="s">
        <v>127</v>
      </c>
      <c r="C9" s="69"/>
      <c r="D9" s="69"/>
      <c r="E9" s="69" t="s">
        <v>128</v>
      </c>
      <c r="F9"/>
      <c r="G9"/>
      <c r="H9"/>
      <c r="I9"/>
      <c r="J9"/>
    </row>
    <row r="10" spans="1:10">
      <c r="A10" s="5"/>
      <c r="B10" s="59" t="s">
        <v>108</v>
      </c>
      <c r="C10" s="59" t="s">
        <v>109</v>
      </c>
      <c r="D10" s="59" t="s">
        <v>110</v>
      </c>
      <c r="E10" s="69"/>
      <c r="F10"/>
      <c r="G10"/>
      <c r="H10"/>
      <c r="I10"/>
      <c r="J10"/>
    </row>
    <row r="11" spans="1:10" ht="32.1">
      <c r="A11" s="5">
        <v>1</v>
      </c>
      <c r="B11" t="s">
        <v>129</v>
      </c>
      <c r="C11" t="s">
        <v>130</v>
      </c>
      <c r="D11" t="s">
        <v>131</v>
      </c>
      <c r="E11" s="62" t="s">
        <v>132</v>
      </c>
      <c r="F11" t="s">
        <v>133</v>
      </c>
      <c r="J11"/>
    </row>
    <row r="12" spans="1:10" ht="32.1">
      <c r="A12" s="5">
        <v>2</v>
      </c>
      <c r="B12" t="s">
        <v>129</v>
      </c>
      <c r="C12" t="s">
        <v>130</v>
      </c>
      <c r="D12" t="s">
        <v>134</v>
      </c>
      <c r="E12" s="62" t="s">
        <v>132</v>
      </c>
      <c r="F12" t="s">
        <v>133</v>
      </c>
      <c r="J12"/>
    </row>
    <row r="13" spans="1:10" ht="32.1">
      <c r="A13" s="5">
        <v>3</v>
      </c>
      <c r="B13" t="s">
        <v>129</v>
      </c>
      <c r="C13" t="s">
        <v>135</v>
      </c>
      <c r="D13" t="s">
        <v>131</v>
      </c>
      <c r="E13" s="62" t="s">
        <v>132</v>
      </c>
      <c r="F13" t="s">
        <v>133</v>
      </c>
      <c r="J13"/>
    </row>
    <row r="14" spans="1:10" ht="32.1">
      <c r="A14" s="5">
        <v>4</v>
      </c>
      <c r="B14" t="s">
        <v>129</v>
      </c>
      <c r="C14" t="s">
        <v>135</v>
      </c>
      <c r="D14" t="s">
        <v>134</v>
      </c>
      <c r="E14" s="62" t="s">
        <v>132</v>
      </c>
      <c r="F14" t="s">
        <v>133</v>
      </c>
      <c r="J14"/>
    </row>
    <row r="15" spans="1:10" ht="32.1">
      <c r="A15" s="5">
        <v>5</v>
      </c>
      <c r="B15" t="s">
        <v>136</v>
      </c>
      <c r="C15" t="s">
        <v>130</v>
      </c>
      <c r="D15" t="s">
        <v>131</v>
      </c>
      <c r="E15" s="62" t="s">
        <v>132</v>
      </c>
      <c r="F15" t="s">
        <v>133</v>
      </c>
      <c r="J15"/>
    </row>
    <row r="16" spans="1:10" ht="32.1">
      <c r="A16" s="5">
        <v>6</v>
      </c>
      <c r="B16" t="s">
        <v>136</v>
      </c>
      <c r="C16" t="s">
        <v>130</v>
      </c>
      <c r="D16" t="s">
        <v>134</v>
      </c>
      <c r="E16" s="62" t="s">
        <v>132</v>
      </c>
      <c r="F16" t="s">
        <v>133</v>
      </c>
      <c r="J16"/>
    </row>
    <row r="17" spans="1:14" ht="32.1">
      <c r="A17" s="5">
        <v>7</v>
      </c>
      <c r="B17" t="s">
        <v>136</v>
      </c>
      <c r="C17" t="s">
        <v>135</v>
      </c>
      <c r="D17" t="s">
        <v>131</v>
      </c>
      <c r="E17" s="62" t="s">
        <v>132</v>
      </c>
      <c r="F17" t="s">
        <v>133</v>
      </c>
      <c r="J17"/>
    </row>
    <row r="18" spans="1:14" ht="32.1">
      <c r="A18" s="5">
        <v>8</v>
      </c>
      <c r="B18" t="s">
        <v>136</v>
      </c>
      <c r="C18" t="s">
        <v>135</v>
      </c>
      <c r="D18" t="s">
        <v>134</v>
      </c>
      <c r="E18" s="62" t="s">
        <v>132</v>
      </c>
      <c r="F18" t="s">
        <v>133</v>
      </c>
      <c r="J18"/>
    </row>
    <row r="19" spans="1:14">
      <c r="A19" s="5">
        <v>9</v>
      </c>
      <c r="B19" t="s">
        <v>129</v>
      </c>
      <c r="C19" t="s">
        <v>130</v>
      </c>
      <c r="D19" t="s">
        <v>131</v>
      </c>
      <c r="E19" t="s">
        <v>133</v>
      </c>
    </row>
    <row r="20" spans="1:14">
      <c r="A20" s="5">
        <v>10</v>
      </c>
      <c r="B20" t="s">
        <v>129</v>
      </c>
      <c r="C20" t="s">
        <v>130</v>
      </c>
      <c r="D20" t="s">
        <v>134</v>
      </c>
      <c r="E20" t="s">
        <v>133</v>
      </c>
    </row>
    <row r="21" spans="1:14">
      <c r="A21" s="5">
        <v>11</v>
      </c>
      <c r="B21" t="s">
        <v>129</v>
      </c>
      <c r="C21" t="s">
        <v>135</v>
      </c>
      <c r="D21" t="s">
        <v>131</v>
      </c>
      <c r="E21" t="s">
        <v>133</v>
      </c>
    </row>
    <row r="22" spans="1:14">
      <c r="A22" s="5">
        <v>12</v>
      </c>
      <c r="B22" t="s">
        <v>129</v>
      </c>
      <c r="C22" t="s">
        <v>135</v>
      </c>
      <c r="D22" t="s">
        <v>134</v>
      </c>
      <c r="E22" t="s">
        <v>133</v>
      </c>
    </row>
    <row r="23" spans="1:14">
      <c r="A23" s="5">
        <v>13</v>
      </c>
      <c r="B23" t="s">
        <v>136</v>
      </c>
      <c r="C23" t="s">
        <v>130</v>
      </c>
      <c r="D23" t="s">
        <v>131</v>
      </c>
      <c r="E23" t="s">
        <v>133</v>
      </c>
    </row>
    <row r="24" spans="1:14">
      <c r="A24" s="5">
        <v>14</v>
      </c>
      <c r="B24" t="s">
        <v>136</v>
      </c>
      <c r="C24" t="s">
        <v>130</v>
      </c>
      <c r="D24" t="s">
        <v>134</v>
      </c>
      <c r="E24" t="s">
        <v>133</v>
      </c>
    </row>
    <row r="25" spans="1:14">
      <c r="A25" s="5">
        <v>15</v>
      </c>
      <c r="B25" t="s">
        <v>136</v>
      </c>
      <c r="C25" t="s">
        <v>135</v>
      </c>
      <c r="D25" t="s">
        <v>131</v>
      </c>
      <c r="E25" t="s">
        <v>133</v>
      </c>
    </row>
    <row r="26" spans="1:14">
      <c r="A26" s="5">
        <v>16</v>
      </c>
      <c r="B26" t="s">
        <v>136</v>
      </c>
      <c r="C26" t="s">
        <v>135</v>
      </c>
      <c r="D26" t="s">
        <v>134</v>
      </c>
      <c r="E26" t="s">
        <v>133</v>
      </c>
    </row>
    <row r="28" spans="1:14">
      <c r="A28" s="72" t="s">
        <v>0</v>
      </c>
      <c r="B28" s="72"/>
      <c r="F28" s="73" t="s">
        <v>0</v>
      </c>
      <c r="G28" s="73"/>
    </row>
    <row r="29" spans="1:14">
      <c r="A29" s="6" t="s">
        <v>108</v>
      </c>
      <c r="B29" s="7" t="s">
        <v>137</v>
      </c>
      <c r="F29" s="6" t="s">
        <v>108</v>
      </c>
      <c r="G29" s="7" t="s">
        <v>137</v>
      </c>
      <c r="I29" s="8" t="s">
        <v>138</v>
      </c>
      <c r="J29" s="9" t="s">
        <v>139</v>
      </c>
      <c r="K29" s="9" t="s">
        <v>140</v>
      </c>
      <c r="L29" s="9" t="s">
        <v>141</v>
      </c>
      <c r="M29" s="9" t="s">
        <v>142</v>
      </c>
      <c r="N29" s="46" t="s">
        <v>143</v>
      </c>
    </row>
    <row r="30" spans="1:14">
      <c r="A30" s="10" t="s">
        <v>109</v>
      </c>
      <c r="B30" s="11" t="s">
        <v>144</v>
      </c>
      <c r="F30" s="10" t="s">
        <v>109</v>
      </c>
      <c r="G30" s="11" t="s">
        <v>144</v>
      </c>
      <c r="I30" s="12">
        <v>2500000</v>
      </c>
      <c r="J30" s="13">
        <v>0.15</v>
      </c>
      <c r="K30" s="13">
        <v>0.1</v>
      </c>
      <c r="L30" s="14">
        <v>1.2</v>
      </c>
      <c r="M30" s="15">
        <v>100000</v>
      </c>
      <c r="N30" s="16">
        <v>0.08</v>
      </c>
    </row>
    <row r="31" spans="1:14">
      <c r="A31" s="10" t="s">
        <v>110</v>
      </c>
      <c r="B31" s="11" t="s">
        <v>145</v>
      </c>
      <c r="F31" s="10" t="s">
        <v>110</v>
      </c>
      <c r="G31" s="11" t="s">
        <v>146</v>
      </c>
    </row>
    <row r="32" spans="1:14">
      <c r="A32" s="10" t="s">
        <v>147</v>
      </c>
      <c r="B32" s="11" t="s">
        <v>148</v>
      </c>
      <c r="F32" s="10" t="s">
        <v>147</v>
      </c>
      <c r="G32" s="11" t="s">
        <v>148</v>
      </c>
      <c r="I32" s="8" t="s">
        <v>138</v>
      </c>
      <c r="J32" s="9" t="s">
        <v>139</v>
      </c>
      <c r="K32" s="46" t="s">
        <v>140</v>
      </c>
    </row>
    <row r="33" spans="1:11">
      <c r="A33" s="10" t="s">
        <v>149</v>
      </c>
      <c r="B33" s="11">
        <v>50</v>
      </c>
      <c r="F33" s="10" t="s">
        <v>149</v>
      </c>
      <c r="G33" s="11">
        <v>50</v>
      </c>
      <c r="I33" s="12">
        <v>2500000</v>
      </c>
      <c r="J33" s="13">
        <v>0.15</v>
      </c>
      <c r="K33" s="16">
        <v>0.1</v>
      </c>
    </row>
    <row r="34" spans="1:11">
      <c r="A34" s="10"/>
      <c r="B34" s="11"/>
      <c r="F34" s="10"/>
      <c r="G34" s="11"/>
    </row>
    <row r="35" spans="1:11">
      <c r="A35" s="10" t="s">
        <v>150</v>
      </c>
      <c r="B35" s="17" t="s">
        <v>151</v>
      </c>
      <c r="C35" s="4"/>
      <c r="D35" s="4"/>
      <c r="F35" s="10" t="s">
        <v>150</v>
      </c>
      <c r="G35" s="17" t="s">
        <v>151</v>
      </c>
    </row>
    <row r="36" spans="1:11">
      <c r="A36" s="18" t="s">
        <v>138</v>
      </c>
      <c r="B36" s="19">
        <v>2500000</v>
      </c>
      <c r="C36" s="20"/>
      <c r="D36" s="20"/>
      <c r="F36" s="18" t="s">
        <v>138</v>
      </c>
      <c r="G36" s="19">
        <v>2500000</v>
      </c>
    </row>
    <row r="37" spans="1:11">
      <c r="A37" s="18" t="s">
        <v>139</v>
      </c>
      <c r="B37" s="21">
        <v>0.15</v>
      </c>
      <c r="C37" s="22"/>
      <c r="D37" s="22"/>
      <c r="F37" s="18" t="s">
        <v>139</v>
      </c>
      <c r="G37" s="21">
        <v>0.15</v>
      </c>
    </row>
    <row r="38" spans="1:11">
      <c r="A38" s="10" t="s">
        <v>140</v>
      </c>
      <c r="B38" s="21">
        <v>0.1</v>
      </c>
      <c r="C38" s="22"/>
      <c r="D38" s="22"/>
      <c r="F38" s="10" t="s">
        <v>140</v>
      </c>
      <c r="G38" s="21">
        <v>0.1</v>
      </c>
    </row>
    <row r="39" spans="1:11">
      <c r="A39" s="74" t="s">
        <v>152</v>
      </c>
      <c r="B39" s="75"/>
      <c r="F39" s="10"/>
      <c r="G39" s="11"/>
    </row>
    <row r="40" spans="1:11">
      <c r="A40" s="10" t="s">
        <v>141</v>
      </c>
      <c r="B40" s="11">
        <v>1.2</v>
      </c>
      <c r="F40" s="10"/>
      <c r="G40" s="11"/>
    </row>
    <row r="41" spans="1:11">
      <c r="A41" s="10" t="s">
        <v>142</v>
      </c>
      <c r="B41" s="19">
        <v>100000</v>
      </c>
      <c r="C41" s="20"/>
      <c r="D41" s="20"/>
      <c r="F41" s="10"/>
      <c r="G41" s="19"/>
    </row>
    <row r="42" spans="1:11">
      <c r="A42" s="23" t="s">
        <v>143</v>
      </c>
      <c r="B42" s="24">
        <v>0.08</v>
      </c>
      <c r="C42" s="22"/>
      <c r="D42" s="22"/>
      <c r="F42" s="23"/>
      <c r="G42" s="24"/>
    </row>
    <row r="44" spans="1:11">
      <c r="A44" s="73" t="s">
        <v>1</v>
      </c>
      <c r="B44" s="73"/>
      <c r="F44" s="73" t="s">
        <v>1</v>
      </c>
      <c r="G44" s="73"/>
    </row>
    <row r="45" spans="1:11">
      <c r="A45" s="6" t="s">
        <v>108</v>
      </c>
      <c r="B45" s="7" t="s">
        <v>137</v>
      </c>
      <c r="F45" s="6" t="s">
        <v>108</v>
      </c>
      <c r="G45" s="7" t="s">
        <v>137</v>
      </c>
    </row>
    <row r="46" spans="1:11">
      <c r="A46" s="10" t="s">
        <v>109</v>
      </c>
      <c r="B46" s="11" t="s">
        <v>153</v>
      </c>
      <c r="F46" s="10" t="s">
        <v>109</v>
      </c>
      <c r="G46" s="11" t="s">
        <v>153</v>
      </c>
    </row>
    <row r="47" spans="1:11">
      <c r="A47" s="10" t="s">
        <v>110</v>
      </c>
      <c r="B47" s="11" t="s">
        <v>145</v>
      </c>
      <c r="F47" s="10" t="s">
        <v>110</v>
      </c>
      <c r="G47" s="11" t="s">
        <v>146</v>
      </c>
    </row>
    <row r="48" spans="1:11">
      <c r="A48" s="10" t="s">
        <v>147</v>
      </c>
      <c r="B48" s="11" t="s">
        <v>148</v>
      </c>
      <c r="F48" s="10" t="s">
        <v>147</v>
      </c>
      <c r="G48" s="11" t="s">
        <v>148</v>
      </c>
    </row>
    <row r="49" spans="1:9">
      <c r="A49" s="10" t="s">
        <v>149</v>
      </c>
      <c r="B49" s="11">
        <v>100</v>
      </c>
      <c r="F49" s="10" t="s">
        <v>149</v>
      </c>
      <c r="G49" s="11">
        <v>100</v>
      </c>
    </row>
    <row r="50" spans="1:9">
      <c r="A50" s="10"/>
      <c r="B50" s="11"/>
      <c r="F50" s="10"/>
      <c r="G50" s="11"/>
    </row>
    <row r="51" spans="1:9">
      <c r="A51" s="10" t="s">
        <v>150</v>
      </c>
      <c r="B51" s="17" t="s">
        <v>151</v>
      </c>
      <c r="C51" s="4"/>
      <c r="D51" s="4"/>
      <c r="F51" s="10" t="s">
        <v>150</v>
      </c>
      <c r="G51" s="17" t="s">
        <v>151</v>
      </c>
    </row>
    <row r="52" spans="1:9">
      <c r="A52" s="18" t="s">
        <v>138</v>
      </c>
      <c r="B52" s="19">
        <v>4000000</v>
      </c>
      <c r="C52" s="20"/>
      <c r="D52" s="20"/>
      <c r="F52" s="18" t="s">
        <v>138</v>
      </c>
      <c r="G52" s="19">
        <v>4000000</v>
      </c>
    </row>
    <row r="53" spans="1:9">
      <c r="A53" s="18" t="s">
        <v>139</v>
      </c>
      <c r="B53" s="21">
        <v>0.2</v>
      </c>
      <c r="C53" s="22"/>
      <c r="D53" s="22"/>
      <c r="F53" s="18" t="s">
        <v>139</v>
      </c>
      <c r="G53" s="21">
        <v>0.2</v>
      </c>
    </row>
    <row r="54" spans="1:9">
      <c r="A54" s="10" t="s">
        <v>140</v>
      </c>
      <c r="B54" s="21">
        <v>0.15</v>
      </c>
      <c r="C54" s="22"/>
      <c r="D54" s="22"/>
      <c r="F54" s="10" t="s">
        <v>140</v>
      </c>
      <c r="G54" s="21">
        <v>0.15</v>
      </c>
    </row>
    <row r="55" spans="1:9">
      <c r="A55" s="10" t="s">
        <v>152</v>
      </c>
      <c r="B55" s="11"/>
      <c r="F55" s="10"/>
      <c r="G55" s="11"/>
    </row>
    <row r="56" spans="1:9">
      <c r="A56" s="10" t="s">
        <v>141</v>
      </c>
      <c r="B56" s="11">
        <v>0.8</v>
      </c>
      <c r="F56" s="10"/>
      <c r="G56" s="11"/>
    </row>
    <row r="57" spans="1:9">
      <c r="A57" s="10" t="s">
        <v>142</v>
      </c>
      <c r="B57" s="19">
        <v>200000</v>
      </c>
      <c r="C57" s="20"/>
      <c r="D57" s="20"/>
      <c r="F57" s="10"/>
      <c r="G57" s="19"/>
    </row>
    <row r="58" spans="1:9">
      <c r="A58" s="23" t="s">
        <v>143</v>
      </c>
      <c r="B58" s="24">
        <v>0.05</v>
      </c>
      <c r="C58" s="22"/>
      <c r="D58" s="22"/>
      <c r="F58" s="23"/>
      <c r="G58" s="24"/>
    </row>
    <row r="59" spans="1:9">
      <c r="B59" s="22"/>
      <c r="C59" s="22"/>
      <c r="D59" s="22"/>
      <c r="F59" s="4"/>
      <c r="G59" s="22"/>
    </row>
    <row r="60" spans="1:9">
      <c r="A60" s="4" t="s">
        <v>154</v>
      </c>
      <c r="B60" s="4" t="s">
        <v>155</v>
      </c>
      <c r="C60" s="4" t="s">
        <v>156</v>
      </c>
      <c r="D60" s="4" t="s">
        <v>157</v>
      </c>
      <c r="F60" s="5" t="s">
        <v>154</v>
      </c>
      <c r="G60" s="5" t="s">
        <v>155</v>
      </c>
      <c r="H60" s="5" t="s">
        <v>156</v>
      </c>
      <c r="I60" s="5" t="s">
        <v>157</v>
      </c>
    </row>
    <row r="61" spans="1:9">
      <c r="A61" s="5" t="s">
        <v>158</v>
      </c>
      <c r="B61" s="20">
        <v>2500000</v>
      </c>
      <c r="C61" s="22">
        <v>0.1</v>
      </c>
      <c r="D61" s="20">
        <v>20</v>
      </c>
      <c r="F61" s="5" t="s">
        <v>158</v>
      </c>
      <c r="G61" s="20">
        <v>2500000</v>
      </c>
      <c r="H61" s="22">
        <v>0.1</v>
      </c>
      <c r="I61" s="20">
        <v>20</v>
      </c>
    </row>
    <row r="62" spans="1:9">
      <c r="A62" s="5" t="s">
        <v>159</v>
      </c>
      <c r="B62" s="20">
        <v>3000000</v>
      </c>
      <c r="C62" s="22">
        <v>0.12</v>
      </c>
      <c r="D62" s="20">
        <v>23</v>
      </c>
      <c r="F62" s="5" t="s">
        <v>159</v>
      </c>
      <c r="G62" s="20">
        <v>3000000</v>
      </c>
      <c r="H62" s="22">
        <v>0.12</v>
      </c>
      <c r="I62" s="20">
        <v>23</v>
      </c>
    </row>
    <row r="63" spans="1:9">
      <c r="A63" s="5" t="s">
        <v>160</v>
      </c>
      <c r="B63" s="20">
        <v>3500000</v>
      </c>
      <c r="C63" s="22">
        <v>0.15</v>
      </c>
      <c r="D63" s="20">
        <v>25</v>
      </c>
      <c r="F63" s="5" t="s">
        <v>160</v>
      </c>
      <c r="G63" s="20">
        <v>3500000</v>
      </c>
      <c r="H63" s="22">
        <v>0.15</v>
      </c>
      <c r="I63" s="20">
        <v>25</v>
      </c>
    </row>
    <row r="64" spans="1:9">
      <c r="A64" s="5" t="s">
        <v>161</v>
      </c>
      <c r="B64" s="20">
        <v>3800000</v>
      </c>
      <c r="C64" s="22">
        <v>0.18</v>
      </c>
      <c r="D64" s="20">
        <v>27</v>
      </c>
      <c r="F64" s="5" t="s">
        <v>161</v>
      </c>
      <c r="G64" s="20">
        <v>3800000</v>
      </c>
      <c r="H64" s="22">
        <v>0.18</v>
      </c>
      <c r="I64" s="20">
        <v>27</v>
      </c>
    </row>
    <row r="65" spans="1:14">
      <c r="A65" s="5" t="s">
        <v>162</v>
      </c>
      <c r="B65" s="20">
        <v>4000000</v>
      </c>
      <c r="C65" s="22">
        <v>0.2</v>
      </c>
      <c r="D65" s="20">
        <v>30</v>
      </c>
      <c r="F65" s="5" t="s">
        <v>162</v>
      </c>
      <c r="G65" s="20">
        <v>4000000</v>
      </c>
      <c r="H65" s="22">
        <v>0.2</v>
      </c>
      <c r="I65" s="20">
        <v>30</v>
      </c>
    </row>
    <row r="66" spans="1:14">
      <c r="A66" s="5"/>
      <c r="B66" s="25"/>
      <c r="C66" s="22"/>
      <c r="G66" s="25"/>
      <c r="H66" s="22"/>
    </row>
    <row r="67" spans="1:14">
      <c r="A67" s="73" t="s">
        <v>2</v>
      </c>
      <c r="B67" s="73"/>
      <c r="F67" s="73" t="s">
        <v>2</v>
      </c>
      <c r="G67" s="73"/>
    </row>
    <row r="68" spans="1:14">
      <c r="A68" s="6" t="s">
        <v>108</v>
      </c>
      <c r="B68" s="7" t="s">
        <v>163</v>
      </c>
      <c r="F68" s="6" t="s">
        <v>108</v>
      </c>
      <c r="G68" s="7" t="s">
        <v>163</v>
      </c>
      <c r="I68" s="26" t="s">
        <v>138</v>
      </c>
      <c r="J68" s="26" t="s">
        <v>139</v>
      </c>
      <c r="K68" s="26" t="s">
        <v>140</v>
      </c>
      <c r="L68" s="26" t="s">
        <v>141</v>
      </c>
      <c r="M68" s="26" t="s">
        <v>142</v>
      </c>
      <c r="N68" s="46" t="s">
        <v>143</v>
      </c>
    </row>
    <row r="69" spans="1:14">
      <c r="A69" s="10" t="s">
        <v>109</v>
      </c>
      <c r="B69" s="11" t="s">
        <v>144</v>
      </c>
      <c r="F69" s="10" t="s">
        <v>109</v>
      </c>
      <c r="G69" s="11" t="s">
        <v>144</v>
      </c>
      <c r="I69" s="19">
        <v>1200000</v>
      </c>
      <c r="J69" s="21">
        <v>0.12</v>
      </c>
      <c r="K69" s="21">
        <v>0.05</v>
      </c>
      <c r="L69" s="11">
        <v>1.5</v>
      </c>
      <c r="M69" s="19">
        <v>50000</v>
      </c>
      <c r="N69" s="24">
        <v>0.1</v>
      </c>
    </row>
    <row r="70" spans="1:14">
      <c r="A70" s="10" t="s">
        <v>110</v>
      </c>
      <c r="B70" s="11" t="s">
        <v>145</v>
      </c>
      <c r="F70" s="10" t="s">
        <v>110</v>
      </c>
      <c r="G70" s="11" t="s">
        <v>146</v>
      </c>
    </row>
    <row r="71" spans="1:14">
      <c r="A71" s="10" t="s">
        <v>147</v>
      </c>
      <c r="B71" s="11" t="s">
        <v>148</v>
      </c>
      <c r="F71" s="10" t="s">
        <v>147</v>
      </c>
      <c r="G71" s="11" t="s">
        <v>148</v>
      </c>
      <c r="I71" s="8" t="s">
        <v>138</v>
      </c>
      <c r="J71" s="9" t="s">
        <v>139</v>
      </c>
      <c r="K71" s="46" t="s">
        <v>140</v>
      </c>
    </row>
    <row r="72" spans="1:14">
      <c r="A72" s="10" t="s">
        <v>149</v>
      </c>
      <c r="B72" s="11">
        <v>50</v>
      </c>
      <c r="F72" s="10" t="s">
        <v>149</v>
      </c>
      <c r="G72" s="11">
        <v>50</v>
      </c>
      <c r="I72" s="12">
        <v>1200000</v>
      </c>
      <c r="J72" s="13">
        <v>0.12</v>
      </c>
      <c r="K72" s="16">
        <v>0.05</v>
      </c>
    </row>
    <row r="73" spans="1:14">
      <c r="A73" s="10"/>
      <c r="B73" s="11"/>
      <c r="F73" s="10"/>
      <c r="G73" s="11"/>
    </row>
    <row r="74" spans="1:14">
      <c r="A74" s="10" t="s">
        <v>150</v>
      </c>
      <c r="B74" s="17" t="s">
        <v>151</v>
      </c>
      <c r="C74" s="4"/>
      <c r="D74" s="4"/>
      <c r="F74" s="10" t="s">
        <v>150</v>
      </c>
      <c r="G74" s="17" t="s">
        <v>151</v>
      </c>
    </row>
    <row r="75" spans="1:14">
      <c r="A75" s="18" t="s">
        <v>138</v>
      </c>
      <c r="B75" s="19">
        <v>1200000</v>
      </c>
      <c r="C75" s="20"/>
      <c r="D75" s="20"/>
      <c r="F75" s="18" t="s">
        <v>138</v>
      </c>
      <c r="G75" s="19">
        <v>1200000</v>
      </c>
    </row>
    <row r="76" spans="1:14">
      <c r="A76" s="18" t="s">
        <v>139</v>
      </c>
      <c r="B76" s="21">
        <v>0.12</v>
      </c>
      <c r="C76" s="22"/>
      <c r="D76" s="22"/>
      <c r="F76" s="18" t="s">
        <v>139</v>
      </c>
      <c r="G76" s="21">
        <v>0.12</v>
      </c>
    </row>
    <row r="77" spans="1:14">
      <c r="A77" s="10" t="s">
        <v>140</v>
      </c>
      <c r="B77" s="21">
        <v>0.05</v>
      </c>
      <c r="C77" s="22"/>
      <c r="D77" s="22"/>
      <c r="F77" s="10" t="s">
        <v>140</v>
      </c>
      <c r="G77" s="21">
        <v>0.05</v>
      </c>
    </row>
    <row r="78" spans="1:14">
      <c r="A78" s="10" t="s">
        <v>152</v>
      </c>
      <c r="B78" s="11"/>
      <c r="F78" s="10"/>
      <c r="G78" s="11"/>
    </row>
    <row r="79" spans="1:14">
      <c r="A79" s="10" t="s">
        <v>141</v>
      </c>
      <c r="B79" s="11">
        <v>1.5</v>
      </c>
      <c r="F79" s="10"/>
      <c r="G79" s="11"/>
    </row>
    <row r="80" spans="1:14">
      <c r="A80" s="10" t="s">
        <v>142</v>
      </c>
      <c r="B80" s="19">
        <v>50000</v>
      </c>
      <c r="C80" s="20"/>
      <c r="D80" s="20"/>
      <c r="F80" s="10"/>
      <c r="G80" s="19"/>
    </row>
    <row r="81" spans="1:7">
      <c r="A81" s="23" t="s">
        <v>143</v>
      </c>
      <c r="B81" s="24">
        <v>0.1</v>
      </c>
      <c r="C81" s="22"/>
      <c r="D81" s="22"/>
      <c r="F81" s="23"/>
      <c r="G81" s="24"/>
    </row>
    <row r="82" spans="1:7">
      <c r="B82" s="22"/>
      <c r="C82" s="22"/>
      <c r="D82" s="22"/>
      <c r="F82" s="4"/>
      <c r="G82" s="22"/>
    </row>
    <row r="83" spans="1:7" s="27" customFormat="1">
      <c r="A83" s="70" t="s">
        <v>3</v>
      </c>
      <c r="B83" s="70"/>
      <c r="F83" s="71" t="s">
        <v>3</v>
      </c>
      <c r="G83" s="71"/>
    </row>
    <row r="84" spans="1:7">
      <c r="A84" s="6" t="s">
        <v>108</v>
      </c>
      <c r="B84" s="7" t="s">
        <v>163</v>
      </c>
      <c r="F84" s="6" t="s">
        <v>108</v>
      </c>
      <c r="G84" s="7" t="s">
        <v>163</v>
      </c>
    </row>
    <row r="85" spans="1:7">
      <c r="A85" s="10" t="s">
        <v>109</v>
      </c>
      <c r="B85" s="11" t="s">
        <v>153</v>
      </c>
      <c r="F85" s="10" t="s">
        <v>109</v>
      </c>
      <c r="G85" s="11" t="s">
        <v>153</v>
      </c>
    </row>
    <row r="86" spans="1:7">
      <c r="A86" s="10" t="s">
        <v>110</v>
      </c>
      <c r="B86" s="11" t="s">
        <v>145</v>
      </c>
      <c r="F86" s="10" t="s">
        <v>110</v>
      </c>
      <c r="G86" s="11" t="s">
        <v>146</v>
      </c>
    </row>
    <row r="87" spans="1:7">
      <c r="A87" s="10" t="s">
        <v>147</v>
      </c>
      <c r="B87" s="11" t="s">
        <v>164</v>
      </c>
      <c r="F87" s="10" t="s">
        <v>147</v>
      </c>
      <c r="G87" s="11" t="s">
        <v>164</v>
      </c>
    </row>
    <row r="88" spans="1:7">
      <c r="A88" s="10" t="s">
        <v>149</v>
      </c>
      <c r="B88" s="11">
        <v>100</v>
      </c>
      <c r="F88" s="10" t="s">
        <v>149</v>
      </c>
      <c r="G88" s="11">
        <v>100</v>
      </c>
    </row>
    <row r="89" spans="1:7">
      <c r="A89" s="10"/>
      <c r="B89" s="11"/>
      <c r="F89" s="10"/>
      <c r="G89" s="11"/>
    </row>
    <row r="90" spans="1:7">
      <c r="A90" s="10" t="s">
        <v>150</v>
      </c>
      <c r="B90" s="17" t="s">
        <v>151</v>
      </c>
      <c r="C90" s="4"/>
      <c r="D90" s="4"/>
      <c r="F90" s="10" t="s">
        <v>150</v>
      </c>
      <c r="G90" s="17" t="s">
        <v>151</v>
      </c>
    </row>
    <row r="91" spans="1:7">
      <c r="A91" s="18" t="s">
        <v>138</v>
      </c>
      <c r="B91" s="19">
        <v>3500000</v>
      </c>
      <c r="C91" s="20"/>
      <c r="D91" s="20"/>
      <c r="F91" s="18" t="s">
        <v>138</v>
      </c>
      <c r="G91" s="19">
        <v>3500000</v>
      </c>
    </row>
    <row r="92" spans="1:7">
      <c r="A92" s="18" t="s">
        <v>139</v>
      </c>
      <c r="B92" s="21">
        <v>0.18</v>
      </c>
      <c r="C92" s="22"/>
      <c r="D92" s="22"/>
      <c r="F92" s="18" t="s">
        <v>139</v>
      </c>
      <c r="G92" s="21">
        <v>0.18</v>
      </c>
    </row>
    <row r="93" spans="1:7">
      <c r="A93" s="10" t="s">
        <v>140</v>
      </c>
      <c r="B93" s="21">
        <v>0.25</v>
      </c>
      <c r="C93" s="22"/>
      <c r="D93" s="22"/>
      <c r="F93" s="10" t="s">
        <v>140</v>
      </c>
      <c r="G93" s="21">
        <v>0.25</v>
      </c>
    </row>
    <row r="94" spans="1:7">
      <c r="A94" s="10" t="s">
        <v>152</v>
      </c>
      <c r="B94" s="11"/>
      <c r="F94" s="28"/>
      <c r="G94" s="11"/>
    </row>
    <row r="95" spans="1:7">
      <c r="A95" s="10" t="s">
        <v>141</v>
      </c>
      <c r="B95" s="11">
        <v>1</v>
      </c>
      <c r="F95" s="28"/>
      <c r="G95" s="11"/>
    </row>
    <row r="96" spans="1:7">
      <c r="A96" s="10" t="s">
        <v>142</v>
      </c>
      <c r="B96" s="19">
        <v>150000</v>
      </c>
      <c r="C96" s="20"/>
      <c r="D96" s="20"/>
      <c r="F96" s="28"/>
      <c r="G96" s="11"/>
    </row>
    <row r="97" spans="1:9">
      <c r="A97" s="23" t="s">
        <v>143</v>
      </c>
      <c r="B97" s="24">
        <v>7.0000000000000007E-2</v>
      </c>
      <c r="C97" s="22"/>
      <c r="D97" s="22"/>
      <c r="F97" s="29"/>
      <c r="G97" s="30"/>
    </row>
    <row r="99" spans="1:9">
      <c r="A99" s="4" t="s">
        <v>154</v>
      </c>
      <c r="B99" s="4" t="s">
        <v>155</v>
      </c>
      <c r="C99" s="4" t="s">
        <v>156</v>
      </c>
      <c r="D99" s="4" t="s">
        <v>157</v>
      </c>
      <c r="F99" s="4" t="s">
        <v>154</v>
      </c>
      <c r="G99" s="4" t="s">
        <v>155</v>
      </c>
      <c r="H99" s="4" t="s">
        <v>156</v>
      </c>
      <c r="I99" s="4" t="s">
        <v>157</v>
      </c>
    </row>
    <row r="100" spans="1:9">
      <c r="A100" s="5" t="s">
        <v>158</v>
      </c>
      <c r="B100" s="25">
        <v>1800000</v>
      </c>
      <c r="C100" s="22">
        <v>0.08</v>
      </c>
      <c r="D100" s="5">
        <v>15</v>
      </c>
      <c r="F100" s="5" t="s">
        <v>158</v>
      </c>
      <c r="G100" s="25">
        <v>1800000</v>
      </c>
      <c r="H100" s="22">
        <v>0.08</v>
      </c>
      <c r="I100" s="5">
        <v>15</v>
      </c>
    </row>
    <row r="101" spans="1:9">
      <c r="A101" s="5" t="s">
        <v>159</v>
      </c>
      <c r="B101" s="25">
        <v>2200000</v>
      </c>
      <c r="C101" s="22">
        <v>0.1</v>
      </c>
      <c r="D101" s="5">
        <v>18</v>
      </c>
      <c r="F101" s="5" t="s">
        <v>159</v>
      </c>
      <c r="G101" s="25">
        <v>2200000</v>
      </c>
      <c r="H101" s="22">
        <v>0.1</v>
      </c>
      <c r="I101" s="5">
        <v>18</v>
      </c>
    </row>
    <row r="102" spans="1:9">
      <c r="A102" s="5" t="s">
        <v>160</v>
      </c>
      <c r="B102" s="25">
        <v>2900000</v>
      </c>
      <c r="C102" s="22">
        <v>0.14000000000000001</v>
      </c>
      <c r="D102" s="5">
        <v>22</v>
      </c>
      <c r="F102" s="5" t="s">
        <v>160</v>
      </c>
      <c r="G102" s="25">
        <v>2900000</v>
      </c>
      <c r="H102" s="22">
        <v>0.14000000000000001</v>
      </c>
      <c r="I102" s="5">
        <v>22</v>
      </c>
    </row>
    <row r="103" spans="1:9">
      <c r="A103" s="5" t="s">
        <v>161</v>
      </c>
      <c r="B103" s="25">
        <v>3300000</v>
      </c>
      <c r="C103" s="22">
        <v>0.17</v>
      </c>
      <c r="D103" s="5">
        <v>25</v>
      </c>
      <c r="F103" s="5" t="s">
        <v>161</v>
      </c>
      <c r="G103" s="25">
        <v>3300000</v>
      </c>
      <c r="H103" s="22">
        <v>0.17</v>
      </c>
      <c r="I103" s="5">
        <v>25</v>
      </c>
    </row>
    <row r="104" spans="1:9">
      <c r="A104" s="5" t="s">
        <v>162</v>
      </c>
      <c r="B104" s="25">
        <v>3500000</v>
      </c>
      <c r="C104" s="22">
        <v>0.18</v>
      </c>
      <c r="D104" s="5">
        <v>28</v>
      </c>
      <c r="F104" s="5" t="s">
        <v>162</v>
      </c>
      <c r="G104" s="25">
        <v>3500000</v>
      </c>
      <c r="H104" s="22">
        <v>0.18</v>
      </c>
      <c r="I104" s="5">
        <v>28</v>
      </c>
    </row>
  </sheetData>
  <mergeCells count="11">
    <mergeCell ref="B9:D9"/>
    <mergeCell ref="A83:B83"/>
    <mergeCell ref="F83:G83"/>
    <mergeCell ref="A28:B28"/>
    <mergeCell ref="F28:G28"/>
    <mergeCell ref="A39:B39"/>
    <mergeCell ref="A44:B44"/>
    <mergeCell ref="F44:G44"/>
    <mergeCell ref="A67:B67"/>
    <mergeCell ref="F67:G67"/>
    <mergeCell ref="E9:E10"/>
  </mergeCells>
  <pageMargins left="0.7" right="0.7" top="0.75" bottom="0.75" header="0.3" footer="0.3"/>
  <legacy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76DC-F976-7E49-AA1C-FEA75A503D30}">
  <dimension ref="A3:B12"/>
  <sheetViews>
    <sheetView zoomScale="131" workbookViewId="0">
      <selection activeCell="A4" sqref="A4"/>
    </sheetView>
  </sheetViews>
  <sheetFormatPr defaultColWidth="11.42578125" defaultRowHeight="15"/>
  <cols>
    <col min="1" max="1" width="12.140625" bestFit="1" customWidth="1"/>
    <col min="2" max="2" width="21.7109375" bestFit="1" customWidth="1"/>
  </cols>
  <sheetData>
    <row r="3" spans="1:2">
      <c r="A3" s="35" t="s">
        <v>165</v>
      </c>
      <c r="B3" t="s">
        <v>166</v>
      </c>
    </row>
    <row r="4" spans="1:2">
      <c r="A4" s="36">
        <v>1</v>
      </c>
      <c r="B4">
        <v>100</v>
      </c>
    </row>
    <row r="5" spans="1:2">
      <c r="A5" s="37">
        <v>1</v>
      </c>
      <c r="B5">
        <v>50</v>
      </c>
    </row>
    <row r="6" spans="1:2">
      <c r="A6" s="38">
        <v>1</v>
      </c>
      <c r="B6">
        <v>25</v>
      </c>
    </row>
    <row r="7" spans="1:2">
      <c r="A7" s="38">
        <v>2</v>
      </c>
      <c r="B7">
        <v>25</v>
      </c>
    </row>
    <row r="8" spans="1:2">
      <c r="A8" s="37">
        <v>5</v>
      </c>
      <c r="B8">
        <v>50</v>
      </c>
    </row>
    <row r="9" spans="1:2">
      <c r="A9" s="38">
        <v>1</v>
      </c>
      <c r="B9">
        <v>25</v>
      </c>
    </row>
    <row r="10" spans="1:2">
      <c r="A10" s="38">
        <v>2</v>
      </c>
      <c r="B10">
        <v>25</v>
      </c>
    </row>
    <row r="11" spans="1:2">
      <c r="A11" s="36">
        <v>2</v>
      </c>
      <c r="B11">
        <v>100</v>
      </c>
    </row>
    <row r="12" spans="1:2">
      <c r="A12" s="36" t="s">
        <v>167</v>
      </c>
      <c r="B1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DF9D-65D5-4517-8C26-AD489A15F8C8}">
  <sheetPr>
    <tabColor theme="4"/>
  </sheetPr>
  <dimension ref="B2:O248"/>
  <sheetViews>
    <sheetView topLeftCell="E69" zoomScale="90" workbookViewId="0">
      <selection activeCell="N71" sqref="N71"/>
    </sheetView>
  </sheetViews>
  <sheetFormatPr defaultColWidth="8.85546875" defaultRowHeight="15"/>
  <cols>
    <col min="1" max="1" width="13.42578125" customWidth="1"/>
    <col min="2" max="2" width="24.28515625" bestFit="1" customWidth="1"/>
    <col min="3" max="3" width="19.85546875" bestFit="1" customWidth="1"/>
    <col min="4" max="4" width="31.7109375" bestFit="1" customWidth="1"/>
    <col min="5" max="5" width="49.85546875" bestFit="1" customWidth="1"/>
    <col min="6" max="6" width="23.42578125" bestFit="1" customWidth="1"/>
    <col min="7" max="7" width="26" bestFit="1" customWidth="1"/>
    <col min="8" max="8" width="19.28515625" bestFit="1" customWidth="1"/>
    <col min="9" max="9" width="19" bestFit="1" customWidth="1"/>
    <col min="10" max="10" width="5" bestFit="1" customWidth="1"/>
    <col min="11" max="11" width="24.28515625" bestFit="1" customWidth="1"/>
    <col min="12" max="12" width="8.7109375" bestFit="1" customWidth="1"/>
    <col min="14" max="14" width="17.7109375" bestFit="1" customWidth="1"/>
    <col min="15" max="15" width="8.7109375" bestFit="1" customWidth="1"/>
  </cols>
  <sheetData>
    <row r="2" spans="2:15">
      <c r="B2" t="s">
        <v>168</v>
      </c>
    </row>
    <row r="3" spans="2:15">
      <c r="B3" t="s">
        <v>10</v>
      </c>
      <c r="C3" t="s">
        <v>169</v>
      </c>
      <c r="E3" t="s">
        <v>11</v>
      </c>
      <c r="F3" t="s">
        <v>169</v>
      </c>
      <c r="H3" t="s">
        <v>12</v>
      </c>
      <c r="I3" t="s">
        <v>169</v>
      </c>
      <c r="K3" t="s">
        <v>13</v>
      </c>
      <c r="L3" t="s">
        <v>169</v>
      </c>
      <c r="N3" t="s">
        <v>14</v>
      </c>
      <c r="O3" t="s">
        <v>169</v>
      </c>
    </row>
    <row r="4" spans="2:15">
      <c r="B4">
        <v>21</v>
      </c>
      <c r="C4">
        <v>4</v>
      </c>
      <c r="E4" t="s">
        <v>50</v>
      </c>
      <c r="F4">
        <v>10</v>
      </c>
      <c r="H4" t="s">
        <v>104</v>
      </c>
      <c r="I4">
        <v>1</v>
      </c>
      <c r="K4" t="s">
        <v>51</v>
      </c>
      <c r="L4">
        <v>12</v>
      </c>
      <c r="N4" t="s">
        <v>47</v>
      </c>
      <c r="O4">
        <v>14</v>
      </c>
    </row>
    <row r="5" spans="2:15">
      <c r="B5">
        <v>22</v>
      </c>
      <c r="C5">
        <v>5</v>
      </c>
      <c r="E5" t="s">
        <v>35</v>
      </c>
      <c r="F5">
        <v>19</v>
      </c>
      <c r="H5" t="s">
        <v>71</v>
      </c>
      <c r="I5">
        <v>2</v>
      </c>
      <c r="K5" t="s">
        <v>41</v>
      </c>
      <c r="L5">
        <v>15</v>
      </c>
      <c r="N5" t="s">
        <v>38</v>
      </c>
      <c r="O5">
        <v>5</v>
      </c>
    </row>
    <row r="6" spans="2:15">
      <c r="B6">
        <v>23</v>
      </c>
      <c r="C6">
        <v>4</v>
      </c>
      <c r="H6" t="s">
        <v>46</v>
      </c>
      <c r="I6">
        <v>1</v>
      </c>
      <c r="K6" t="s">
        <v>37</v>
      </c>
      <c r="L6">
        <v>2</v>
      </c>
      <c r="N6" t="s">
        <v>42</v>
      </c>
      <c r="O6">
        <v>10</v>
      </c>
    </row>
    <row r="7" spans="2:15">
      <c r="B7">
        <v>24</v>
      </c>
      <c r="C7">
        <v>4</v>
      </c>
      <c r="H7" t="s">
        <v>36</v>
      </c>
      <c r="I7">
        <v>24</v>
      </c>
    </row>
    <row r="8" spans="2:15">
      <c r="B8">
        <v>25</v>
      </c>
      <c r="C8">
        <v>3</v>
      </c>
      <c r="H8" t="s">
        <v>88</v>
      </c>
      <c r="I8">
        <v>1</v>
      </c>
    </row>
    <row r="9" spans="2:15">
      <c r="B9">
        <v>26</v>
      </c>
      <c r="C9">
        <v>1</v>
      </c>
    </row>
    <row r="10" spans="2:15">
      <c r="B10">
        <v>27</v>
      </c>
      <c r="C10">
        <v>1</v>
      </c>
    </row>
    <row r="11" spans="2:15">
      <c r="B11">
        <v>28</v>
      </c>
      <c r="C11">
        <v>3</v>
      </c>
    </row>
    <row r="12" spans="2:15">
      <c r="B12">
        <v>30</v>
      </c>
      <c r="C12">
        <v>3</v>
      </c>
    </row>
    <row r="13" spans="2:15">
      <c r="B13">
        <v>31</v>
      </c>
      <c r="C13">
        <v>1</v>
      </c>
    </row>
    <row r="16" spans="2:15">
      <c r="B16" t="s">
        <v>13</v>
      </c>
      <c r="C16" t="s">
        <v>14</v>
      </c>
      <c r="D16" t="s">
        <v>170</v>
      </c>
      <c r="E16" t="s">
        <v>171</v>
      </c>
    </row>
    <row r="17" spans="2:7">
      <c r="B17" t="s">
        <v>51</v>
      </c>
      <c r="C17" t="s">
        <v>47</v>
      </c>
      <c r="D17" s="57">
        <v>1166.6666666666699</v>
      </c>
      <c r="E17" s="57">
        <v>5.1666666666666696</v>
      </c>
    </row>
    <row r="18" spans="2:7">
      <c r="B18" t="s">
        <v>51</v>
      </c>
      <c r="C18" t="s">
        <v>42</v>
      </c>
      <c r="D18" s="57">
        <v>560</v>
      </c>
      <c r="E18" s="57">
        <v>6</v>
      </c>
    </row>
    <row r="19" spans="2:7">
      <c r="B19" t="s">
        <v>51</v>
      </c>
      <c r="C19" t="s">
        <v>38</v>
      </c>
      <c r="D19" s="57">
        <v>3500</v>
      </c>
      <c r="E19" s="57">
        <v>6</v>
      </c>
    </row>
    <row r="20" spans="2:7">
      <c r="B20" t="s">
        <v>41</v>
      </c>
      <c r="C20" t="s">
        <v>47</v>
      </c>
      <c r="D20" s="57">
        <v>1506.25</v>
      </c>
      <c r="E20" s="57">
        <v>5.125</v>
      </c>
    </row>
    <row r="21" spans="2:7">
      <c r="B21" t="s">
        <v>41</v>
      </c>
      <c r="C21" t="s">
        <v>42</v>
      </c>
      <c r="D21" s="57">
        <v>2140</v>
      </c>
      <c r="E21" s="57">
        <v>6.8</v>
      </c>
    </row>
    <row r="22" spans="2:7">
      <c r="B22" t="s">
        <v>41</v>
      </c>
      <c r="C22" t="s">
        <v>38</v>
      </c>
      <c r="D22" s="57">
        <v>1800</v>
      </c>
      <c r="E22" s="57">
        <v>7.5</v>
      </c>
    </row>
    <row r="23" spans="2:7">
      <c r="B23" t="s">
        <v>37</v>
      </c>
      <c r="C23" t="s">
        <v>38</v>
      </c>
      <c r="D23" s="57">
        <v>3500</v>
      </c>
      <c r="E23" s="57">
        <v>4</v>
      </c>
    </row>
    <row r="25" spans="2:7">
      <c r="B25" t="s">
        <v>107</v>
      </c>
      <c r="C25" t="s">
        <v>108</v>
      </c>
      <c r="D25" t="s">
        <v>109</v>
      </c>
      <c r="E25" t="s">
        <v>110</v>
      </c>
      <c r="F25" t="s">
        <v>172</v>
      </c>
      <c r="G25" t="s">
        <v>173</v>
      </c>
    </row>
    <row r="26" spans="2:7">
      <c r="B26" t="s">
        <v>114</v>
      </c>
      <c r="C26" t="s">
        <v>174</v>
      </c>
      <c r="D26">
        <v>5</v>
      </c>
      <c r="E26" t="s">
        <v>145</v>
      </c>
      <c r="F26" s="57">
        <v>2669.375</v>
      </c>
      <c r="G26" s="57">
        <v>7.15625</v>
      </c>
    </row>
    <row r="27" spans="2:7">
      <c r="B27" t="s">
        <v>114</v>
      </c>
      <c r="C27" t="s">
        <v>174</v>
      </c>
      <c r="D27">
        <v>5</v>
      </c>
      <c r="E27" t="s">
        <v>146</v>
      </c>
      <c r="F27" s="57">
        <v>3542.1875</v>
      </c>
      <c r="G27" s="57">
        <v>6.75</v>
      </c>
    </row>
    <row r="28" spans="2:7">
      <c r="B28" t="s">
        <v>113</v>
      </c>
      <c r="C28" t="s">
        <v>174</v>
      </c>
      <c r="D28">
        <v>1</v>
      </c>
      <c r="E28" t="s">
        <v>145</v>
      </c>
      <c r="F28" s="57">
        <v>1557.8125</v>
      </c>
      <c r="G28" s="57">
        <v>5.53125</v>
      </c>
    </row>
    <row r="29" spans="2:7">
      <c r="B29" t="s">
        <v>113</v>
      </c>
      <c r="C29" t="s">
        <v>174</v>
      </c>
      <c r="D29">
        <v>1</v>
      </c>
      <c r="E29" t="s">
        <v>146</v>
      </c>
      <c r="F29" s="57">
        <v>1664.90625</v>
      </c>
      <c r="G29" s="57">
        <v>5.21875</v>
      </c>
    </row>
    <row r="30" spans="2:7">
      <c r="B30" t="s">
        <v>116</v>
      </c>
      <c r="C30" t="s">
        <v>175</v>
      </c>
      <c r="D30">
        <v>5</v>
      </c>
      <c r="E30" t="s">
        <v>145</v>
      </c>
      <c r="F30" s="57">
        <v>2694.6875</v>
      </c>
      <c r="G30" s="57">
        <v>7.375</v>
      </c>
    </row>
    <row r="31" spans="2:7">
      <c r="B31" t="s">
        <v>116</v>
      </c>
      <c r="C31" t="s">
        <v>175</v>
      </c>
      <c r="D31">
        <v>5</v>
      </c>
      <c r="E31" t="s">
        <v>146</v>
      </c>
      <c r="F31" s="57">
        <v>2603.09375</v>
      </c>
      <c r="G31" s="57">
        <v>7.3125</v>
      </c>
    </row>
    <row r="32" spans="2:7">
      <c r="B32" t="s">
        <v>115</v>
      </c>
      <c r="C32" t="s">
        <v>175</v>
      </c>
      <c r="D32">
        <v>1</v>
      </c>
      <c r="E32" t="s">
        <v>145</v>
      </c>
      <c r="F32" s="57">
        <v>1408.125</v>
      </c>
      <c r="G32" s="57">
        <v>4.9375</v>
      </c>
    </row>
    <row r="33" spans="2:8">
      <c r="B33" t="s">
        <v>115</v>
      </c>
      <c r="C33" t="s">
        <v>175</v>
      </c>
      <c r="D33">
        <v>1</v>
      </c>
      <c r="E33" t="s">
        <v>146</v>
      </c>
      <c r="F33" s="57">
        <v>1503.125</v>
      </c>
      <c r="G33" s="57">
        <v>5.28125</v>
      </c>
    </row>
    <row r="35" spans="2:8">
      <c r="B35" t="s">
        <v>13</v>
      </c>
      <c r="C35" t="s">
        <v>14</v>
      </c>
      <c r="D35" t="s">
        <v>176</v>
      </c>
    </row>
    <row r="36" spans="2:8">
      <c r="B36" t="s">
        <v>51</v>
      </c>
      <c r="C36" t="s">
        <v>47</v>
      </c>
      <c r="D36" s="57">
        <v>7.3333333333333304</v>
      </c>
    </row>
    <row r="37" spans="2:8">
      <c r="B37" t="s">
        <v>51</v>
      </c>
      <c r="C37" t="s">
        <v>42</v>
      </c>
      <c r="D37" s="57">
        <v>8</v>
      </c>
    </row>
    <row r="38" spans="2:8">
      <c r="B38" t="s">
        <v>51</v>
      </c>
      <c r="C38" t="s">
        <v>38</v>
      </c>
      <c r="D38" s="57">
        <v>8</v>
      </c>
    </row>
    <row r="39" spans="2:8">
      <c r="B39" t="s">
        <v>41</v>
      </c>
      <c r="C39" t="s">
        <v>47</v>
      </c>
      <c r="D39" s="57">
        <v>6.625</v>
      </c>
    </row>
    <row r="40" spans="2:8">
      <c r="B40" t="s">
        <v>41</v>
      </c>
      <c r="C40" t="s">
        <v>42</v>
      </c>
      <c r="D40" s="57">
        <v>8</v>
      </c>
    </row>
    <row r="41" spans="2:8">
      <c r="B41" t="s">
        <v>41</v>
      </c>
      <c r="C41" t="s">
        <v>38</v>
      </c>
      <c r="D41" s="57">
        <v>6.5</v>
      </c>
    </row>
    <row r="42" spans="2:8">
      <c r="B42" t="s">
        <v>37</v>
      </c>
      <c r="C42" t="s">
        <v>38</v>
      </c>
      <c r="D42" s="57">
        <v>7.5</v>
      </c>
    </row>
    <row r="47" spans="2:8">
      <c r="B47" s="76" t="s">
        <v>177</v>
      </c>
      <c r="C47" s="76"/>
      <c r="F47" s="47" t="s">
        <v>178</v>
      </c>
      <c r="G47" s="48" t="s">
        <v>111</v>
      </c>
      <c r="H47" s="49" t="s">
        <v>112</v>
      </c>
    </row>
    <row r="48" spans="2:8">
      <c r="B48" s="50" t="s">
        <v>111</v>
      </c>
      <c r="C48" s="51" t="s">
        <v>112</v>
      </c>
      <c r="F48" s="39" t="s">
        <v>179</v>
      </c>
      <c r="G48" s="39">
        <f>COUNT(B49:B248)</f>
        <v>200</v>
      </c>
      <c r="H48" s="39">
        <f>COUNT(C49:C248)</f>
        <v>200</v>
      </c>
    </row>
    <row r="49" spans="2:11">
      <c r="B49" s="31">
        <v>4000</v>
      </c>
      <c r="C49" s="32">
        <v>8</v>
      </c>
      <c r="F49" s="39" t="s">
        <v>180</v>
      </c>
      <c r="G49" s="39">
        <f>AVERAGE(B49:B248)</f>
        <v>2265.4299999999998</v>
      </c>
      <c r="H49" s="39">
        <f>AVERAGE(C49:C248)</f>
        <v>6.0949999999999998</v>
      </c>
    </row>
    <row r="50" spans="2:11">
      <c r="B50" s="31">
        <v>2500</v>
      </c>
      <c r="C50" s="32">
        <v>9</v>
      </c>
      <c r="F50" s="39" t="s">
        <v>181</v>
      </c>
      <c r="G50" s="39">
        <f>MEDIAN(B49:B248)</f>
        <v>2000</v>
      </c>
      <c r="H50" s="39">
        <f>MEDIAN(C49:C248)</f>
        <v>6</v>
      </c>
    </row>
    <row r="51" spans="2:11">
      <c r="B51" s="31">
        <v>2500</v>
      </c>
      <c r="C51" s="32">
        <v>6</v>
      </c>
      <c r="F51" s="39" t="s">
        <v>182</v>
      </c>
      <c r="G51" s="39">
        <f>MODE(B49:B248)</f>
        <v>2000</v>
      </c>
      <c r="H51" s="39">
        <f>MODE(C49:C248)</f>
        <v>5</v>
      </c>
    </row>
    <row r="52" spans="2:11">
      <c r="B52" s="31">
        <v>3500</v>
      </c>
      <c r="C52" s="32">
        <v>6</v>
      </c>
      <c r="F52" s="39" t="s">
        <v>183</v>
      </c>
      <c r="G52" s="39">
        <f>MAX(B49:B248)-MIN(B49:B248)</f>
        <v>45000</v>
      </c>
      <c r="H52" s="39">
        <f>MAX(C49:C248)-MIN(C49:C248)</f>
        <v>10</v>
      </c>
    </row>
    <row r="53" spans="2:11">
      <c r="B53" s="31">
        <v>500</v>
      </c>
      <c r="C53" s="32">
        <v>6</v>
      </c>
    </row>
    <row r="54" spans="2:11">
      <c r="B54" s="31">
        <v>4000</v>
      </c>
      <c r="C54" s="32">
        <v>8</v>
      </c>
    </row>
    <row r="55" spans="2:11">
      <c r="B55" s="31">
        <v>1000</v>
      </c>
      <c r="C55" s="32">
        <v>5</v>
      </c>
    </row>
    <row r="56" spans="2:11">
      <c r="B56" s="31">
        <v>2000</v>
      </c>
      <c r="C56" s="32">
        <v>5</v>
      </c>
      <c r="F56" s="78" t="s">
        <v>184</v>
      </c>
      <c r="G56" s="78"/>
      <c r="H56" s="78"/>
      <c r="I56" s="78"/>
      <c r="J56" s="78"/>
    </row>
    <row r="57" spans="2:11">
      <c r="B57" s="31">
        <v>4700</v>
      </c>
      <c r="C57" s="32">
        <v>4</v>
      </c>
      <c r="F57" s="77" t="s">
        <v>185</v>
      </c>
      <c r="G57" s="77"/>
      <c r="H57" s="77"/>
      <c r="I57" s="43" t="s">
        <v>186</v>
      </c>
      <c r="J57" s="42" t="s">
        <v>187</v>
      </c>
    </row>
    <row r="58" spans="2:11">
      <c r="B58" s="31">
        <v>200</v>
      </c>
      <c r="C58" s="32">
        <v>3</v>
      </c>
      <c r="F58" s="45" t="s">
        <v>188</v>
      </c>
      <c r="G58" s="45" t="s">
        <v>189</v>
      </c>
      <c r="H58" s="45" t="s">
        <v>190</v>
      </c>
      <c r="I58" s="45"/>
      <c r="J58" s="41"/>
      <c r="K58" s="41"/>
    </row>
    <row r="59" spans="2:11">
      <c r="B59" s="31">
        <v>800</v>
      </c>
      <c r="C59" s="32">
        <v>6</v>
      </c>
      <c r="F59" s="44" t="s">
        <v>129</v>
      </c>
      <c r="G59" s="44" t="s">
        <v>130</v>
      </c>
      <c r="H59" s="44" t="s">
        <v>191</v>
      </c>
      <c r="I59" s="52" t="s">
        <v>192</v>
      </c>
      <c r="J59" s="44">
        <v>25</v>
      </c>
    </row>
    <row r="60" spans="2:11">
      <c r="B60" s="31">
        <v>3000</v>
      </c>
      <c r="C60" s="32">
        <v>7</v>
      </c>
      <c r="F60" s="40" t="s">
        <v>129</v>
      </c>
      <c r="G60" s="40" t="s">
        <v>130</v>
      </c>
      <c r="H60" s="40" t="s">
        <v>193</v>
      </c>
      <c r="I60" s="48" t="s">
        <v>192</v>
      </c>
      <c r="J60" s="40">
        <v>25</v>
      </c>
    </row>
    <row r="61" spans="2:11">
      <c r="B61" s="31">
        <v>750</v>
      </c>
      <c r="C61" s="32">
        <v>4</v>
      </c>
      <c r="F61" s="40" t="s">
        <v>129</v>
      </c>
      <c r="G61" s="40" t="s">
        <v>135</v>
      </c>
      <c r="H61" s="40" t="s">
        <v>191</v>
      </c>
      <c r="I61" s="48" t="s">
        <v>192</v>
      </c>
      <c r="J61" s="40">
        <v>25</v>
      </c>
    </row>
    <row r="62" spans="2:11">
      <c r="B62" s="31">
        <v>100</v>
      </c>
      <c r="C62" s="32">
        <v>5</v>
      </c>
      <c r="F62" s="40" t="s">
        <v>129</v>
      </c>
      <c r="G62" s="40" t="s">
        <v>135</v>
      </c>
      <c r="H62" s="40" t="s">
        <v>193</v>
      </c>
      <c r="I62" s="48" t="s">
        <v>192</v>
      </c>
      <c r="J62" s="40">
        <v>25</v>
      </c>
    </row>
    <row r="63" spans="2:11">
      <c r="B63" s="31">
        <v>0</v>
      </c>
      <c r="C63" s="32">
        <v>0</v>
      </c>
      <c r="F63" s="40" t="s">
        <v>136</v>
      </c>
      <c r="G63" s="40" t="s">
        <v>130</v>
      </c>
      <c r="H63" s="40" t="s">
        <v>191</v>
      </c>
      <c r="I63" s="48" t="s">
        <v>192</v>
      </c>
      <c r="J63" s="40">
        <v>25</v>
      </c>
    </row>
    <row r="64" spans="2:11">
      <c r="B64" s="31">
        <v>600</v>
      </c>
      <c r="C64" s="32">
        <v>8</v>
      </c>
      <c r="F64" s="40" t="s">
        <v>136</v>
      </c>
      <c r="G64" s="40" t="s">
        <v>130</v>
      </c>
      <c r="H64" s="40" t="s">
        <v>193</v>
      </c>
      <c r="I64" s="48" t="s">
        <v>192</v>
      </c>
      <c r="J64" s="40">
        <v>25</v>
      </c>
    </row>
    <row r="65" spans="2:10">
      <c r="B65" s="31">
        <v>3500</v>
      </c>
      <c r="C65" s="32">
        <v>9</v>
      </c>
      <c r="F65" s="40" t="s">
        <v>136</v>
      </c>
      <c r="G65" s="40" t="s">
        <v>135</v>
      </c>
      <c r="H65" s="40" t="s">
        <v>191</v>
      </c>
      <c r="I65" s="48" t="s">
        <v>192</v>
      </c>
      <c r="J65" s="40">
        <v>25</v>
      </c>
    </row>
    <row r="66" spans="2:10">
      <c r="B66" s="31">
        <v>600</v>
      </c>
      <c r="C66" s="32">
        <v>5</v>
      </c>
      <c r="F66" s="40" t="s">
        <v>136</v>
      </c>
      <c r="G66" s="40" t="s">
        <v>135</v>
      </c>
      <c r="H66" s="40" t="s">
        <v>193</v>
      </c>
      <c r="I66" s="48" t="s">
        <v>192</v>
      </c>
      <c r="J66" s="40">
        <v>25</v>
      </c>
    </row>
    <row r="67" spans="2:10">
      <c r="B67" s="31">
        <v>100</v>
      </c>
      <c r="C67" s="32">
        <v>5</v>
      </c>
      <c r="F67" s="40" t="s">
        <v>129</v>
      </c>
      <c r="G67" s="40" t="s">
        <v>130</v>
      </c>
      <c r="H67" s="40" t="s">
        <v>191</v>
      </c>
      <c r="I67" s="49" t="s">
        <v>133</v>
      </c>
      <c r="J67" s="40">
        <v>25</v>
      </c>
    </row>
    <row r="68" spans="2:10">
      <c r="B68" s="31">
        <v>2000</v>
      </c>
      <c r="C68" s="32">
        <v>7</v>
      </c>
      <c r="F68" s="40" t="s">
        <v>129</v>
      </c>
      <c r="G68" s="40" t="s">
        <v>130</v>
      </c>
      <c r="H68" s="40" t="s">
        <v>193</v>
      </c>
      <c r="I68" s="49" t="s">
        <v>133</v>
      </c>
      <c r="J68" s="40">
        <v>25</v>
      </c>
    </row>
    <row r="69" spans="2:10">
      <c r="B69" s="31">
        <v>2500</v>
      </c>
      <c r="C69" s="32">
        <v>8</v>
      </c>
      <c r="F69" s="40" t="s">
        <v>129</v>
      </c>
      <c r="G69" s="40" t="s">
        <v>135</v>
      </c>
      <c r="H69" s="40" t="s">
        <v>191</v>
      </c>
      <c r="I69" s="49" t="s">
        <v>133</v>
      </c>
      <c r="J69" s="40">
        <v>25</v>
      </c>
    </row>
    <row r="70" spans="2:10">
      <c r="B70" s="31">
        <v>100</v>
      </c>
      <c r="C70" s="32">
        <v>5</v>
      </c>
      <c r="F70" s="40" t="s">
        <v>129</v>
      </c>
      <c r="G70" s="40" t="s">
        <v>135</v>
      </c>
      <c r="H70" s="40" t="s">
        <v>193</v>
      </c>
      <c r="I70" s="49" t="s">
        <v>133</v>
      </c>
      <c r="J70" s="40">
        <v>25</v>
      </c>
    </row>
    <row r="71" spans="2:10">
      <c r="B71" s="31">
        <v>2000</v>
      </c>
      <c r="C71" s="32">
        <v>5</v>
      </c>
      <c r="F71" s="40" t="s">
        <v>136</v>
      </c>
      <c r="G71" s="40" t="s">
        <v>130</v>
      </c>
      <c r="H71" s="40" t="s">
        <v>191</v>
      </c>
      <c r="I71" s="49" t="s">
        <v>133</v>
      </c>
      <c r="J71" s="40">
        <v>25</v>
      </c>
    </row>
    <row r="72" spans="2:10">
      <c r="B72" s="31">
        <v>1200</v>
      </c>
      <c r="C72" s="32">
        <v>3</v>
      </c>
      <c r="F72" s="40" t="s">
        <v>136</v>
      </c>
      <c r="G72" s="40" t="s">
        <v>130</v>
      </c>
      <c r="H72" s="40" t="s">
        <v>193</v>
      </c>
      <c r="I72" s="49" t="s">
        <v>133</v>
      </c>
      <c r="J72" s="40">
        <v>25</v>
      </c>
    </row>
    <row r="73" spans="2:10">
      <c r="B73" s="31">
        <v>0</v>
      </c>
      <c r="C73" s="32">
        <v>4</v>
      </c>
      <c r="F73" s="40" t="s">
        <v>136</v>
      </c>
      <c r="G73" s="40" t="s">
        <v>135</v>
      </c>
      <c r="H73" s="40" t="s">
        <v>191</v>
      </c>
      <c r="I73" s="49" t="s">
        <v>133</v>
      </c>
      <c r="J73" s="40">
        <v>25</v>
      </c>
    </row>
    <row r="74" spans="2:10">
      <c r="B74" s="31">
        <v>4000</v>
      </c>
      <c r="C74" s="32">
        <v>8</v>
      </c>
      <c r="F74" s="40" t="s">
        <v>136</v>
      </c>
      <c r="G74" s="40" t="s">
        <v>135</v>
      </c>
      <c r="H74" s="40" t="s">
        <v>193</v>
      </c>
      <c r="I74" s="49" t="s">
        <v>133</v>
      </c>
      <c r="J74" s="40">
        <v>25</v>
      </c>
    </row>
    <row r="75" spans="2:10">
      <c r="B75" s="31">
        <v>3000</v>
      </c>
      <c r="C75" s="32">
        <v>8</v>
      </c>
    </row>
    <row r="76" spans="2:10">
      <c r="B76" s="31">
        <v>2500</v>
      </c>
      <c r="C76" s="32">
        <v>6</v>
      </c>
    </row>
    <row r="77" spans="2:10">
      <c r="B77" s="31">
        <v>3000</v>
      </c>
      <c r="C77" s="32">
        <v>5</v>
      </c>
    </row>
    <row r="78" spans="2:10">
      <c r="B78" s="31">
        <v>1000</v>
      </c>
      <c r="C78" s="32">
        <v>8</v>
      </c>
    </row>
    <row r="79" spans="2:10">
      <c r="B79" s="31">
        <v>4000</v>
      </c>
      <c r="C79" s="32">
        <v>8</v>
      </c>
    </row>
    <row r="80" spans="2:10">
      <c r="B80" s="31">
        <v>1200</v>
      </c>
      <c r="C80" s="32">
        <v>6</v>
      </c>
    </row>
    <row r="81" spans="2:3">
      <c r="B81" s="31">
        <v>500</v>
      </c>
      <c r="C81" s="32">
        <v>2</v>
      </c>
    </row>
    <row r="82" spans="2:3">
      <c r="B82" s="31">
        <v>3477</v>
      </c>
      <c r="C82" s="32">
        <v>4</v>
      </c>
    </row>
    <row r="83" spans="2:3">
      <c r="B83" s="31">
        <v>50</v>
      </c>
      <c r="C83" s="32">
        <v>0</v>
      </c>
    </row>
    <row r="84" spans="2:3">
      <c r="B84" s="31">
        <v>500</v>
      </c>
      <c r="C84" s="32">
        <v>7</v>
      </c>
    </row>
    <row r="85" spans="2:3">
      <c r="B85" s="31">
        <v>500</v>
      </c>
      <c r="C85" s="32">
        <v>4</v>
      </c>
    </row>
    <row r="86" spans="2:3">
      <c r="B86" s="31">
        <v>900</v>
      </c>
      <c r="C86" s="32">
        <v>2</v>
      </c>
    </row>
    <row r="87" spans="2:3">
      <c r="B87" s="31">
        <v>100</v>
      </c>
      <c r="C87" s="32">
        <v>5</v>
      </c>
    </row>
    <row r="88" spans="2:3">
      <c r="B88" s="31">
        <v>0</v>
      </c>
      <c r="C88" s="32">
        <v>0</v>
      </c>
    </row>
    <row r="89" spans="2:3">
      <c r="B89" s="31">
        <v>200</v>
      </c>
      <c r="C89" s="32">
        <v>6</v>
      </c>
    </row>
    <row r="90" spans="2:3">
      <c r="B90" s="31">
        <v>2800</v>
      </c>
      <c r="C90" s="32">
        <v>8</v>
      </c>
    </row>
    <row r="91" spans="2:3">
      <c r="B91" s="31">
        <v>500</v>
      </c>
      <c r="C91" s="32">
        <v>5</v>
      </c>
    </row>
    <row r="92" spans="2:3">
      <c r="B92" s="31">
        <v>200</v>
      </c>
      <c r="C92" s="32">
        <v>5</v>
      </c>
    </row>
    <row r="93" spans="2:3">
      <c r="B93" s="31">
        <v>1000</v>
      </c>
      <c r="C93" s="32">
        <v>5</v>
      </c>
    </row>
    <row r="94" spans="2:3">
      <c r="B94" s="31">
        <v>3250</v>
      </c>
      <c r="C94" s="32">
        <v>7</v>
      </c>
    </row>
    <row r="95" spans="2:3">
      <c r="B95" s="31">
        <v>100</v>
      </c>
      <c r="C95" s="32">
        <v>5</v>
      </c>
    </row>
    <row r="96" spans="2:3">
      <c r="B96" s="31">
        <v>2000</v>
      </c>
      <c r="C96" s="32">
        <v>5</v>
      </c>
    </row>
    <row r="97" spans="2:3">
      <c r="B97" s="31">
        <v>3000</v>
      </c>
      <c r="C97" s="32">
        <v>5</v>
      </c>
    </row>
    <row r="98" spans="2:3">
      <c r="B98" s="31">
        <v>0</v>
      </c>
      <c r="C98" s="32">
        <v>2</v>
      </c>
    </row>
    <row r="99" spans="2:3">
      <c r="B99" s="31">
        <v>3000</v>
      </c>
      <c r="C99" s="32">
        <v>6</v>
      </c>
    </row>
    <row r="100" spans="2:3">
      <c r="B100" s="31">
        <v>40</v>
      </c>
      <c r="C100" s="32">
        <v>7</v>
      </c>
    </row>
    <row r="101" spans="2:3">
      <c r="B101" s="31">
        <v>3800</v>
      </c>
      <c r="C101" s="32">
        <v>6</v>
      </c>
    </row>
    <row r="102" spans="2:3">
      <c r="B102" s="31">
        <v>5000</v>
      </c>
      <c r="C102" s="32">
        <v>8</v>
      </c>
    </row>
    <row r="103" spans="2:3">
      <c r="B103" s="31">
        <v>1000</v>
      </c>
      <c r="C103" s="32">
        <v>8</v>
      </c>
    </row>
    <row r="104" spans="2:3">
      <c r="B104" s="31">
        <v>3000</v>
      </c>
      <c r="C104" s="32">
        <v>5</v>
      </c>
    </row>
    <row r="105" spans="2:3">
      <c r="B105" s="31">
        <v>2000</v>
      </c>
      <c r="C105" s="32">
        <v>8</v>
      </c>
    </row>
    <row r="106" spans="2:3">
      <c r="B106" s="31">
        <v>5000</v>
      </c>
      <c r="C106" s="32">
        <v>8</v>
      </c>
    </row>
    <row r="107" spans="2:3">
      <c r="B107" s="31">
        <v>4880</v>
      </c>
      <c r="C107" s="32">
        <v>9</v>
      </c>
    </row>
    <row r="108" spans="2:3">
      <c r="B108" s="31">
        <v>3000</v>
      </c>
      <c r="C108" s="32">
        <v>6</v>
      </c>
    </row>
    <row r="109" spans="2:3">
      <c r="B109" s="31">
        <v>900</v>
      </c>
      <c r="C109" s="32">
        <v>6</v>
      </c>
    </row>
    <row r="110" spans="2:3">
      <c r="B110" s="31">
        <v>4500</v>
      </c>
      <c r="C110" s="32">
        <v>8</v>
      </c>
    </row>
    <row r="111" spans="2:3">
      <c r="B111" s="31">
        <v>1500</v>
      </c>
      <c r="C111" s="32">
        <v>6</v>
      </c>
    </row>
    <row r="112" spans="2:3">
      <c r="B112" s="31">
        <v>100</v>
      </c>
      <c r="C112" s="32">
        <v>5</v>
      </c>
    </row>
    <row r="113" spans="2:3">
      <c r="B113" s="31">
        <v>1000</v>
      </c>
      <c r="C113" s="32">
        <v>5</v>
      </c>
    </row>
    <row r="114" spans="2:3">
      <c r="B114" s="31">
        <v>4000</v>
      </c>
      <c r="C114" s="32">
        <v>9</v>
      </c>
    </row>
    <row r="115" spans="2:3">
      <c r="B115" s="31">
        <v>5000</v>
      </c>
      <c r="C115" s="32">
        <v>10</v>
      </c>
    </row>
    <row r="116" spans="2:3">
      <c r="B116" s="31">
        <v>800</v>
      </c>
      <c r="C116" s="32">
        <v>6</v>
      </c>
    </row>
    <row r="117" spans="2:3">
      <c r="B117" s="31">
        <v>5000</v>
      </c>
      <c r="C117" s="32">
        <v>5</v>
      </c>
    </row>
    <row r="118" spans="2:3">
      <c r="B118" s="31">
        <v>3000</v>
      </c>
      <c r="C118" s="32">
        <v>8</v>
      </c>
    </row>
    <row r="119" spans="2:3">
      <c r="B119" s="31">
        <v>3500</v>
      </c>
      <c r="C119" s="32">
        <v>8</v>
      </c>
    </row>
    <row r="120" spans="2:3">
      <c r="B120" s="31">
        <v>100</v>
      </c>
      <c r="C120" s="32">
        <v>10</v>
      </c>
    </row>
    <row r="121" spans="2:3">
      <c r="B121" s="31">
        <v>2000</v>
      </c>
      <c r="C121" s="32">
        <v>5</v>
      </c>
    </row>
    <row r="122" spans="2:3">
      <c r="B122" s="31">
        <v>4000</v>
      </c>
      <c r="C122" s="32">
        <v>8</v>
      </c>
    </row>
    <row r="123" spans="2:3">
      <c r="B123" s="31">
        <v>800</v>
      </c>
      <c r="C123" s="32">
        <v>6</v>
      </c>
    </row>
    <row r="124" spans="2:3">
      <c r="B124" s="31">
        <v>3000</v>
      </c>
      <c r="C124" s="32">
        <v>7</v>
      </c>
    </row>
    <row r="125" spans="2:3">
      <c r="B125" s="31">
        <v>45000</v>
      </c>
      <c r="C125" s="32">
        <v>8</v>
      </c>
    </row>
    <row r="126" spans="2:3">
      <c r="B126" s="31">
        <v>3500</v>
      </c>
      <c r="C126" s="32">
        <v>7</v>
      </c>
    </row>
    <row r="127" spans="2:3">
      <c r="B127" s="31">
        <v>5000</v>
      </c>
      <c r="C127" s="32">
        <v>10</v>
      </c>
    </row>
    <row r="128" spans="2:3">
      <c r="B128" s="31">
        <v>500</v>
      </c>
      <c r="C128" s="32">
        <v>7</v>
      </c>
    </row>
    <row r="129" spans="2:3">
      <c r="B129" s="31">
        <v>3000</v>
      </c>
      <c r="C129" s="32">
        <v>5</v>
      </c>
    </row>
    <row r="130" spans="2:3">
      <c r="B130" s="31">
        <v>800</v>
      </c>
      <c r="C130" s="32">
        <v>4</v>
      </c>
    </row>
    <row r="131" spans="2:3">
      <c r="B131" s="31">
        <v>4000</v>
      </c>
      <c r="C131" s="32">
        <v>8</v>
      </c>
    </row>
    <row r="132" spans="2:3">
      <c r="B132" s="31">
        <v>4700</v>
      </c>
      <c r="C132" s="32">
        <v>7</v>
      </c>
    </row>
    <row r="133" spans="2:3">
      <c r="B133" s="31">
        <v>1000</v>
      </c>
      <c r="C133" s="32">
        <v>5</v>
      </c>
    </row>
    <row r="134" spans="2:3">
      <c r="B134" s="31">
        <v>400</v>
      </c>
      <c r="C134" s="32">
        <v>7</v>
      </c>
    </row>
    <row r="135" spans="2:3">
      <c r="B135" s="31">
        <v>2000</v>
      </c>
      <c r="C135" s="32">
        <v>5</v>
      </c>
    </row>
    <row r="136" spans="2:3">
      <c r="B136" s="31">
        <v>2000</v>
      </c>
      <c r="C136" s="32">
        <v>6</v>
      </c>
    </row>
    <row r="137" spans="2:3">
      <c r="B137" s="31">
        <v>100</v>
      </c>
      <c r="C137" s="32">
        <v>5</v>
      </c>
    </row>
    <row r="138" spans="2:3">
      <c r="B138" s="31">
        <v>1200</v>
      </c>
      <c r="C138" s="32">
        <v>6</v>
      </c>
    </row>
    <row r="139" spans="2:3">
      <c r="B139" s="31">
        <v>300</v>
      </c>
      <c r="C139" s="32">
        <v>4</v>
      </c>
    </row>
    <row r="140" spans="2:3">
      <c r="B140" s="31">
        <v>4500</v>
      </c>
      <c r="C140" s="32">
        <v>9</v>
      </c>
    </row>
    <row r="141" spans="2:3">
      <c r="B141" s="31">
        <v>800</v>
      </c>
      <c r="C141" s="32">
        <v>6</v>
      </c>
    </row>
    <row r="142" spans="2:3">
      <c r="B142" s="31">
        <v>2500</v>
      </c>
      <c r="C142" s="32">
        <v>5</v>
      </c>
    </row>
    <row r="143" spans="2:3">
      <c r="B143" s="31">
        <v>3000</v>
      </c>
      <c r="C143" s="32">
        <v>8</v>
      </c>
    </row>
    <row r="144" spans="2:3">
      <c r="B144" s="31">
        <v>3750</v>
      </c>
      <c r="C144" s="32">
        <v>7</v>
      </c>
    </row>
    <row r="145" spans="2:3">
      <c r="B145" s="31">
        <v>100</v>
      </c>
      <c r="C145" s="32">
        <v>10</v>
      </c>
    </row>
    <row r="146" spans="2:3">
      <c r="B146" s="31">
        <v>2000</v>
      </c>
      <c r="C146" s="32">
        <v>5</v>
      </c>
    </row>
    <row r="147" spans="2:3">
      <c r="B147" s="31">
        <v>4000</v>
      </c>
      <c r="C147" s="32">
        <v>8</v>
      </c>
    </row>
    <row r="148" spans="2:3">
      <c r="B148" s="31">
        <v>800</v>
      </c>
      <c r="C148" s="32">
        <v>7</v>
      </c>
    </row>
    <row r="149" spans="2:3">
      <c r="B149" s="31">
        <v>2000</v>
      </c>
      <c r="C149" s="32">
        <v>6</v>
      </c>
    </row>
    <row r="150" spans="2:3">
      <c r="B150" s="31">
        <v>3260</v>
      </c>
      <c r="C150" s="32">
        <v>8</v>
      </c>
    </row>
    <row r="151" spans="2:3">
      <c r="B151" s="31">
        <v>1000</v>
      </c>
      <c r="C151" s="32">
        <v>4</v>
      </c>
    </row>
    <row r="152" spans="2:3">
      <c r="B152" s="31">
        <v>3000</v>
      </c>
      <c r="C152" s="32">
        <v>5</v>
      </c>
    </row>
    <row r="153" spans="2:3">
      <c r="B153" s="31">
        <v>100</v>
      </c>
      <c r="C153" s="32">
        <v>5</v>
      </c>
    </row>
    <row r="154" spans="2:3">
      <c r="B154" s="31">
        <v>5000</v>
      </c>
      <c r="C154" s="32">
        <v>10</v>
      </c>
    </row>
    <row r="155" spans="2:3">
      <c r="B155" s="31">
        <v>1000</v>
      </c>
      <c r="C155" s="32">
        <v>5</v>
      </c>
    </row>
    <row r="156" spans="2:3">
      <c r="B156" s="31">
        <v>0</v>
      </c>
      <c r="C156" s="32">
        <v>1</v>
      </c>
    </row>
    <row r="157" spans="2:3">
      <c r="B157" s="31">
        <v>4900</v>
      </c>
      <c r="C157" s="32">
        <v>10</v>
      </c>
    </row>
    <row r="158" spans="2:3">
      <c r="B158" s="31">
        <v>300</v>
      </c>
      <c r="C158" s="32">
        <v>4</v>
      </c>
    </row>
    <row r="159" spans="2:3">
      <c r="B159" s="31">
        <v>700</v>
      </c>
      <c r="C159" s="32">
        <v>6</v>
      </c>
    </row>
    <row r="160" spans="2:3">
      <c r="B160" s="31">
        <v>400</v>
      </c>
      <c r="C160" s="32">
        <v>4</v>
      </c>
    </row>
    <row r="161" spans="2:3">
      <c r="B161" s="31">
        <v>600</v>
      </c>
      <c r="C161" s="32">
        <v>3</v>
      </c>
    </row>
    <row r="162" spans="2:3">
      <c r="B162" s="31">
        <v>100</v>
      </c>
      <c r="C162" s="32">
        <v>5</v>
      </c>
    </row>
    <row r="163" spans="2:3">
      <c r="B163" s="31">
        <v>0</v>
      </c>
      <c r="C163" s="32">
        <v>0</v>
      </c>
    </row>
    <row r="164" spans="2:3">
      <c r="B164" s="31">
        <v>4000</v>
      </c>
      <c r="C164" s="32">
        <v>8</v>
      </c>
    </row>
    <row r="165" spans="2:3">
      <c r="B165" s="31">
        <v>3500</v>
      </c>
      <c r="C165" s="32">
        <v>7</v>
      </c>
    </row>
    <row r="166" spans="2:3">
      <c r="B166" s="31">
        <v>0</v>
      </c>
      <c r="C166" s="32">
        <v>3</v>
      </c>
    </row>
    <row r="167" spans="2:3">
      <c r="B167" s="31">
        <v>100</v>
      </c>
      <c r="C167" s="32">
        <v>5</v>
      </c>
    </row>
    <row r="168" spans="2:3">
      <c r="B168" s="31">
        <v>500</v>
      </c>
      <c r="C168" s="32">
        <v>3</v>
      </c>
    </row>
    <row r="169" spans="2:3">
      <c r="B169" s="31">
        <v>2000</v>
      </c>
      <c r="C169" s="32">
        <v>8</v>
      </c>
    </row>
    <row r="170" spans="2:3">
      <c r="B170" s="31">
        <v>100</v>
      </c>
      <c r="C170" s="32">
        <v>5</v>
      </c>
    </row>
    <row r="171" spans="2:3">
      <c r="B171" s="31">
        <v>2000</v>
      </c>
      <c r="C171" s="32">
        <v>5</v>
      </c>
    </row>
    <row r="172" spans="2:3">
      <c r="B172" s="31">
        <v>2000</v>
      </c>
      <c r="C172" s="32">
        <v>3</v>
      </c>
    </row>
    <row r="173" spans="2:3">
      <c r="B173" s="31">
        <v>0</v>
      </c>
      <c r="C173" s="32">
        <v>2</v>
      </c>
    </row>
    <row r="174" spans="2:3">
      <c r="B174" s="31">
        <v>2000</v>
      </c>
      <c r="C174" s="32">
        <v>6</v>
      </c>
    </row>
    <row r="175" spans="2:3">
      <c r="B175" s="31">
        <v>2754</v>
      </c>
      <c r="C175" s="32">
        <v>7</v>
      </c>
    </row>
    <row r="176" spans="2:3">
      <c r="B176" s="31">
        <v>3500</v>
      </c>
      <c r="C176" s="32">
        <v>7</v>
      </c>
    </row>
    <row r="177" spans="2:3">
      <c r="B177" s="31">
        <v>3500</v>
      </c>
      <c r="C177" s="32">
        <v>7</v>
      </c>
    </row>
    <row r="178" spans="2:3">
      <c r="B178" s="31">
        <v>50</v>
      </c>
      <c r="C178" s="32">
        <v>2</v>
      </c>
    </row>
    <row r="179" spans="2:3">
      <c r="B179" s="31">
        <v>3000</v>
      </c>
      <c r="C179" s="32">
        <v>5</v>
      </c>
    </row>
    <row r="180" spans="2:3">
      <c r="B180" s="31">
        <v>800</v>
      </c>
      <c r="C180" s="32">
        <v>5</v>
      </c>
    </row>
    <row r="181" spans="2:3">
      <c r="B181" s="31">
        <v>500</v>
      </c>
      <c r="C181" s="32">
        <v>3</v>
      </c>
    </row>
    <row r="182" spans="2:3">
      <c r="B182" s="31">
        <v>4999</v>
      </c>
      <c r="C182" s="32">
        <v>9</v>
      </c>
    </row>
    <row r="183" spans="2:3">
      <c r="B183" s="31">
        <v>20</v>
      </c>
      <c r="C183" s="32">
        <v>0</v>
      </c>
    </row>
    <row r="184" spans="2:3">
      <c r="B184" s="31">
        <v>500</v>
      </c>
      <c r="C184" s="32">
        <v>6</v>
      </c>
    </row>
    <row r="185" spans="2:3">
      <c r="B185" s="31">
        <v>400</v>
      </c>
      <c r="C185" s="32">
        <v>2</v>
      </c>
    </row>
    <row r="186" spans="2:3">
      <c r="B186" s="31">
        <v>400</v>
      </c>
      <c r="C186" s="32">
        <v>4</v>
      </c>
    </row>
    <row r="187" spans="2:3">
      <c r="B187" s="31">
        <v>100</v>
      </c>
      <c r="C187" s="32">
        <v>5</v>
      </c>
    </row>
    <row r="188" spans="2:3">
      <c r="B188" s="31">
        <v>0</v>
      </c>
      <c r="C188" s="32">
        <v>0</v>
      </c>
    </row>
    <row r="189" spans="2:3">
      <c r="B189" s="31">
        <v>377</v>
      </c>
      <c r="C189" s="32">
        <v>3</v>
      </c>
    </row>
    <row r="190" spans="2:3">
      <c r="B190" s="31">
        <v>3000</v>
      </c>
      <c r="C190" s="32">
        <v>6</v>
      </c>
    </row>
    <row r="191" spans="2:3">
      <c r="B191" s="31">
        <v>0</v>
      </c>
      <c r="C191" s="32">
        <v>5</v>
      </c>
    </row>
    <row r="192" spans="2:3">
      <c r="B192" s="31">
        <v>500</v>
      </c>
      <c r="C192" s="32">
        <v>5</v>
      </c>
    </row>
    <row r="193" spans="2:3">
      <c r="B193" s="31">
        <v>1500</v>
      </c>
      <c r="C193" s="32">
        <v>5</v>
      </c>
    </row>
    <row r="194" spans="2:3">
      <c r="B194" s="31">
        <v>3000</v>
      </c>
      <c r="C194" s="32">
        <v>6</v>
      </c>
    </row>
    <row r="195" spans="2:3">
      <c r="B195" s="31">
        <v>100</v>
      </c>
      <c r="C195" s="32">
        <v>10</v>
      </c>
    </row>
    <row r="196" spans="2:3">
      <c r="B196" s="31">
        <v>2000</v>
      </c>
      <c r="C196" s="32">
        <v>5</v>
      </c>
    </row>
    <row r="197" spans="2:3">
      <c r="B197" s="31">
        <v>3800</v>
      </c>
      <c r="C197" s="32">
        <v>7</v>
      </c>
    </row>
    <row r="198" spans="2:3">
      <c r="B198" s="31">
        <v>0</v>
      </c>
      <c r="C198" s="32">
        <v>2</v>
      </c>
    </row>
    <row r="199" spans="2:3">
      <c r="B199" s="31">
        <v>5000</v>
      </c>
      <c r="C199" s="32">
        <v>10</v>
      </c>
    </row>
    <row r="200" spans="2:3">
      <c r="B200" s="31">
        <v>1876</v>
      </c>
      <c r="C200" s="32">
        <v>7</v>
      </c>
    </row>
    <row r="201" spans="2:3">
      <c r="B201" s="31">
        <v>4000</v>
      </c>
      <c r="C201" s="32">
        <v>8</v>
      </c>
    </row>
    <row r="202" spans="2:3">
      <c r="B202" s="31">
        <v>5000</v>
      </c>
      <c r="C202" s="32">
        <v>10</v>
      </c>
    </row>
    <row r="203" spans="2:3">
      <c r="B203" s="31">
        <v>50</v>
      </c>
      <c r="C203" s="32">
        <v>2</v>
      </c>
    </row>
    <row r="204" spans="2:3">
      <c r="B204" s="31">
        <v>5000</v>
      </c>
      <c r="C204" s="32">
        <v>10</v>
      </c>
    </row>
    <row r="205" spans="2:3">
      <c r="B205" s="31">
        <v>1000</v>
      </c>
      <c r="C205" s="32">
        <v>6</v>
      </c>
    </row>
    <row r="206" spans="2:3">
      <c r="B206" s="31">
        <v>4500</v>
      </c>
      <c r="C206" s="32">
        <v>9</v>
      </c>
    </row>
    <row r="207" spans="2:3">
      <c r="B207" s="31">
        <v>4999</v>
      </c>
      <c r="C207" s="32">
        <v>10</v>
      </c>
    </row>
    <row r="208" spans="2:3">
      <c r="B208" s="31">
        <v>3450</v>
      </c>
      <c r="C208" s="32">
        <v>8</v>
      </c>
    </row>
    <row r="209" spans="2:3">
      <c r="B209" s="31">
        <v>800</v>
      </c>
      <c r="C209" s="32">
        <v>7</v>
      </c>
    </row>
    <row r="210" spans="2:3">
      <c r="B210" s="31">
        <v>5000</v>
      </c>
      <c r="C210" s="32">
        <v>9</v>
      </c>
    </row>
    <row r="211" spans="2:3">
      <c r="B211" s="31">
        <v>1600</v>
      </c>
      <c r="C211" s="32">
        <v>7</v>
      </c>
    </row>
    <row r="212" spans="2:3">
      <c r="B212" s="31">
        <v>100</v>
      </c>
      <c r="C212" s="32">
        <v>5</v>
      </c>
    </row>
    <row r="213" spans="2:3">
      <c r="B213" s="31">
        <v>2500</v>
      </c>
      <c r="C213" s="32">
        <v>7</v>
      </c>
    </row>
    <row r="214" spans="2:3">
      <c r="B214" s="31">
        <v>5555</v>
      </c>
      <c r="C214" s="32">
        <v>3</v>
      </c>
    </row>
    <row r="215" spans="2:3">
      <c r="B215" s="31">
        <v>4000</v>
      </c>
      <c r="C215" s="32">
        <v>9</v>
      </c>
    </row>
    <row r="216" spans="2:3">
      <c r="B216" s="31">
        <v>2000</v>
      </c>
      <c r="C216" s="32">
        <v>6</v>
      </c>
    </row>
    <row r="217" spans="2:3">
      <c r="B217" s="31">
        <v>500</v>
      </c>
      <c r="C217" s="32">
        <v>5</v>
      </c>
    </row>
    <row r="218" spans="2:3">
      <c r="B218" s="31">
        <v>3500</v>
      </c>
      <c r="C218" s="32">
        <v>8</v>
      </c>
    </row>
    <row r="219" spans="2:3">
      <c r="B219" s="31">
        <v>2500</v>
      </c>
      <c r="C219" s="32">
        <v>8</v>
      </c>
    </row>
    <row r="220" spans="2:3">
      <c r="B220" s="31">
        <v>200</v>
      </c>
      <c r="C220" s="32">
        <v>10</v>
      </c>
    </row>
    <row r="221" spans="2:3">
      <c r="B221" s="31">
        <v>2000</v>
      </c>
      <c r="C221" s="32">
        <v>5</v>
      </c>
    </row>
    <row r="222" spans="2:3">
      <c r="B222" s="31">
        <v>5000</v>
      </c>
      <c r="C222" s="32">
        <v>9</v>
      </c>
    </row>
    <row r="223" spans="2:3">
      <c r="B223" s="31">
        <v>800</v>
      </c>
      <c r="C223" s="32">
        <v>6</v>
      </c>
    </row>
    <row r="224" spans="2:3">
      <c r="B224" s="31">
        <v>5000</v>
      </c>
      <c r="C224" s="32">
        <v>10</v>
      </c>
    </row>
    <row r="225" spans="2:3">
      <c r="B225" s="31">
        <v>4999</v>
      </c>
      <c r="C225" s="32">
        <v>9</v>
      </c>
    </row>
    <row r="226" spans="2:3">
      <c r="B226" s="31">
        <v>3200</v>
      </c>
      <c r="C226" s="32">
        <v>8</v>
      </c>
    </row>
    <row r="227" spans="2:3">
      <c r="B227" s="31">
        <v>5000</v>
      </c>
      <c r="C227" s="32">
        <v>9</v>
      </c>
    </row>
    <row r="228" spans="2:3">
      <c r="B228" s="31">
        <v>100</v>
      </c>
      <c r="C228" s="32">
        <v>4</v>
      </c>
    </row>
    <row r="229" spans="2:3">
      <c r="B229" s="31">
        <v>5000</v>
      </c>
      <c r="C229" s="32">
        <v>10</v>
      </c>
    </row>
    <row r="230" spans="2:3">
      <c r="B230" s="31">
        <v>1200</v>
      </c>
      <c r="C230" s="32">
        <v>5</v>
      </c>
    </row>
    <row r="231" spans="2:3">
      <c r="B231" s="31">
        <v>5000</v>
      </c>
      <c r="C231" s="32">
        <v>9</v>
      </c>
    </row>
    <row r="232" spans="2:3">
      <c r="B232" s="31">
        <v>4800</v>
      </c>
      <c r="C232" s="32">
        <v>8</v>
      </c>
    </row>
    <row r="233" spans="2:3">
      <c r="B233" s="31">
        <v>2100</v>
      </c>
      <c r="C233" s="32">
        <v>6</v>
      </c>
    </row>
    <row r="234" spans="2:3">
      <c r="B234" s="31">
        <v>400</v>
      </c>
      <c r="C234" s="32">
        <v>7</v>
      </c>
    </row>
    <row r="235" spans="2:3">
      <c r="B235" s="31">
        <v>3500</v>
      </c>
      <c r="C235" s="32">
        <v>6</v>
      </c>
    </row>
    <row r="236" spans="2:3">
      <c r="B236" s="31">
        <v>1500</v>
      </c>
      <c r="C236" s="32">
        <v>6</v>
      </c>
    </row>
    <row r="237" spans="2:3">
      <c r="B237" s="31">
        <v>100</v>
      </c>
      <c r="C237" s="32">
        <v>5</v>
      </c>
    </row>
    <row r="238" spans="2:3">
      <c r="B238" s="31">
        <v>200</v>
      </c>
      <c r="C238" s="32">
        <v>7</v>
      </c>
    </row>
    <row r="239" spans="2:3">
      <c r="B239" s="31">
        <v>4000</v>
      </c>
      <c r="C239" s="32">
        <v>8</v>
      </c>
    </row>
    <row r="240" spans="2:3">
      <c r="B240" s="31">
        <v>3200</v>
      </c>
      <c r="C240" s="32">
        <v>7</v>
      </c>
    </row>
    <row r="241" spans="2:3">
      <c r="B241" s="31">
        <v>700</v>
      </c>
      <c r="C241" s="32">
        <v>5</v>
      </c>
    </row>
    <row r="242" spans="2:3">
      <c r="B242" s="31">
        <v>550</v>
      </c>
      <c r="C242" s="32">
        <v>5</v>
      </c>
    </row>
    <row r="243" spans="2:3">
      <c r="B243" s="31">
        <v>3000</v>
      </c>
      <c r="C243" s="32">
        <v>8</v>
      </c>
    </row>
    <row r="244" spans="2:3">
      <c r="B244" s="31">
        <v>2500</v>
      </c>
      <c r="C244" s="32">
        <v>6</v>
      </c>
    </row>
    <row r="245" spans="2:3">
      <c r="B245" s="31">
        <v>150</v>
      </c>
      <c r="C245" s="32">
        <v>10</v>
      </c>
    </row>
    <row r="246" spans="2:3">
      <c r="B246" s="31">
        <v>2000</v>
      </c>
      <c r="C246" s="32">
        <v>5</v>
      </c>
    </row>
    <row r="247" spans="2:3">
      <c r="B247" s="31">
        <v>5000</v>
      </c>
      <c r="C247" s="32">
        <v>9</v>
      </c>
    </row>
    <row r="248" spans="2:3">
      <c r="B248" s="33">
        <v>800</v>
      </c>
      <c r="C248" s="34">
        <v>7</v>
      </c>
    </row>
  </sheetData>
  <mergeCells count="3">
    <mergeCell ref="B47:C47"/>
    <mergeCell ref="F57:H57"/>
    <mergeCell ref="F56:J56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9661-321A-4672-9474-7B35612F44FA}">
  <sheetPr>
    <tabColor theme="4"/>
  </sheetPr>
  <dimension ref="A15:I215"/>
  <sheetViews>
    <sheetView workbookViewId="0">
      <selection activeCell="L29" sqref="L29"/>
    </sheetView>
  </sheetViews>
  <sheetFormatPr defaultColWidth="8.85546875" defaultRowHeight="15"/>
  <cols>
    <col min="1" max="1" width="13" bestFit="1" customWidth="1"/>
    <col min="2" max="2" width="19.85546875" bestFit="1" customWidth="1"/>
    <col min="3" max="3" width="14" bestFit="1" customWidth="1"/>
    <col min="4" max="4" width="18.28515625" bestFit="1" customWidth="1"/>
    <col min="5" max="7" width="18.28515625" customWidth="1"/>
    <col min="8" max="8" width="18.85546875" bestFit="1" customWidth="1"/>
    <col min="9" max="9" width="21.42578125" bestFit="1" customWidth="1"/>
  </cols>
  <sheetData>
    <row r="15" spans="1:9">
      <c r="A15" t="s">
        <v>107</v>
      </c>
      <c r="B15" t="s">
        <v>108</v>
      </c>
      <c r="C15" t="s">
        <v>109</v>
      </c>
      <c r="D15" t="s">
        <v>110</v>
      </c>
      <c r="E15" t="s">
        <v>194</v>
      </c>
      <c r="F15" t="s">
        <v>195</v>
      </c>
      <c r="G15" t="s">
        <v>196</v>
      </c>
      <c r="H15" t="s">
        <v>111</v>
      </c>
      <c r="I15" t="s">
        <v>112</v>
      </c>
    </row>
    <row r="16" spans="1:9">
      <c r="A16" t="s">
        <v>113</v>
      </c>
      <c r="B16">
        <v>1</v>
      </c>
      <c r="C16">
        <v>1</v>
      </c>
      <c r="D16">
        <v>1</v>
      </c>
      <c r="E16">
        <f>Table1012[[#This Row],[Data Visualization]]*Table1012[[#This Row],[Time Frame]]</f>
        <v>1</v>
      </c>
      <c r="F16">
        <f>Table1012[[#This Row],[Risk Information]]*Table1012[[#This Row],[Data Visualization]]</f>
        <v>1</v>
      </c>
      <c r="G16">
        <f>Table1012[[#This Row],[Time Frame]]*Table1012[[#This Row],[Risk Information]]</f>
        <v>1</v>
      </c>
      <c r="H16">
        <v>4000</v>
      </c>
      <c r="I16">
        <v>8</v>
      </c>
    </row>
    <row r="17" spans="1:9">
      <c r="A17" t="s">
        <v>113</v>
      </c>
      <c r="B17">
        <v>1</v>
      </c>
      <c r="C17">
        <v>1</v>
      </c>
      <c r="D17">
        <v>1</v>
      </c>
      <c r="E17">
        <f>Table1012[[#This Row],[Data Visualization]]*Table1012[[#This Row],[Time Frame]]</f>
        <v>1</v>
      </c>
      <c r="F17">
        <f>Table1012[[#This Row],[Risk Information]]*Table1012[[#This Row],[Data Visualization]]</f>
        <v>1</v>
      </c>
      <c r="G17">
        <f>Table1012[[#This Row],[Time Frame]]*Table1012[[#This Row],[Risk Information]]</f>
        <v>1</v>
      </c>
      <c r="H17">
        <v>2500</v>
      </c>
      <c r="I17">
        <v>9</v>
      </c>
    </row>
    <row r="18" spans="1:9">
      <c r="A18" t="s">
        <v>113</v>
      </c>
      <c r="B18">
        <v>1</v>
      </c>
      <c r="C18">
        <v>1</v>
      </c>
      <c r="D18">
        <v>1</v>
      </c>
      <c r="E18">
        <f>Table1012[[#This Row],[Data Visualization]]*Table1012[[#This Row],[Time Frame]]</f>
        <v>1</v>
      </c>
      <c r="F18">
        <f>Table1012[[#This Row],[Risk Information]]*Table1012[[#This Row],[Data Visualization]]</f>
        <v>1</v>
      </c>
      <c r="G18">
        <f>Table1012[[#This Row],[Time Frame]]*Table1012[[#This Row],[Risk Information]]</f>
        <v>1</v>
      </c>
      <c r="H18">
        <v>2500</v>
      </c>
      <c r="I18">
        <v>6</v>
      </c>
    </row>
    <row r="19" spans="1:9">
      <c r="A19" t="s">
        <v>113</v>
      </c>
      <c r="B19">
        <v>1</v>
      </c>
      <c r="C19">
        <v>1</v>
      </c>
      <c r="D19">
        <v>1</v>
      </c>
      <c r="E19">
        <f>Table1012[[#This Row],[Data Visualization]]*Table1012[[#This Row],[Time Frame]]</f>
        <v>1</v>
      </c>
      <c r="F19">
        <f>Table1012[[#This Row],[Risk Information]]*Table1012[[#This Row],[Data Visualization]]</f>
        <v>1</v>
      </c>
      <c r="G19">
        <f>Table1012[[#This Row],[Time Frame]]*Table1012[[#This Row],[Risk Information]]</f>
        <v>1</v>
      </c>
      <c r="H19">
        <v>3500</v>
      </c>
      <c r="I19">
        <v>6</v>
      </c>
    </row>
    <row r="20" spans="1:9">
      <c r="A20" t="s">
        <v>113</v>
      </c>
      <c r="B20">
        <v>1</v>
      </c>
      <c r="C20">
        <v>1</v>
      </c>
      <c r="D20">
        <v>1</v>
      </c>
      <c r="E20">
        <f>Table1012[[#This Row],[Data Visualization]]*Table1012[[#This Row],[Time Frame]]</f>
        <v>1</v>
      </c>
      <c r="F20">
        <f>Table1012[[#This Row],[Risk Information]]*Table1012[[#This Row],[Data Visualization]]</f>
        <v>1</v>
      </c>
      <c r="G20">
        <f>Table1012[[#This Row],[Time Frame]]*Table1012[[#This Row],[Risk Information]]</f>
        <v>1</v>
      </c>
      <c r="H20">
        <v>500</v>
      </c>
      <c r="I20">
        <v>6</v>
      </c>
    </row>
    <row r="21" spans="1:9">
      <c r="A21" t="s">
        <v>113</v>
      </c>
      <c r="B21">
        <v>1</v>
      </c>
      <c r="C21">
        <v>1</v>
      </c>
      <c r="D21">
        <v>1</v>
      </c>
      <c r="E21">
        <f>Table1012[[#This Row],[Data Visualization]]*Table1012[[#This Row],[Time Frame]]</f>
        <v>1</v>
      </c>
      <c r="F21">
        <f>Table1012[[#This Row],[Risk Information]]*Table1012[[#This Row],[Data Visualization]]</f>
        <v>1</v>
      </c>
      <c r="G21">
        <f>Table1012[[#This Row],[Time Frame]]*Table1012[[#This Row],[Risk Information]]</f>
        <v>1</v>
      </c>
      <c r="H21">
        <v>4000</v>
      </c>
      <c r="I21">
        <v>8</v>
      </c>
    </row>
    <row r="22" spans="1:9">
      <c r="A22" t="s">
        <v>113</v>
      </c>
      <c r="B22">
        <v>1</v>
      </c>
      <c r="C22">
        <v>1</v>
      </c>
      <c r="D22">
        <v>1</v>
      </c>
      <c r="E22">
        <f>Table1012[[#This Row],[Data Visualization]]*Table1012[[#This Row],[Time Frame]]</f>
        <v>1</v>
      </c>
      <c r="F22">
        <f>Table1012[[#This Row],[Risk Information]]*Table1012[[#This Row],[Data Visualization]]</f>
        <v>1</v>
      </c>
      <c r="G22">
        <f>Table1012[[#This Row],[Time Frame]]*Table1012[[#This Row],[Risk Information]]</f>
        <v>1</v>
      </c>
      <c r="H22">
        <v>1000</v>
      </c>
      <c r="I22">
        <v>5</v>
      </c>
    </row>
    <row r="23" spans="1:9">
      <c r="A23" t="s">
        <v>113</v>
      </c>
      <c r="B23">
        <v>1</v>
      </c>
      <c r="C23">
        <v>1</v>
      </c>
      <c r="D23">
        <v>1</v>
      </c>
      <c r="E23">
        <f>Table1012[[#This Row],[Data Visualization]]*Table1012[[#This Row],[Time Frame]]</f>
        <v>1</v>
      </c>
      <c r="F23">
        <f>Table1012[[#This Row],[Risk Information]]*Table1012[[#This Row],[Data Visualization]]</f>
        <v>1</v>
      </c>
      <c r="G23">
        <f>Table1012[[#This Row],[Time Frame]]*Table1012[[#This Row],[Risk Information]]</f>
        <v>1</v>
      </c>
      <c r="H23">
        <v>2000</v>
      </c>
      <c r="I23">
        <v>5</v>
      </c>
    </row>
    <row r="24" spans="1:9">
      <c r="A24" t="s">
        <v>113</v>
      </c>
      <c r="B24">
        <v>1</v>
      </c>
      <c r="C24">
        <v>1</v>
      </c>
      <c r="D24">
        <v>1</v>
      </c>
      <c r="E24">
        <f>Table1012[[#This Row],[Data Visualization]]*Table1012[[#This Row],[Time Frame]]</f>
        <v>1</v>
      </c>
      <c r="F24">
        <f>Table1012[[#This Row],[Risk Information]]*Table1012[[#This Row],[Data Visualization]]</f>
        <v>1</v>
      </c>
      <c r="G24">
        <f>Table1012[[#This Row],[Time Frame]]*Table1012[[#This Row],[Risk Information]]</f>
        <v>1</v>
      </c>
      <c r="H24">
        <v>4700</v>
      </c>
      <c r="I24">
        <v>4</v>
      </c>
    </row>
    <row r="25" spans="1:9">
      <c r="A25" t="s">
        <v>113</v>
      </c>
      <c r="B25">
        <v>1</v>
      </c>
      <c r="C25">
        <v>1</v>
      </c>
      <c r="D25">
        <v>1</v>
      </c>
      <c r="E25">
        <f>Table1012[[#This Row],[Data Visualization]]*Table1012[[#This Row],[Time Frame]]</f>
        <v>1</v>
      </c>
      <c r="F25">
        <f>Table1012[[#This Row],[Risk Information]]*Table1012[[#This Row],[Data Visualization]]</f>
        <v>1</v>
      </c>
      <c r="G25">
        <f>Table1012[[#This Row],[Time Frame]]*Table1012[[#This Row],[Risk Information]]</f>
        <v>1</v>
      </c>
      <c r="H25">
        <v>200</v>
      </c>
      <c r="I25">
        <v>3</v>
      </c>
    </row>
    <row r="26" spans="1:9">
      <c r="A26" t="s">
        <v>113</v>
      </c>
      <c r="B26">
        <v>1</v>
      </c>
      <c r="C26">
        <v>1</v>
      </c>
      <c r="D26">
        <v>1</v>
      </c>
      <c r="E26">
        <f>Table1012[[#This Row],[Data Visualization]]*Table1012[[#This Row],[Time Frame]]</f>
        <v>1</v>
      </c>
      <c r="F26">
        <f>Table1012[[#This Row],[Risk Information]]*Table1012[[#This Row],[Data Visualization]]</f>
        <v>1</v>
      </c>
      <c r="G26">
        <f>Table1012[[#This Row],[Time Frame]]*Table1012[[#This Row],[Risk Information]]</f>
        <v>1</v>
      </c>
      <c r="H26">
        <v>800</v>
      </c>
      <c r="I26">
        <v>6</v>
      </c>
    </row>
    <row r="27" spans="1:9">
      <c r="A27" t="s">
        <v>113</v>
      </c>
      <c r="B27">
        <v>1</v>
      </c>
      <c r="C27">
        <v>1</v>
      </c>
      <c r="D27">
        <v>1</v>
      </c>
      <c r="E27">
        <f>Table1012[[#This Row],[Data Visualization]]*Table1012[[#This Row],[Time Frame]]</f>
        <v>1</v>
      </c>
      <c r="F27">
        <f>Table1012[[#This Row],[Risk Information]]*Table1012[[#This Row],[Data Visualization]]</f>
        <v>1</v>
      </c>
      <c r="G27">
        <f>Table1012[[#This Row],[Time Frame]]*Table1012[[#This Row],[Risk Information]]</f>
        <v>1</v>
      </c>
      <c r="H27">
        <v>3000</v>
      </c>
      <c r="I27">
        <v>7</v>
      </c>
    </row>
    <row r="28" spans="1:9">
      <c r="A28" t="s">
        <v>113</v>
      </c>
      <c r="B28">
        <v>1</v>
      </c>
      <c r="C28">
        <v>1</v>
      </c>
      <c r="D28">
        <v>1</v>
      </c>
      <c r="E28">
        <f>Table1012[[#This Row],[Data Visualization]]*Table1012[[#This Row],[Time Frame]]</f>
        <v>1</v>
      </c>
      <c r="F28">
        <f>Table1012[[#This Row],[Risk Information]]*Table1012[[#This Row],[Data Visualization]]</f>
        <v>1</v>
      </c>
      <c r="G28">
        <f>Table1012[[#This Row],[Time Frame]]*Table1012[[#This Row],[Risk Information]]</f>
        <v>1</v>
      </c>
      <c r="H28">
        <v>750</v>
      </c>
      <c r="I28">
        <v>4</v>
      </c>
    </row>
    <row r="29" spans="1:9">
      <c r="A29" t="s">
        <v>113</v>
      </c>
      <c r="B29">
        <v>1</v>
      </c>
      <c r="C29">
        <v>1</v>
      </c>
      <c r="D29">
        <v>1</v>
      </c>
      <c r="E29">
        <f>Table1012[[#This Row],[Data Visualization]]*Table1012[[#This Row],[Time Frame]]</f>
        <v>1</v>
      </c>
      <c r="F29">
        <f>Table1012[[#This Row],[Risk Information]]*Table1012[[#This Row],[Data Visualization]]</f>
        <v>1</v>
      </c>
      <c r="G29">
        <f>Table1012[[#This Row],[Time Frame]]*Table1012[[#This Row],[Risk Information]]</f>
        <v>1</v>
      </c>
      <c r="H29">
        <v>100</v>
      </c>
      <c r="I29">
        <v>5</v>
      </c>
    </row>
    <row r="30" spans="1:9">
      <c r="A30" t="s">
        <v>113</v>
      </c>
      <c r="B30">
        <v>1</v>
      </c>
      <c r="C30">
        <v>1</v>
      </c>
      <c r="D30">
        <v>1</v>
      </c>
      <c r="E30">
        <f>Table1012[[#This Row],[Data Visualization]]*Table1012[[#This Row],[Time Frame]]</f>
        <v>1</v>
      </c>
      <c r="F30">
        <f>Table1012[[#This Row],[Risk Information]]*Table1012[[#This Row],[Data Visualization]]</f>
        <v>1</v>
      </c>
      <c r="G30">
        <f>Table1012[[#This Row],[Time Frame]]*Table1012[[#This Row],[Risk Information]]</f>
        <v>1</v>
      </c>
      <c r="H30">
        <v>0</v>
      </c>
      <c r="I30">
        <v>0</v>
      </c>
    </row>
    <row r="31" spans="1:9">
      <c r="A31" t="s">
        <v>113</v>
      </c>
      <c r="B31">
        <v>1</v>
      </c>
      <c r="C31">
        <v>1</v>
      </c>
      <c r="D31">
        <v>1</v>
      </c>
      <c r="E31">
        <f>Table1012[[#This Row],[Data Visualization]]*Table1012[[#This Row],[Time Frame]]</f>
        <v>1</v>
      </c>
      <c r="F31">
        <f>Table1012[[#This Row],[Risk Information]]*Table1012[[#This Row],[Data Visualization]]</f>
        <v>1</v>
      </c>
      <c r="G31">
        <f>Table1012[[#This Row],[Time Frame]]*Table1012[[#This Row],[Risk Information]]</f>
        <v>1</v>
      </c>
      <c r="H31">
        <v>600</v>
      </c>
      <c r="I31">
        <v>8</v>
      </c>
    </row>
    <row r="32" spans="1:9">
      <c r="A32" t="s">
        <v>113</v>
      </c>
      <c r="B32">
        <v>1</v>
      </c>
      <c r="C32">
        <v>1</v>
      </c>
      <c r="D32">
        <v>1</v>
      </c>
      <c r="E32">
        <f>Table1012[[#This Row],[Data Visualization]]*Table1012[[#This Row],[Time Frame]]</f>
        <v>1</v>
      </c>
      <c r="F32">
        <f>Table1012[[#This Row],[Risk Information]]*Table1012[[#This Row],[Data Visualization]]</f>
        <v>1</v>
      </c>
      <c r="G32">
        <f>Table1012[[#This Row],[Time Frame]]*Table1012[[#This Row],[Risk Information]]</f>
        <v>1</v>
      </c>
      <c r="H32">
        <v>3500</v>
      </c>
      <c r="I32">
        <v>9</v>
      </c>
    </row>
    <row r="33" spans="1:9">
      <c r="A33" t="s">
        <v>113</v>
      </c>
      <c r="B33">
        <v>1</v>
      </c>
      <c r="C33">
        <v>1</v>
      </c>
      <c r="D33">
        <v>1</v>
      </c>
      <c r="E33">
        <f>Table1012[[#This Row],[Data Visualization]]*Table1012[[#This Row],[Time Frame]]</f>
        <v>1</v>
      </c>
      <c r="F33">
        <f>Table1012[[#This Row],[Risk Information]]*Table1012[[#This Row],[Data Visualization]]</f>
        <v>1</v>
      </c>
      <c r="G33">
        <f>Table1012[[#This Row],[Time Frame]]*Table1012[[#This Row],[Risk Information]]</f>
        <v>1</v>
      </c>
      <c r="H33">
        <v>600</v>
      </c>
      <c r="I33">
        <v>5</v>
      </c>
    </row>
    <row r="34" spans="1:9">
      <c r="A34" t="s">
        <v>113</v>
      </c>
      <c r="B34">
        <v>1</v>
      </c>
      <c r="C34">
        <v>1</v>
      </c>
      <c r="D34">
        <v>1</v>
      </c>
      <c r="E34">
        <f>Table1012[[#This Row],[Data Visualization]]*Table1012[[#This Row],[Time Frame]]</f>
        <v>1</v>
      </c>
      <c r="F34">
        <f>Table1012[[#This Row],[Risk Information]]*Table1012[[#This Row],[Data Visualization]]</f>
        <v>1</v>
      </c>
      <c r="G34">
        <f>Table1012[[#This Row],[Time Frame]]*Table1012[[#This Row],[Risk Information]]</f>
        <v>1</v>
      </c>
      <c r="H34">
        <v>100</v>
      </c>
      <c r="I34">
        <v>5</v>
      </c>
    </row>
    <row r="35" spans="1:9">
      <c r="A35" t="s">
        <v>113</v>
      </c>
      <c r="B35">
        <v>1</v>
      </c>
      <c r="C35">
        <v>1</v>
      </c>
      <c r="D35">
        <v>1</v>
      </c>
      <c r="E35">
        <f>Table1012[[#This Row],[Data Visualization]]*Table1012[[#This Row],[Time Frame]]</f>
        <v>1</v>
      </c>
      <c r="F35">
        <f>Table1012[[#This Row],[Risk Information]]*Table1012[[#This Row],[Data Visualization]]</f>
        <v>1</v>
      </c>
      <c r="G35">
        <f>Table1012[[#This Row],[Time Frame]]*Table1012[[#This Row],[Risk Information]]</f>
        <v>1</v>
      </c>
      <c r="H35">
        <v>2000</v>
      </c>
      <c r="I35">
        <v>7</v>
      </c>
    </row>
    <row r="36" spans="1:9">
      <c r="A36" t="s">
        <v>113</v>
      </c>
      <c r="B36">
        <v>1</v>
      </c>
      <c r="C36">
        <v>1</v>
      </c>
      <c r="D36">
        <v>1</v>
      </c>
      <c r="E36">
        <f>Table1012[[#This Row],[Data Visualization]]*Table1012[[#This Row],[Time Frame]]</f>
        <v>1</v>
      </c>
      <c r="F36">
        <f>Table1012[[#This Row],[Risk Information]]*Table1012[[#This Row],[Data Visualization]]</f>
        <v>1</v>
      </c>
      <c r="G36">
        <f>Table1012[[#This Row],[Time Frame]]*Table1012[[#This Row],[Risk Information]]</f>
        <v>1</v>
      </c>
      <c r="H36">
        <v>2500</v>
      </c>
      <c r="I36">
        <v>8</v>
      </c>
    </row>
    <row r="37" spans="1:9">
      <c r="A37" t="s">
        <v>113</v>
      </c>
      <c r="B37">
        <v>1</v>
      </c>
      <c r="C37">
        <v>1</v>
      </c>
      <c r="D37">
        <v>1</v>
      </c>
      <c r="E37">
        <f>Table1012[[#This Row],[Data Visualization]]*Table1012[[#This Row],[Time Frame]]</f>
        <v>1</v>
      </c>
      <c r="F37">
        <f>Table1012[[#This Row],[Risk Information]]*Table1012[[#This Row],[Data Visualization]]</f>
        <v>1</v>
      </c>
      <c r="G37">
        <f>Table1012[[#This Row],[Time Frame]]*Table1012[[#This Row],[Risk Information]]</f>
        <v>1</v>
      </c>
      <c r="H37">
        <v>100</v>
      </c>
      <c r="I37">
        <v>5</v>
      </c>
    </row>
    <row r="38" spans="1:9">
      <c r="A38" t="s">
        <v>113</v>
      </c>
      <c r="B38">
        <v>1</v>
      </c>
      <c r="C38">
        <v>1</v>
      </c>
      <c r="D38">
        <v>1</v>
      </c>
      <c r="E38">
        <f>Table1012[[#This Row],[Data Visualization]]*Table1012[[#This Row],[Time Frame]]</f>
        <v>1</v>
      </c>
      <c r="F38">
        <f>Table1012[[#This Row],[Risk Information]]*Table1012[[#This Row],[Data Visualization]]</f>
        <v>1</v>
      </c>
      <c r="G38">
        <f>Table1012[[#This Row],[Time Frame]]*Table1012[[#This Row],[Risk Information]]</f>
        <v>1</v>
      </c>
      <c r="H38">
        <v>2000</v>
      </c>
      <c r="I38">
        <v>5</v>
      </c>
    </row>
    <row r="39" spans="1:9">
      <c r="A39" t="s">
        <v>113</v>
      </c>
      <c r="B39">
        <v>1</v>
      </c>
      <c r="C39">
        <v>1</v>
      </c>
      <c r="D39">
        <v>1</v>
      </c>
      <c r="E39">
        <f>Table1012[[#This Row],[Data Visualization]]*Table1012[[#This Row],[Time Frame]]</f>
        <v>1</v>
      </c>
      <c r="F39">
        <f>Table1012[[#This Row],[Risk Information]]*Table1012[[#This Row],[Data Visualization]]</f>
        <v>1</v>
      </c>
      <c r="G39">
        <f>Table1012[[#This Row],[Time Frame]]*Table1012[[#This Row],[Risk Information]]</f>
        <v>1</v>
      </c>
      <c r="H39">
        <v>1200</v>
      </c>
      <c r="I39">
        <v>3</v>
      </c>
    </row>
    <row r="40" spans="1:9">
      <c r="A40" t="s">
        <v>113</v>
      </c>
      <c r="B40">
        <v>1</v>
      </c>
      <c r="C40">
        <v>1</v>
      </c>
      <c r="D40">
        <v>1</v>
      </c>
      <c r="E40">
        <f>Table1012[[#This Row],[Data Visualization]]*Table1012[[#This Row],[Time Frame]]</f>
        <v>1</v>
      </c>
      <c r="F40">
        <f>Table1012[[#This Row],[Risk Information]]*Table1012[[#This Row],[Data Visualization]]</f>
        <v>1</v>
      </c>
      <c r="G40">
        <f>Table1012[[#This Row],[Time Frame]]*Table1012[[#This Row],[Risk Information]]</f>
        <v>1</v>
      </c>
      <c r="H40">
        <v>0</v>
      </c>
      <c r="I40">
        <v>4</v>
      </c>
    </row>
    <row r="41" spans="1:9">
      <c r="A41" t="s">
        <v>113</v>
      </c>
      <c r="B41">
        <v>1</v>
      </c>
      <c r="C41">
        <v>1</v>
      </c>
      <c r="D41">
        <v>0</v>
      </c>
      <c r="E41">
        <f>Table1012[[#This Row],[Data Visualization]]*Table1012[[#This Row],[Time Frame]]</f>
        <v>1</v>
      </c>
      <c r="F41">
        <f>Table1012[[#This Row],[Risk Information]]*Table1012[[#This Row],[Data Visualization]]</f>
        <v>0</v>
      </c>
      <c r="G41">
        <f>Table1012[[#This Row],[Time Frame]]*Table1012[[#This Row],[Risk Information]]</f>
        <v>0</v>
      </c>
      <c r="H41">
        <v>4000</v>
      </c>
      <c r="I41">
        <v>8</v>
      </c>
    </row>
    <row r="42" spans="1:9">
      <c r="A42" t="s">
        <v>113</v>
      </c>
      <c r="B42">
        <v>1</v>
      </c>
      <c r="C42">
        <v>1</v>
      </c>
      <c r="D42">
        <v>0</v>
      </c>
      <c r="E42">
        <f>Table1012[[#This Row],[Data Visualization]]*Table1012[[#This Row],[Time Frame]]</f>
        <v>1</v>
      </c>
      <c r="F42">
        <f>Table1012[[#This Row],[Risk Information]]*Table1012[[#This Row],[Data Visualization]]</f>
        <v>0</v>
      </c>
      <c r="G42">
        <f>Table1012[[#This Row],[Time Frame]]*Table1012[[#This Row],[Risk Information]]</f>
        <v>0</v>
      </c>
      <c r="H42">
        <v>3000</v>
      </c>
      <c r="I42">
        <v>8</v>
      </c>
    </row>
    <row r="43" spans="1:9">
      <c r="A43" t="s">
        <v>113</v>
      </c>
      <c r="B43">
        <v>1</v>
      </c>
      <c r="C43">
        <v>1</v>
      </c>
      <c r="D43">
        <v>0</v>
      </c>
      <c r="E43">
        <f>Table1012[[#This Row],[Data Visualization]]*Table1012[[#This Row],[Time Frame]]</f>
        <v>1</v>
      </c>
      <c r="F43">
        <f>Table1012[[#This Row],[Risk Information]]*Table1012[[#This Row],[Data Visualization]]</f>
        <v>0</v>
      </c>
      <c r="G43">
        <f>Table1012[[#This Row],[Time Frame]]*Table1012[[#This Row],[Risk Information]]</f>
        <v>0</v>
      </c>
      <c r="H43">
        <v>2500</v>
      </c>
      <c r="I43">
        <v>6</v>
      </c>
    </row>
    <row r="44" spans="1:9">
      <c r="A44" t="s">
        <v>113</v>
      </c>
      <c r="B44">
        <v>1</v>
      </c>
      <c r="C44">
        <v>1</v>
      </c>
      <c r="D44">
        <v>0</v>
      </c>
      <c r="E44">
        <f>Table1012[[#This Row],[Data Visualization]]*Table1012[[#This Row],[Time Frame]]</f>
        <v>1</v>
      </c>
      <c r="F44">
        <f>Table1012[[#This Row],[Risk Information]]*Table1012[[#This Row],[Data Visualization]]</f>
        <v>0</v>
      </c>
      <c r="G44">
        <f>Table1012[[#This Row],[Time Frame]]*Table1012[[#This Row],[Risk Information]]</f>
        <v>0</v>
      </c>
      <c r="H44">
        <v>3000</v>
      </c>
      <c r="I44">
        <v>5</v>
      </c>
    </row>
    <row r="45" spans="1:9">
      <c r="A45" t="s">
        <v>113</v>
      </c>
      <c r="B45">
        <v>1</v>
      </c>
      <c r="C45">
        <v>1</v>
      </c>
      <c r="D45">
        <v>0</v>
      </c>
      <c r="E45">
        <f>Table1012[[#This Row],[Data Visualization]]*Table1012[[#This Row],[Time Frame]]</f>
        <v>1</v>
      </c>
      <c r="F45">
        <f>Table1012[[#This Row],[Risk Information]]*Table1012[[#This Row],[Data Visualization]]</f>
        <v>0</v>
      </c>
      <c r="G45">
        <f>Table1012[[#This Row],[Time Frame]]*Table1012[[#This Row],[Risk Information]]</f>
        <v>0</v>
      </c>
      <c r="H45">
        <v>1000</v>
      </c>
      <c r="I45">
        <v>8</v>
      </c>
    </row>
    <row r="46" spans="1:9">
      <c r="A46" t="s">
        <v>113</v>
      </c>
      <c r="B46">
        <v>1</v>
      </c>
      <c r="C46">
        <v>1</v>
      </c>
      <c r="D46">
        <v>0</v>
      </c>
      <c r="E46">
        <f>Table1012[[#This Row],[Data Visualization]]*Table1012[[#This Row],[Time Frame]]</f>
        <v>1</v>
      </c>
      <c r="F46">
        <f>Table1012[[#This Row],[Risk Information]]*Table1012[[#This Row],[Data Visualization]]</f>
        <v>0</v>
      </c>
      <c r="G46">
        <f>Table1012[[#This Row],[Time Frame]]*Table1012[[#This Row],[Risk Information]]</f>
        <v>0</v>
      </c>
      <c r="H46">
        <v>4000</v>
      </c>
      <c r="I46">
        <v>8</v>
      </c>
    </row>
    <row r="47" spans="1:9">
      <c r="A47" t="s">
        <v>113</v>
      </c>
      <c r="B47">
        <v>1</v>
      </c>
      <c r="C47">
        <v>1</v>
      </c>
      <c r="D47">
        <v>0</v>
      </c>
      <c r="E47">
        <f>Table1012[[#This Row],[Data Visualization]]*Table1012[[#This Row],[Time Frame]]</f>
        <v>1</v>
      </c>
      <c r="F47">
        <f>Table1012[[#This Row],[Risk Information]]*Table1012[[#This Row],[Data Visualization]]</f>
        <v>0</v>
      </c>
      <c r="G47">
        <f>Table1012[[#This Row],[Time Frame]]*Table1012[[#This Row],[Risk Information]]</f>
        <v>0</v>
      </c>
      <c r="H47">
        <v>1200</v>
      </c>
      <c r="I47">
        <v>6</v>
      </c>
    </row>
    <row r="48" spans="1:9">
      <c r="A48" t="s">
        <v>113</v>
      </c>
      <c r="B48">
        <v>1</v>
      </c>
      <c r="C48">
        <v>1</v>
      </c>
      <c r="D48">
        <v>0</v>
      </c>
      <c r="E48">
        <f>Table1012[[#This Row],[Data Visualization]]*Table1012[[#This Row],[Time Frame]]</f>
        <v>1</v>
      </c>
      <c r="F48">
        <f>Table1012[[#This Row],[Risk Information]]*Table1012[[#This Row],[Data Visualization]]</f>
        <v>0</v>
      </c>
      <c r="G48">
        <f>Table1012[[#This Row],[Time Frame]]*Table1012[[#This Row],[Risk Information]]</f>
        <v>0</v>
      </c>
      <c r="H48">
        <v>500</v>
      </c>
      <c r="I48">
        <v>2</v>
      </c>
    </row>
    <row r="49" spans="1:9">
      <c r="A49" t="s">
        <v>113</v>
      </c>
      <c r="B49">
        <v>1</v>
      </c>
      <c r="C49">
        <v>1</v>
      </c>
      <c r="D49">
        <v>0</v>
      </c>
      <c r="E49">
        <f>Table1012[[#This Row],[Data Visualization]]*Table1012[[#This Row],[Time Frame]]</f>
        <v>1</v>
      </c>
      <c r="F49">
        <f>Table1012[[#This Row],[Risk Information]]*Table1012[[#This Row],[Data Visualization]]</f>
        <v>0</v>
      </c>
      <c r="G49">
        <f>Table1012[[#This Row],[Time Frame]]*Table1012[[#This Row],[Risk Information]]</f>
        <v>0</v>
      </c>
      <c r="H49">
        <v>3477</v>
      </c>
      <c r="I49">
        <v>4</v>
      </c>
    </row>
    <row r="50" spans="1:9">
      <c r="A50" t="s">
        <v>113</v>
      </c>
      <c r="B50">
        <v>1</v>
      </c>
      <c r="C50">
        <v>1</v>
      </c>
      <c r="D50">
        <v>0</v>
      </c>
      <c r="E50">
        <f>Table1012[[#This Row],[Data Visualization]]*Table1012[[#This Row],[Time Frame]]</f>
        <v>1</v>
      </c>
      <c r="F50">
        <f>Table1012[[#This Row],[Risk Information]]*Table1012[[#This Row],[Data Visualization]]</f>
        <v>0</v>
      </c>
      <c r="G50">
        <f>Table1012[[#This Row],[Time Frame]]*Table1012[[#This Row],[Risk Information]]</f>
        <v>0</v>
      </c>
      <c r="H50">
        <v>50</v>
      </c>
      <c r="I50">
        <v>0</v>
      </c>
    </row>
    <row r="51" spans="1:9">
      <c r="A51" t="s">
        <v>113</v>
      </c>
      <c r="B51">
        <v>1</v>
      </c>
      <c r="C51">
        <v>1</v>
      </c>
      <c r="D51">
        <v>0</v>
      </c>
      <c r="E51">
        <f>Table1012[[#This Row],[Data Visualization]]*Table1012[[#This Row],[Time Frame]]</f>
        <v>1</v>
      </c>
      <c r="F51">
        <f>Table1012[[#This Row],[Risk Information]]*Table1012[[#This Row],[Data Visualization]]</f>
        <v>0</v>
      </c>
      <c r="G51">
        <f>Table1012[[#This Row],[Time Frame]]*Table1012[[#This Row],[Risk Information]]</f>
        <v>0</v>
      </c>
      <c r="H51">
        <v>500</v>
      </c>
      <c r="I51">
        <v>7</v>
      </c>
    </row>
    <row r="52" spans="1:9">
      <c r="A52" t="s">
        <v>113</v>
      </c>
      <c r="B52">
        <v>1</v>
      </c>
      <c r="C52">
        <v>1</v>
      </c>
      <c r="D52">
        <v>0</v>
      </c>
      <c r="E52">
        <f>Table1012[[#This Row],[Data Visualization]]*Table1012[[#This Row],[Time Frame]]</f>
        <v>1</v>
      </c>
      <c r="F52">
        <f>Table1012[[#This Row],[Risk Information]]*Table1012[[#This Row],[Data Visualization]]</f>
        <v>0</v>
      </c>
      <c r="G52">
        <f>Table1012[[#This Row],[Time Frame]]*Table1012[[#This Row],[Risk Information]]</f>
        <v>0</v>
      </c>
      <c r="H52">
        <v>500</v>
      </c>
      <c r="I52">
        <v>4</v>
      </c>
    </row>
    <row r="53" spans="1:9">
      <c r="A53" t="s">
        <v>113</v>
      </c>
      <c r="B53">
        <v>1</v>
      </c>
      <c r="C53">
        <v>1</v>
      </c>
      <c r="D53">
        <v>0</v>
      </c>
      <c r="E53">
        <f>Table1012[[#This Row],[Data Visualization]]*Table1012[[#This Row],[Time Frame]]</f>
        <v>1</v>
      </c>
      <c r="F53">
        <f>Table1012[[#This Row],[Risk Information]]*Table1012[[#This Row],[Data Visualization]]</f>
        <v>0</v>
      </c>
      <c r="G53">
        <f>Table1012[[#This Row],[Time Frame]]*Table1012[[#This Row],[Risk Information]]</f>
        <v>0</v>
      </c>
      <c r="H53">
        <v>900</v>
      </c>
      <c r="I53">
        <v>2</v>
      </c>
    </row>
    <row r="54" spans="1:9">
      <c r="A54" t="s">
        <v>113</v>
      </c>
      <c r="B54">
        <v>1</v>
      </c>
      <c r="C54">
        <v>1</v>
      </c>
      <c r="D54">
        <v>0</v>
      </c>
      <c r="E54">
        <f>Table1012[[#This Row],[Data Visualization]]*Table1012[[#This Row],[Time Frame]]</f>
        <v>1</v>
      </c>
      <c r="F54">
        <f>Table1012[[#This Row],[Risk Information]]*Table1012[[#This Row],[Data Visualization]]</f>
        <v>0</v>
      </c>
      <c r="G54">
        <f>Table1012[[#This Row],[Time Frame]]*Table1012[[#This Row],[Risk Information]]</f>
        <v>0</v>
      </c>
      <c r="H54">
        <v>100</v>
      </c>
      <c r="I54">
        <v>5</v>
      </c>
    </row>
    <row r="55" spans="1:9">
      <c r="A55" t="s">
        <v>113</v>
      </c>
      <c r="B55">
        <v>1</v>
      </c>
      <c r="C55">
        <v>1</v>
      </c>
      <c r="D55">
        <v>0</v>
      </c>
      <c r="E55">
        <f>Table1012[[#This Row],[Data Visualization]]*Table1012[[#This Row],[Time Frame]]</f>
        <v>1</v>
      </c>
      <c r="F55">
        <f>Table1012[[#This Row],[Risk Information]]*Table1012[[#This Row],[Data Visualization]]</f>
        <v>0</v>
      </c>
      <c r="G55">
        <f>Table1012[[#This Row],[Time Frame]]*Table1012[[#This Row],[Risk Information]]</f>
        <v>0</v>
      </c>
      <c r="H55">
        <v>0</v>
      </c>
      <c r="I55">
        <v>0</v>
      </c>
    </row>
    <row r="56" spans="1:9">
      <c r="A56" t="s">
        <v>113</v>
      </c>
      <c r="B56">
        <v>1</v>
      </c>
      <c r="C56">
        <v>1</v>
      </c>
      <c r="D56">
        <v>0</v>
      </c>
      <c r="E56">
        <f>Table1012[[#This Row],[Data Visualization]]*Table1012[[#This Row],[Time Frame]]</f>
        <v>1</v>
      </c>
      <c r="F56">
        <f>Table1012[[#This Row],[Risk Information]]*Table1012[[#This Row],[Data Visualization]]</f>
        <v>0</v>
      </c>
      <c r="G56">
        <f>Table1012[[#This Row],[Time Frame]]*Table1012[[#This Row],[Risk Information]]</f>
        <v>0</v>
      </c>
      <c r="H56">
        <v>200</v>
      </c>
      <c r="I56">
        <v>6</v>
      </c>
    </row>
    <row r="57" spans="1:9">
      <c r="A57" t="s">
        <v>113</v>
      </c>
      <c r="B57">
        <v>1</v>
      </c>
      <c r="C57">
        <v>1</v>
      </c>
      <c r="D57">
        <v>0</v>
      </c>
      <c r="E57">
        <f>Table1012[[#This Row],[Data Visualization]]*Table1012[[#This Row],[Time Frame]]</f>
        <v>1</v>
      </c>
      <c r="F57">
        <f>Table1012[[#This Row],[Risk Information]]*Table1012[[#This Row],[Data Visualization]]</f>
        <v>0</v>
      </c>
      <c r="G57">
        <f>Table1012[[#This Row],[Time Frame]]*Table1012[[#This Row],[Risk Information]]</f>
        <v>0</v>
      </c>
      <c r="H57">
        <v>2800</v>
      </c>
      <c r="I57">
        <v>8</v>
      </c>
    </row>
    <row r="58" spans="1:9">
      <c r="A58" t="s">
        <v>113</v>
      </c>
      <c r="B58">
        <v>1</v>
      </c>
      <c r="C58">
        <v>1</v>
      </c>
      <c r="D58">
        <v>0</v>
      </c>
      <c r="E58">
        <f>Table1012[[#This Row],[Data Visualization]]*Table1012[[#This Row],[Time Frame]]</f>
        <v>1</v>
      </c>
      <c r="F58">
        <f>Table1012[[#This Row],[Risk Information]]*Table1012[[#This Row],[Data Visualization]]</f>
        <v>0</v>
      </c>
      <c r="G58">
        <f>Table1012[[#This Row],[Time Frame]]*Table1012[[#This Row],[Risk Information]]</f>
        <v>0</v>
      </c>
      <c r="H58">
        <v>500</v>
      </c>
      <c r="I58">
        <v>5</v>
      </c>
    </row>
    <row r="59" spans="1:9">
      <c r="A59" t="s">
        <v>113</v>
      </c>
      <c r="B59">
        <v>1</v>
      </c>
      <c r="C59">
        <v>1</v>
      </c>
      <c r="D59">
        <v>0</v>
      </c>
      <c r="E59">
        <f>Table1012[[#This Row],[Data Visualization]]*Table1012[[#This Row],[Time Frame]]</f>
        <v>1</v>
      </c>
      <c r="F59">
        <f>Table1012[[#This Row],[Risk Information]]*Table1012[[#This Row],[Data Visualization]]</f>
        <v>0</v>
      </c>
      <c r="G59">
        <f>Table1012[[#This Row],[Time Frame]]*Table1012[[#This Row],[Risk Information]]</f>
        <v>0</v>
      </c>
      <c r="H59">
        <v>200</v>
      </c>
      <c r="I59">
        <v>5</v>
      </c>
    </row>
    <row r="60" spans="1:9">
      <c r="A60" t="s">
        <v>113</v>
      </c>
      <c r="B60">
        <v>1</v>
      </c>
      <c r="C60">
        <v>1</v>
      </c>
      <c r="D60">
        <v>0</v>
      </c>
      <c r="E60">
        <f>Table1012[[#This Row],[Data Visualization]]*Table1012[[#This Row],[Time Frame]]</f>
        <v>1</v>
      </c>
      <c r="F60">
        <f>Table1012[[#This Row],[Risk Information]]*Table1012[[#This Row],[Data Visualization]]</f>
        <v>0</v>
      </c>
      <c r="G60">
        <f>Table1012[[#This Row],[Time Frame]]*Table1012[[#This Row],[Risk Information]]</f>
        <v>0</v>
      </c>
      <c r="H60">
        <v>1000</v>
      </c>
      <c r="I60">
        <v>5</v>
      </c>
    </row>
    <row r="61" spans="1:9">
      <c r="A61" t="s">
        <v>113</v>
      </c>
      <c r="B61">
        <v>1</v>
      </c>
      <c r="C61">
        <v>1</v>
      </c>
      <c r="D61">
        <v>0</v>
      </c>
      <c r="E61">
        <f>Table1012[[#This Row],[Data Visualization]]*Table1012[[#This Row],[Time Frame]]</f>
        <v>1</v>
      </c>
      <c r="F61">
        <f>Table1012[[#This Row],[Risk Information]]*Table1012[[#This Row],[Data Visualization]]</f>
        <v>0</v>
      </c>
      <c r="G61">
        <f>Table1012[[#This Row],[Time Frame]]*Table1012[[#This Row],[Risk Information]]</f>
        <v>0</v>
      </c>
      <c r="H61">
        <v>3250</v>
      </c>
      <c r="I61">
        <v>7</v>
      </c>
    </row>
    <row r="62" spans="1:9">
      <c r="A62" t="s">
        <v>113</v>
      </c>
      <c r="B62">
        <v>1</v>
      </c>
      <c r="C62">
        <v>1</v>
      </c>
      <c r="D62">
        <v>0</v>
      </c>
      <c r="E62">
        <f>Table1012[[#This Row],[Data Visualization]]*Table1012[[#This Row],[Time Frame]]</f>
        <v>1</v>
      </c>
      <c r="F62">
        <f>Table1012[[#This Row],[Risk Information]]*Table1012[[#This Row],[Data Visualization]]</f>
        <v>0</v>
      </c>
      <c r="G62">
        <f>Table1012[[#This Row],[Time Frame]]*Table1012[[#This Row],[Risk Information]]</f>
        <v>0</v>
      </c>
      <c r="H62">
        <v>100</v>
      </c>
      <c r="I62">
        <v>5</v>
      </c>
    </row>
    <row r="63" spans="1:9">
      <c r="A63" t="s">
        <v>113</v>
      </c>
      <c r="B63">
        <v>1</v>
      </c>
      <c r="C63">
        <v>1</v>
      </c>
      <c r="D63">
        <v>0</v>
      </c>
      <c r="E63">
        <f>Table1012[[#This Row],[Data Visualization]]*Table1012[[#This Row],[Time Frame]]</f>
        <v>1</v>
      </c>
      <c r="F63">
        <f>Table1012[[#This Row],[Risk Information]]*Table1012[[#This Row],[Data Visualization]]</f>
        <v>0</v>
      </c>
      <c r="G63">
        <f>Table1012[[#This Row],[Time Frame]]*Table1012[[#This Row],[Risk Information]]</f>
        <v>0</v>
      </c>
      <c r="H63">
        <v>2000</v>
      </c>
      <c r="I63">
        <v>5</v>
      </c>
    </row>
    <row r="64" spans="1:9">
      <c r="A64" t="s">
        <v>113</v>
      </c>
      <c r="B64">
        <v>1</v>
      </c>
      <c r="C64">
        <v>1</v>
      </c>
      <c r="D64">
        <v>0</v>
      </c>
      <c r="E64">
        <f>Table1012[[#This Row],[Data Visualization]]*Table1012[[#This Row],[Time Frame]]</f>
        <v>1</v>
      </c>
      <c r="F64">
        <f>Table1012[[#This Row],[Risk Information]]*Table1012[[#This Row],[Data Visualization]]</f>
        <v>0</v>
      </c>
      <c r="G64">
        <f>Table1012[[#This Row],[Time Frame]]*Table1012[[#This Row],[Risk Information]]</f>
        <v>0</v>
      </c>
      <c r="H64">
        <v>3000</v>
      </c>
      <c r="I64">
        <v>5</v>
      </c>
    </row>
    <row r="65" spans="1:9">
      <c r="A65" t="s">
        <v>113</v>
      </c>
      <c r="B65">
        <v>1</v>
      </c>
      <c r="C65">
        <v>1</v>
      </c>
      <c r="D65">
        <v>0</v>
      </c>
      <c r="E65">
        <f>Table1012[[#This Row],[Data Visualization]]*Table1012[[#This Row],[Time Frame]]</f>
        <v>1</v>
      </c>
      <c r="F65">
        <f>Table1012[[#This Row],[Risk Information]]*Table1012[[#This Row],[Data Visualization]]</f>
        <v>0</v>
      </c>
      <c r="G65">
        <f>Table1012[[#This Row],[Time Frame]]*Table1012[[#This Row],[Risk Information]]</f>
        <v>0</v>
      </c>
      <c r="H65">
        <v>0</v>
      </c>
      <c r="I65">
        <v>2</v>
      </c>
    </row>
    <row r="66" spans="1:9">
      <c r="A66" t="s">
        <v>114</v>
      </c>
      <c r="B66">
        <v>1</v>
      </c>
      <c r="C66">
        <v>0</v>
      </c>
      <c r="D66">
        <v>1</v>
      </c>
      <c r="E66">
        <f>Table1012[[#This Row],[Data Visualization]]*Table1012[[#This Row],[Time Frame]]</f>
        <v>0</v>
      </c>
      <c r="F66">
        <f>Table1012[[#This Row],[Risk Information]]*Table1012[[#This Row],[Data Visualization]]</f>
        <v>1</v>
      </c>
      <c r="G66">
        <f>Table1012[[#This Row],[Time Frame]]*Table1012[[#This Row],[Risk Information]]</f>
        <v>0</v>
      </c>
      <c r="H66">
        <v>3000</v>
      </c>
      <c r="I66">
        <v>6</v>
      </c>
    </row>
    <row r="67" spans="1:9">
      <c r="A67" t="s">
        <v>114</v>
      </c>
      <c r="B67">
        <v>1</v>
      </c>
      <c r="C67">
        <v>0</v>
      </c>
      <c r="D67">
        <v>1</v>
      </c>
      <c r="E67">
        <f>Table1012[[#This Row],[Data Visualization]]*Table1012[[#This Row],[Time Frame]]</f>
        <v>0</v>
      </c>
      <c r="F67">
        <f>Table1012[[#This Row],[Risk Information]]*Table1012[[#This Row],[Data Visualization]]</f>
        <v>1</v>
      </c>
      <c r="G67">
        <f>Table1012[[#This Row],[Time Frame]]*Table1012[[#This Row],[Risk Information]]</f>
        <v>0</v>
      </c>
      <c r="H67">
        <v>40</v>
      </c>
      <c r="I67">
        <v>7</v>
      </c>
    </row>
    <row r="68" spans="1:9">
      <c r="A68" t="s">
        <v>114</v>
      </c>
      <c r="B68">
        <v>1</v>
      </c>
      <c r="C68">
        <v>0</v>
      </c>
      <c r="D68">
        <v>1</v>
      </c>
      <c r="E68">
        <f>Table1012[[#This Row],[Data Visualization]]*Table1012[[#This Row],[Time Frame]]</f>
        <v>0</v>
      </c>
      <c r="F68">
        <f>Table1012[[#This Row],[Risk Information]]*Table1012[[#This Row],[Data Visualization]]</f>
        <v>1</v>
      </c>
      <c r="G68">
        <f>Table1012[[#This Row],[Time Frame]]*Table1012[[#This Row],[Risk Information]]</f>
        <v>0</v>
      </c>
      <c r="H68">
        <v>3800</v>
      </c>
      <c r="I68">
        <v>6</v>
      </c>
    </row>
    <row r="69" spans="1:9">
      <c r="A69" t="s">
        <v>114</v>
      </c>
      <c r="B69">
        <v>1</v>
      </c>
      <c r="C69">
        <v>0</v>
      </c>
      <c r="D69">
        <v>1</v>
      </c>
      <c r="E69">
        <f>Table1012[[#This Row],[Data Visualization]]*Table1012[[#This Row],[Time Frame]]</f>
        <v>0</v>
      </c>
      <c r="F69">
        <f>Table1012[[#This Row],[Risk Information]]*Table1012[[#This Row],[Data Visualization]]</f>
        <v>1</v>
      </c>
      <c r="G69">
        <f>Table1012[[#This Row],[Time Frame]]*Table1012[[#This Row],[Risk Information]]</f>
        <v>0</v>
      </c>
      <c r="H69">
        <v>5000</v>
      </c>
      <c r="I69">
        <v>8</v>
      </c>
    </row>
    <row r="70" spans="1:9">
      <c r="A70" t="s">
        <v>114</v>
      </c>
      <c r="B70">
        <v>1</v>
      </c>
      <c r="C70">
        <v>0</v>
      </c>
      <c r="D70">
        <v>1</v>
      </c>
      <c r="E70">
        <f>Table1012[[#This Row],[Data Visualization]]*Table1012[[#This Row],[Time Frame]]</f>
        <v>0</v>
      </c>
      <c r="F70">
        <f>Table1012[[#This Row],[Risk Information]]*Table1012[[#This Row],[Data Visualization]]</f>
        <v>1</v>
      </c>
      <c r="G70">
        <f>Table1012[[#This Row],[Time Frame]]*Table1012[[#This Row],[Risk Information]]</f>
        <v>0</v>
      </c>
      <c r="H70">
        <v>1000</v>
      </c>
      <c r="I70">
        <v>8</v>
      </c>
    </row>
    <row r="71" spans="1:9">
      <c r="A71" t="s">
        <v>114</v>
      </c>
      <c r="B71">
        <v>1</v>
      </c>
      <c r="C71">
        <v>0</v>
      </c>
      <c r="D71">
        <v>1</v>
      </c>
      <c r="E71">
        <f>Table1012[[#This Row],[Data Visualization]]*Table1012[[#This Row],[Time Frame]]</f>
        <v>0</v>
      </c>
      <c r="F71">
        <f>Table1012[[#This Row],[Risk Information]]*Table1012[[#This Row],[Data Visualization]]</f>
        <v>1</v>
      </c>
      <c r="G71">
        <f>Table1012[[#This Row],[Time Frame]]*Table1012[[#This Row],[Risk Information]]</f>
        <v>0</v>
      </c>
      <c r="H71">
        <v>3000</v>
      </c>
      <c r="I71">
        <v>5</v>
      </c>
    </row>
    <row r="72" spans="1:9">
      <c r="A72" t="s">
        <v>114</v>
      </c>
      <c r="B72">
        <v>1</v>
      </c>
      <c r="C72">
        <v>0</v>
      </c>
      <c r="D72">
        <v>1</v>
      </c>
      <c r="E72">
        <f>Table1012[[#This Row],[Data Visualization]]*Table1012[[#This Row],[Time Frame]]</f>
        <v>0</v>
      </c>
      <c r="F72">
        <f>Table1012[[#This Row],[Risk Information]]*Table1012[[#This Row],[Data Visualization]]</f>
        <v>1</v>
      </c>
      <c r="G72">
        <f>Table1012[[#This Row],[Time Frame]]*Table1012[[#This Row],[Risk Information]]</f>
        <v>0</v>
      </c>
      <c r="H72">
        <v>2000</v>
      </c>
      <c r="I72">
        <v>8</v>
      </c>
    </row>
    <row r="73" spans="1:9">
      <c r="A73" t="s">
        <v>114</v>
      </c>
      <c r="B73">
        <v>1</v>
      </c>
      <c r="C73">
        <v>0</v>
      </c>
      <c r="D73">
        <v>1</v>
      </c>
      <c r="E73">
        <f>Table1012[[#This Row],[Data Visualization]]*Table1012[[#This Row],[Time Frame]]</f>
        <v>0</v>
      </c>
      <c r="F73">
        <f>Table1012[[#This Row],[Risk Information]]*Table1012[[#This Row],[Data Visualization]]</f>
        <v>1</v>
      </c>
      <c r="G73">
        <f>Table1012[[#This Row],[Time Frame]]*Table1012[[#This Row],[Risk Information]]</f>
        <v>0</v>
      </c>
      <c r="H73">
        <v>5000</v>
      </c>
      <c r="I73">
        <v>8</v>
      </c>
    </row>
    <row r="74" spans="1:9">
      <c r="A74" t="s">
        <v>114</v>
      </c>
      <c r="B74">
        <v>1</v>
      </c>
      <c r="C74">
        <v>0</v>
      </c>
      <c r="D74">
        <v>1</v>
      </c>
      <c r="E74">
        <f>Table1012[[#This Row],[Data Visualization]]*Table1012[[#This Row],[Time Frame]]</f>
        <v>0</v>
      </c>
      <c r="F74">
        <f>Table1012[[#This Row],[Risk Information]]*Table1012[[#This Row],[Data Visualization]]</f>
        <v>1</v>
      </c>
      <c r="G74">
        <f>Table1012[[#This Row],[Time Frame]]*Table1012[[#This Row],[Risk Information]]</f>
        <v>0</v>
      </c>
      <c r="H74">
        <v>4880</v>
      </c>
      <c r="I74">
        <v>9</v>
      </c>
    </row>
    <row r="75" spans="1:9">
      <c r="A75" t="s">
        <v>114</v>
      </c>
      <c r="B75">
        <v>1</v>
      </c>
      <c r="C75">
        <v>0</v>
      </c>
      <c r="D75">
        <v>1</v>
      </c>
      <c r="E75">
        <f>Table1012[[#This Row],[Data Visualization]]*Table1012[[#This Row],[Time Frame]]</f>
        <v>0</v>
      </c>
      <c r="F75">
        <f>Table1012[[#This Row],[Risk Information]]*Table1012[[#This Row],[Data Visualization]]</f>
        <v>1</v>
      </c>
      <c r="G75">
        <f>Table1012[[#This Row],[Time Frame]]*Table1012[[#This Row],[Risk Information]]</f>
        <v>0</v>
      </c>
      <c r="H75">
        <v>3000</v>
      </c>
      <c r="I75">
        <v>6</v>
      </c>
    </row>
    <row r="76" spans="1:9">
      <c r="A76" t="s">
        <v>114</v>
      </c>
      <c r="B76">
        <v>1</v>
      </c>
      <c r="C76">
        <v>0</v>
      </c>
      <c r="D76">
        <v>1</v>
      </c>
      <c r="E76">
        <f>Table1012[[#This Row],[Data Visualization]]*Table1012[[#This Row],[Time Frame]]</f>
        <v>0</v>
      </c>
      <c r="F76">
        <f>Table1012[[#This Row],[Risk Information]]*Table1012[[#This Row],[Data Visualization]]</f>
        <v>1</v>
      </c>
      <c r="G76">
        <f>Table1012[[#This Row],[Time Frame]]*Table1012[[#This Row],[Risk Information]]</f>
        <v>0</v>
      </c>
      <c r="H76">
        <v>900</v>
      </c>
      <c r="I76">
        <v>6</v>
      </c>
    </row>
    <row r="77" spans="1:9">
      <c r="A77" t="s">
        <v>114</v>
      </c>
      <c r="B77">
        <v>1</v>
      </c>
      <c r="C77">
        <v>0</v>
      </c>
      <c r="D77">
        <v>1</v>
      </c>
      <c r="E77">
        <f>Table1012[[#This Row],[Data Visualization]]*Table1012[[#This Row],[Time Frame]]</f>
        <v>0</v>
      </c>
      <c r="F77">
        <f>Table1012[[#This Row],[Risk Information]]*Table1012[[#This Row],[Data Visualization]]</f>
        <v>1</v>
      </c>
      <c r="G77">
        <f>Table1012[[#This Row],[Time Frame]]*Table1012[[#This Row],[Risk Information]]</f>
        <v>0</v>
      </c>
      <c r="H77">
        <v>4500</v>
      </c>
      <c r="I77">
        <v>8</v>
      </c>
    </row>
    <row r="78" spans="1:9">
      <c r="A78" t="s">
        <v>114</v>
      </c>
      <c r="B78">
        <v>1</v>
      </c>
      <c r="C78">
        <v>0</v>
      </c>
      <c r="D78">
        <v>1</v>
      </c>
      <c r="E78">
        <f>Table1012[[#This Row],[Data Visualization]]*Table1012[[#This Row],[Time Frame]]</f>
        <v>0</v>
      </c>
      <c r="F78">
        <f>Table1012[[#This Row],[Risk Information]]*Table1012[[#This Row],[Data Visualization]]</f>
        <v>1</v>
      </c>
      <c r="G78">
        <f>Table1012[[#This Row],[Time Frame]]*Table1012[[#This Row],[Risk Information]]</f>
        <v>0</v>
      </c>
      <c r="H78">
        <v>1500</v>
      </c>
      <c r="I78">
        <v>6</v>
      </c>
    </row>
    <row r="79" spans="1:9">
      <c r="A79" t="s">
        <v>114</v>
      </c>
      <c r="B79">
        <v>1</v>
      </c>
      <c r="C79">
        <v>0</v>
      </c>
      <c r="D79">
        <v>1</v>
      </c>
      <c r="E79">
        <f>Table1012[[#This Row],[Data Visualization]]*Table1012[[#This Row],[Time Frame]]</f>
        <v>0</v>
      </c>
      <c r="F79">
        <f>Table1012[[#This Row],[Risk Information]]*Table1012[[#This Row],[Data Visualization]]</f>
        <v>1</v>
      </c>
      <c r="G79">
        <f>Table1012[[#This Row],[Time Frame]]*Table1012[[#This Row],[Risk Information]]</f>
        <v>0</v>
      </c>
      <c r="H79">
        <v>100</v>
      </c>
      <c r="I79">
        <v>5</v>
      </c>
    </row>
    <row r="80" spans="1:9">
      <c r="A80" t="s">
        <v>114</v>
      </c>
      <c r="B80">
        <v>1</v>
      </c>
      <c r="C80">
        <v>0</v>
      </c>
      <c r="D80">
        <v>1</v>
      </c>
      <c r="E80">
        <f>Table1012[[#This Row],[Data Visualization]]*Table1012[[#This Row],[Time Frame]]</f>
        <v>0</v>
      </c>
      <c r="F80">
        <f>Table1012[[#This Row],[Risk Information]]*Table1012[[#This Row],[Data Visualization]]</f>
        <v>1</v>
      </c>
      <c r="G80">
        <f>Table1012[[#This Row],[Time Frame]]*Table1012[[#This Row],[Risk Information]]</f>
        <v>0</v>
      </c>
      <c r="H80">
        <v>1000</v>
      </c>
      <c r="I80">
        <v>5</v>
      </c>
    </row>
    <row r="81" spans="1:9">
      <c r="A81" t="s">
        <v>114</v>
      </c>
      <c r="B81">
        <v>1</v>
      </c>
      <c r="C81">
        <v>0</v>
      </c>
      <c r="D81">
        <v>1</v>
      </c>
      <c r="E81">
        <f>Table1012[[#This Row],[Data Visualization]]*Table1012[[#This Row],[Time Frame]]</f>
        <v>0</v>
      </c>
      <c r="F81">
        <f>Table1012[[#This Row],[Risk Information]]*Table1012[[#This Row],[Data Visualization]]</f>
        <v>1</v>
      </c>
      <c r="G81">
        <f>Table1012[[#This Row],[Time Frame]]*Table1012[[#This Row],[Risk Information]]</f>
        <v>0</v>
      </c>
      <c r="H81">
        <v>4000</v>
      </c>
      <c r="I81">
        <v>9</v>
      </c>
    </row>
    <row r="82" spans="1:9">
      <c r="A82" t="s">
        <v>114</v>
      </c>
      <c r="B82">
        <v>1</v>
      </c>
      <c r="C82">
        <v>0</v>
      </c>
      <c r="D82">
        <v>1</v>
      </c>
      <c r="E82">
        <f>Table1012[[#This Row],[Data Visualization]]*Table1012[[#This Row],[Time Frame]]</f>
        <v>0</v>
      </c>
      <c r="F82">
        <f>Table1012[[#This Row],[Risk Information]]*Table1012[[#This Row],[Data Visualization]]</f>
        <v>1</v>
      </c>
      <c r="G82">
        <f>Table1012[[#This Row],[Time Frame]]*Table1012[[#This Row],[Risk Information]]</f>
        <v>0</v>
      </c>
      <c r="H82">
        <v>5000</v>
      </c>
      <c r="I82">
        <v>10</v>
      </c>
    </row>
    <row r="83" spans="1:9">
      <c r="A83" t="s">
        <v>114</v>
      </c>
      <c r="B83">
        <v>1</v>
      </c>
      <c r="C83">
        <v>0</v>
      </c>
      <c r="D83">
        <v>1</v>
      </c>
      <c r="E83">
        <f>Table1012[[#This Row],[Data Visualization]]*Table1012[[#This Row],[Time Frame]]</f>
        <v>0</v>
      </c>
      <c r="F83">
        <f>Table1012[[#This Row],[Risk Information]]*Table1012[[#This Row],[Data Visualization]]</f>
        <v>1</v>
      </c>
      <c r="G83">
        <f>Table1012[[#This Row],[Time Frame]]*Table1012[[#This Row],[Risk Information]]</f>
        <v>0</v>
      </c>
      <c r="H83">
        <v>800</v>
      </c>
      <c r="I83">
        <v>6</v>
      </c>
    </row>
    <row r="84" spans="1:9">
      <c r="A84" t="s">
        <v>114</v>
      </c>
      <c r="B84">
        <v>1</v>
      </c>
      <c r="C84">
        <v>0</v>
      </c>
      <c r="D84">
        <v>1</v>
      </c>
      <c r="E84">
        <f>Table1012[[#This Row],[Data Visualization]]*Table1012[[#This Row],[Time Frame]]</f>
        <v>0</v>
      </c>
      <c r="F84">
        <f>Table1012[[#This Row],[Risk Information]]*Table1012[[#This Row],[Data Visualization]]</f>
        <v>1</v>
      </c>
      <c r="G84">
        <f>Table1012[[#This Row],[Time Frame]]*Table1012[[#This Row],[Risk Information]]</f>
        <v>0</v>
      </c>
      <c r="H84">
        <v>5000</v>
      </c>
      <c r="I84">
        <v>5</v>
      </c>
    </row>
    <row r="85" spans="1:9">
      <c r="A85" t="s">
        <v>114</v>
      </c>
      <c r="B85">
        <v>1</v>
      </c>
      <c r="C85">
        <v>0</v>
      </c>
      <c r="D85">
        <v>1</v>
      </c>
      <c r="E85">
        <f>Table1012[[#This Row],[Data Visualization]]*Table1012[[#This Row],[Time Frame]]</f>
        <v>0</v>
      </c>
      <c r="F85">
        <f>Table1012[[#This Row],[Risk Information]]*Table1012[[#This Row],[Data Visualization]]</f>
        <v>1</v>
      </c>
      <c r="G85">
        <f>Table1012[[#This Row],[Time Frame]]*Table1012[[#This Row],[Risk Information]]</f>
        <v>0</v>
      </c>
      <c r="H85">
        <v>3000</v>
      </c>
      <c r="I85">
        <v>8</v>
      </c>
    </row>
    <row r="86" spans="1:9">
      <c r="A86" t="s">
        <v>114</v>
      </c>
      <c r="B86">
        <v>1</v>
      </c>
      <c r="C86">
        <v>0</v>
      </c>
      <c r="D86">
        <v>1</v>
      </c>
      <c r="E86">
        <f>Table1012[[#This Row],[Data Visualization]]*Table1012[[#This Row],[Time Frame]]</f>
        <v>0</v>
      </c>
      <c r="F86">
        <f>Table1012[[#This Row],[Risk Information]]*Table1012[[#This Row],[Data Visualization]]</f>
        <v>1</v>
      </c>
      <c r="G86">
        <f>Table1012[[#This Row],[Time Frame]]*Table1012[[#This Row],[Risk Information]]</f>
        <v>0</v>
      </c>
      <c r="H86">
        <v>3500</v>
      </c>
      <c r="I86">
        <v>8</v>
      </c>
    </row>
    <row r="87" spans="1:9">
      <c r="A87" t="s">
        <v>114</v>
      </c>
      <c r="B87">
        <v>1</v>
      </c>
      <c r="C87">
        <v>0</v>
      </c>
      <c r="D87">
        <v>1</v>
      </c>
      <c r="E87">
        <f>Table1012[[#This Row],[Data Visualization]]*Table1012[[#This Row],[Time Frame]]</f>
        <v>0</v>
      </c>
      <c r="F87">
        <f>Table1012[[#This Row],[Risk Information]]*Table1012[[#This Row],[Data Visualization]]</f>
        <v>1</v>
      </c>
      <c r="G87">
        <f>Table1012[[#This Row],[Time Frame]]*Table1012[[#This Row],[Risk Information]]</f>
        <v>0</v>
      </c>
      <c r="H87">
        <v>100</v>
      </c>
      <c r="I87">
        <v>10</v>
      </c>
    </row>
    <row r="88" spans="1:9">
      <c r="A88" t="s">
        <v>114</v>
      </c>
      <c r="B88">
        <v>1</v>
      </c>
      <c r="C88">
        <v>0</v>
      </c>
      <c r="D88">
        <v>1</v>
      </c>
      <c r="E88">
        <f>Table1012[[#This Row],[Data Visualization]]*Table1012[[#This Row],[Time Frame]]</f>
        <v>0</v>
      </c>
      <c r="F88">
        <f>Table1012[[#This Row],[Risk Information]]*Table1012[[#This Row],[Data Visualization]]</f>
        <v>1</v>
      </c>
      <c r="G88">
        <f>Table1012[[#This Row],[Time Frame]]*Table1012[[#This Row],[Risk Information]]</f>
        <v>0</v>
      </c>
      <c r="H88">
        <v>2000</v>
      </c>
      <c r="I88">
        <v>5</v>
      </c>
    </row>
    <row r="89" spans="1:9">
      <c r="A89" t="s">
        <v>114</v>
      </c>
      <c r="B89">
        <v>1</v>
      </c>
      <c r="C89">
        <v>0</v>
      </c>
      <c r="D89">
        <v>1</v>
      </c>
      <c r="E89">
        <f>Table1012[[#This Row],[Data Visualization]]*Table1012[[#This Row],[Time Frame]]</f>
        <v>0</v>
      </c>
      <c r="F89">
        <f>Table1012[[#This Row],[Risk Information]]*Table1012[[#This Row],[Data Visualization]]</f>
        <v>1</v>
      </c>
      <c r="G89">
        <f>Table1012[[#This Row],[Time Frame]]*Table1012[[#This Row],[Risk Information]]</f>
        <v>0</v>
      </c>
      <c r="H89">
        <v>4000</v>
      </c>
      <c r="I89">
        <v>8</v>
      </c>
    </row>
    <row r="90" spans="1:9">
      <c r="A90" t="s">
        <v>114</v>
      </c>
      <c r="B90">
        <v>1</v>
      </c>
      <c r="C90">
        <v>0</v>
      </c>
      <c r="D90">
        <v>1</v>
      </c>
      <c r="E90">
        <f>Table1012[[#This Row],[Data Visualization]]*Table1012[[#This Row],[Time Frame]]</f>
        <v>0</v>
      </c>
      <c r="F90">
        <f>Table1012[[#This Row],[Risk Information]]*Table1012[[#This Row],[Data Visualization]]</f>
        <v>1</v>
      </c>
      <c r="G90">
        <f>Table1012[[#This Row],[Time Frame]]*Table1012[[#This Row],[Risk Information]]</f>
        <v>0</v>
      </c>
      <c r="H90">
        <v>800</v>
      </c>
      <c r="I90">
        <v>6</v>
      </c>
    </row>
    <row r="91" spans="1:9">
      <c r="A91" t="s">
        <v>114</v>
      </c>
      <c r="B91">
        <v>1</v>
      </c>
      <c r="C91">
        <v>0</v>
      </c>
      <c r="D91">
        <v>0</v>
      </c>
      <c r="E91">
        <f>Table1012[[#This Row],[Data Visualization]]*Table1012[[#This Row],[Time Frame]]</f>
        <v>0</v>
      </c>
      <c r="F91">
        <f>Table1012[[#This Row],[Risk Information]]*Table1012[[#This Row],[Data Visualization]]</f>
        <v>0</v>
      </c>
      <c r="G91">
        <f>Table1012[[#This Row],[Time Frame]]*Table1012[[#This Row],[Risk Information]]</f>
        <v>0</v>
      </c>
      <c r="H91">
        <v>3000</v>
      </c>
      <c r="I91">
        <v>7</v>
      </c>
    </row>
    <row r="92" spans="1:9">
      <c r="A92" t="s">
        <v>114</v>
      </c>
      <c r="B92">
        <v>1</v>
      </c>
      <c r="C92">
        <v>0</v>
      </c>
      <c r="D92">
        <v>0</v>
      </c>
      <c r="E92">
        <f>Table1012[[#This Row],[Data Visualization]]*Table1012[[#This Row],[Time Frame]]</f>
        <v>0</v>
      </c>
      <c r="F92">
        <f>Table1012[[#This Row],[Risk Information]]*Table1012[[#This Row],[Data Visualization]]</f>
        <v>0</v>
      </c>
      <c r="G92">
        <f>Table1012[[#This Row],[Time Frame]]*Table1012[[#This Row],[Risk Information]]</f>
        <v>0</v>
      </c>
      <c r="H92">
        <v>45000</v>
      </c>
      <c r="I92">
        <v>8</v>
      </c>
    </row>
    <row r="93" spans="1:9">
      <c r="A93" t="s">
        <v>114</v>
      </c>
      <c r="B93">
        <v>1</v>
      </c>
      <c r="C93">
        <v>0</v>
      </c>
      <c r="D93">
        <v>0</v>
      </c>
      <c r="E93">
        <f>Table1012[[#This Row],[Data Visualization]]*Table1012[[#This Row],[Time Frame]]</f>
        <v>0</v>
      </c>
      <c r="F93">
        <f>Table1012[[#This Row],[Risk Information]]*Table1012[[#This Row],[Data Visualization]]</f>
        <v>0</v>
      </c>
      <c r="G93">
        <f>Table1012[[#This Row],[Time Frame]]*Table1012[[#This Row],[Risk Information]]</f>
        <v>0</v>
      </c>
      <c r="H93">
        <v>3500</v>
      </c>
      <c r="I93">
        <v>7</v>
      </c>
    </row>
    <row r="94" spans="1:9">
      <c r="A94" t="s">
        <v>114</v>
      </c>
      <c r="B94">
        <v>1</v>
      </c>
      <c r="C94">
        <v>0</v>
      </c>
      <c r="D94">
        <v>0</v>
      </c>
      <c r="E94">
        <f>Table1012[[#This Row],[Data Visualization]]*Table1012[[#This Row],[Time Frame]]</f>
        <v>0</v>
      </c>
      <c r="F94">
        <f>Table1012[[#This Row],[Risk Information]]*Table1012[[#This Row],[Data Visualization]]</f>
        <v>0</v>
      </c>
      <c r="G94">
        <f>Table1012[[#This Row],[Time Frame]]*Table1012[[#This Row],[Risk Information]]</f>
        <v>0</v>
      </c>
      <c r="H94">
        <v>5000</v>
      </c>
      <c r="I94">
        <v>10</v>
      </c>
    </row>
    <row r="95" spans="1:9">
      <c r="A95" t="s">
        <v>114</v>
      </c>
      <c r="B95">
        <v>1</v>
      </c>
      <c r="C95">
        <v>0</v>
      </c>
      <c r="D95">
        <v>0</v>
      </c>
      <c r="E95">
        <f>Table1012[[#This Row],[Data Visualization]]*Table1012[[#This Row],[Time Frame]]</f>
        <v>0</v>
      </c>
      <c r="F95">
        <f>Table1012[[#This Row],[Risk Information]]*Table1012[[#This Row],[Data Visualization]]</f>
        <v>0</v>
      </c>
      <c r="G95">
        <f>Table1012[[#This Row],[Time Frame]]*Table1012[[#This Row],[Risk Information]]</f>
        <v>0</v>
      </c>
      <c r="H95">
        <v>500</v>
      </c>
      <c r="I95">
        <v>7</v>
      </c>
    </row>
    <row r="96" spans="1:9">
      <c r="A96" t="s">
        <v>114</v>
      </c>
      <c r="B96">
        <v>1</v>
      </c>
      <c r="C96">
        <v>0</v>
      </c>
      <c r="D96">
        <v>0</v>
      </c>
      <c r="E96">
        <f>Table1012[[#This Row],[Data Visualization]]*Table1012[[#This Row],[Time Frame]]</f>
        <v>0</v>
      </c>
      <c r="F96">
        <f>Table1012[[#This Row],[Risk Information]]*Table1012[[#This Row],[Data Visualization]]</f>
        <v>0</v>
      </c>
      <c r="G96">
        <f>Table1012[[#This Row],[Time Frame]]*Table1012[[#This Row],[Risk Information]]</f>
        <v>0</v>
      </c>
      <c r="H96">
        <v>3000</v>
      </c>
      <c r="I96">
        <v>5</v>
      </c>
    </row>
    <row r="97" spans="1:9">
      <c r="A97" t="s">
        <v>114</v>
      </c>
      <c r="B97">
        <v>1</v>
      </c>
      <c r="C97">
        <v>0</v>
      </c>
      <c r="D97">
        <v>0</v>
      </c>
      <c r="E97">
        <f>Table1012[[#This Row],[Data Visualization]]*Table1012[[#This Row],[Time Frame]]</f>
        <v>0</v>
      </c>
      <c r="F97">
        <f>Table1012[[#This Row],[Risk Information]]*Table1012[[#This Row],[Data Visualization]]</f>
        <v>0</v>
      </c>
      <c r="G97">
        <f>Table1012[[#This Row],[Time Frame]]*Table1012[[#This Row],[Risk Information]]</f>
        <v>0</v>
      </c>
      <c r="H97">
        <v>800</v>
      </c>
      <c r="I97">
        <v>4</v>
      </c>
    </row>
    <row r="98" spans="1:9">
      <c r="A98" t="s">
        <v>114</v>
      </c>
      <c r="B98">
        <v>1</v>
      </c>
      <c r="C98">
        <v>0</v>
      </c>
      <c r="D98">
        <v>0</v>
      </c>
      <c r="E98">
        <f>Table1012[[#This Row],[Data Visualization]]*Table1012[[#This Row],[Time Frame]]</f>
        <v>0</v>
      </c>
      <c r="F98">
        <f>Table1012[[#This Row],[Risk Information]]*Table1012[[#This Row],[Data Visualization]]</f>
        <v>0</v>
      </c>
      <c r="G98">
        <f>Table1012[[#This Row],[Time Frame]]*Table1012[[#This Row],[Risk Information]]</f>
        <v>0</v>
      </c>
      <c r="H98">
        <v>4000</v>
      </c>
      <c r="I98">
        <v>8</v>
      </c>
    </row>
    <row r="99" spans="1:9">
      <c r="A99" t="s">
        <v>114</v>
      </c>
      <c r="B99">
        <v>1</v>
      </c>
      <c r="C99">
        <v>0</v>
      </c>
      <c r="D99">
        <v>0</v>
      </c>
      <c r="E99">
        <f>Table1012[[#This Row],[Data Visualization]]*Table1012[[#This Row],[Time Frame]]</f>
        <v>0</v>
      </c>
      <c r="F99">
        <f>Table1012[[#This Row],[Risk Information]]*Table1012[[#This Row],[Data Visualization]]</f>
        <v>0</v>
      </c>
      <c r="G99">
        <f>Table1012[[#This Row],[Time Frame]]*Table1012[[#This Row],[Risk Information]]</f>
        <v>0</v>
      </c>
      <c r="H99">
        <v>4700</v>
      </c>
      <c r="I99">
        <v>7</v>
      </c>
    </row>
    <row r="100" spans="1:9">
      <c r="A100" t="s">
        <v>114</v>
      </c>
      <c r="B100">
        <v>1</v>
      </c>
      <c r="C100">
        <v>0</v>
      </c>
      <c r="D100">
        <v>0</v>
      </c>
      <c r="E100">
        <f>Table1012[[#This Row],[Data Visualization]]*Table1012[[#This Row],[Time Frame]]</f>
        <v>0</v>
      </c>
      <c r="F100">
        <f>Table1012[[#This Row],[Risk Information]]*Table1012[[#This Row],[Data Visualization]]</f>
        <v>0</v>
      </c>
      <c r="G100">
        <f>Table1012[[#This Row],[Time Frame]]*Table1012[[#This Row],[Risk Information]]</f>
        <v>0</v>
      </c>
      <c r="H100">
        <v>1000</v>
      </c>
      <c r="I100">
        <v>5</v>
      </c>
    </row>
    <row r="101" spans="1:9">
      <c r="A101" t="s">
        <v>114</v>
      </c>
      <c r="B101">
        <v>1</v>
      </c>
      <c r="C101">
        <v>0</v>
      </c>
      <c r="D101">
        <v>0</v>
      </c>
      <c r="E101">
        <f>Table1012[[#This Row],[Data Visualization]]*Table1012[[#This Row],[Time Frame]]</f>
        <v>0</v>
      </c>
      <c r="F101">
        <f>Table1012[[#This Row],[Risk Information]]*Table1012[[#This Row],[Data Visualization]]</f>
        <v>0</v>
      </c>
      <c r="G101">
        <f>Table1012[[#This Row],[Time Frame]]*Table1012[[#This Row],[Risk Information]]</f>
        <v>0</v>
      </c>
      <c r="H101">
        <v>400</v>
      </c>
      <c r="I101">
        <v>7</v>
      </c>
    </row>
    <row r="102" spans="1:9">
      <c r="A102" t="s">
        <v>114</v>
      </c>
      <c r="B102">
        <v>1</v>
      </c>
      <c r="C102">
        <v>0</v>
      </c>
      <c r="D102">
        <v>0</v>
      </c>
      <c r="E102">
        <f>Table1012[[#This Row],[Data Visualization]]*Table1012[[#This Row],[Time Frame]]</f>
        <v>0</v>
      </c>
      <c r="F102">
        <f>Table1012[[#This Row],[Risk Information]]*Table1012[[#This Row],[Data Visualization]]</f>
        <v>0</v>
      </c>
      <c r="G102">
        <f>Table1012[[#This Row],[Time Frame]]*Table1012[[#This Row],[Risk Information]]</f>
        <v>0</v>
      </c>
      <c r="H102">
        <v>2000</v>
      </c>
      <c r="I102">
        <v>5</v>
      </c>
    </row>
    <row r="103" spans="1:9">
      <c r="A103" t="s">
        <v>114</v>
      </c>
      <c r="B103">
        <v>1</v>
      </c>
      <c r="C103">
        <v>0</v>
      </c>
      <c r="D103">
        <v>0</v>
      </c>
      <c r="E103">
        <f>Table1012[[#This Row],[Data Visualization]]*Table1012[[#This Row],[Time Frame]]</f>
        <v>0</v>
      </c>
      <c r="F103">
        <f>Table1012[[#This Row],[Risk Information]]*Table1012[[#This Row],[Data Visualization]]</f>
        <v>0</v>
      </c>
      <c r="G103">
        <f>Table1012[[#This Row],[Time Frame]]*Table1012[[#This Row],[Risk Information]]</f>
        <v>0</v>
      </c>
      <c r="H103">
        <v>2000</v>
      </c>
      <c r="I103">
        <v>6</v>
      </c>
    </row>
    <row r="104" spans="1:9">
      <c r="A104" t="s">
        <v>114</v>
      </c>
      <c r="B104">
        <v>1</v>
      </c>
      <c r="C104">
        <v>0</v>
      </c>
      <c r="D104">
        <v>0</v>
      </c>
      <c r="E104">
        <f>Table1012[[#This Row],[Data Visualization]]*Table1012[[#This Row],[Time Frame]]</f>
        <v>0</v>
      </c>
      <c r="F104">
        <f>Table1012[[#This Row],[Risk Information]]*Table1012[[#This Row],[Data Visualization]]</f>
        <v>0</v>
      </c>
      <c r="G104">
        <f>Table1012[[#This Row],[Time Frame]]*Table1012[[#This Row],[Risk Information]]</f>
        <v>0</v>
      </c>
      <c r="H104">
        <v>100</v>
      </c>
      <c r="I104">
        <v>5</v>
      </c>
    </row>
    <row r="105" spans="1:9">
      <c r="A105" t="s">
        <v>114</v>
      </c>
      <c r="B105">
        <v>1</v>
      </c>
      <c r="C105">
        <v>0</v>
      </c>
      <c r="D105">
        <v>0</v>
      </c>
      <c r="E105">
        <f>Table1012[[#This Row],[Data Visualization]]*Table1012[[#This Row],[Time Frame]]</f>
        <v>0</v>
      </c>
      <c r="F105">
        <f>Table1012[[#This Row],[Risk Information]]*Table1012[[#This Row],[Data Visualization]]</f>
        <v>0</v>
      </c>
      <c r="G105">
        <f>Table1012[[#This Row],[Time Frame]]*Table1012[[#This Row],[Risk Information]]</f>
        <v>0</v>
      </c>
      <c r="H105">
        <v>1200</v>
      </c>
      <c r="I105">
        <v>6</v>
      </c>
    </row>
    <row r="106" spans="1:9">
      <c r="A106" t="s">
        <v>114</v>
      </c>
      <c r="B106">
        <v>1</v>
      </c>
      <c r="C106">
        <v>0</v>
      </c>
      <c r="D106">
        <v>0</v>
      </c>
      <c r="E106">
        <f>Table1012[[#This Row],[Data Visualization]]*Table1012[[#This Row],[Time Frame]]</f>
        <v>0</v>
      </c>
      <c r="F106">
        <f>Table1012[[#This Row],[Risk Information]]*Table1012[[#This Row],[Data Visualization]]</f>
        <v>0</v>
      </c>
      <c r="G106">
        <f>Table1012[[#This Row],[Time Frame]]*Table1012[[#This Row],[Risk Information]]</f>
        <v>0</v>
      </c>
      <c r="H106">
        <v>300</v>
      </c>
      <c r="I106">
        <v>4</v>
      </c>
    </row>
    <row r="107" spans="1:9">
      <c r="A107" t="s">
        <v>114</v>
      </c>
      <c r="B107">
        <v>1</v>
      </c>
      <c r="C107">
        <v>0</v>
      </c>
      <c r="D107">
        <v>0</v>
      </c>
      <c r="E107">
        <f>Table1012[[#This Row],[Data Visualization]]*Table1012[[#This Row],[Time Frame]]</f>
        <v>0</v>
      </c>
      <c r="F107">
        <f>Table1012[[#This Row],[Risk Information]]*Table1012[[#This Row],[Data Visualization]]</f>
        <v>0</v>
      </c>
      <c r="G107">
        <f>Table1012[[#This Row],[Time Frame]]*Table1012[[#This Row],[Risk Information]]</f>
        <v>0</v>
      </c>
      <c r="H107">
        <v>4500</v>
      </c>
      <c r="I107">
        <v>9</v>
      </c>
    </row>
    <row r="108" spans="1:9">
      <c r="A108" t="s">
        <v>114</v>
      </c>
      <c r="B108">
        <v>1</v>
      </c>
      <c r="C108">
        <v>0</v>
      </c>
      <c r="D108">
        <v>0</v>
      </c>
      <c r="E108">
        <f>Table1012[[#This Row],[Data Visualization]]*Table1012[[#This Row],[Time Frame]]</f>
        <v>0</v>
      </c>
      <c r="F108">
        <f>Table1012[[#This Row],[Risk Information]]*Table1012[[#This Row],[Data Visualization]]</f>
        <v>0</v>
      </c>
      <c r="G108">
        <f>Table1012[[#This Row],[Time Frame]]*Table1012[[#This Row],[Risk Information]]</f>
        <v>0</v>
      </c>
      <c r="H108">
        <v>800</v>
      </c>
      <c r="I108">
        <v>6</v>
      </c>
    </row>
    <row r="109" spans="1:9">
      <c r="A109" t="s">
        <v>114</v>
      </c>
      <c r="B109">
        <v>1</v>
      </c>
      <c r="C109">
        <v>0</v>
      </c>
      <c r="D109">
        <v>0</v>
      </c>
      <c r="E109">
        <f>Table1012[[#This Row],[Data Visualization]]*Table1012[[#This Row],[Time Frame]]</f>
        <v>0</v>
      </c>
      <c r="F109">
        <f>Table1012[[#This Row],[Risk Information]]*Table1012[[#This Row],[Data Visualization]]</f>
        <v>0</v>
      </c>
      <c r="G109">
        <f>Table1012[[#This Row],[Time Frame]]*Table1012[[#This Row],[Risk Information]]</f>
        <v>0</v>
      </c>
      <c r="H109">
        <v>2500</v>
      </c>
      <c r="I109">
        <v>5</v>
      </c>
    </row>
    <row r="110" spans="1:9">
      <c r="A110" t="s">
        <v>114</v>
      </c>
      <c r="B110">
        <v>1</v>
      </c>
      <c r="C110">
        <v>0</v>
      </c>
      <c r="D110">
        <v>0</v>
      </c>
      <c r="E110">
        <f>Table1012[[#This Row],[Data Visualization]]*Table1012[[#This Row],[Time Frame]]</f>
        <v>0</v>
      </c>
      <c r="F110">
        <f>Table1012[[#This Row],[Risk Information]]*Table1012[[#This Row],[Data Visualization]]</f>
        <v>0</v>
      </c>
      <c r="G110">
        <f>Table1012[[#This Row],[Time Frame]]*Table1012[[#This Row],[Risk Information]]</f>
        <v>0</v>
      </c>
      <c r="H110">
        <v>3000</v>
      </c>
      <c r="I110">
        <v>8</v>
      </c>
    </row>
    <row r="111" spans="1:9">
      <c r="A111" t="s">
        <v>114</v>
      </c>
      <c r="B111">
        <v>1</v>
      </c>
      <c r="C111">
        <v>0</v>
      </c>
      <c r="D111">
        <v>0</v>
      </c>
      <c r="E111">
        <f>Table1012[[#This Row],[Data Visualization]]*Table1012[[#This Row],[Time Frame]]</f>
        <v>0</v>
      </c>
      <c r="F111">
        <f>Table1012[[#This Row],[Risk Information]]*Table1012[[#This Row],[Data Visualization]]</f>
        <v>0</v>
      </c>
      <c r="G111">
        <f>Table1012[[#This Row],[Time Frame]]*Table1012[[#This Row],[Risk Information]]</f>
        <v>0</v>
      </c>
      <c r="H111">
        <v>3750</v>
      </c>
      <c r="I111">
        <v>7</v>
      </c>
    </row>
    <row r="112" spans="1:9">
      <c r="A112" t="s">
        <v>114</v>
      </c>
      <c r="B112">
        <v>1</v>
      </c>
      <c r="C112">
        <v>0</v>
      </c>
      <c r="D112">
        <v>0</v>
      </c>
      <c r="E112">
        <f>Table1012[[#This Row],[Data Visualization]]*Table1012[[#This Row],[Time Frame]]</f>
        <v>0</v>
      </c>
      <c r="F112">
        <f>Table1012[[#This Row],[Risk Information]]*Table1012[[#This Row],[Data Visualization]]</f>
        <v>0</v>
      </c>
      <c r="G112">
        <f>Table1012[[#This Row],[Time Frame]]*Table1012[[#This Row],[Risk Information]]</f>
        <v>0</v>
      </c>
      <c r="H112">
        <v>100</v>
      </c>
      <c r="I112">
        <v>10</v>
      </c>
    </row>
    <row r="113" spans="1:9">
      <c r="A113" t="s">
        <v>114</v>
      </c>
      <c r="B113">
        <v>1</v>
      </c>
      <c r="C113">
        <v>0</v>
      </c>
      <c r="D113">
        <v>0</v>
      </c>
      <c r="E113">
        <f>Table1012[[#This Row],[Data Visualization]]*Table1012[[#This Row],[Time Frame]]</f>
        <v>0</v>
      </c>
      <c r="F113">
        <f>Table1012[[#This Row],[Risk Information]]*Table1012[[#This Row],[Data Visualization]]</f>
        <v>0</v>
      </c>
      <c r="G113">
        <f>Table1012[[#This Row],[Time Frame]]*Table1012[[#This Row],[Risk Information]]</f>
        <v>0</v>
      </c>
      <c r="H113">
        <v>2000</v>
      </c>
      <c r="I113">
        <v>5</v>
      </c>
    </row>
    <row r="114" spans="1:9">
      <c r="A114" t="s">
        <v>114</v>
      </c>
      <c r="B114">
        <v>1</v>
      </c>
      <c r="C114">
        <v>0</v>
      </c>
      <c r="D114">
        <v>0</v>
      </c>
      <c r="E114">
        <f>Table1012[[#This Row],[Data Visualization]]*Table1012[[#This Row],[Time Frame]]</f>
        <v>0</v>
      </c>
      <c r="F114">
        <f>Table1012[[#This Row],[Risk Information]]*Table1012[[#This Row],[Data Visualization]]</f>
        <v>0</v>
      </c>
      <c r="G114">
        <f>Table1012[[#This Row],[Time Frame]]*Table1012[[#This Row],[Risk Information]]</f>
        <v>0</v>
      </c>
      <c r="H114">
        <v>4000</v>
      </c>
      <c r="I114">
        <v>8</v>
      </c>
    </row>
    <row r="115" spans="1:9">
      <c r="A115" t="s">
        <v>114</v>
      </c>
      <c r="B115">
        <v>1</v>
      </c>
      <c r="C115">
        <v>0</v>
      </c>
      <c r="D115">
        <v>0</v>
      </c>
      <c r="E115">
        <f>Table1012[[#This Row],[Data Visualization]]*Table1012[[#This Row],[Time Frame]]</f>
        <v>0</v>
      </c>
      <c r="F115">
        <f>Table1012[[#This Row],[Risk Information]]*Table1012[[#This Row],[Data Visualization]]</f>
        <v>0</v>
      </c>
      <c r="G115">
        <f>Table1012[[#This Row],[Time Frame]]*Table1012[[#This Row],[Risk Information]]</f>
        <v>0</v>
      </c>
      <c r="H115">
        <v>800</v>
      </c>
      <c r="I115">
        <v>7</v>
      </c>
    </row>
    <row r="116" spans="1:9">
      <c r="A116" t="s">
        <v>115</v>
      </c>
      <c r="B116">
        <v>0</v>
      </c>
      <c r="C116">
        <v>1</v>
      </c>
      <c r="D116">
        <v>1</v>
      </c>
      <c r="E116">
        <f>Table1012[[#This Row],[Data Visualization]]*Table1012[[#This Row],[Time Frame]]</f>
        <v>0</v>
      </c>
      <c r="F116">
        <f>Table1012[[#This Row],[Risk Information]]*Table1012[[#This Row],[Data Visualization]]</f>
        <v>0</v>
      </c>
      <c r="G116">
        <f>Table1012[[#This Row],[Time Frame]]*Table1012[[#This Row],[Risk Information]]</f>
        <v>1</v>
      </c>
      <c r="H116">
        <v>2000</v>
      </c>
      <c r="I116">
        <v>6</v>
      </c>
    </row>
    <row r="117" spans="1:9">
      <c r="A117" t="s">
        <v>115</v>
      </c>
      <c r="B117">
        <v>0</v>
      </c>
      <c r="C117">
        <v>1</v>
      </c>
      <c r="D117">
        <v>1</v>
      </c>
      <c r="E117">
        <f>Table1012[[#This Row],[Data Visualization]]*Table1012[[#This Row],[Time Frame]]</f>
        <v>0</v>
      </c>
      <c r="F117">
        <f>Table1012[[#This Row],[Risk Information]]*Table1012[[#This Row],[Data Visualization]]</f>
        <v>0</v>
      </c>
      <c r="G117">
        <f>Table1012[[#This Row],[Time Frame]]*Table1012[[#This Row],[Risk Information]]</f>
        <v>1</v>
      </c>
      <c r="H117">
        <v>3260</v>
      </c>
      <c r="I117">
        <v>8</v>
      </c>
    </row>
    <row r="118" spans="1:9">
      <c r="A118" t="s">
        <v>115</v>
      </c>
      <c r="B118">
        <v>0</v>
      </c>
      <c r="C118">
        <v>1</v>
      </c>
      <c r="D118">
        <v>1</v>
      </c>
      <c r="E118">
        <f>Table1012[[#This Row],[Data Visualization]]*Table1012[[#This Row],[Time Frame]]</f>
        <v>0</v>
      </c>
      <c r="F118">
        <f>Table1012[[#This Row],[Risk Information]]*Table1012[[#This Row],[Data Visualization]]</f>
        <v>0</v>
      </c>
      <c r="G118">
        <f>Table1012[[#This Row],[Time Frame]]*Table1012[[#This Row],[Risk Information]]</f>
        <v>1</v>
      </c>
      <c r="H118">
        <v>1000</v>
      </c>
      <c r="I118">
        <v>4</v>
      </c>
    </row>
    <row r="119" spans="1:9">
      <c r="A119" t="s">
        <v>115</v>
      </c>
      <c r="B119">
        <v>0</v>
      </c>
      <c r="C119">
        <v>1</v>
      </c>
      <c r="D119">
        <v>1</v>
      </c>
      <c r="E119">
        <f>Table1012[[#This Row],[Data Visualization]]*Table1012[[#This Row],[Time Frame]]</f>
        <v>0</v>
      </c>
      <c r="F119">
        <f>Table1012[[#This Row],[Risk Information]]*Table1012[[#This Row],[Data Visualization]]</f>
        <v>0</v>
      </c>
      <c r="G119">
        <f>Table1012[[#This Row],[Time Frame]]*Table1012[[#This Row],[Risk Information]]</f>
        <v>1</v>
      </c>
      <c r="H119">
        <v>3000</v>
      </c>
      <c r="I119">
        <v>5</v>
      </c>
    </row>
    <row r="120" spans="1:9">
      <c r="A120" t="s">
        <v>115</v>
      </c>
      <c r="B120">
        <v>0</v>
      </c>
      <c r="C120">
        <v>1</v>
      </c>
      <c r="D120">
        <v>1</v>
      </c>
      <c r="E120">
        <f>Table1012[[#This Row],[Data Visualization]]*Table1012[[#This Row],[Time Frame]]</f>
        <v>0</v>
      </c>
      <c r="F120">
        <f>Table1012[[#This Row],[Risk Information]]*Table1012[[#This Row],[Data Visualization]]</f>
        <v>0</v>
      </c>
      <c r="G120">
        <f>Table1012[[#This Row],[Time Frame]]*Table1012[[#This Row],[Risk Information]]</f>
        <v>1</v>
      </c>
      <c r="H120">
        <v>100</v>
      </c>
      <c r="I120">
        <v>5</v>
      </c>
    </row>
    <row r="121" spans="1:9">
      <c r="A121" t="s">
        <v>115</v>
      </c>
      <c r="B121">
        <v>0</v>
      </c>
      <c r="C121">
        <v>1</v>
      </c>
      <c r="D121">
        <v>1</v>
      </c>
      <c r="E121">
        <f>Table1012[[#This Row],[Data Visualization]]*Table1012[[#This Row],[Time Frame]]</f>
        <v>0</v>
      </c>
      <c r="F121">
        <f>Table1012[[#This Row],[Risk Information]]*Table1012[[#This Row],[Data Visualization]]</f>
        <v>0</v>
      </c>
      <c r="G121">
        <f>Table1012[[#This Row],[Time Frame]]*Table1012[[#This Row],[Risk Information]]</f>
        <v>1</v>
      </c>
      <c r="H121">
        <v>5000</v>
      </c>
      <c r="I121">
        <v>10</v>
      </c>
    </row>
    <row r="122" spans="1:9">
      <c r="A122" t="s">
        <v>115</v>
      </c>
      <c r="B122">
        <v>0</v>
      </c>
      <c r="C122">
        <v>1</v>
      </c>
      <c r="D122">
        <v>1</v>
      </c>
      <c r="E122">
        <f>Table1012[[#This Row],[Data Visualization]]*Table1012[[#This Row],[Time Frame]]</f>
        <v>0</v>
      </c>
      <c r="F122">
        <f>Table1012[[#This Row],[Risk Information]]*Table1012[[#This Row],[Data Visualization]]</f>
        <v>0</v>
      </c>
      <c r="G122">
        <f>Table1012[[#This Row],[Time Frame]]*Table1012[[#This Row],[Risk Information]]</f>
        <v>1</v>
      </c>
      <c r="H122">
        <v>1000</v>
      </c>
      <c r="I122">
        <v>5</v>
      </c>
    </row>
    <row r="123" spans="1:9">
      <c r="A123" t="s">
        <v>115</v>
      </c>
      <c r="B123">
        <v>0</v>
      </c>
      <c r="C123">
        <v>1</v>
      </c>
      <c r="D123">
        <v>1</v>
      </c>
      <c r="E123">
        <f>Table1012[[#This Row],[Data Visualization]]*Table1012[[#This Row],[Time Frame]]</f>
        <v>0</v>
      </c>
      <c r="F123">
        <f>Table1012[[#This Row],[Risk Information]]*Table1012[[#This Row],[Data Visualization]]</f>
        <v>0</v>
      </c>
      <c r="G123">
        <f>Table1012[[#This Row],[Time Frame]]*Table1012[[#This Row],[Risk Information]]</f>
        <v>1</v>
      </c>
      <c r="H123">
        <v>0</v>
      </c>
      <c r="I123">
        <v>1</v>
      </c>
    </row>
    <row r="124" spans="1:9">
      <c r="A124" t="s">
        <v>115</v>
      </c>
      <c r="B124">
        <v>0</v>
      </c>
      <c r="C124">
        <v>1</v>
      </c>
      <c r="D124">
        <v>1</v>
      </c>
      <c r="E124">
        <f>Table1012[[#This Row],[Data Visualization]]*Table1012[[#This Row],[Time Frame]]</f>
        <v>0</v>
      </c>
      <c r="F124">
        <f>Table1012[[#This Row],[Risk Information]]*Table1012[[#This Row],[Data Visualization]]</f>
        <v>0</v>
      </c>
      <c r="G124">
        <f>Table1012[[#This Row],[Time Frame]]*Table1012[[#This Row],[Risk Information]]</f>
        <v>1</v>
      </c>
      <c r="H124">
        <v>4900</v>
      </c>
      <c r="I124">
        <v>10</v>
      </c>
    </row>
    <row r="125" spans="1:9">
      <c r="A125" t="s">
        <v>115</v>
      </c>
      <c r="B125">
        <v>0</v>
      </c>
      <c r="C125">
        <v>1</v>
      </c>
      <c r="D125">
        <v>1</v>
      </c>
      <c r="E125">
        <f>Table1012[[#This Row],[Data Visualization]]*Table1012[[#This Row],[Time Frame]]</f>
        <v>0</v>
      </c>
      <c r="F125">
        <f>Table1012[[#This Row],[Risk Information]]*Table1012[[#This Row],[Data Visualization]]</f>
        <v>0</v>
      </c>
      <c r="G125">
        <f>Table1012[[#This Row],[Time Frame]]*Table1012[[#This Row],[Risk Information]]</f>
        <v>1</v>
      </c>
      <c r="H125">
        <v>300</v>
      </c>
      <c r="I125">
        <v>4</v>
      </c>
    </row>
    <row r="126" spans="1:9">
      <c r="A126" t="s">
        <v>115</v>
      </c>
      <c r="B126">
        <v>0</v>
      </c>
      <c r="C126">
        <v>1</v>
      </c>
      <c r="D126">
        <v>1</v>
      </c>
      <c r="E126">
        <f>Table1012[[#This Row],[Data Visualization]]*Table1012[[#This Row],[Time Frame]]</f>
        <v>0</v>
      </c>
      <c r="F126">
        <f>Table1012[[#This Row],[Risk Information]]*Table1012[[#This Row],[Data Visualization]]</f>
        <v>0</v>
      </c>
      <c r="G126">
        <f>Table1012[[#This Row],[Time Frame]]*Table1012[[#This Row],[Risk Information]]</f>
        <v>1</v>
      </c>
      <c r="H126">
        <v>700</v>
      </c>
      <c r="I126">
        <v>6</v>
      </c>
    </row>
    <row r="127" spans="1:9">
      <c r="A127" t="s">
        <v>115</v>
      </c>
      <c r="B127">
        <v>0</v>
      </c>
      <c r="C127">
        <v>1</v>
      </c>
      <c r="D127">
        <v>1</v>
      </c>
      <c r="E127">
        <f>Table1012[[#This Row],[Data Visualization]]*Table1012[[#This Row],[Time Frame]]</f>
        <v>0</v>
      </c>
      <c r="F127">
        <f>Table1012[[#This Row],[Risk Information]]*Table1012[[#This Row],[Data Visualization]]</f>
        <v>0</v>
      </c>
      <c r="G127">
        <f>Table1012[[#This Row],[Time Frame]]*Table1012[[#This Row],[Risk Information]]</f>
        <v>1</v>
      </c>
      <c r="H127">
        <v>400</v>
      </c>
      <c r="I127">
        <v>4</v>
      </c>
    </row>
    <row r="128" spans="1:9">
      <c r="A128" t="s">
        <v>115</v>
      </c>
      <c r="B128">
        <v>0</v>
      </c>
      <c r="C128">
        <v>1</v>
      </c>
      <c r="D128">
        <v>1</v>
      </c>
      <c r="E128">
        <f>Table1012[[#This Row],[Data Visualization]]*Table1012[[#This Row],[Time Frame]]</f>
        <v>0</v>
      </c>
      <c r="F128">
        <f>Table1012[[#This Row],[Risk Information]]*Table1012[[#This Row],[Data Visualization]]</f>
        <v>0</v>
      </c>
      <c r="G128">
        <f>Table1012[[#This Row],[Time Frame]]*Table1012[[#This Row],[Risk Information]]</f>
        <v>1</v>
      </c>
      <c r="H128">
        <v>600</v>
      </c>
      <c r="I128">
        <v>3</v>
      </c>
    </row>
    <row r="129" spans="1:9">
      <c r="A129" t="s">
        <v>115</v>
      </c>
      <c r="B129">
        <v>0</v>
      </c>
      <c r="C129">
        <v>1</v>
      </c>
      <c r="D129">
        <v>1</v>
      </c>
      <c r="E129">
        <f>Table1012[[#This Row],[Data Visualization]]*Table1012[[#This Row],[Time Frame]]</f>
        <v>0</v>
      </c>
      <c r="F129">
        <f>Table1012[[#This Row],[Risk Information]]*Table1012[[#This Row],[Data Visualization]]</f>
        <v>0</v>
      </c>
      <c r="G129">
        <f>Table1012[[#This Row],[Time Frame]]*Table1012[[#This Row],[Risk Information]]</f>
        <v>1</v>
      </c>
      <c r="H129">
        <v>100</v>
      </c>
      <c r="I129">
        <v>5</v>
      </c>
    </row>
    <row r="130" spans="1:9">
      <c r="A130" t="s">
        <v>115</v>
      </c>
      <c r="B130">
        <v>0</v>
      </c>
      <c r="C130">
        <v>1</v>
      </c>
      <c r="D130">
        <v>1</v>
      </c>
      <c r="E130">
        <f>Table1012[[#This Row],[Data Visualization]]*Table1012[[#This Row],[Time Frame]]</f>
        <v>0</v>
      </c>
      <c r="F130">
        <f>Table1012[[#This Row],[Risk Information]]*Table1012[[#This Row],[Data Visualization]]</f>
        <v>0</v>
      </c>
      <c r="G130">
        <f>Table1012[[#This Row],[Time Frame]]*Table1012[[#This Row],[Risk Information]]</f>
        <v>1</v>
      </c>
      <c r="H130">
        <v>0</v>
      </c>
      <c r="I130">
        <v>0</v>
      </c>
    </row>
    <row r="131" spans="1:9">
      <c r="A131" t="s">
        <v>115</v>
      </c>
      <c r="B131">
        <v>0</v>
      </c>
      <c r="C131">
        <v>1</v>
      </c>
      <c r="D131">
        <v>1</v>
      </c>
      <c r="E131">
        <f>Table1012[[#This Row],[Data Visualization]]*Table1012[[#This Row],[Time Frame]]</f>
        <v>0</v>
      </c>
      <c r="F131">
        <f>Table1012[[#This Row],[Risk Information]]*Table1012[[#This Row],[Data Visualization]]</f>
        <v>0</v>
      </c>
      <c r="G131">
        <f>Table1012[[#This Row],[Time Frame]]*Table1012[[#This Row],[Risk Information]]</f>
        <v>1</v>
      </c>
      <c r="H131">
        <v>4000</v>
      </c>
      <c r="I131">
        <v>8</v>
      </c>
    </row>
    <row r="132" spans="1:9">
      <c r="A132" t="s">
        <v>115</v>
      </c>
      <c r="B132">
        <v>0</v>
      </c>
      <c r="C132">
        <v>1</v>
      </c>
      <c r="D132">
        <v>1</v>
      </c>
      <c r="E132">
        <f>Table1012[[#This Row],[Data Visualization]]*Table1012[[#This Row],[Time Frame]]</f>
        <v>0</v>
      </c>
      <c r="F132">
        <f>Table1012[[#This Row],[Risk Information]]*Table1012[[#This Row],[Data Visualization]]</f>
        <v>0</v>
      </c>
      <c r="G132">
        <f>Table1012[[#This Row],[Time Frame]]*Table1012[[#This Row],[Risk Information]]</f>
        <v>1</v>
      </c>
      <c r="H132">
        <v>3500</v>
      </c>
      <c r="I132">
        <v>7</v>
      </c>
    </row>
    <row r="133" spans="1:9">
      <c r="A133" t="s">
        <v>115</v>
      </c>
      <c r="B133">
        <v>0</v>
      </c>
      <c r="C133">
        <v>1</v>
      </c>
      <c r="D133">
        <v>1</v>
      </c>
      <c r="E133">
        <f>Table1012[[#This Row],[Data Visualization]]*Table1012[[#This Row],[Time Frame]]</f>
        <v>0</v>
      </c>
      <c r="F133">
        <f>Table1012[[#This Row],[Risk Information]]*Table1012[[#This Row],[Data Visualization]]</f>
        <v>0</v>
      </c>
      <c r="G133">
        <f>Table1012[[#This Row],[Time Frame]]*Table1012[[#This Row],[Risk Information]]</f>
        <v>1</v>
      </c>
      <c r="H133">
        <v>0</v>
      </c>
      <c r="I133">
        <v>3</v>
      </c>
    </row>
    <row r="134" spans="1:9">
      <c r="A134" t="s">
        <v>115</v>
      </c>
      <c r="B134">
        <v>0</v>
      </c>
      <c r="C134">
        <v>1</v>
      </c>
      <c r="D134">
        <v>1</v>
      </c>
      <c r="E134">
        <f>Table1012[[#This Row],[Data Visualization]]*Table1012[[#This Row],[Time Frame]]</f>
        <v>0</v>
      </c>
      <c r="F134">
        <f>Table1012[[#This Row],[Risk Information]]*Table1012[[#This Row],[Data Visualization]]</f>
        <v>0</v>
      </c>
      <c r="G134">
        <f>Table1012[[#This Row],[Time Frame]]*Table1012[[#This Row],[Risk Information]]</f>
        <v>1</v>
      </c>
      <c r="H134">
        <v>100</v>
      </c>
      <c r="I134">
        <v>5</v>
      </c>
    </row>
    <row r="135" spans="1:9">
      <c r="A135" t="s">
        <v>115</v>
      </c>
      <c r="B135">
        <v>0</v>
      </c>
      <c r="C135">
        <v>1</v>
      </c>
      <c r="D135">
        <v>1</v>
      </c>
      <c r="E135">
        <f>Table1012[[#This Row],[Data Visualization]]*Table1012[[#This Row],[Time Frame]]</f>
        <v>0</v>
      </c>
      <c r="F135">
        <f>Table1012[[#This Row],[Risk Information]]*Table1012[[#This Row],[Data Visualization]]</f>
        <v>0</v>
      </c>
      <c r="G135">
        <f>Table1012[[#This Row],[Time Frame]]*Table1012[[#This Row],[Risk Information]]</f>
        <v>1</v>
      </c>
      <c r="H135">
        <v>500</v>
      </c>
      <c r="I135">
        <v>3</v>
      </c>
    </row>
    <row r="136" spans="1:9">
      <c r="A136" t="s">
        <v>115</v>
      </c>
      <c r="B136">
        <v>0</v>
      </c>
      <c r="C136">
        <v>1</v>
      </c>
      <c r="D136">
        <v>1</v>
      </c>
      <c r="E136">
        <f>Table1012[[#This Row],[Data Visualization]]*Table1012[[#This Row],[Time Frame]]</f>
        <v>0</v>
      </c>
      <c r="F136">
        <f>Table1012[[#This Row],[Risk Information]]*Table1012[[#This Row],[Data Visualization]]</f>
        <v>0</v>
      </c>
      <c r="G136">
        <f>Table1012[[#This Row],[Time Frame]]*Table1012[[#This Row],[Risk Information]]</f>
        <v>1</v>
      </c>
      <c r="H136">
        <v>2000</v>
      </c>
      <c r="I136">
        <v>8</v>
      </c>
    </row>
    <row r="137" spans="1:9">
      <c r="A137" t="s">
        <v>115</v>
      </c>
      <c r="B137">
        <v>0</v>
      </c>
      <c r="C137">
        <v>1</v>
      </c>
      <c r="D137">
        <v>1</v>
      </c>
      <c r="E137">
        <f>Table1012[[#This Row],[Data Visualization]]*Table1012[[#This Row],[Time Frame]]</f>
        <v>0</v>
      </c>
      <c r="F137">
        <f>Table1012[[#This Row],[Risk Information]]*Table1012[[#This Row],[Data Visualization]]</f>
        <v>0</v>
      </c>
      <c r="G137">
        <f>Table1012[[#This Row],[Time Frame]]*Table1012[[#This Row],[Risk Information]]</f>
        <v>1</v>
      </c>
      <c r="H137">
        <v>100</v>
      </c>
      <c r="I137">
        <v>5</v>
      </c>
    </row>
    <row r="138" spans="1:9">
      <c r="A138" t="s">
        <v>115</v>
      </c>
      <c r="B138">
        <v>0</v>
      </c>
      <c r="C138">
        <v>1</v>
      </c>
      <c r="D138">
        <v>1</v>
      </c>
      <c r="E138">
        <f>Table1012[[#This Row],[Data Visualization]]*Table1012[[#This Row],[Time Frame]]</f>
        <v>0</v>
      </c>
      <c r="F138">
        <f>Table1012[[#This Row],[Risk Information]]*Table1012[[#This Row],[Data Visualization]]</f>
        <v>0</v>
      </c>
      <c r="G138">
        <f>Table1012[[#This Row],[Time Frame]]*Table1012[[#This Row],[Risk Information]]</f>
        <v>1</v>
      </c>
      <c r="H138">
        <v>2000</v>
      </c>
      <c r="I138">
        <v>5</v>
      </c>
    </row>
    <row r="139" spans="1:9">
      <c r="A139" t="s">
        <v>115</v>
      </c>
      <c r="B139">
        <v>0</v>
      </c>
      <c r="C139">
        <v>1</v>
      </c>
      <c r="D139">
        <v>1</v>
      </c>
      <c r="E139">
        <f>Table1012[[#This Row],[Data Visualization]]*Table1012[[#This Row],[Time Frame]]</f>
        <v>0</v>
      </c>
      <c r="F139">
        <f>Table1012[[#This Row],[Risk Information]]*Table1012[[#This Row],[Data Visualization]]</f>
        <v>0</v>
      </c>
      <c r="G139">
        <f>Table1012[[#This Row],[Time Frame]]*Table1012[[#This Row],[Risk Information]]</f>
        <v>1</v>
      </c>
      <c r="H139">
        <v>2000</v>
      </c>
      <c r="I139">
        <v>3</v>
      </c>
    </row>
    <row r="140" spans="1:9">
      <c r="A140" t="s">
        <v>115</v>
      </c>
      <c r="B140">
        <v>0</v>
      </c>
      <c r="C140">
        <v>1</v>
      </c>
      <c r="D140">
        <v>1</v>
      </c>
      <c r="E140">
        <f>Table1012[[#This Row],[Data Visualization]]*Table1012[[#This Row],[Time Frame]]</f>
        <v>0</v>
      </c>
      <c r="F140">
        <f>Table1012[[#This Row],[Risk Information]]*Table1012[[#This Row],[Data Visualization]]</f>
        <v>0</v>
      </c>
      <c r="G140">
        <f>Table1012[[#This Row],[Time Frame]]*Table1012[[#This Row],[Risk Information]]</f>
        <v>1</v>
      </c>
      <c r="H140">
        <v>0</v>
      </c>
      <c r="I140">
        <v>2</v>
      </c>
    </row>
    <row r="141" spans="1:9">
      <c r="A141" t="s">
        <v>115</v>
      </c>
      <c r="B141">
        <v>0</v>
      </c>
      <c r="C141">
        <v>1</v>
      </c>
      <c r="D141">
        <v>0</v>
      </c>
      <c r="E141">
        <f>Table1012[[#This Row],[Data Visualization]]*Table1012[[#This Row],[Time Frame]]</f>
        <v>0</v>
      </c>
      <c r="F141">
        <f>Table1012[[#This Row],[Risk Information]]*Table1012[[#This Row],[Data Visualization]]</f>
        <v>0</v>
      </c>
      <c r="G141">
        <f>Table1012[[#This Row],[Time Frame]]*Table1012[[#This Row],[Risk Information]]</f>
        <v>0</v>
      </c>
      <c r="H141">
        <v>2000</v>
      </c>
      <c r="I141">
        <v>6</v>
      </c>
    </row>
    <row r="142" spans="1:9">
      <c r="A142" t="s">
        <v>115</v>
      </c>
      <c r="B142">
        <v>0</v>
      </c>
      <c r="C142">
        <v>1</v>
      </c>
      <c r="D142">
        <v>0</v>
      </c>
      <c r="E142">
        <f>Table1012[[#This Row],[Data Visualization]]*Table1012[[#This Row],[Time Frame]]</f>
        <v>0</v>
      </c>
      <c r="F142">
        <f>Table1012[[#This Row],[Risk Information]]*Table1012[[#This Row],[Data Visualization]]</f>
        <v>0</v>
      </c>
      <c r="G142">
        <f>Table1012[[#This Row],[Time Frame]]*Table1012[[#This Row],[Risk Information]]</f>
        <v>0</v>
      </c>
      <c r="H142">
        <v>2754</v>
      </c>
      <c r="I142">
        <v>7</v>
      </c>
    </row>
    <row r="143" spans="1:9">
      <c r="A143" t="s">
        <v>115</v>
      </c>
      <c r="B143">
        <v>0</v>
      </c>
      <c r="C143">
        <v>1</v>
      </c>
      <c r="D143">
        <v>0</v>
      </c>
      <c r="E143">
        <f>Table1012[[#This Row],[Data Visualization]]*Table1012[[#This Row],[Time Frame]]</f>
        <v>0</v>
      </c>
      <c r="F143">
        <f>Table1012[[#This Row],[Risk Information]]*Table1012[[#This Row],[Data Visualization]]</f>
        <v>0</v>
      </c>
      <c r="G143">
        <f>Table1012[[#This Row],[Time Frame]]*Table1012[[#This Row],[Risk Information]]</f>
        <v>0</v>
      </c>
      <c r="H143">
        <v>3500</v>
      </c>
      <c r="I143">
        <v>7</v>
      </c>
    </row>
    <row r="144" spans="1:9">
      <c r="A144" t="s">
        <v>115</v>
      </c>
      <c r="B144">
        <v>0</v>
      </c>
      <c r="C144">
        <v>1</v>
      </c>
      <c r="D144">
        <v>0</v>
      </c>
      <c r="E144">
        <f>Table1012[[#This Row],[Data Visualization]]*Table1012[[#This Row],[Time Frame]]</f>
        <v>0</v>
      </c>
      <c r="F144">
        <f>Table1012[[#This Row],[Risk Information]]*Table1012[[#This Row],[Data Visualization]]</f>
        <v>0</v>
      </c>
      <c r="G144">
        <f>Table1012[[#This Row],[Time Frame]]*Table1012[[#This Row],[Risk Information]]</f>
        <v>0</v>
      </c>
      <c r="H144">
        <v>3500</v>
      </c>
      <c r="I144">
        <v>7</v>
      </c>
    </row>
    <row r="145" spans="1:9">
      <c r="A145" t="s">
        <v>115</v>
      </c>
      <c r="B145">
        <v>0</v>
      </c>
      <c r="C145">
        <v>1</v>
      </c>
      <c r="D145">
        <v>0</v>
      </c>
      <c r="E145">
        <f>Table1012[[#This Row],[Data Visualization]]*Table1012[[#This Row],[Time Frame]]</f>
        <v>0</v>
      </c>
      <c r="F145">
        <f>Table1012[[#This Row],[Risk Information]]*Table1012[[#This Row],[Data Visualization]]</f>
        <v>0</v>
      </c>
      <c r="G145">
        <f>Table1012[[#This Row],[Time Frame]]*Table1012[[#This Row],[Risk Information]]</f>
        <v>0</v>
      </c>
      <c r="H145">
        <v>50</v>
      </c>
      <c r="I145">
        <v>2</v>
      </c>
    </row>
    <row r="146" spans="1:9">
      <c r="A146" t="s">
        <v>115</v>
      </c>
      <c r="B146">
        <v>0</v>
      </c>
      <c r="C146">
        <v>1</v>
      </c>
      <c r="D146">
        <v>0</v>
      </c>
      <c r="E146">
        <f>Table1012[[#This Row],[Data Visualization]]*Table1012[[#This Row],[Time Frame]]</f>
        <v>0</v>
      </c>
      <c r="F146">
        <f>Table1012[[#This Row],[Risk Information]]*Table1012[[#This Row],[Data Visualization]]</f>
        <v>0</v>
      </c>
      <c r="G146">
        <f>Table1012[[#This Row],[Time Frame]]*Table1012[[#This Row],[Risk Information]]</f>
        <v>0</v>
      </c>
      <c r="H146">
        <v>3000</v>
      </c>
      <c r="I146">
        <v>5</v>
      </c>
    </row>
    <row r="147" spans="1:9">
      <c r="A147" t="s">
        <v>115</v>
      </c>
      <c r="B147">
        <v>0</v>
      </c>
      <c r="C147">
        <v>1</v>
      </c>
      <c r="D147">
        <v>0</v>
      </c>
      <c r="E147">
        <f>Table1012[[#This Row],[Data Visualization]]*Table1012[[#This Row],[Time Frame]]</f>
        <v>0</v>
      </c>
      <c r="F147">
        <f>Table1012[[#This Row],[Risk Information]]*Table1012[[#This Row],[Data Visualization]]</f>
        <v>0</v>
      </c>
      <c r="G147">
        <f>Table1012[[#This Row],[Time Frame]]*Table1012[[#This Row],[Risk Information]]</f>
        <v>0</v>
      </c>
      <c r="H147">
        <v>800</v>
      </c>
      <c r="I147">
        <v>5</v>
      </c>
    </row>
    <row r="148" spans="1:9">
      <c r="A148" t="s">
        <v>115</v>
      </c>
      <c r="B148">
        <v>0</v>
      </c>
      <c r="C148">
        <v>1</v>
      </c>
      <c r="D148">
        <v>0</v>
      </c>
      <c r="E148">
        <f>Table1012[[#This Row],[Data Visualization]]*Table1012[[#This Row],[Time Frame]]</f>
        <v>0</v>
      </c>
      <c r="F148">
        <f>Table1012[[#This Row],[Risk Information]]*Table1012[[#This Row],[Data Visualization]]</f>
        <v>0</v>
      </c>
      <c r="G148">
        <f>Table1012[[#This Row],[Time Frame]]*Table1012[[#This Row],[Risk Information]]</f>
        <v>0</v>
      </c>
      <c r="H148">
        <v>500</v>
      </c>
      <c r="I148">
        <v>3</v>
      </c>
    </row>
    <row r="149" spans="1:9">
      <c r="A149" t="s">
        <v>115</v>
      </c>
      <c r="B149">
        <v>0</v>
      </c>
      <c r="C149">
        <v>1</v>
      </c>
      <c r="D149">
        <v>0</v>
      </c>
      <c r="E149">
        <f>Table1012[[#This Row],[Data Visualization]]*Table1012[[#This Row],[Time Frame]]</f>
        <v>0</v>
      </c>
      <c r="F149">
        <f>Table1012[[#This Row],[Risk Information]]*Table1012[[#This Row],[Data Visualization]]</f>
        <v>0</v>
      </c>
      <c r="G149">
        <f>Table1012[[#This Row],[Time Frame]]*Table1012[[#This Row],[Risk Information]]</f>
        <v>0</v>
      </c>
      <c r="H149">
        <v>4999</v>
      </c>
      <c r="I149">
        <v>9</v>
      </c>
    </row>
    <row r="150" spans="1:9">
      <c r="A150" t="s">
        <v>115</v>
      </c>
      <c r="B150">
        <v>0</v>
      </c>
      <c r="C150">
        <v>1</v>
      </c>
      <c r="D150">
        <v>0</v>
      </c>
      <c r="E150">
        <f>Table1012[[#This Row],[Data Visualization]]*Table1012[[#This Row],[Time Frame]]</f>
        <v>0</v>
      </c>
      <c r="F150">
        <f>Table1012[[#This Row],[Risk Information]]*Table1012[[#This Row],[Data Visualization]]</f>
        <v>0</v>
      </c>
      <c r="G150">
        <f>Table1012[[#This Row],[Time Frame]]*Table1012[[#This Row],[Risk Information]]</f>
        <v>0</v>
      </c>
      <c r="H150">
        <v>20</v>
      </c>
      <c r="I150">
        <v>0</v>
      </c>
    </row>
    <row r="151" spans="1:9">
      <c r="A151" t="s">
        <v>115</v>
      </c>
      <c r="B151">
        <v>0</v>
      </c>
      <c r="C151">
        <v>1</v>
      </c>
      <c r="D151">
        <v>0</v>
      </c>
      <c r="E151">
        <f>Table1012[[#This Row],[Data Visualization]]*Table1012[[#This Row],[Time Frame]]</f>
        <v>0</v>
      </c>
      <c r="F151">
        <f>Table1012[[#This Row],[Risk Information]]*Table1012[[#This Row],[Data Visualization]]</f>
        <v>0</v>
      </c>
      <c r="G151">
        <f>Table1012[[#This Row],[Time Frame]]*Table1012[[#This Row],[Risk Information]]</f>
        <v>0</v>
      </c>
      <c r="H151">
        <v>500</v>
      </c>
      <c r="I151">
        <v>6</v>
      </c>
    </row>
    <row r="152" spans="1:9">
      <c r="A152" t="s">
        <v>115</v>
      </c>
      <c r="B152">
        <v>0</v>
      </c>
      <c r="C152">
        <v>1</v>
      </c>
      <c r="D152">
        <v>0</v>
      </c>
      <c r="E152">
        <f>Table1012[[#This Row],[Data Visualization]]*Table1012[[#This Row],[Time Frame]]</f>
        <v>0</v>
      </c>
      <c r="F152">
        <f>Table1012[[#This Row],[Risk Information]]*Table1012[[#This Row],[Data Visualization]]</f>
        <v>0</v>
      </c>
      <c r="G152">
        <f>Table1012[[#This Row],[Time Frame]]*Table1012[[#This Row],[Risk Information]]</f>
        <v>0</v>
      </c>
      <c r="H152">
        <v>400</v>
      </c>
      <c r="I152">
        <v>2</v>
      </c>
    </row>
    <row r="153" spans="1:9">
      <c r="A153" t="s">
        <v>115</v>
      </c>
      <c r="B153">
        <v>0</v>
      </c>
      <c r="C153">
        <v>1</v>
      </c>
      <c r="D153">
        <v>0</v>
      </c>
      <c r="E153">
        <f>Table1012[[#This Row],[Data Visualization]]*Table1012[[#This Row],[Time Frame]]</f>
        <v>0</v>
      </c>
      <c r="F153">
        <f>Table1012[[#This Row],[Risk Information]]*Table1012[[#This Row],[Data Visualization]]</f>
        <v>0</v>
      </c>
      <c r="G153">
        <f>Table1012[[#This Row],[Time Frame]]*Table1012[[#This Row],[Risk Information]]</f>
        <v>0</v>
      </c>
      <c r="H153">
        <v>400</v>
      </c>
      <c r="I153">
        <v>4</v>
      </c>
    </row>
    <row r="154" spans="1:9">
      <c r="A154" t="s">
        <v>115</v>
      </c>
      <c r="B154">
        <v>0</v>
      </c>
      <c r="C154">
        <v>1</v>
      </c>
      <c r="D154">
        <v>0</v>
      </c>
      <c r="E154">
        <f>Table1012[[#This Row],[Data Visualization]]*Table1012[[#This Row],[Time Frame]]</f>
        <v>0</v>
      </c>
      <c r="F154">
        <f>Table1012[[#This Row],[Risk Information]]*Table1012[[#This Row],[Data Visualization]]</f>
        <v>0</v>
      </c>
      <c r="G154">
        <f>Table1012[[#This Row],[Time Frame]]*Table1012[[#This Row],[Risk Information]]</f>
        <v>0</v>
      </c>
      <c r="H154">
        <v>100</v>
      </c>
      <c r="I154">
        <v>5</v>
      </c>
    </row>
    <row r="155" spans="1:9">
      <c r="A155" t="s">
        <v>115</v>
      </c>
      <c r="B155">
        <v>0</v>
      </c>
      <c r="C155">
        <v>1</v>
      </c>
      <c r="D155">
        <v>0</v>
      </c>
      <c r="E155">
        <f>Table1012[[#This Row],[Data Visualization]]*Table1012[[#This Row],[Time Frame]]</f>
        <v>0</v>
      </c>
      <c r="F155">
        <f>Table1012[[#This Row],[Risk Information]]*Table1012[[#This Row],[Data Visualization]]</f>
        <v>0</v>
      </c>
      <c r="G155">
        <f>Table1012[[#This Row],[Time Frame]]*Table1012[[#This Row],[Risk Information]]</f>
        <v>0</v>
      </c>
      <c r="H155">
        <v>0</v>
      </c>
      <c r="I155">
        <v>0</v>
      </c>
    </row>
    <row r="156" spans="1:9">
      <c r="A156" t="s">
        <v>115</v>
      </c>
      <c r="B156">
        <v>0</v>
      </c>
      <c r="C156">
        <v>1</v>
      </c>
      <c r="D156">
        <v>0</v>
      </c>
      <c r="E156">
        <f>Table1012[[#This Row],[Data Visualization]]*Table1012[[#This Row],[Time Frame]]</f>
        <v>0</v>
      </c>
      <c r="F156">
        <f>Table1012[[#This Row],[Risk Information]]*Table1012[[#This Row],[Data Visualization]]</f>
        <v>0</v>
      </c>
      <c r="G156">
        <f>Table1012[[#This Row],[Time Frame]]*Table1012[[#This Row],[Risk Information]]</f>
        <v>0</v>
      </c>
      <c r="H156">
        <v>377</v>
      </c>
      <c r="I156">
        <v>3</v>
      </c>
    </row>
    <row r="157" spans="1:9">
      <c r="A157" t="s">
        <v>115</v>
      </c>
      <c r="B157">
        <v>0</v>
      </c>
      <c r="C157">
        <v>1</v>
      </c>
      <c r="D157">
        <v>0</v>
      </c>
      <c r="E157">
        <f>Table1012[[#This Row],[Data Visualization]]*Table1012[[#This Row],[Time Frame]]</f>
        <v>0</v>
      </c>
      <c r="F157">
        <f>Table1012[[#This Row],[Risk Information]]*Table1012[[#This Row],[Data Visualization]]</f>
        <v>0</v>
      </c>
      <c r="G157">
        <f>Table1012[[#This Row],[Time Frame]]*Table1012[[#This Row],[Risk Information]]</f>
        <v>0</v>
      </c>
      <c r="H157">
        <v>3000</v>
      </c>
      <c r="I157">
        <v>6</v>
      </c>
    </row>
    <row r="158" spans="1:9">
      <c r="A158" t="s">
        <v>115</v>
      </c>
      <c r="B158">
        <v>0</v>
      </c>
      <c r="C158">
        <v>1</v>
      </c>
      <c r="D158">
        <v>0</v>
      </c>
      <c r="E158">
        <f>Table1012[[#This Row],[Data Visualization]]*Table1012[[#This Row],[Time Frame]]</f>
        <v>0</v>
      </c>
      <c r="F158">
        <f>Table1012[[#This Row],[Risk Information]]*Table1012[[#This Row],[Data Visualization]]</f>
        <v>0</v>
      </c>
      <c r="G158">
        <f>Table1012[[#This Row],[Time Frame]]*Table1012[[#This Row],[Risk Information]]</f>
        <v>0</v>
      </c>
      <c r="H158">
        <v>0</v>
      </c>
      <c r="I158">
        <v>5</v>
      </c>
    </row>
    <row r="159" spans="1:9">
      <c r="A159" t="s">
        <v>115</v>
      </c>
      <c r="B159">
        <v>0</v>
      </c>
      <c r="C159">
        <v>1</v>
      </c>
      <c r="D159">
        <v>0</v>
      </c>
      <c r="E159">
        <f>Table1012[[#This Row],[Data Visualization]]*Table1012[[#This Row],[Time Frame]]</f>
        <v>0</v>
      </c>
      <c r="F159">
        <f>Table1012[[#This Row],[Risk Information]]*Table1012[[#This Row],[Data Visualization]]</f>
        <v>0</v>
      </c>
      <c r="G159">
        <f>Table1012[[#This Row],[Time Frame]]*Table1012[[#This Row],[Risk Information]]</f>
        <v>0</v>
      </c>
      <c r="H159">
        <v>500</v>
      </c>
      <c r="I159">
        <v>5</v>
      </c>
    </row>
    <row r="160" spans="1:9">
      <c r="A160" t="s">
        <v>115</v>
      </c>
      <c r="B160">
        <v>0</v>
      </c>
      <c r="C160">
        <v>1</v>
      </c>
      <c r="D160">
        <v>0</v>
      </c>
      <c r="E160">
        <f>Table1012[[#This Row],[Data Visualization]]*Table1012[[#This Row],[Time Frame]]</f>
        <v>0</v>
      </c>
      <c r="F160">
        <f>Table1012[[#This Row],[Risk Information]]*Table1012[[#This Row],[Data Visualization]]</f>
        <v>0</v>
      </c>
      <c r="G160">
        <f>Table1012[[#This Row],[Time Frame]]*Table1012[[#This Row],[Risk Information]]</f>
        <v>0</v>
      </c>
      <c r="H160">
        <v>1500</v>
      </c>
      <c r="I160">
        <v>5</v>
      </c>
    </row>
    <row r="161" spans="1:9">
      <c r="A161" t="s">
        <v>115</v>
      </c>
      <c r="B161">
        <v>0</v>
      </c>
      <c r="C161">
        <v>1</v>
      </c>
      <c r="D161">
        <v>0</v>
      </c>
      <c r="E161">
        <f>Table1012[[#This Row],[Data Visualization]]*Table1012[[#This Row],[Time Frame]]</f>
        <v>0</v>
      </c>
      <c r="F161">
        <f>Table1012[[#This Row],[Risk Information]]*Table1012[[#This Row],[Data Visualization]]</f>
        <v>0</v>
      </c>
      <c r="G161">
        <f>Table1012[[#This Row],[Time Frame]]*Table1012[[#This Row],[Risk Information]]</f>
        <v>0</v>
      </c>
      <c r="H161">
        <v>3000</v>
      </c>
      <c r="I161">
        <v>6</v>
      </c>
    </row>
    <row r="162" spans="1:9">
      <c r="A162" t="s">
        <v>115</v>
      </c>
      <c r="B162">
        <v>0</v>
      </c>
      <c r="C162">
        <v>1</v>
      </c>
      <c r="D162">
        <v>0</v>
      </c>
      <c r="E162">
        <f>Table1012[[#This Row],[Data Visualization]]*Table1012[[#This Row],[Time Frame]]</f>
        <v>0</v>
      </c>
      <c r="F162">
        <f>Table1012[[#This Row],[Risk Information]]*Table1012[[#This Row],[Data Visualization]]</f>
        <v>0</v>
      </c>
      <c r="G162">
        <f>Table1012[[#This Row],[Time Frame]]*Table1012[[#This Row],[Risk Information]]</f>
        <v>0</v>
      </c>
      <c r="H162">
        <v>100</v>
      </c>
      <c r="I162">
        <v>10</v>
      </c>
    </row>
    <row r="163" spans="1:9">
      <c r="A163" t="s">
        <v>115</v>
      </c>
      <c r="B163">
        <v>0</v>
      </c>
      <c r="C163">
        <v>1</v>
      </c>
      <c r="D163">
        <v>0</v>
      </c>
      <c r="E163">
        <f>Table1012[[#This Row],[Data Visualization]]*Table1012[[#This Row],[Time Frame]]</f>
        <v>0</v>
      </c>
      <c r="F163">
        <f>Table1012[[#This Row],[Risk Information]]*Table1012[[#This Row],[Data Visualization]]</f>
        <v>0</v>
      </c>
      <c r="G163">
        <f>Table1012[[#This Row],[Time Frame]]*Table1012[[#This Row],[Risk Information]]</f>
        <v>0</v>
      </c>
      <c r="H163">
        <v>2000</v>
      </c>
      <c r="I163">
        <v>5</v>
      </c>
    </row>
    <row r="164" spans="1:9">
      <c r="A164" t="s">
        <v>115</v>
      </c>
      <c r="B164">
        <v>0</v>
      </c>
      <c r="C164">
        <v>1</v>
      </c>
      <c r="D164">
        <v>0</v>
      </c>
      <c r="E164">
        <f>Table1012[[#This Row],[Data Visualization]]*Table1012[[#This Row],[Time Frame]]</f>
        <v>0</v>
      </c>
      <c r="F164">
        <f>Table1012[[#This Row],[Risk Information]]*Table1012[[#This Row],[Data Visualization]]</f>
        <v>0</v>
      </c>
      <c r="G164">
        <f>Table1012[[#This Row],[Time Frame]]*Table1012[[#This Row],[Risk Information]]</f>
        <v>0</v>
      </c>
      <c r="H164">
        <v>3800</v>
      </c>
      <c r="I164">
        <v>7</v>
      </c>
    </row>
    <row r="165" spans="1:9">
      <c r="A165" t="s">
        <v>115</v>
      </c>
      <c r="B165">
        <v>0</v>
      </c>
      <c r="C165">
        <v>1</v>
      </c>
      <c r="D165">
        <v>0</v>
      </c>
      <c r="E165">
        <f>Table1012[[#This Row],[Data Visualization]]*Table1012[[#This Row],[Time Frame]]</f>
        <v>0</v>
      </c>
      <c r="F165">
        <f>Table1012[[#This Row],[Risk Information]]*Table1012[[#This Row],[Data Visualization]]</f>
        <v>0</v>
      </c>
      <c r="G165">
        <f>Table1012[[#This Row],[Time Frame]]*Table1012[[#This Row],[Risk Information]]</f>
        <v>0</v>
      </c>
      <c r="H165">
        <v>0</v>
      </c>
      <c r="I165">
        <v>2</v>
      </c>
    </row>
    <row r="166" spans="1:9">
      <c r="A166" t="s">
        <v>116</v>
      </c>
      <c r="B166">
        <v>0</v>
      </c>
      <c r="C166">
        <v>0</v>
      </c>
      <c r="D166">
        <v>1</v>
      </c>
      <c r="E166">
        <f>Table1012[[#This Row],[Data Visualization]]*Table1012[[#This Row],[Time Frame]]</f>
        <v>0</v>
      </c>
      <c r="F166">
        <f>Table1012[[#This Row],[Risk Information]]*Table1012[[#This Row],[Data Visualization]]</f>
        <v>0</v>
      </c>
      <c r="G166">
        <f>Table1012[[#This Row],[Time Frame]]*Table1012[[#This Row],[Risk Information]]</f>
        <v>0</v>
      </c>
      <c r="H166">
        <v>5000</v>
      </c>
      <c r="I166">
        <v>10</v>
      </c>
    </row>
    <row r="167" spans="1:9">
      <c r="A167" t="s">
        <v>116</v>
      </c>
      <c r="B167">
        <v>0</v>
      </c>
      <c r="C167">
        <v>0</v>
      </c>
      <c r="D167">
        <v>1</v>
      </c>
      <c r="E167">
        <f>Table1012[[#This Row],[Data Visualization]]*Table1012[[#This Row],[Time Frame]]</f>
        <v>0</v>
      </c>
      <c r="F167">
        <f>Table1012[[#This Row],[Risk Information]]*Table1012[[#This Row],[Data Visualization]]</f>
        <v>0</v>
      </c>
      <c r="G167">
        <f>Table1012[[#This Row],[Time Frame]]*Table1012[[#This Row],[Risk Information]]</f>
        <v>0</v>
      </c>
      <c r="H167">
        <v>1876</v>
      </c>
      <c r="I167">
        <v>7</v>
      </c>
    </row>
    <row r="168" spans="1:9">
      <c r="A168" t="s">
        <v>116</v>
      </c>
      <c r="B168">
        <v>0</v>
      </c>
      <c r="C168">
        <v>0</v>
      </c>
      <c r="D168">
        <v>1</v>
      </c>
      <c r="E168">
        <f>Table1012[[#This Row],[Data Visualization]]*Table1012[[#This Row],[Time Frame]]</f>
        <v>0</v>
      </c>
      <c r="F168">
        <f>Table1012[[#This Row],[Risk Information]]*Table1012[[#This Row],[Data Visualization]]</f>
        <v>0</v>
      </c>
      <c r="G168">
        <f>Table1012[[#This Row],[Time Frame]]*Table1012[[#This Row],[Risk Information]]</f>
        <v>0</v>
      </c>
      <c r="H168">
        <v>4000</v>
      </c>
      <c r="I168">
        <v>8</v>
      </c>
    </row>
    <row r="169" spans="1:9">
      <c r="A169" t="s">
        <v>116</v>
      </c>
      <c r="B169">
        <v>0</v>
      </c>
      <c r="C169">
        <v>0</v>
      </c>
      <c r="D169">
        <v>1</v>
      </c>
      <c r="E169">
        <f>Table1012[[#This Row],[Data Visualization]]*Table1012[[#This Row],[Time Frame]]</f>
        <v>0</v>
      </c>
      <c r="F169">
        <f>Table1012[[#This Row],[Risk Information]]*Table1012[[#This Row],[Data Visualization]]</f>
        <v>0</v>
      </c>
      <c r="G169">
        <f>Table1012[[#This Row],[Time Frame]]*Table1012[[#This Row],[Risk Information]]</f>
        <v>0</v>
      </c>
      <c r="H169">
        <v>5000</v>
      </c>
      <c r="I169">
        <v>10</v>
      </c>
    </row>
    <row r="170" spans="1:9">
      <c r="A170" t="s">
        <v>116</v>
      </c>
      <c r="B170">
        <v>0</v>
      </c>
      <c r="C170">
        <v>0</v>
      </c>
      <c r="D170">
        <v>1</v>
      </c>
      <c r="E170">
        <f>Table1012[[#This Row],[Data Visualization]]*Table1012[[#This Row],[Time Frame]]</f>
        <v>0</v>
      </c>
      <c r="F170">
        <f>Table1012[[#This Row],[Risk Information]]*Table1012[[#This Row],[Data Visualization]]</f>
        <v>0</v>
      </c>
      <c r="G170">
        <f>Table1012[[#This Row],[Time Frame]]*Table1012[[#This Row],[Risk Information]]</f>
        <v>0</v>
      </c>
      <c r="H170">
        <v>50</v>
      </c>
      <c r="I170">
        <v>2</v>
      </c>
    </row>
    <row r="171" spans="1:9">
      <c r="A171" t="s">
        <v>116</v>
      </c>
      <c r="B171">
        <v>0</v>
      </c>
      <c r="C171">
        <v>0</v>
      </c>
      <c r="D171">
        <v>1</v>
      </c>
      <c r="E171">
        <f>Table1012[[#This Row],[Data Visualization]]*Table1012[[#This Row],[Time Frame]]</f>
        <v>0</v>
      </c>
      <c r="F171">
        <f>Table1012[[#This Row],[Risk Information]]*Table1012[[#This Row],[Data Visualization]]</f>
        <v>0</v>
      </c>
      <c r="G171">
        <f>Table1012[[#This Row],[Time Frame]]*Table1012[[#This Row],[Risk Information]]</f>
        <v>0</v>
      </c>
      <c r="H171">
        <v>5000</v>
      </c>
      <c r="I171">
        <v>10</v>
      </c>
    </row>
    <row r="172" spans="1:9">
      <c r="A172" t="s">
        <v>116</v>
      </c>
      <c r="B172">
        <v>0</v>
      </c>
      <c r="C172">
        <v>0</v>
      </c>
      <c r="D172">
        <v>1</v>
      </c>
      <c r="E172">
        <f>Table1012[[#This Row],[Data Visualization]]*Table1012[[#This Row],[Time Frame]]</f>
        <v>0</v>
      </c>
      <c r="F172">
        <f>Table1012[[#This Row],[Risk Information]]*Table1012[[#This Row],[Data Visualization]]</f>
        <v>0</v>
      </c>
      <c r="G172">
        <f>Table1012[[#This Row],[Time Frame]]*Table1012[[#This Row],[Risk Information]]</f>
        <v>0</v>
      </c>
      <c r="H172">
        <v>1000</v>
      </c>
      <c r="I172">
        <v>6</v>
      </c>
    </row>
    <row r="173" spans="1:9">
      <c r="A173" t="s">
        <v>116</v>
      </c>
      <c r="B173">
        <v>0</v>
      </c>
      <c r="C173">
        <v>0</v>
      </c>
      <c r="D173">
        <v>1</v>
      </c>
      <c r="E173">
        <f>Table1012[[#This Row],[Data Visualization]]*Table1012[[#This Row],[Time Frame]]</f>
        <v>0</v>
      </c>
      <c r="F173">
        <f>Table1012[[#This Row],[Risk Information]]*Table1012[[#This Row],[Data Visualization]]</f>
        <v>0</v>
      </c>
      <c r="G173">
        <f>Table1012[[#This Row],[Time Frame]]*Table1012[[#This Row],[Risk Information]]</f>
        <v>0</v>
      </c>
      <c r="H173">
        <v>4500</v>
      </c>
      <c r="I173">
        <v>9</v>
      </c>
    </row>
    <row r="174" spans="1:9">
      <c r="A174" t="s">
        <v>116</v>
      </c>
      <c r="B174">
        <v>0</v>
      </c>
      <c r="C174">
        <v>0</v>
      </c>
      <c r="D174">
        <v>1</v>
      </c>
      <c r="E174">
        <f>Table1012[[#This Row],[Data Visualization]]*Table1012[[#This Row],[Time Frame]]</f>
        <v>0</v>
      </c>
      <c r="F174">
        <f>Table1012[[#This Row],[Risk Information]]*Table1012[[#This Row],[Data Visualization]]</f>
        <v>0</v>
      </c>
      <c r="G174">
        <f>Table1012[[#This Row],[Time Frame]]*Table1012[[#This Row],[Risk Information]]</f>
        <v>0</v>
      </c>
      <c r="H174">
        <v>4999</v>
      </c>
      <c r="I174">
        <v>10</v>
      </c>
    </row>
    <row r="175" spans="1:9">
      <c r="A175" t="s">
        <v>116</v>
      </c>
      <c r="B175">
        <v>0</v>
      </c>
      <c r="C175">
        <v>0</v>
      </c>
      <c r="D175">
        <v>1</v>
      </c>
      <c r="E175">
        <f>Table1012[[#This Row],[Data Visualization]]*Table1012[[#This Row],[Time Frame]]</f>
        <v>0</v>
      </c>
      <c r="F175">
        <f>Table1012[[#This Row],[Risk Information]]*Table1012[[#This Row],[Data Visualization]]</f>
        <v>0</v>
      </c>
      <c r="G175">
        <f>Table1012[[#This Row],[Time Frame]]*Table1012[[#This Row],[Risk Information]]</f>
        <v>0</v>
      </c>
      <c r="H175">
        <v>3450</v>
      </c>
      <c r="I175">
        <v>8</v>
      </c>
    </row>
    <row r="176" spans="1:9">
      <c r="A176" t="s">
        <v>116</v>
      </c>
      <c r="B176">
        <v>0</v>
      </c>
      <c r="C176">
        <v>0</v>
      </c>
      <c r="D176">
        <v>1</v>
      </c>
      <c r="E176">
        <f>Table1012[[#This Row],[Data Visualization]]*Table1012[[#This Row],[Time Frame]]</f>
        <v>0</v>
      </c>
      <c r="F176">
        <f>Table1012[[#This Row],[Risk Information]]*Table1012[[#This Row],[Data Visualization]]</f>
        <v>0</v>
      </c>
      <c r="G176">
        <f>Table1012[[#This Row],[Time Frame]]*Table1012[[#This Row],[Risk Information]]</f>
        <v>0</v>
      </c>
      <c r="H176">
        <v>800</v>
      </c>
      <c r="I176">
        <v>7</v>
      </c>
    </row>
    <row r="177" spans="1:9">
      <c r="A177" t="s">
        <v>116</v>
      </c>
      <c r="B177">
        <v>0</v>
      </c>
      <c r="C177">
        <v>0</v>
      </c>
      <c r="D177">
        <v>1</v>
      </c>
      <c r="E177">
        <f>Table1012[[#This Row],[Data Visualization]]*Table1012[[#This Row],[Time Frame]]</f>
        <v>0</v>
      </c>
      <c r="F177">
        <f>Table1012[[#This Row],[Risk Information]]*Table1012[[#This Row],[Data Visualization]]</f>
        <v>0</v>
      </c>
      <c r="G177">
        <f>Table1012[[#This Row],[Time Frame]]*Table1012[[#This Row],[Risk Information]]</f>
        <v>0</v>
      </c>
      <c r="H177">
        <v>5000</v>
      </c>
      <c r="I177">
        <v>9</v>
      </c>
    </row>
    <row r="178" spans="1:9">
      <c r="A178" t="s">
        <v>116</v>
      </c>
      <c r="B178">
        <v>0</v>
      </c>
      <c r="C178">
        <v>0</v>
      </c>
      <c r="D178">
        <v>1</v>
      </c>
      <c r="E178">
        <f>Table1012[[#This Row],[Data Visualization]]*Table1012[[#This Row],[Time Frame]]</f>
        <v>0</v>
      </c>
      <c r="F178">
        <f>Table1012[[#This Row],[Risk Information]]*Table1012[[#This Row],[Data Visualization]]</f>
        <v>0</v>
      </c>
      <c r="G178">
        <f>Table1012[[#This Row],[Time Frame]]*Table1012[[#This Row],[Risk Information]]</f>
        <v>0</v>
      </c>
      <c r="H178">
        <v>1600</v>
      </c>
      <c r="I178">
        <v>7</v>
      </c>
    </row>
    <row r="179" spans="1:9">
      <c r="A179" t="s">
        <v>116</v>
      </c>
      <c r="B179">
        <v>0</v>
      </c>
      <c r="C179">
        <v>0</v>
      </c>
      <c r="D179">
        <v>1</v>
      </c>
      <c r="E179">
        <f>Table1012[[#This Row],[Data Visualization]]*Table1012[[#This Row],[Time Frame]]</f>
        <v>0</v>
      </c>
      <c r="F179">
        <f>Table1012[[#This Row],[Risk Information]]*Table1012[[#This Row],[Data Visualization]]</f>
        <v>0</v>
      </c>
      <c r="G179">
        <f>Table1012[[#This Row],[Time Frame]]*Table1012[[#This Row],[Risk Information]]</f>
        <v>0</v>
      </c>
      <c r="H179">
        <v>100</v>
      </c>
      <c r="I179">
        <v>5</v>
      </c>
    </row>
    <row r="180" spans="1:9">
      <c r="A180" t="s">
        <v>116</v>
      </c>
      <c r="B180">
        <v>0</v>
      </c>
      <c r="C180">
        <v>0</v>
      </c>
      <c r="D180">
        <v>1</v>
      </c>
      <c r="E180">
        <f>Table1012[[#This Row],[Data Visualization]]*Table1012[[#This Row],[Time Frame]]</f>
        <v>0</v>
      </c>
      <c r="F180">
        <f>Table1012[[#This Row],[Risk Information]]*Table1012[[#This Row],[Data Visualization]]</f>
        <v>0</v>
      </c>
      <c r="G180">
        <f>Table1012[[#This Row],[Time Frame]]*Table1012[[#This Row],[Risk Information]]</f>
        <v>0</v>
      </c>
      <c r="H180">
        <v>2500</v>
      </c>
      <c r="I180">
        <v>7</v>
      </c>
    </row>
    <row r="181" spans="1:9">
      <c r="A181" t="s">
        <v>116</v>
      </c>
      <c r="B181">
        <v>0</v>
      </c>
      <c r="C181">
        <v>0</v>
      </c>
      <c r="D181">
        <v>1</v>
      </c>
      <c r="E181">
        <f>Table1012[[#This Row],[Data Visualization]]*Table1012[[#This Row],[Time Frame]]</f>
        <v>0</v>
      </c>
      <c r="F181">
        <f>Table1012[[#This Row],[Risk Information]]*Table1012[[#This Row],[Data Visualization]]</f>
        <v>0</v>
      </c>
      <c r="G181">
        <f>Table1012[[#This Row],[Time Frame]]*Table1012[[#This Row],[Risk Information]]</f>
        <v>0</v>
      </c>
      <c r="H181">
        <v>5555</v>
      </c>
      <c r="I181">
        <v>3</v>
      </c>
    </row>
    <row r="182" spans="1:9">
      <c r="A182" t="s">
        <v>116</v>
      </c>
      <c r="B182">
        <v>0</v>
      </c>
      <c r="C182">
        <v>0</v>
      </c>
      <c r="D182">
        <v>1</v>
      </c>
      <c r="E182">
        <f>Table1012[[#This Row],[Data Visualization]]*Table1012[[#This Row],[Time Frame]]</f>
        <v>0</v>
      </c>
      <c r="F182">
        <f>Table1012[[#This Row],[Risk Information]]*Table1012[[#This Row],[Data Visualization]]</f>
        <v>0</v>
      </c>
      <c r="G182">
        <f>Table1012[[#This Row],[Time Frame]]*Table1012[[#This Row],[Risk Information]]</f>
        <v>0</v>
      </c>
      <c r="H182">
        <v>4000</v>
      </c>
      <c r="I182">
        <v>9</v>
      </c>
    </row>
    <row r="183" spans="1:9">
      <c r="A183" t="s">
        <v>116</v>
      </c>
      <c r="B183">
        <v>0</v>
      </c>
      <c r="C183">
        <v>0</v>
      </c>
      <c r="D183">
        <v>1</v>
      </c>
      <c r="E183">
        <f>Table1012[[#This Row],[Data Visualization]]*Table1012[[#This Row],[Time Frame]]</f>
        <v>0</v>
      </c>
      <c r="F183">
        <f>Table1012[[#This Row],[Risk Information]]*Table1012[[#This Row],[Data Visualization]]</f>
        <v>0</v>
      </c>
      <c r="G183">
        <f>Table1012[[#This Row],[Time Frame]]*Table1012[[#This Row],[Risk Information]]</f>
        <v>0</v>
      </c>
      <c r="H183">
        <v>2000</v>
      </c>
      <c r="I183">
        <v>6</v>
      </c>
    </row>
    <row r="184" spans="1:9">
      <c r="A184" t="s">
        <v>116</v>
      </c>
      <c r="B184">
        <v>0</v>
      </c>
      <c r="C184">
        <v>0</v>
      </c>
      <c r="D184">
        <v>1</v>
      </c>
      <c r="E184">
        <f>Table1012[[#This Row],[Data Visualization]]*Table1012[[#This Row],[Time Frame]]</f>
        <v>0</v>
      </c>
      <c r="F184">
        <f>Table1012[[#This Row],[Risk Information]]*Table1012[[#This Row],[Data Visualization]]</f>
        <v>0</v>
      </c>
      <c r="G184">
        <f>Table1012[[#This Row],[Time Frame]]*Table1012[[#This Row],[Risk Information]]</f>
        <v>0</v>
      </c>
      <c r="H184">
        <v>500</v>
      </c>
      <c r="I184">
        <v>5</v>
      </c>
    </row>
    <row r="185" spans="1:9">
      <c r="A185" t="s">
        <v>116</v>
      </c>
      <c r="B185">
        <v>0</v>
      </c>
      <c r="C185">
        <v>0</v>
      </c>
      <c r="D185">
        <v>1</v>
      </c>
      <c r="E185">
        <f>Table1012[[#This Row],[Data Visualization]]*Table1012[[#This Row],[Time Frame]]</f>
        <v>0</v>
      </c>
      <c r="F185">
        <f>Table1012[[#This Row],[Risk Information]]*Table1012[[#This Row],[Data Visualization]]</f>
        <v>0</v>
      </c>
      <c r="G185">
        <f>Table1012[[#This Row],[Time Frame]]*Table1012[[#This Row],[Risk Information]]</f>
        <v>0</v>
      </c>
      <c r="H185">
        <v>3500</v>
      </c>
      <c r="I185">
        <v>8</v>
      </c>
    </row>
    <row r="186" spans="1:9">
      <c r="A186" t="s">
        <v>116</v>
      </c>
      <c r="B186">
        <v>0</v>
      </c>
      <c r="C186">
        <v>0</v>
      </c>
      <c r="D186">
        <v>1</v>
      </c>
      <c r="E186">
        <f>Table1012[[#This Row],[Data Visualization]]*Table1012[[#This Row],[Time Frame]]</f>
        <v>0</v>
      </c>
      <c r="F186">
        <f>Table1012[[#This Row],[Risk Information]]*Table1012[[#This Row],[Data Visualization]]</f>
        <v>0</v>
      </c>
      <c r="G186">
        <f>Table1012[[#This Row],[Time Frame]]*Table1012[[#This Row],[Risk Information]]</f>
        <v>0</v>
      </c>
      <c r="H186">
        <v>2500</v>
      </c>
      <c r="I186">
        <v>8</v>
      </c>
    </row>
    <row r="187" spans="1:9">
      <c r="A187" t="s">
        <v>116</v>
      </c>
      <c r="B187">
        <v>0</v>
      </c>
      <c r="C187">
        <v>0</v>
      </c>
      <c r="D187">
        <v>1</v>
      </c>
      <c r="E187">
        <f>Table1012[[#This Row],[Data Visualization]]*Table1012[[#This Row],[Time Frame]]</f>
        <v>0</v>
      </c>
      <c r="F187">
        <f>Table1012[[#This Row],[Risk Information]]*Table1012[[#This Row],[Data Visualization]]</f>
        <v>0</v>
      </c>
      <c r="G187">
        <f>Table1012[[#This Row],[Time Frame]]*Table1012[[#This Row],[Risk Information]]</f>
        <v>0</v>
      </c>
      <c r="H187">
        <v>200</v>
      </c>
      <c r="I187">
        <v>10</v>
      </c>
    </row>
    <row r="188" spans="1:9">
      <c r="A188" t="s">
        <v>116</v>
      </c>
      <c r="B188">
        <v>0</v>
      </c>
      <c r="C188">
        <v>0</v>
      </c>
      <c r="D188">
        <v>1</v>
      </c>
      <c r="E188">
        <f>Table1012[[#This Row],[Data Visualization]]*Table1012[[#This Row],[Time Frame]]</f>
        <v>0</v>
      </c>
      <c r="F188">
        <f>Table1012[[#This Row],[Risk Information]]*Table1012[[#This Row],[Data Visualization]]</f>
        <v>0</v>
      </c>
      <c r="G188">
        <f>Table1012[[#This Row],[Time Frame]]*Table1012[[#This Row],[Risk Information]]</f>
        <v>0</v>
      </c>
      <c r="H188">
        <v>2000</v>
      </c>
      <c r="I188">
        <v>5</v>
      </c>
    </row>
    <row r="189" spans="1:9">
      <c r="A189" t="s">
        <v>116</v>
      </c>
      <c r="B189">
        <v>0</v>
      </c>
      <c r="C189">
        <v>0</v>
      </c>
      <c r="D189">
        <v>1</v>
      </c>
      <c r="E189">
        <f>Table1012[[#This Row],[Data Visualization]]*Table1012[[#This Row],[Time Frame]]</f>
        <v>0</v>
      </c>
      <c r="F189">
        <f>Table1012[[#This Row],[Risk Information]]*Table1012[[#This Row],[Data Visualization]]</f>
        <v>0</v>
      </c>
      <c r="G189">
        <f>Table1012[[#This Row],[Time Frame]]*Table1012[[#This Row],[Risk Information]]</f>
        <v>0</v>
      </c>
      <c r="H189">
        <v>5000</v>
      </c>
      <c r="I189">
        <v>9</v>
      </c>
    </row>
    <row r="190" spans="1:9">
      <c r="A190" t="s">
        <v>116</v>
      </c>
      <c r="B190">
        <v>0</v>
      </c>
      <c r="C190">
        <v>0</v>
      </c>
      <c r="D190">
        <v>1</v>
      </c>
      <c r="E190">
        <f>Table1012[[#This Row],[Data Visualization]]*Table1012[[#This Row],[Time Frame]]</f>
        <v>0</v>
      </c>
      <c r="F190">
        <f>Table1012[[#This Row],[Risk Information]]*Table1012[[#This Row],[Data Visualization]]</f>
        <v>0</v>
      </c>
      <c r="G190">
        <f>Table1012[[#This Row],[Time Frame]]*Table1012[[#This Row],[Risk Information]]</f>
        <v>0</v>
      </c>
      <c r="H190">
        <v>800</v>
      </c>
      <c r="I190">
        <v>6</v>
      </c>
    </row>
    <row r="191" spans="1:9">
      <c r="A191" t="s">
        <v>116</v>
      </c>
      <c r="B191">
        <v>0</v>
      </c>
      <c r="C191">
        <v>0</v>
      </c>
      <c r="D191">
        <v>0</v>
      </c>
      <c r="E191">
        <f>Table1012[[#This Row],[Data Visualization]]*Table1012[[#This Row],[Time Frame]]</f>
        <v>0</v>
      </c>
      <c r="F191">
        <f>Table1012[[#This Row],[Risk Information]]*Table1012[[#This Row],[Data Visualization]]</f>
        <v>0</v>
      </c>
      <c r="G191">
        <f>Table1012[[#This Row],[Time Frame]]*Table1012[[#This Row],[Risk Information]]</f>
        <v>0</v>
      </c>
      <c r="H191">
        <v>5000</v>
      </c>
      <c r="I191">
        <v>10</v>
      </c>
    </row>
    <row r="192" spans="1:9">
      <c r="A192" t="s">
        <v>116</v>
      </c>
      <c r="B192">
        <v>0</v>
      </c>
      <c r="C192">
        <v>0</v>
      </c>
      <c r="D192">
        <v>0</v>
      </c>
      <c r="E192">
        <f>Table1012[[#This Row],[Data Visualization]]*Table1012[[#This Row],[Time Frame]]</f>
        <v>0</v>
      </c>
      <c r="F192">
        <f>Table1012[[#This Row],[Risk Information]]*Table1012[[#This Row],[Data Visualization]]</f>
        <v>0</v>
      </c>
      <c r="G192">
        <f>Table1012[[#This Row],[Time Frame]]*Table1012[[#This Row],[Risk Information]]</f>
        <v>0</v>
      </c>
      <c r="H192">
        <v>4999</v>
      </c>
      <c r="I192">
        <v>9</v>
      </c>
    </row>
    <row r="193" spans="1:9">
      <c r="A193" t="s">
        <v>116</v>
      </c>
      <c r="B193">
        <v>0</v>
      </c>
      <c r="C193">
        <v>0</v>
      </c>
      <c r="D193">
        <v>0</v>
      </c>
      <c r="E193">
        <f>Table1012[[#This Row],[Data Visualization]]*Table1012[[#This Row],[Time Frame]]</f>
        <v>0</v>
      </c>
      <c r="F193">
        <f>Table1012[[#This Row],[Risk Information]]*Table1012[[#This Row],[Data Visualization]]</f>
        <v>0</v>
      </c>
      <c r="G193">
        <f>Table1012[[#This Row],[Time Frame]]*Table1012[[#This Row],[Risk Information]]</f>
        <v>0</v>
      </c>
      <c r="H193">
        <v>3200</v>
      </c>
      <c r="I193">
        <v>8</v>
      </c>
    </row>
    <row r="194" spans="1:9">
      <c r="A194" t="s">
        <v>116</v>
      </c>
      <c r="B194">
        <v>0</v>
      </c>
      <c r="C194">
        <v>0</v>
      </c>
      <c r="D194">
        <v>0</v>
      </c>
      <c r="E194">
        <f>Table1012[[#This Row],[Data Visualization]]*Table1012[[#This Row],[Time Frame]]</f>
        <v>0</v>
      </c>
      <c r="F194">
        <f>Table1012[[#This Row],[Risk Information]]*Table1012[[#This Row],[Data Visualization]]</f>
        <v>0</v>
      </c>
      <c r="G194">
        <f>Table1012[[#This Row],[Time Frame]]*Table1012[[#This Row],[Risk Information]]</f>
        <v>0</v>
      </c>
      <c r="H194">
        <v>5000</v>
      </c>
      <c r="I194">
        <v>9</v>
      </c>
    </row>
    <row r="195" spans="1:9">
      <c r="A195" t="s">
        <v>116</v>
      </c>
      <c r="B195">
        <v>0</v>
      </c>
      <c r="C195">
        <v>0</v>
      </c>
      <c r="D195">
        <v>0</v>
      </c>
      <c r="E195">
        <f>Table1012[[#This Row],[Data Visualization]]*Table1012[[#This Row],[Time Frame]]</f>
        <v>0</v>
      </c>
      <c r="F195">
        <f>Table1012[[#This Row],[Risk Information]]*Table1012[[#This Row],[Data Visualization]]</f>
        <v>0</v>
      </c>
      <c r="G195">
        <f>Table1012[[#This Row],[Time Frame]]*Table1012[[#This Row],[Risk Information]]</f>
        <v>0</v>
      </c>
      <c r="H195">
        <v>100</v>
      </c>
      <c r="I195">
        <v>4</v>
      </c>
    </row>
    <row r="196" spans="1:9">
      <c r="A196" t="s">
        <v>116</v>
      </c>
      <c r="B196">
        <v>0</v>
      </c>
      <c r="C196">
        <v>0</v>
      </c>
      <c r="D196">
        <v>0</v>
      </c>
      <c r="E196">
        <f>Table1012[[#This Row],[Data Visualization]]*Table1012[[#This Row],[Time Frame]]</f>
        <v>0</v>
      </c>
      <c r="F196">
        <f>Table1012[[#This Row],[Risk Information]]*Table1012[[#This Row],[Data Visualization]]</f>
        <v>0</v>
      </c>
      <c r="G196">
        <f>Table1012[[#This Row],[Time Frame]]*Table1012[[#This Row],[Risk Information]]</f>
        <v>0</v>
      </c>
      <c r="H196">
        <v>5000</v>
      </c>
      <c r="I196">
        <v>10</v>
      </c>
    </row>
    <row r="197" spans="1:9">
      <c r="A197" t="s">
        <v>116</v>
      </c>
      <c r="B197">
        <v>0</v>
      </c>
      <c r="C197">
        <v>0</v>
      </c>
      <c r="D197">
        <v>0</v>
      </c>
      <c r="E197">
        <f>Table1012[[#This Row],[Data Visualization]]*Table1012[[#This Row],[Time Frame]]</f>
        <v>0</v>
      </c>
      <c r="F197">
        <f>Table1012[[#This Row],[Risk Information]]*Table1012[[#This Row],[Data Visualization]]</f>
        <v>0</v>
      </c>
      <c r="G197">
        <f>Table1012[[#This Row],[Time Frame]]*Table1012[[#This Row],[Risk Information]]</f>
        <v>0</v>
      </c>
      <c r="H197">
        <v>1200</v>
      </c>
      <c r="I197">
        <v>5</v>
      </c>
    </row>
    <row r="198" spans="1:9">
      <c r="A198" t="s">
        <v>116</v>
      </c>
      <c r="B198">
        <v>0</v>
      </c>
      <c r="C198">
        <v>0</v>
      </c>
      <c r="D198">
        <v>0</v>
      </c>
      <c r="E198">
        <f>Table1012[[#This Row],[Data Visualization]]*Table1012[[#This Row],[Time Frame]]</f>
        <v>0</v>
      </c>
      <c r="F198">
        <f>Table1012[[#This Row],[Risk Information]]*Table1012[[#This Row],[Data Visualization]]</f>
        <v>0</v>
      </c>
      <c r="G198">
        <f>Table1012[[#This Row],[Time Frame]]*Table1012[[#This Row],[Risk Information]]</f>
        <v>0</v>
      </c>
      <c r="H198">
        <v>5000</v>
      </c>
      <c r="I198">
        <v>9</v>
      </c>
    </row>
    <row r="199" spans="1:9">
      <c r="A199" t="s">
        <v>116</v>
      </c>
      <c r="B199">
        <v>0</v>
      </c>
      <c r="C199">
        <v>0</v>
      </c>
      <c r="D199">
        <v>0</v>
      </c>
      <c r="E199">
        <f>Table1012[[#This Row],[Data Visualization]]*Table1012[[#This Row],[Time Frame]]</f>
        <v>0</v>
      </c>
      <c r="F199">
        <f>Table1012[[#This Row],[Risk Information]]*Table1012[[#This Row],[Data Visualization]]</f>
        <v>0</v>
      </c>
      <c r="G199">
        <f>Table1012[[#This Row],[Time Frame]]*Table1012[[#This Row],[Risk Information]]</f>
        <v>0</v>
      </c>
      <c r="H199">
        <v>4800</v>
      </c>
      <c r="I199">
        <v>8</v>
      </c>
    </row>
    <row r="200" spans="1:9">
      <c r="A200" t="s">
        <v>116</v>
      </c>
      <c r="B200">
        <v>0</v>
      </c>
      <c r="C200">
        <v>0</v>
      </c>
      <c r="D200">
        <v>0</v>
      </c>
      <c r="E200">
        <f>Table1012[[#This Row],[Data Visualization]]*Table1012[[#This Row],[Time Frame]]</f>
        <v>0</v>
      </c>
      <c r="F200">
        <f>Table1012[[#This Row],[Risk Information]]*Table1012[[#This Row],[Data Visualization]]</f>
        <v>0</v>
      </c>
      <c r="G200">
        <f>Table1012[[#This Row],[Time Frame]]*Table1012[[#This Row],[Risk Information]]</f>
        <v>0</v>
      </c>
      <c r="H200">
        <v>2100</v>
      </c>
      <c r="I200">
        <v>6</v>
      </c>
    </row>
    <row r="201" spans="1:9">
      <c r="A201" t="s">
        <v>116</v>
      </c>
      <c r="B201">
        <v>0</v>
      </c>
      <c r="C201">
        <v>0</v>
      </c>
      <c r="D201">
        <v>0</v>
      </c>
      <c r="E201">
        <f>Table1012[[#This Row],[Data Visualization]]*Table1012[[#This Row],[Time Frame]]</f>
        <v>0</v>
      </c>
      <c r="F201">
        <f>Table1012[[#This Row],[Risk Information]]*Table1012[[#This Row],[Data Visualization]]</f>
        <v>0</v>
      </c>
      <c r="G201">
        <f>Table1012[[#This Row],[Time Frame]]*Table1012[[#This Row],[Risk Information]]</f>
        <v>0</v>
      </c>
      <c r="H201">
        <v>400</v>
      </c>
      <c r="I201">
        <v>7</v>
      </c>
    </row>
    <row r="202" spans="1:9">
      <c r="A202" t="s">
        <v>116</v>
      </c>
      <c r="B202">
        <v>0</v>
      </c>
      <c r="C202">
        <v>0</v>
      </c>
      <c r="D202">
        <v>0</v>
      </c>
      <c r="E202">
        <f>Table1012[[#This Row],[Data Visualization]]*Table1012[[#This Row],[Time Frame]]</f>
        <v>0</v>
      </c>
      <c r="F202">
        <f>Table1012[[#This Row],[Risk Information]]*Table1012[[#This Row],[Data Visualization]]</f>
        <v>0</v>
      </c>
      <c r="G202">
        <f>Table1012[[#This Row],[Time Frame]]*Table1012[[#This Row],[Risk Information]]</f>
        <v>0</v>
      </c>
      <c r="H202">
        <v>3500</v>
      </c>
      <c r="I202">
        <v>6</v>
      </c>
    </row>
    <row r="203" spans="1:9">
      <c r="A203" t="s">
        <v>116</v>
      </c>
      <c r="B203">
        <v>0</v>
      </c>
      <c r="C203">
        <v>0</v>
      </c>
      <c r="D203">
        <v>0</v>
      </c>
      <c r="E203">
        <f>Table1012[[#This Row],[Data Visualization]]*Table1012[[#This Row],[Time Frame]]</f>
        <v>0</v>
      </c>
      <c r="F203">
        <f>Table1012[[#This Row],[Risk Information]]*Table1012[[#This Row],[Data Visualization]]</f>
        <v>0</v>
      </c>
      <c r="G203">
        <f>Table1012[[#This Row],[Time Frame]]*Table1012[[#This Row],[Risk Information]]</f>
        <v>0</v>
      </c>
      <c r="H203">
        <v>1500</v>
      </c>
      <c r="I203">
        <v>6</v>
      </c>
    </row>
    <row r="204" spans="1:9">
      <c r="A204" t="s">
        <v>116</v>
      </c>
      <c r="B204">
        <v>0</v>
      </c>
      <c r="C204">
        <v>0</v>
      </c>
      <c r="D204">
        <v>0</v>
      </c>
      <c r="E204">
        <f>Table1012[[#This Row],[Data Visualization]]*Table1012[[#This Row],[Time Frame]]</f>
        <v>0</v>
      </c>
      <c r="F204">
        <f>Table1012[[#This Row],[Risk Information]]*Table1012[[#This Row],[Data Visualization]]</f>
        <v>0</v>
      </c>
      <c r="G204">
        <f>Table1012[[#This Row],[Time Frame]]*Table1012[[#This Row],[Risk Information]]</f>
        <v>0</v>
      </c>
      <c r="H204">
        <v>100</v>
      </c>
      <c r="I204">
        <v>5</v>
      </c>
    </row>
    <row r="205" spans="1:9">
      <c r="A205" t="s">
        <v>116</v>
      </c>
      <c r="B205">
        <v>0</v>
      </c>
      <c r="C205">
        <v>0</v>
      </c>
      <c r="D205">
        <v>0</v>
      </c>
      <c r="E205">
        <f>Table1012[[#This Row],[Data Visualization]]*Table1012[[#This Row],[Time Frame]]</f>
        <v>0</v>
      </c>
      <c r="F205">
        <f>Table1012[[#This Row],[Risk Information]]*Table1012[[#This Row],[Data Visualization]]</f>
        <v>0</v>
      </c>
      <c r="G205">
        <f>Table1012[[#This Row],[Time Frame]]*Table1012[[#This Row],[Risk Information]]</f>
        <v>0</v>
      </c>
      <c r="H205">
        <v>200</v>
      </c>
      <c r="I205">
        <v>7</v>
      </c>
    </row>
    <row r="206" spans="1:9">
      <c r="A206" t="s">
        <v>116</v>
      </c>
      <c r="B206">
        <v>0</v>
      </c>
      <c r="C206">
        <v>0</v>
      </c>
      <c r="D206">
        <v>0</v>
      </c>
      <c r="E206">
        <f>Table1012[[#This Row],[Data Visualization]]*Table1012[[#This Row],[Time Frame]]</f>
        <v>0</v>
      </c>
      <c r="F206">
        <f>Table1012[[#This Row],[Risk Information]]*Table1012[[#This Row],[Data Visualization]]</f>
        <v>0</v>
      </c>
      <c r="G206">
        <f>Table1012[[#This Row],[Time Frame]]*Table1012[[#This Row],[Risk Information]]</f>
        <v>0</v>
      </c>
      <c r="H206">
        <v>4000</v>
      </c>
      <c r="I206">
        <v>8</v>
      </c>
    </row>
    <row r="207" spans="1:9">
      <c r="A207" t="s">
        <v>116</v>
      </c>
      <c r="B207">
        <v>0</v>
      </c>
      <c r="C207">
        <v>0</v>
      </c>
      <c r="D207">
        <v>0</v>
      </c>
      <c r="E207">
        <f>Table1012[[#This Row],[Data Visualization]]*Table1012[[#This Row],[Time Frame]]</f>
        <v>0</v>
      </c>
      <c r="F207">
        <f>Table1012[[#This Row],[Risk Information]]*Table1012[[#This Row],[Data Visualization]]</f>
        <v>0</v>
      </c>
      <c r="G207">
        <f>Table1012[[#This Row],[Time Frame]]*Table1012[[#This Row],[Risk Information]]</f>
        <v>0</v>
      </c>
      <c r="H207">
        <v>3200</v>
      </c>
      <c r="I207">
        <v>7</v>
      </c>
    </row>
    <row r="208" spans="1:9">
      <c r="A208" t="s">
        <v>116</v>
      </c>
      <c r="B208">
        <v>0</v>
      </c>
      <c r="C208">
        <v>0</v>
      </c>
      <c r="D208">
        <v>0</v>
      </c>
      <c r="E208">
        <f>Table1012[[#This Row],[Data Visualization]]*Table1012[[#This Row],[Time Frame]]</f>
        <v>0</v>
      </c>
      <c r="F208">
        <f>Table1012[[#This Row],[Risk Information]]*Table1012[[#This Row],[Data Visualization]]</f>
        <v>0</v>
      </c>
      <c r="G208">
        <f>Table1012[[#This Row],[Time Frame]]*Table1012[[#This Row],[Risk Information]]</f>
        <v>0</v>
      </c>
      <c r="H208">
        <v>700</v>
      </c>
      <c r="I208">
        <v>5</v>
      </c>
    </row>
    <row r="209" spans="1:9">
      <c r="A209" t="s">
        <v>116</v>
      </c>
      <c r="B209">
        <v>0</v>
      </c>
      <c r="C209">
        <v>0</v>
      </c>
      <c r="D209">
        <v>0</v>
      </c>
      <c r="E209">
        <f>Table1012[[#This Row],[Data Visualization]]*Table1012[[#This Row],[Time Frame]]</f>
        <v>0</v>
      </c>
      <c r="F209">
        <f>Table1012[[#This Row],[Risk Information]]*Table1012[[#This Row],[Data Visualization]]</f>
        <v>0</v>
      </c>
      <c r="G209">
        <f>Table1012[[#This Row],[Time Frame]]*Table1012[[#This Row],[Risk Information]]</f>
        <v>0</v>
      </c>
      <c r="H209">
        <v>550</v>
      </c>
      <c r="I209">
        <v>5</v>
      </c>
    </row>
    <row r="210" spans="1:9">
      <c r="A210" t="s">
        <v>116</v>
      </c>
      <c r="B210">
        <v>0</v>
      </c>
      <c r="C210">
        <v>0</v>
      </c>
      <c r="D210">
        <v>0</v>
      </c>
      <c r="E210">
        <f>Table1012[[#This Row],[Data Visualization]]*Table1012[[#This Row],[Time Frame]]</f>
        <v>0</v>
      </c>
      <c r="F210">
        <f>Table1012[[#This Row],[Risk Information]]*Table1012[[#This Row],[Data Visualization]]</f>
        <v>0</v>
      </c>
      <c r="G210">
        <f>Table1012[[#This Row],[Time Frame]]*Table1012[[#This Row],[Risk Information]]</f>
        <v>0</v>
      </c>
      <c r="H210">
        <v>3000</v>
      </c>
      <c r="I210">
        <v>8</v>
      </c>
    </row>
    <row r="211" spans="1:9">
      <c r="A211" t="s">
        <v>116</v>
      </c>
      <c r="B211">
        <v>0</v>
      </c>
      <c r="C211">
        <v>0</v>
      </c>
      <c r="D211">
        <v>0</v>
      </c>
      <c r="E211">
        <f>Table1012[[#This Row],[Data Visualization]]*Table1012[[#This Row],[Time Frame]]</f>
        <v>0</v>
      </c>
      <c r="F211">
        <f>Table1012[[#This Row],[Risk Information]]*Table1012[[#This Row],[Data Visualization]]</f>
        <v>0</v>
      </c>
      <c r="G211">
        <f>Table1012[[#This Row],[Time Frame]]*Table1012[[#This Row],[Risk Information]]</f>
        <v>0</v>
      </c>
      <c r="H211">
        <v>2500</v>
      </c>
      <c r="I211">
        <v>6</v>
      </c>
    </row>
    <row r="212" spans="1:9">
      <c r="A212" t="s">
        <v>116</v>
      </c>
      <c r="B212">
        <v>0</v>
      </c>
      <c r="C212">
        <v>0</v>
      </c>
      <c r="D212">
        <v>0</v>
      </c>
      <c r="E212">
        <f>Table1012[[#This Row],[Data Visualization]]*Table1012[[#This Row],[Time Frame]]</f>
        <v>0</v>
      </c>
      <c r="F212">
        <f>Table1012[[#This Row],[Risk Information]]*Table1012[[#This Row],[Data Visualization]]</f>
        <v>0</v>
      </c>
      <c r="G212">
        <f>Table1012[[#This Row],[Time Frame]]*Table1012[[#This Row],[Risk Information]]</f>
        <v>0</v>
      </c>
      <c r="H212">
        <v>150</v>
      </c>
      <c r="I212">
        <v>10</v>
      </c>
    </row>
    <row r="213" spans="1:9">
      <c r="A213" t="s">
        <v>116</v>
      </c>
      <c r="B213">
        <v>0</v>
      </c>
      <c r="C213">
        <v>0</v>
      </c>
      <c r="D213">
        <v>0</v>
      </c>
      <c r="E213">
        <f>Table1012[[#This Row],[Data Visualization]]*Table1012[[#This Row],[Time Frame]]</f>
        <v>0</v>
      </c>
      <c r="F213">
        <f>Table1012[[#This Row],[Risk Information]]*Table1012[[#This Row],[Data Visualization]]</f>
        <v>0</v>
      </c>
      <c r="G213">
        <f>Table1012[[#This Row],[Time Frame]]*Table1012[[#This Row],[Risk Information]]</f>
        <v>0</v>
      </c>
      <c r="H213">
        <v>2000</v>
      </c>
      <c r="I213">
        <v>5</v>
      </c>
    </row>
    <row r="214" spans="1:9">
      <c r="A214" t="s">
        <v>116</v>
      </c>
      <c r="B214">
        <v>0</v>
      </c>
      <c r="C214">
        <v>0</v>
      </c>
      <c r="D214">
        <v>0</v>
      </c>
      <c r="E214">
        <f>Table1012[[#This Row],[Data Visualization]]*Table1012[[#This Row],[Time Frame]]</f>
        <v>0</v>
      </c>
      <c r="F214">
        <f>Table1012[[#This Row],[Risk Information]]*Table1012[[#This Row],[Data Visualization]]</f>
        <v>0</v>
      </c>
      <c r="G214">
        <f>Table1012[[#This Row],[Time Frame]]*Table1012[[#This Row],[Risk Information]]</f>
        <v>0</v>
      </c>
      <c r="H214">
        <v>5000</v>
      </c>
      <c r="I214">
        <v>9</v>
      </c>
    </row>
    <row r="215" spans="1:9">
      <c r="A215" t="s">
        <v>116</v>
      </c>
      <c r="B215">
        <v>0</v>
      </c>
      <c r="C215">
        <v>0</v>
      </c>
      <c r="D215">
        <v>0</v>
      </c>
      <c r="E215">
        <f>Table1012[[#This Row],[Data Visualization]]*Table1012[[#This Row],[Time Frame]]</f>
        <v>0</v>
      </c>
      <c r="F215">
        <f>Table1012[[#This Row],[Risk Information]]*Table1012[[#This Row],[Data Visualization]]</f>
        <v>0</v>
      </c>
      <c r="G215">
        <f>Table1012[[#This Row],[Time Frame]]*Table1012[[#This Row],[Risk Information]]</f>
        <v>0</v>
      </c>
      <c r="H215">
        <v>800</v>
      </c>
      <c r="I215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E632-2510-4781-AB6F-694CBBC4C05A}">
  <sheetPr>
    <tabColor rgb="FFFFFF00"/>
  </sheetPr>
  <dimension ref="A1:I23"/>
  <sheetViews>
    <sheetView workbookViewId="0">
      <selection activeCell="A16" sqref="A16:I20"/>
    </sheetView>
  </sheetViews>
  <sheetFormatPr defaultColWidth="8.85546875" defaultRowHeight="15"/>
  <cols>
    <col min="1" max="1" width="19.140625" bestFit="1" customWidth="1"/>
    <col min="2" max="2" width="14.85546875" style="58" bestFit="1" customWidth="1"/>
    <col min="3" max="3" width="21.7109375" style="58" bestFit="1" customWidth="1"/>
    <col min="4" max="4" width="19.28515625" style="58" bestFit="1" customWidth="1"/>
    <col min="5" max="5" width="12.42578125" style="58" bestFit="1" customWidth="1"/>
    <col min="6" max="6" width="14.42578125" style="58" bestFit="1" customWidth="1"/>
    <col min="7" max="7" width="14.85546875" style="58" bestFit="1" customWidth="1"/>
    <col min="8" max="8" width="14.42578125" style="58" bestFit="1" customWidth="1"/>
    <col min="9" max="9" width="14.85546875" style="58" bestFit="1" customWidth="1"/>
  </cols>
  <sheetData>
    <row r="1" spans="1:9">
      <c r="A1" s="60" t="s">
        <v>197</v>
      </c>
      <c r="B1" s="61"/>
      <c r="C1" s="61"/>
      <c r="D1" s="61"/>
      <c r="E1" s="61"/>
      <c r="F1" s="61"/>
      <c r="G1" s="61"/>
      <c r="H1" s="61"/>
      <c r="I1" s="61"/>
    </row>
    <row r="2" spans="1:9">
      <c r="A2" s="60"/>
      <c r="B2" s="61"/>
      <c r="C2" s="61"/>
      <c r="D2" s="61"/>
      <c r="E2" s="61"/>
      <c r="F2" s="61"/>
      <c r="G2" s="61"/>
      <c r="H2" s="61"/>
      <c r="I2" s="61"/>
    </row>
    <row r="3" spans="1:9">
      <c r="A3" s="79" t="s">
        <v>198</v>
      </c>
      <c r="B3" s="80"/>
      <c r="C3" s="61"/>
      <c r="D3" s="61"/>
      <c r="E3" s="61"/>
      <c r="F3" s="61"/>
      <c r="G3" s="61"/>
      <c r="H3" s="61"/>
      <c r="I3" s="61"/>
    </row>
    <row r="4" spans="1:9">
      <c r="A4" s="65" t="s">
        <v>199</v>
      </c>
      <c r="B4" s="66">
        <v>0.30470799999999998</v>
      </c>
      <c r="C4" s="61"/>
      <c r="D4" s="61"/>
      <c r="E4" s="61"/>
      <c r="F4" s="61"/>
      <c r="G4" s="61"/>
      <c r="H4" s="61"/>
      <c r="I4" s="61"/>
    </row>
    <row r="5" spans="1:9">
      <c r="A5" s="65" t="s">
        <v>200</v>
      </c>
      <c r="B5" s="66">
        <v>9.2846999999999999E-2</v>
      </c>
      <c r="C5" s="61"/>
      <c r="D5" s="61"/>
      <c r="E5" s="61"/>
      <c r="F5" s="61"/>
      <c r="G5" s="61"/>
      <c r="H5" s="61"/>
      <c r="I5" s="61"/>
    </row>
    <row r="6" spans="1:9">
      <c r="A6" s="65" t="s">
        <v>201</v>
      </c>
      <c r="B6" s="66">
        <v>8.2046999999999995E-2</v>
      </c>
      <c r="C6" s="61"/>
      <c r="D6" s="61"/>
      <c r="E6" s="61"/>
      <c r="F6" s="61"/>
      <c r="G6" s="61"/>
      <c r="H6" s="61"/>
      <c r="I6" s="61"/>
    </row>
    <row r="7" spans="1:9">
      <c r="A7" s="65" t="s">
        <v>202</v>
      </c>
      <c r="B7" s="66">
        <v>1622.3510000000001</v>
      </c>
      <c r="C7" s="61"/>
      <c r="D7" s="61"/>
      <c r="E7" s="61"/>
      <c r="F7" s="61"/>
      <c r="G7" s="61"/>
      <c r="H7" s="61"/>
      <c r="I7" s="61"/>
    </row>
    <row r="8" spans="1:9">
      <c r="A8" s="65" t="s">
        <v>203</v>
      </c>
      <c r="B8" s="66">
        <v>256</v>
      </c>
      <c r="C8" s="61"/>
      <c r="D8" s="61"/>
      <c r="E8" s="61"/>
      <c r="F8" s="61"/>
      <c r="G8" s="61"/>
      <c r="H8" s="61"/>
      <c r="I8" s="61"/>
    </row>
    <row r="9" spans="1:9">
      <c r="A9" s="60"/>
      <c r="B9" s="61"/>
      <c r="C9" s="61"/>
      <c r="D9" s="61"/>
      <c r="E9" s="61"/>
      <c r="F9" s="61"/>
      <c r="G9" s="61"/>
      <c r="H9" s="61"/>
      <c r="I9" s="61"/>
    </row>
    <row r="10" spans="1:9">
      <c r="A10" s="81" t="s">
        <v>204</v>
      </c>
      <c r="B10" s="82"/>
      <c r="C10" s="82"/>
      <c r="D10" s="82"/>
      <c r="E10" s="82"/>
      <c r="F10" s="83"/>
      <c r="G10" s="61"/>
      <c r="H10" s="61"/>
      <c r="I10" s="61"/>
    </row>
    <row r="11" spans="1:9">
      <c r="A11" s="63" t="s">
        <v>205</v>
      </c>
      <c r="B11" s="64" t="s">
        <v>206</v>
      </c>
      <c r="C11" s="64" t="s">
        <v>207</v>
      </c>
      <c r="D11" s="64" t="s">
        <v>208</v>
      </c>
      <c r="E11" s="64" t="s">
        <v>209</v>
      </c>
      <c r="F11" s="64" t="s">
        <v>210</v>
      </c>
      <c r="G11" s="61"/>
      <c r="H11" s="61"/>
      <c r="I11" s="61"/>
    </row>
    <row r="12" spans="1:9">
      <c r="A12" s="65" t="s">
        <v>211</v>
      </c>
      <c r="B12" s="66">
        <v>3</v>
      </c>
      <c r="C12" s="66">
        <v>67885502</v>
      </c>
      <c r="D12" s="66">
        <v>22628501</v>
      </c>
      <c r="E12" s="66">
        <v>8.5973769999999998</v>
      </c>
      <c r="F12" s="66">
        <v>1.8700000000000001E-5</v>
      </c>
      <c r="G12" s="61"/>
      <c r="H12" s="61"/>
      <c r="I12" s="61"/>
    </row>
    <row r="13" spans="1:9">
      <c r="A13" s="65" t="s">
        <v>212</v>
      </c>
      <c r="B13" s="66">
        <v>252</v>
      </c>
      <c r="C13" s="66">
        <v>663000000</v>
      </c>
      <c r="D13" s="66">
        <v>2632024</v>
      </c>
      <c r="E13" s="66"/>
      <c r="F13" s="66"/>
      <c r="G13" s="61"/>
      <c r="H13" s="61"/>
      <c r="I13" s="61"/>
    </row>
    <row r="14" spans="1:9">
      <c r="A14" s="65" t="s">
        <v>213</v>
      </c>
      <c r="B14" s="66">
        <v>255</v>
      </c>
      <c r="C14" s="66">
        <v>731000000</v>
      </c>
      <c r="D14" s="66" t="s">
        <v>205</v>
      </c>
      <c r="E14" s="66" t="s">
        <v>205</v>
      </c>
      <c r="F14" s="66" t="s">
        <v>205</v>
      </c>
      <c r="G14" s="61"/>
      <c r="H14" s="61"/>
      <c r="I14" s="61"/>
    </row>
    <row r="15" spans="1:9">
      <c r="A15" s="60"/>
      <c r="B15" s="61"/>
      <c r="C15" s="61"/>
      <c r="D15" s="61"/>
      <c r="E15" s="61"/>
      <c r="F15" s="61"/>
      <c r="G15" s="61"/>
      <c r="H15" s="61"/>
      <c r="I15" s="61"/>
    </row>
    <row r="16" spans="1:9">
      <c r="A16" s="67" t="s">
        <v>205</v>
      </c>
      <c r="B16" s="68" t="s">
        <v>214</v>
      </c>
      <c r="C16" s="68" t="s">
        <v>202</v>
      </c>
      <c r="D16" s="68" t="s">
        <v>215</v>
      </c>
      <c r="E16" s="68" t="s">
        <v>216</v>
      </c>
      <c r="F16" s="68" t="s">
        <v>217</v>
      </c>
      <c r="G16" s="68" t="s">
        <v>218</v>
      </c>
      <c r="H16" s="68" t="s">
        <v>219</v>
      </c>
      <c r="I16" s="68" t="s">
        <v>220</v>
      </c>
    </row>
    <row r="17" spans="1:9">
      <c r="A17" s="65" t="s">
        <v>221</v>
      </c>
      <c r="B17" s="66">
        <v>1367.3589999999999</v>
      </c>
      <c r="C17" s="66">
        <v>467.4169</v>
      </c>
      <c r="D17" s="66">
        <v>2.9253529999999999</v>
      </c>
      <c r="E17" s="66">
        <v>3.754E-3</v>
      </c>
      <c r="F17" s="66">
        <v>446.81810000000002</v>
      </c>
      <c r="G17" s="66">
        <v>2287.9009999999998</v>
      </c>
      <c r="H17" s="66">
        <v>446.81810000000002</v>
      </c>
      <c r="I17" s="66">
        <v>2287.9009999999998</v>
      </c>
    </row>
    <row r="18" spans="1:9">
      <c r="A18" s="65" t="s">
        <v>108</v>
      </c>
      <c r="B18" s="66">
        <v>10.09375</v>
      </c>
      <c r="C18" s="66">
        <v>202.79390000000001</v>
      </c>
      <c r="D18" s="66">
        <v>4.9772999999999998E-2</v>
      </c>
      <c r="E18" s="66">
        <v>0.96034200000000003</v>
      </c>
      <c r="F18" s="66">
        <v>-389.29300000000001</v>
      </c>
      <c r="G18" s="66">
        <v>409.48059999999998</v>
      </c>
      <c r="H18" s="66">
        <v>-389.29300000000001</v>
      </c>
      <c r="I18" s="66">
        <v>409.48059999999998</v>
      </c>
    </row>
    <row r="19" spans="1:9">
      <c r="A19" s="65" t="s">
        <v>109</v>
      </c>
      <c r="B19" s="66">
        <v>256.85939999999999</v>
      </c>
      <c r="C19" s="66">
        <v>50.698480000000004</v>
      </c>
      <c r="D19" s="66">
        <v>5.0664119999999997</v>
      </c>
      <c r="E19" s="66">
        <v>7.8400000000000003E-7</v>
      </c>
      <c r="F19" s="66">
        <v>157.0127</v>
      </c>
      <c r="G19" s="66">
        <v>356.70609999999999</v>
      </c>
      <c r="H19" s="66">
        <v>157.0127</v>
      </c>
      <c r="I19" s="66">
        <v>356.70609999999999</v>
      </c>
    </row>
    <row r="20" spans="1:9">
      <c r="A20" s="65" t="s">
        <v>110</v>
      </c>
      <c r="B20" s="66">
        <v>-70.578100000000006</v>
      </c>
      <c r="C20" s="66">
        <v>202.79390000000001</v>
      </c>
      <c r="D20" s="66">
        <v>-0.34803000000000001</v>
      </c>
      <c r="E20" s="66">
        <v>0.72810900000000001</v>
      </c>
      <c r="F20" s="66">
        <v>-469.96499999999997</v>
      </c>
      <c r="G20" s="66">
        <v>328.80869999999999</v>
      </c>
      <c r="H20" s="66">
        <v>-469.96499999999997</v>
      </c>
      <c r="I20" s="66">
        <v>328.80869999999999</v>
      </c>
    </row>
    <row r="21" spans="1:9">
      <c r="A21" s="60"/>
      <c r="B21" s="61"/>
      <c r="C21" s="61"/>
      <c r="D21" s="61"/>
      <c r="E21" s="61"/>
      <c r="F21" s="61"/>
      <c r="G21" s="61"/>
      <c r="H21" s="61"/>
      <c r="I21" s="61"/>
    </row>
    <row r="22" spans="1:9">
      <c r="A22" s="60"/>
      <c r="B22" s="61"/>
      <c r="C22" s="61"/>
      <c r="D22" s="61"/>
      <c r="E22" s="61"/>
      <c r="F22" s="61"/>
      <c r="G22" s="61"/>
      <c r="H22" s="61"/>
      <c r="I22" s="61"/>
    </row>
    <row r="23" spans="1:9">
      <c r="A23" s="60"/>
      <c r="B23" s="61"/>
      <c r="C23" s="61"/>
      <c r="D23" s="61"/>
      <c r="E23" s="61"/>
      <c r="F23" s="61"/>
      <c r="G23" s="61"/>
      <c r="H23" s="61"/>
      <c r="I23" s="61"/>
    </row>
  </sheetData>
  <mergeCells count="2">
    <mergeCell ref="A3:B3"/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A14-B8F3-41BB-96E1-4AE2C927D3C7}">
  <sheetPr>
    <tabColor rgb="FFFFFF00"/>
  </sheetPr>
  <dimension ref="A1:I23"/>
  <sheetViews>
    <sheetView workbookViewId="0">
      <selection activeCell="A16" sqref="A16:I20"/>
    </sheetView>
  </sheetViews>
  <sheetFormatPr defaultColWidth="8.85546875" defaultRowHeight="15"/>
  <cols>
    <col min="1" max="1" width="19.140625" bestFit="1" customWidth="1"/>
    <col min="2" max="2" width="12.42578125" style="58" bestFit="1" customWidth="1"/>
    <col min="3" max="3" width="14" style="58" bestFit="1" customWidth="1"/>
    <col min="4" max="5" width="12.42578125" style="58" bestFit="1" customWidth="1"/>
    <col min="6" max="6" width="12.85546875" style="58" bestFit="1" customWidth="1"/>
    <col min="7" max="7" width="12.42578125" style="58" bestFit="1" customWidth="1"/>
    <col min="8" max="8" width="12.85546875" style="58" bestFit="1" customWidth="1"/>
    <col min="9" max="9" width="12.42578125" style="58" bestFit="1" customWidth="1"/>
  </cols>
  <sheetData>
    <row r="1" spans="1:9">
      <c r="A1" s="60" t="s">
        <v>197</v>
      </c>
      <c r="B1" s="61"/>
      <c r="C1" s="61"/>
      <c r="D1" s="61"/>
      <c r="E1" s="61"/>
      <c r="F1" s="61"/>
      <c r="G1" s="61"/>
      <c r="H1" s="61"/>
      <c r="I1" s="61"/>
    </row>
    <row r="2" spans="1:9">
      <c r="A2" s="60"/>
      <c r="B2" s="61"/>
      <c r="C2" s="61"/>
      <c r="D2" s="61"/>
      <c r="E2" s="61"/>
      <c r="F2" s="61"/>
      <c r="G2" s="61"/>
      <c r="H2" s="61"/>
      <c r="I2" s="61"/>
    </row>
    <row r="3" spans="1:9">
      <c r="A3" s="79" t="s">
        <v>198</v>
      </c>
      <c r="B3" s="80"/>
      <c r="C3" s="61"/>
      <c r="D3" s="61"/>
      <c r="E3" s="61"/>
      <c r="F3" s="61"/>
      <c r="G3" s="61"/>
      <c r="H3" s="61"/>
      <c r="I3" s="61"/>
    </row>
    <row r="4" spans="1:9">
      <c r="A4" s="65" t="s">
        <v>199</v>
      </c>
      <c r="B4" s="66">
        <v>0.40726600000000002</v>
      </c>
      <c r="C4" s="61"/>
      <c r="D4" s="61"/>
      <c r="E4" s="61"/>
      <c r="F4" s="61"/>
      <c r="G4" s="61"/>
      <c r="H4" s="61"/>
      <c r="I4" s="61"/>
    </row>
    <row r="5" spans="1:9">
      <c r="A5" s="65" t="s">
        <v>200</v>
      </c>
      <c r="B5" s="66">
        <v>0.16586600000000001</v>
      </c>
      <c r="C5" s="61"/>
      <c r="D5" s="61"/>
      <c r="E5" s="61"/>
      <c r="F5" s="61"/>
      <c r="G5" s="61"/>
      <c r="H5" s="61"/>
      <c r="I5" s="61"/>
    </row>
    <row r="6" spans="1:9">
      <c r="A6" s="65" t="s">
        <v>201</v>
      </c>
      <c r="B6" s="66">
        <v>0.15593599999999999</v>
      </c>
      <c r="C6" s="61"/>
      <c r="D6" s="61"/>
      <c r="E6" s="61"/>
      <c r="F6" s="61"/>
      <c r="G6" s="61"/>
      <c r="H6" s="61"/>
      <c r="I6" s="61"/>
    </row>
    <row r="7" spans="1:9">
      <c r="A7" s="65" t="s">
        <v>202</v>
      </c>
      <c r="B7" s="66">
        <v>2.1590120000000002</v>
      </c>
      <c r="C7" s="61"/>
      <c r="D7" s="61"/>
      <c r="E7" s="61"/>
      <c r="F7" s="61"/>
      <c r="G7" s="61"/>
      <c r="H7" s="61"/>
      <c r="I7" s="61"/>
    </row>
    <row r="8" spans="1:9">
      <c r="A8" s="65" t="s">
        <v>203</v>
      </c>
      <c r="B8" s="66">
        <v>256</v>
      </c>
      <c r="C8" s="61"/>
      <c r="D8" s="61"/>
      <c r="E8" s="61"/>
      <c r="F8" s="61"/>
      <c r="G8" s="61"/>
      <c r="H8" s="61"/>
      <c r="I8" s="61"/>
    </row>
    <row r="9" spans="1:9">
      <c r="A9" s="60"/>
      <c r="B9" s="61"/>
      <c r="C9" s="61"/>
      <c r="D9" s="61"/>
      <c r="E9" s="61"/>
      <c r="F9" s="61"/>
      <c r="G9" s="61"/>
      <c r="H9" s="61"/>
      <c r="I9" s="61"/>
    </row>
    <row r="10" spans="1:9">
      <c r="A10" s="81" t="s">
        <v>204</v>
      </c>
      <c r="B10" s="82"/>
      <c r="C10" s="82"/>
      <c r="D10" s="82"/>
      <c r="E10" s="82"/>
      <c r="F10" s="83"/>
      <c r="G10" s="61"/>
      <c r="H10" s="61"/>
      <c r="I10" s="61"/>
    </row>
    <row r="11" spans="1:9">
      <c r="A11" s="63" t="s">
        <v>205</v>
      </c>
      <c r="B11" s="64" t="s">
        <v>206</v>
      </c>
      <c r="C11" s="64" t="s">
        <v>207</v>
      </c>
      <c r="D11" s="64" t="s">
        <v>208</v>
      </c>
      <c r="E11" s="64" t="s">
        <v>209</v>
      </c>
      <c r="F11" s="64" t="s">
        <v>210</v>
      </c>
      <c r="G11" s="61"/>
      <c r="H11" s="61"/>
      <c r="I11" s="61"/>
    </row>
    <row r="12" spans="1:9">
      <c r="A12" s="65" t="s">
        <v>211</v>
      </c>
      <c r="B12" s="66">
        <v>3</v>
      </c>
      <c r="C12" s="66">
        <v>233.57810000000001</v>
      </c>
      <c r="D12" s="66">
        <v>77.859369999999998</v>
      </c>
      <c r="E12" s="66">
        <v>16.703240000000001</v>
      </c>
      <c r="F12" s="66">
        <v>6.28E-10</v>
      </c>
      <c r="G12" s="61"/>
      <c r="H12" s="61"/>
      <c r="I12" s="61"/>
    </row>
    <row r="13" spans="1:9">
      <c r="A13" s="65" t="s">
        <v>212</v>
      </c>
      <c r="B13" s="66">
        <v>252</v>
      </c>
      <c r="C13" s="66">
        <v>1174.6559999999999</v>
      </c>
      <c r="D13" s="66">
        <v>4.6613340000000001</v>
      </c>
      <c r="E13" s="66"/>
      <c r="F13" s="66"/>
      <c r="G13" s="61"/>
      <c r="H13" s="61"/>
      <c r="I13" s="61"/>
    </row>
    <row r="14" spans="1:9">
      <c r="A14" s="65" t="s">
        <v>213</v>
      </c>
      <c r="B14" s="66">
        <v>255</v>
      </c>
      <c r="C14" s="66">
        <v>1408.2339999999999</v>
      </c>
      <c r="D14" s="66" t="s">
        <v>205</v>
      </c>
      <c r="E14" s="66" t="s">
        <v>205</v>
      </c>
      <c r="F14" s="66" t="s">
        <v>205</v>
      </c>
      <c r="G14" s="61"/>
      <c r="H14" s="61"/>
      <c r="I14" s="61"/>
    </row>
    <row r="15" spans="1:9">
      <c r="A15" s="60"/>
      <c r="B15" s="61"/>
      <c r="C15" s="61"/>
      <c r="D15" s="61"/>
      <c r="E15" s="61"/>
      <c r="F15" s="61"/>
      <c r="G15" s="61"/>
      <c r="H15" s="61"/>
      <c r="I15" s="61"/>
    </row>
    <row r="16" spans="1:9">
      <c r="A16" s="67" t="s">
        <v>205</v>
      </c>
      <c r="B16" s="68" t="s">
        <v>214</v>
      </c>
      <c r="C16" s="68" t="s">
        <v>202</v>
      </c>
      <c r="D16" s="68" t="s">
        <v>215</v>
      </c>
      <c r="E16" s="68" t="s">
        <v>216</v>
      </c>
      <c r="F16" s="68" t="s">
        <v>217</v>
      </c>
      <c r="G16" s="68" t="s">
        <v>218</v>
      </c>
      <c r="H16" s="68" t="s">
        <v>219</v>
      </c>
      <c r="I16" s="68" t="s">
        <v>220</v>
      </c>
    </row>
    <row r="17" spans="1:9">
      <c r="A17" s="65" t="s">
        <v>221</v>
      </c>
      <c r="B17" s="66">
        <v>4.8359379999999996</v>
      </c>
      <c r="C17" s="66">
        <v>0.622035</v>
      </c>
      <c r="D17" s="66">
        <v>7.7743849999999997</v>
      </c>
      <c r="E17" s="66">
        <v>1.9300000000000001E-13</v>
      </c>
      <c r="F17" s="66">
        <v>3.6108880000000001</v>
      </c>
      <c r="G17" s="66">
        <v>6.0609869999999999</v>
      </c>
      <c r="H17" s="66">
        <v>3.6108880000000001</v>
      </c>
      <c r="I17" s="66">
        <v>6.0609869999999999</v>
      </c>
    </row>
    <row r="18" spans="1:9">
      <c r="A18" s="65" t="s">
        <v>108</v>
      </c>
      <c r="B18" s="66">
        <v>6.25E-2</v>
      </c>
      <c r="C18" s="66">
        <v>0.26987699999999998</v>
      </c>
      <c r="D18" s="66">
        <v>0.23158699999999999</v>
      </c>
      <c r="E18" s="66">
        <v>0.81704600000000005</v>
      </c>
      <c r="F18" s="66">
        <v>-0.46899999999999997</v>
      </c>
      <c r="G18" s="66">
        <v>0.594001</v>
      </c>
      <c r="H18" s="66">
        <v>-0.46899999999999997</v>
      </c>
      <c r="I18" s="66">
        <v>0.594001</v>
      </c>
    </row>
    <row r="19" spans="1:9">
      <c r="A19" s="65" t="s">
        <v>109</v>
      </c>
      <c r="B19" s="66">
        <v>0.47656199999999999</v>
      </c>
      <c r="C19" s="66">
        <v>6.7469000000000001E-2</v>
      </c>
      <c r="D19" s="66">
        <v>7.063415</v>
      </c>
      <c r="E19" s="66">
        <v>1.58E-11</v>
      </c>
      <c r="F19" s="66">
        <v>0.34368700000000002</v>
      </c>
      <c r="G19" s="66">
        <v>0.60943800000000004</v>
      </c>
      <c r="H19" s="66">
        <v>0.34368700000000002</v>
      </c>
      <c r="I19" s="66">
        <v>0.60943800000000004</v>
      </c>
    </row>
    <row r="20" spans="1:9">
      <c r="A20" s="65" t="s">
        <v>110</v>
      </c>
      <c r="B20" s="66">
        <v>-0.10938000000000001</v>
      </c>
      <c r="C20" s="66">
        <v>0.26987699999999998</v>
      </c>
      <c r="D20" s="66">
        <v>-0.40527999999999997</v>
      </c>
      <c r="E20" s="66">
        <v>0.68561700000000003</v>
      </c>
      <c r="F20" s="66">
        <v>-0.64088000000000001</v>
      </c>
      <c r="G20" s="66">
        <v>0.422126</v>
      </c>
      <c r="H20" s="66">
        <v>-0.64088000000000001</v>
      </c>
      <c r="I20" s="66">
        <v>0.422126</v>
      </c>
    </row>
    <row r="21" spans="1:9">
      <c r="A21" s="60"/>
      <c r="B21" s="61"/>
      <c r="C21" s="61"/>
      <c r="D21" s="61"/>
      <c r="E21" s="61"/>
      <c r="F21" s="61"/>
      <c r="G21" s="61"/>
      <c r="H21" s="61"/>
      <c r="I21" s="61"/>
    </row>
    <row r="22" spans="1:9">
      <c r="A22" s="60"/>
      <c r="B22" s="61"/>
      <c r="C22" s="61"/>
      <c r="D22" s="61"/>
      <c r="E22" s="61"/>
      <c r="F22" s="61"/>
      <c r="G22" s="61"/>
      <c r="H22" s="61"/>
      <c r="I22" s="61"/>
    </row>
    <row r="23" spans="1:9">
      <c r="A23" s="60"/>
      <c r="B23" s="61"/>
      <c r="C23" s="61"/>
      <c r="D23" s="61"/>
      <c r="E23" s="61"/>
      <c r="F23" s="61"/>
      <c r="G23" s="61"/>
      <c r="H23" s="61"/>
      <c r="I23" s="61"/>
    </row>
  </sheetData>
  <mergeCells count="2">
    <mergeCell ref="A3:B3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2024-11-01T15:23:10Z</dcterms:created>
  <dcterms:modified xsi:type="dcterms:W3CDTF">2024-11-08T23:56:16Z</dcterms:modified>
  <cp:category/>
  <cp:contentStatus/>
</cp:coreProperties>
</file>