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nez/code-home/platformio-projects/SoilLoraSensor/"/>
    </mc:Choice>
  </mc:AlternateContent>
  <xr:revisionPtr revIDLastSave="0" documentId="13_ncr:1_{4B785B2A-AEBE-9941-9EB3-69DEF3B10CDD}" xr6:coauthVersionLast="45" xr6:coauthVersionMax="45" xr10:uidLastSave="{00000000-0000-0000-0000-000000000000}"/>
  <bookViews>
    <workbookView xWindow="3580" yWindow="2560" windowWidth="27240" windowHeight="16440" xr2:uid="{274C38AF-7C22-4540-ABA6-4F5A66EA3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1" i="1"/>
  <c r="H18" i="1" s="1"/>
  <c r="H19" i="1"/>
  <c r="H17" i="1" l="1"/>
  <c r="H20" i="1" s="1"/>
  <c r="G19" i="1"/>
  <c r="G18" i="1"/>
  <c r="G17" i="1"/>
  <c r="G16" i="1"/>
  <c r="H23" i="1" l="1"/>
  <c r="H24" i="1" s="1"/>
  <c r="G20" i="1"/>
  <c r="G23" i="1"/>
  <c r="G24" i="1" s="1"/>
  <c r="F19" i="1" l="1"/>
  <c r="F18" i="1"/>
  <c r="F17" i="1"/>
  <c r="F16" i="1"/>
  <c r="E16" i="1"/>
  <c r="E19" i="1"/>
  <c r="E18" i="1"/>
  <c r="E17" i="1"/>
  <c r="E23" i="1" l="1"/>
  <c r="F23" i="1"/>
  <c r="F24" i="1" s="1"/>
  <c r="F20" i="1"/>
  <c r="E24" i="1"/>
  <c r="E20" i="1"/>
  <c r="D19" i="1"/>
  <c r="D18" i="1"/>
  <c r="D17" i="1"/>
  <c r="D23" i="1" l="1"/>
  <c r="D24" i="1" s="1"/>
  <c r="D20" i="1"/>
  <c r="B19" i="1"/>
  <c r="B18" i="1"/>
  <c r="B17" i="1"/>
  <c r="C19" i="1"/>
  <c r="C18" i="1"/>
  <c r="C17" i="1"/>
  <c r="C20" i="1" l="1"/>
  <c r="B23" i="1"/>
  <c r="B24" i="1" s="1"/>
  <c r="C23" i="1"/>
  <c r="C24" i="1" s="1"/>
  <c r="B20" i="1"/>
</calcChain>
</file>

<file path=xl/sharedStrings.xml><?xml version="1.0" encoding="utf-8"?>
<sst xmlns="http://schemas.openxmlformats.org/spreadsheetml/2006/main" count="33" uniqueCount="28">
  <si>
    <t>Time On (ms)</t>
  </si>
  <si>
    <t>Transmissions per hour</t>
  </si>
  <si>
    <t>Consumption On (ma)</t>
  </si>
  <si>
    <t>Consumption Off (ma)</t>
  </si>
  <si>
    <t>Ration on/off consumption</t>
  </si>
  <si>
    <t>Bluetooth</t>
  </si>
  <si>
    <t>ATMega32p+RFM95+Soil</t>
  </si>
  <si>
    <t>Consumption year (mAh)</t>
  </si>
  <si>
    <t>Battery size (mAh)</t>
  </si>
  <si>
    <t>Years</t>
  </si>
  <si>
    <t>Time Waiting</t>
  </si>
  <si>
    <t>Consumption Waiting (ma)</t>
  </si>
  <si>
    <t>Consumption/hour on (uAh)</t>
  </si>
  <si>
    <t>Consumption/hour waiting (uAh)</t>
  </si>
  <si>
    <t>Consumption/hour off (uAh)</t>
  </si>
  <si>
    <t>STM32+RFM95+Soil</t>
  </si>
  <si>
    <t>Time Measurement</t>
  </si>
  <si>
    <t>Consumption Measurement</t>
  </si>
  <si>
    <t>Meassurements per hour</t>
  </si>
  <si>
    <t>Consumption/hour measurement (uAh)</t>
  </si>
  <si>
    <t>STM32+RFM95+Ultrasound</t>
  </si>
  <si>
    <t>STM32+RFM95+LIDAR</t>
  </si>
  <si>
    <t>STM32+RFM95</t>
  </si>
  <si>
    <t>Implemented</t>
  </si>
  <si>
    <t>No</t>
  </si>
  <si>
    <t>Yes</t>
  </si>
  <si>
    <t xml:space="preserve"> </t>
  </si>
  <si>
    <t>STM32+RFM95+reed_switch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</si>
</sst>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7FF99-E9F4-CE4C-B46B-FF3B2EA4D462}" name="Table1" displayName="Table1" ref="A1:H24" totalsRowShown="0" headerRowDxfId="0">
  <autoFilter ref="A1:H24" xr:uid="{973764B0-F1C1-E840-95CA-5EC7A0C0E812}"/>
  <tableColumns count="8">
    <tableColumn id="1" xr3:uid="{4A3EFBDC-1ABE-6942-9548-1FEDCA033667}" name=" "/>
    <tableColumn id="2" xr3:uid="{6357B905-3806-9D40-A092-4BA5147C3122}" name="Bluetooth"/>
    <tableColumn id="3" xr3:uid="{D57D7C92-6721-AB4E-AA03-5869F7E81CE5}" name="ATMega32p+RFM95+Soil"/>
    <tableColumn id="4" xr3:uid="{CC6C467E-F970-7A48-9B19-5F1172D259E7}" name="STM32+RFM95+Soil"/>
    <tableColumn id="5" xr3:uid="{0431DD77-4996-F544-A958-7132EF04D40F}" name="STM32+RFM95+Ultrasound"/>
    <tableColumn id="6" xr3:uid="{9B5D7D8D-5E8B-D148-B044-12FAC1C1B93D}" name="STM32+RFM95+LIDAR"/>
    <tableColumn id="7" xr3:uid="{8FC7B591-997C-5F48-AE11-7ED6D764AB44}" name="STM32+RFM95"/>
    <tableColumn id="8" xr3:uid="{9D0FA73E-C533-7943-8C8B-B3DF4583F717}" name="STM32+RFM95+reed_switc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7555-7904-274C-B5DF-D958953835E1}">
  <dimension ref="A1:H24"/>
  <sheetViews>
    <sheetView tabSelected="1" workbookViewId="0">
      <selection activeCell="H11" sqref="H11"/>
    </sheetView>
  </sheetViews>
  <sheetFormatPr baseColWidth="10" defaultRowHeight="16" x14ac:dyDescent="0.2"/>
  <cols>
    <col min="1" max="1" width="27.6640625" customWidth="1"/>
    <col min="2" max="2" width="11.5" customWidth="1"/>
    <col min="3" max="3" width="24.1640625" customWidth="1"/>
    <col min="4" max="4" width="20.1640625" customWidth="1"/>
    <col min="5" max="5" width="26.6640625" customWidth="1"/>
    <col min="6" max="6" width="23.1640625" customWidth="1"/>
    <col min="7" max="7" width="16.83203125" customWidth="1"/>
    <col min="8" max="8" width="26.5" customWidth="1"/>
  </cols>
  <sheetData>
    <row r="1" spans="1:8" x14ac:dyDescent="0.2">
      <c r="A1" t="s">
        <v>26</v>
      </c>
      <c r="B1" s="1" t="s">
        <v>5</v>
      </c>
      <c r="C1" s="1" t="s">
        <v>6</v>
      </c>
      <c r="D1" s="1" t="s">
        <v>15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2">
      <c r="A2" s="1" t="s">
        <v>23</v>
      </c>
      <c r="B2" t="s">
        <v>24</v>
      </c>
      <c r="C2" t="s">
        <v>25</v>
      </c>
      <c r="D2" t="s">
        <v>25</v>
      </c>
      <c r="E2" t="s">
        <v>24</v>
      </c>
      <c r="F2" t="s">
        <v>25</v>
      </c>
      <c r="G2" t="s">
        <v>25</v>
      </c>
      <c r="H2" t="s">
        <v>25</v>
      </c>
    </row>
    <row r="3" spans="1:8" x14ac:dyDescent="0.2">
      <c r="A3" s="1" t="s">
        <v>16</v>
      </c>
      <c r="E3">
        <v>50</v>
      </c>
      <c r="F3">
        <v>120</v>
      </c>
      <c r="G3">
        <v>40</v>
      </c>
      <c r="H3">
        <v>40</v>
      </c>
    </row>
    <row r="4" spans="1:8" x14ac:dyDescent="0.2">
      <c r="A4" s="1" t="s">
        <v>17</v>
      </c>
      <c r="E4">
        <v>40</v>
      </c>
      <c r="F4">
        <v>1.5</v>
      </c>
      <c r="G4">
        <v>0.4</v>
      </c>
      <c r="H4">
        <v>0.3</v>
      </c>
    </row>
    <row r="5" spans="1:8" x14ac:dyDescent="0.2">
      <c r="A5" s="1" t="s">
        <v>0</v>
      </c>
      <c r="B5">
        <v>500</v>
      </c>
      <c r="C5">
        <v>650</v>
      </c>
      <c r="D5">
        <v>50</v>
      </c>
      <c r="E5">
        <v>50</v>
      </c>
      <c r="F5">
        <v>50</v>
      </c>
      <c r="G5">
        <v>50</v>
      </c>
      <c r="H5">
        <v>50</v>
      </c>
    </row>
    <row r="6" spans="1:8" x14ac:dyDescent="0.2">
      <c r="A6" s="1" t="s">
        <v>2</v>
      </c>
      <c r="B6">
        <v>100</v>
      </c>
      <c r="C6">
        <v>15</v>
      </c>
      <c r="D6">
        <v>120</v>
      </c>
      <c r="E6">
        <v>120</v>
      </c>
      <c r="F6">
        <v>120</v>
      </c>
      <c r="G6">
        <v>120</v>
      </c>
      <c r="H6">
        <v>120</v>
      </c>
    </row>
    <row r="7" spans="1:8" x14ac:dyDescent="0.2">
      <c r="A7" s="1" t="s">
        <v>10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</row>
    <row r="8" spans="1:8" x14ac:dyDescent="0.2">
      <c r="A8" s="1" t="s">
        <v>11</v>
      </c>
      <c r="C8">
        <v>4</v>
      </c>
      <c r="D8">
        <v>0.3</v>
      </c>
      <c r="E8">
        <v>0.3</v>
      </c>
      <c r="F8">
        <v>0.3</v>
      </c>
      <c r="G8">
        <v>0.3</v>
      </c>
      <c r="H8">
        <v>0.3</v>
      </c>
    </row>
    <row r="9" spans="1:8" x14ac:dyDescent="0.2">
      <c r="A9" s="1" t="s">
        <v>3</v>
      </c>
      <c r="B9">
        <v>0.03</v>
      </c>
      <c r="C9">
        <v>5.0000000000000001E-3</v>
      </c>
      <c r="D9">
        <v>3.0000000000000001E-3</v>
      </c>
      <c r="E9">
        <v>2E-3</v>
      </c>
      <c r="F9">
        <v>2E-3</v>
      </c>
      <c r="G9">
        <v>2E-3</v>
      </c>
      <c r="H9">
        <v>2E-3</v>
      </c>
    </row>
    <row r="10" spans="1:8" x14ac:dyDescent="0.2">
      <c r="A10" s="1" t="s">
        <v>18</v>
      </c>
      <c r="E10">
        <v>6</v>
      </c>
      <c r="F10">
        <v>60</v>
      </c>
      <c r="G10">
        <v>60</v>
      </c>
      <c r="H10" s="2">
        <v>1</v>
      </c>
    </row>
    <row r="11" spans="1:8" x14ac:dyDescent="0.2">
      <c r="A11" s="1" t="s">
        <v>1</v>
      </c>
      <c r="B11">
        <v>6</v>
      </c>
      <c r="C11">
        <v>6</v>
      </c>
      <c r="D11">
        <v>1</v>
      </c>
      <c r="E11">
        <v>1</v>
      </c>
      <c r="F11">
        <v>1</v>
      </c>
      <c r="G11">
        <v>1</v>
      </c>
      <c r="H11" s="2">
        <f>2/24</f>
        <v>8.3333333333333329E-2</v>
      </c>
    </row>
    <row r="12" spans="1:8" x14ac:dyDescent="0.2">
      <c r="A12" s="1" t="s">
        <v>8</v>
      </c>
      <c r="B12">
        <v>3000</v>
      </c>
      <c r="C12">
        <v>1500</v>
      </c>
      <c r="D12">
        <v>1400</v>
      </c>
      <c r="E12">
        <v>1400</v>
      </c>
      <c r="F12">
        <v>1400</v>
      </c>
      <c r="G12">
        <v>1400</v>
      </c>
      <c r="H12">
        <v>300</v>
      </c>
    </row>
    <row r="16" spans="1:8" x14ac:dyDescent="0.2">
      <c r="A16" t="s">
        <v>19</v>
      </c>
      <c r="E16">
        <f>E3*E4*E10/3600</f>
        <v>3.3333333333333335</v>
      </c>
      <c r="F16">
        <f>F3*F4*F10/3600</f>
        <v>3</v>
      </c>
      <c r="G16">
        <f>G3*G4*G10/3600</f>
        <v>0.26666666666666666</v>
      </c>
      <c r="H16">
        <f>H3*H4*H10/3600</f>
        <v>3.3333333333333335E-3</v>
      </c>
    </row>
    <row r="17" spans="1:8" x14ac:dyDescent="0.2">
      <c r="A17" t="s">
        <v>12</v>
      </c>
      <c r="B17">
        <f t="shared" ref="B17:G17" si="0">B5*B6*B11/3600</f>
        <v>83.333333333333329</v>
      </c>
      <c r="C17">
        <f t="shared" si="0"/>
        <v>16.25</v>
      </c>
      <c r="D17">
        <f t="shared" si="0"/>
        <v>1.6666666666666667</v>
      </c>
      <c r="E17">
        <f t="shared" si="0"/>
        <v>1.6666666666666667</v>
      </c>
      <c r="F17">
        <f t="shared" si="0"/>
        <v>1.6666666666666667</v>
      </c>
      <c r="G17">
        <f t="shared" si="0"/>
        <v>1.6666666666666667</v>
      </c>
      <c r="H17">
        <f t="shared" ref="H17" si="1">H5*H6*H11/3600</f>
        <v>0.1388888888888889</v>
      </c>
    </row>
    <row r="18" spans="1:8" x14ac:dyDescent="0.2">
      <c r="A18" t="s">
        <v>13</v>
      </c>
      <c r="B18">
        <f t="shared" ref="B18:G18" si="2">B7*B8*B11/3600</f>
        <v>0</v>
      </c>
      <c r="C18">
        <f t="shared" si="2"/>
        <v>13.333333333333334</v>
      </c>
      <c r="D18">
        <f t="shared" si="2"/>
        <v>0.16666666666666666</v>
      </c>
      <c r="E18">
        <f t="shared" si="2"/>
        <v>0.16666666666666666</v>
      </c>
      <c r="F18">
        <f t="shared" si="2"/>
        <v>0.16666666666666666</v>
      </c>
      <c r="G18">
        <f t="shared" si="2"/>
        <v>0.16666666666666666</v>
      </c>
      <c r="H18">
        <f t="shared" ref="H18" si="3">H7*H8*H11/3600</f>
        <v>1.3888888888888888E-2</v>
      </c>
    </row>
    <row r="19" spans="1:8" x14ac:dyDescent="0.2">
      <c r="A19" t="s">
        <v>14</v>
      </c>
      <c r="B19">
        <f t="shared" ref="B19:G19" si="4">B9*1000</f>
        <v>30</v>
      </c>
      <c r="C19">
        <f t="shared" si="4"/>
        <v>5</v>
      </c>
      <c r="D19">
        <f t="shared" si="4"/>
        <v>3</v>
      </c>
      <c r="E19">
        <f t="shared" si="4"/>
        <v>2</v>
      </c>
      <c r="F19">
        <f t="shared" si="4"/>
        <v>2</v>
      </c>
      <c r="G19">
        <f t="shared" si="4"/>
        <v>2</v>
      </c>
      <c r="H19">
        <f t="shared" ref="H19" si="5">H9*1000</f>
        <v>2</v>
      </c>
    </row>
    <row r="20" spans="1:8" x14ac:dyDescent="0.2">
      <c r="A20" t="s">
        <v>4</v>
      </c>
      <c r="B20">
        <f t="shared" ref="B20:H20" si="6">(B17+B18)/(B17+B18+B19)</f>
        <v>0.73529411764705876</v>
      </c>
      <c r="C20">
        <f t="shared" si="6"/>
        <v>0.85542168674698793</v>
      </c>
      <c r="D20">
        <f t="shared" si="6"/>
        <v>0.37931034482758619</v>
      </c>
      <c r="E20">
        <f t="shared" si="6"/>
        <v>0.47826086956521741</v>
      </c>
      <c r="F20">
        <f t="shared" si="6"/>
        <v>0.47826086956521741</v>
      </c>
      <c r="G20">
        <f t="shared" si="6"/>
        <v>0.47826086956521741</v>
      </c>
      <c r="H20">
        <f t="shared" si="6"/>
        <v>7.0967741935483886E-2</v>
      </c>
    </row>
    <row r="23" spans="1:8" x14ac:dyDescent="0.2">
      <c r="A23" t="s">
        <v>7</v>
      </c>
      <c r="B23">
        <f>24*365*(B17+B18+B19)/1000</f>
        <v>992.8</v>
      </c>
      <c r="C23">
        <f>24*365*(C17+C18+C19)/1000</f>
        <v>302.95</v>
      </c>
      <c r="D23">
        <f>24*365*(D17+D18+D19)/1000</f>
        <v>42.340000000000011</v>
      </c>
      <c r="E23">
        <f>24*365*(E16+E17+E18+E19)/1000</f>
        <v>62.78</v>
      </c>
      <c r="F23">
        <f>24*365*(F16+F17+F18+F19)/1000</f>
        <v>59.860000000000007</v>
      </c>
      <c r="G23">
        <f>24*365*(G16+G17+G18+G19)/1000</f>
        <v>35.915999999999997</v>
      </c>
      <c r="H23">
        <f>24*365*(H16+H17+H18+H19)/1000</f>
        <v>18.887533333333334</v>
      </c>
    </row>
    <row r="24" spans="1:8" x14ac:dyDescent="0.2">
      <c r="A24" s="1" t="s">
        <v>9</v>
      </c>
      <c r="B24" s="1">
        <f t="shared" ref="B24:H24" si="7">B12/B23</f>
        <v>3.0217566478646254</v>
      </c>
      <c r="C24" s="1">
        <f t="shared" si="7"/>
        <v>4.951312097705892</v>
      </c>
      <c r="D24" s="1">
        <f t="shared" si="7"/>
        <v>33.065658951346236</v>
      </c>
      <c r="E24" s="1">
        <f t="shared" si="7"/>
        <v>22.300095571838163</v>
      </c>
      <c r="F24" s="1">
        <f t="shared" si="7"/>
        <v>23.387905111927829</v>
      </c>
      <c r="G24" s="1">
        <f t="shared" si="7"/>
        <v>38.979841853213053</v>
      </c>
      <c r="H24" s="1">
        <f t="shared" si="7"/>
        <v>15.883492815366749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2020-04-27T21:58:57Z</dcterms:created>
  <dcterms:modified xsi:type="dcterms:W3CDTF">2020-07-11T17:05:29Z</dcterms:modified>
</cp:coreProperties>
</file>