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\FlakyTest_Detection\Prestazioni Classificatori\"/>
    </mc:Choice>
  </mc:AlternateContent>
  <xr:revisionPtr revIDLastSave="0" documentId="13_ncr:40009_{A82409D8-74A7-41AE-B786-1F4C9FE1C4F3}" xr6:coauthVersionLast="47" xr6:coauthVersionMax="47" xr10:uidLastSave="{00000000-0000-0000-0000-000000000000}"/>
  <bookViews>
    <workbookView xWindow="-108" yWindow="-108" windowWidth="23256" windowHeight="12456" activeTab="2"/>
  </bookViews>
  <sheets>
    <sheet name="Prestazioni AdaBoost" sheetId="1" r:id="rId1"/>
    <sheet name="Semplificato" sheetId="2" r:id="rId2"/>
    <sheet name="Grafici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B28" i="2" l="1"/>
  <c r="B27" i="2"/>
  <c r="B26" i="2"/>
  <c r="D30" i="2"/>
  <c r="C30" i="2"/>
  <c r="B30" i="2"/>
  <c r="D29" i="2"/>
  <c r="C29" i="2"/>
  <c r="B29" i="2"/>
  <c r="D28" i="2"/>
  <c r="C28" i="2"/>
  <c r="D27" i="2"/>
  <c r="C27" i="2"/>
  <c r="D26" i="2"/>
  <c r="C26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</calcChain>
</file>

<file path=xl/sharedStrings.xml><?xml version="1.0" encoding="utf-8"?>
<sst xmlns="http://schemas.openxmlformats.org/spreadsheetml/2006/main" count="259" uniqueCount="175">
  <si>
    <t>Start Time</t>
  </si>
  <si>
    <t>Duration</t>
  </si>
  <si>
    <t>Run ID</t>
  </si>
  <si>
    <t>Name</t>
  </si>
  <si>
    <t>Source Type</t>
  </si>
  <si>
    <t>Source Name</t>
  </si>
  <si>
    <t>User</t>
  </si>
  <si>
    <t>Status</t>
  </si>
  <si>
    <t>IG_Threshold</t>
  </si>
  <si>
    <t>PCA components</t>
  </si>
  <si>
    <t>Accuracy Test Set</t>
  </si>
  <si>
    <t>F1-Score Test Set</t>
  </si>
  <si>
    <t>IG_FeatureRimosse</t>
  </si>
  <si>
    <t>Precision Test Set</t>
  </si>
  <si>
    <t>Recall Test Set</t>
  </si>
  <si>
    <t>Varianza coumlativa</t>
  </si>
  <si>
    <t>17.5min</t>
  </si>
  <si>
    <t>e089189bba63475aa4c638e4b4efe143</t>
  </si>
  <si>
    <t>Pipeline con SMOTE</t>
  </si>
  <si>
    <t>LOCAL</t>
  </si>
  <si>
    <t>D:\Universita\FlakyTest_Detection\Classifier_Estimators\AdaBoost.py</t>
  </si>
  <si>
    <t>angel</t>
  </si>
  <si>
    <t>FINISHED</t>
  </si>
  <si>
    <t>0.9943957656896322</t>
  </si>
  <si>
    <t>0.5728813559322034</t>
  </si>
  <si>
    <t>0.6733067729083665</t>
  </si>
  <si>
    <t>0.49852507374631266</t>
  </si>
  <si>
    <t>14.9min</t>
  </si>
  <si>
    <t>da1a6952476a4a6dbbd86caf04fa345e</t>
  </si>
  <si>
    <t>Pipeline con Normalizzazione e Information Gain</t>
  </si>
  <si>
    <t>0.05</t>
  </si>
  <si>
    <t>0.9948850242405373</t>
  </si>
  <si>
    <t>0.5692883895131087</t>
  </si>
  <si>
    <t>0.7794871794871795</t>
  </si>
  <si>
    <t>0.44837758112094395</t>
  </si>
  <si>
    <t>22.1min</t>
  </si>
  <si>
    <t>7e36a2576f304dfe9f2a935b33a661d5</t>
  </si>
  <si>
    <t>Pipeline con Normalizzazione e SMOTE</t>
  </si>
  <si>
    <t>0.993439487612863</t>
  </si>
  <si>
    <t>0.5642540620384048</t>
  </si>
  <si>
    <t>0.5650887573964497</t>
  </si>
  <si>
    <t>0.5634218289085545</t>
  </si>
  <si>
    <t>1.8h</t>
  </si>
  <si>
    <t>49379f83da954828add9c0473508c5a7</t>
  </si>
  <si>
    <t>Pipeline con Normalization</t>
  </si>
  <si>
    <t>0.9947960681403727</t>
  </si>
  <si>
    <t>0.5568181818181819</t>
  </si>
  <si>
    <t>0.7777777777777778</t>
  </si>
  <si>
    <t>0.4336283185840708</t>
  </si>
  <si>
    <t>33.7min</t>
  </si>
  <si>
    <t>9cc7b9be0d8d41b78adbe983fe18ecaf</t>
  </si>
  <si>
    <t>Pipeline con Standardizzazione e SMOTE</t>
  </si>
  <si>
    <t>0.9939065071387271</t>
  </si>
  <si>
    <t>0.5537459283387621</t>
  </si>
  <si>
    <t>0.6181818181818182</t>
  </si>
  <si>
    <t>0.5014749262536873</t>
  </si>
  <si>
    <t>32.5min</t>
  </si>
  <si>
    <t>ce971b3074bf4d6eaab97b8c2e5a915d</t>
  </si>
  <si>
    <t>Pipeline con Normalizzazione, Information Gain e SMOTE</t>
  </si>
  <si>
    <t>0.9933282924876573</t>
  </si>
  <si>
    <t>0.5481927710843374</t>
  </si>
  <si>
    <t>0.56</t>
  </si>
  <si>
    <t>0.5368731563421829</t>
  </si>
  <si>
    <t>1.1h</t>
  </si>
  <si>
    <t>71db35f48bef41b6abadc16404ad264f</t>
  </si>
  <si>
    <t>Pipeline con PCA</t>
  </si>
  <si>
    <t>0.993595160788151</t>
  </si>
  <si>
    <t>0.5399361022364216</t>
  </si>
  <si>
    <t>0.5888501742160279</t>
  </si>
  <si>
    <t>0.9872861676086451</t>
  </si>
  <si>
    <t>1.4h</t>
  </si>
  <si>
    <t>edb00f4c77a04193ad4affff242239da</t>
  </si>
  <si>
    <t>Pipeline senza pre processing</t>
  </si>
  <si>
    <t>0.9947515900902905</t>
  </si>
  <si>
    <t>0.5390625</t>
  </si>
  <si>
    <t>0.7976878612716763</t>
  </si>
  <si>
    <t>0.40707964601769914</t>
  </si>
  <si>
    <t>48.9min</t>
  </si>
  <si>
    <t>4ad98a1855d146e5b06f9446ee21dff5</t>
  </si>
  <si>
    <t>Pipeline con Standardizzation</t>
  </si>
  <si>
    <t>0.9946848730151671</t>
  </si>
  <si>
    <t>0.5377176015473888</t>
  </si>
  <si>
    <t>0.7808988764044944</t>
  </si>
  <si>
    <t>0.41002949852507375</t>
  </si>
  <si>
    <t>1.5h</t>
  </si>
  <si>
    <t>2d588b0b850643e182c477df959a2862</t>
  </si>
  <si>
    <t>Pipeline con Information Gain e SMOTE</t>
  </si>
  <si>
    <t>0.537037037037037</t>
  </si>
  <si>
    <t>0.5631067961165048</t>
  </si>
  <si>
    <t>0.5132743362831859</t>
  </si>
  <si>
    <t>6.5min</t>
  </si>
  <si>
    <t>e8c21cb6b0234455af9bc39c2201711f</t>
  </si>
  <si>
    <t>Pipeline con Standardizzazione e Information Gain</t>
  </si>
  <si>
    <t>0.9944847217897967</t>
  </si>
  <si>
    <t>0.5285171102661597</t>
  </si>
  <si>
    <t>0.7433155080213903</t>
  </si>
  <si>
    <t>6.8min</t>
  </si>
  <si>
    <t>986b38c9ba8c40e5b3d24cf154c1b317</t>
  </si>
  <si>
    <t>Pipeline con Information Gain</t>
  </si>
  <si>
    <t>0.9944402437397144</t>
  </si>
  <si>
    <t>0.5265151515151516</t>
  </si>
  <si>
    <t>0.7354497354497355</t>
  </si>
  <si>
    <t>1.0h</t>
  </si>
  <si>
    <t>72bc5cee07d5498bafd77abd248e49df</t>
  </si>
  <si>
    <t>Pipeline con Standardizzazione, Information Gain e SMOTE</t>
  </si>
  <si>
    <t>0.9920829070853534</t>
  </si>
  <si>
    <t>0.49575070821529743</t>
  </si>
  <si>
    <t>0.4768392370572207</t>
  </si>
  <si>
    <t>0.5162241887905604</t>
  </si>
  <si>
    <t>2.1h</t>
  </si>
  <si>
    <t>e490fb3e00674a0d9231fb0d6bfa63f9</t>
  </si>
  <si>
    <t>Pipeline con Normalizzazione e PCA</t>
  </si>
  <si>
    <t>0.9931948583374105</t>
  </si>
  <si>
    <t>0.46874999999999994</t>
  </si>
  <si>
    <t>0.569620253164557</t>
  </si>
  <si>
    <t>0.39823008849557523</t>
  </si>
  <si>
    <t>0.957330632788818</t>
  </si>
  <si>
    <t>2.3h</t>
  </si>
  <si>
    <t>02d8aee9a2fe4ca4bdd12ebeba76f935</t>
  </si>
  <si>
    <t>Pipeline con PCA e SMOTE</t>
  </si>
  <si>
    <t>0.9861895654494507</t>
  </si>
  <si>
    <t>0.4046021093000959</t>
  </si>
  <si>
    <t>0.2997159090909091</t>
  </si>
  <si>
    <t>0.6224188790560472</t>
  </si>
  <si>
    <t>8.3h</t>
  </si>
  <si>
    <t>4754dd47c0c2477ebf8dcd128819b6e8</t>
  </si>
  <si>
    <t>Pipeline con Standardizzazione e PCA</t>
  </si>
  <si>
    <t>0.9937063559133568</t>
  </si>
  <si>
    <t>0.386117136659436</t>
  </si>
  <si>
    <t>0.7295081967213115</t>
  </si>
  <si>
    <t>0.26253687315634217</t>
  </si>
  <si>
    <t>0.9607212227704615</t>
  </si>
  <si>
    <t>5.1h</t>
  </si>
  <si>
    <t>8c342167eae44b3aad3a6f5cd2c9da97</t>
  </si>
  <si>
    <t>Pipeline con Normalizzazione, PCA e SMOTE</t>
  </si>
  <si>
    <t>0.9775608237334875</t>
  </si>
  <si>
    <t>0.29192982456140354</t>
  </si>
  <si>
    <t>0.19152854511970535</t>
  </si>
  <si>
    <t>0.6135693215339233</t>
  </si>
  <si>
    <t>1.4d</t>
  </si>
  <si>
    <t>75ad6c482c8144a880733cc6efbb27fe</t>
  </si>
  <si>
    <t>Pipeline con Standardizzazione, PCA e SMOTE</t>
  </si>
  <si>
    <t>0.9776053017835699</t>
  </si>
  <si>
    <t>0.21877424359968967</t>
  </si>
  <si>
    <t>0.14842105263157895</t>
  </si>
  <si>
    <t>0.415929203539823</t>
  </si>
  <si>
    <t>F1</t>
  </si>
  <si>
    <t>Precision</t>
  </si>
  <si>
    <t>Recall</t>
  </si>
  <si>
    <t>Pipeline 1</t>
  </si>
  <si>
    <t>Pipeline 2</t>
  </si>
  <si>
    <t>Pipeline 3</t>
  </si>
  <si>
    <t>Pipeline 4</t>
  </si>
  <si>
    <t>Pipeline 5</t>
  </si>
  <si>
    <t>Pipeline 6</t>
  </si>
  <si>
    <t>Pipeline 7</t>
  </si>
  <si>
    <t>Pipeline 8</t>
  </si>
  <si>
    <t>Pipeline 9</t>
  </si>
  <si>
    <t>Pipeline 10</t>
  </si>
  <si>
    <t>Pipeline 11</t>
  </si>
  <si>
    <t>Pipeline 12</t>
  </si>
  <si>
    <t>Pipeline 13</t>
  </si>
  <si>
    <t>Pipeline 14</t>
  </si>
  <si>
    <t>Pipeline 15</t>
  </si>
  <si>
    <t>Pipeline 16</t>
  </si>
  <si>
    <t>Pipeline 17</t>
  </si>
  <si>
    <t>Pipeline 18</t>
  </si>
  <si>
    <t>Media F1</t>
  </si>
  <si>
    <t>Media Precision</t>
  </si>
  <si>
    <t>Media Recall</t>
  </si>
  <si>
    <t>Categoria[0-39]</t>
  </si>
  <si>
    <t>Categoria[40-49]</t>
  </si>
  <si>
    <t>Categoria[50-59]</t>
  </si>
  <si>
    <t>Categoria[60-69]</t>
  </si>
  <si>
    <t>Categoria[70-100]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</si>
</sst>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/>
    </xf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Performance Pipeline AdaBoost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Semplificato!$B$2:$B$19</c:f>
              <c:numCache>
                <c:formatCode>0.0%</c:formatCode>
                <c:ptCount val="18"/>
                <c:pt idx="0">
                  <c:v>0.57288135593220302</c:v>
                </c:pt>
                <c:pt idx="1">
                  <c:v>0.56928838951310801</c:v>
                </c:pt>
                <c:pt idx="2">
                  <c:v>0.564254062038404</c:v>
                </c:pt>
                <c:pt idx="3">
                  <c:v>0.55681818181818099</c:v>
                </c:pt>
                <c:pt idx="4">
                  <c:v>0.55374592833876202</c:v>
                </c:pt>
                <c:pt idx="5">
                  <c:v>0.54819277108433695</c:v>
                </c:pt>
                <c:pt idx="6">
                  <c:v>0.53993610223642097</c:v>
                </c:pt>
                <c:pt idx="7">
                  <c:v>0.5390625</c:v>
                </c:pt>
                <c:pt idx="8">
                  <c:v>0.53771760154738801</c:v>
                </c:pt>
                <c:pt idx="9">
                  <c:v>0.53703703703703698</c:v>
                </c:pt>
                <c:pt idx="10">
                  <c:v>0.528517110266159</c:v>
                </c:pt>
                <c:pt idx="11">
                  <c:v>0.52651515151515105</c:v>
                </c:pt>
                <c:pt idx="12">
                  <c:v>0.49575070821529699</c:v>
                </c:pt>
                <c:pt idx="13">
                  <c:v>0.468749999999999</c:v>
                </c:pt>
                <c:pt idx="14">
                  <c:v>0.40460210930009499</c:v>
                </c:pt>
                <c:pt idx="15">
                  <c:v>0.38611713665943598</c:v>
                </c:pt>
                <c:pt idx="16">
                  <c:v>0.29192982456140298</c:v>
                </c:pt>
                <c:pt idx="17">
                  <c:v>0.218774243599689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2-4203-9681-7FAFF8442B87}"/>
            </c:ext>
          </c:extLst>
        </c:ser>
        <c:ser>
          <c:idx val="1"/>
          <c:order val="1"/>
          <c:tx>
            <c:strRef>
              <c:f>Semplificato!$C$1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Semplificato!$C$2:$C$19</c:f>
              <c:numCache>
                <c:formatCode>0.0%</c:formatCode>
                <c:ptCount val="18"/>
                <c:pt idx="0">
                  <c:v>0.67330677290836605</c:v>
                </c:pt>
                <c:pt idx="1">
                  <c:v>0.77948717948717905</c:v>
                </c:pt>
                <c:pt idx="2">
                  <c:v>0.56508875739644904</c:v>
                </c:pt>
                <c:pt idx="3">
                  <c:v>0.77777777777777701</c:v>
                </c:pt>
                <c:pt idx="4">
                  <c:v>0.61818181818181805</c:v>
                </c:pt>
                <c:pt idx="5">
                  <c:v>0.56000000000000005</c:v>
                </c:pt>
                <c:pt idx="6">
                  <c:v>0.58885017421602703</c:v>
                </c:pt>
                <c:pt idx="7">
                  <c:v>0.79768786127167601</c:v>
                </c:pt>
                <c:pt idx="8">
                  <c:v>0.78089887640449396</c:v>
                </c:pt>
                <c:pt idx="9">
                  <c:v>0.56310679611650405</c:v>
                </c:pt>
                <c:pt idx="10">
                  <c:v>0.74331550802139001</c:v>
                </c:pt>
                <c:pt idx="11">
                  <c:v>0.73544973544973502</c:v>
                </c:pt>
                <c:pt idx="12">
                  <c:v>0.47683923705721998</c:v>
                </c:pt>
                <c:pt idx="13">
                  <c:v>0.569620253164557</c:v>
                </c:pt>
                <c:pt idx="14">
                  <c:v>0.29971590909090901</c:v>
                </c:pt>
                <c:pt idx="15">
                  <c:v>0.72950819672131095</c:v>
                </c:pt>
                <c:pt idx="16">
                  <c:v>0.19152854511970499</c:v>
                </c:pt>
                <c:pt idx="17">
                  <c:v>0.14842105263157801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2-4203-9681-7FAFF8442B87}"/>
            </c:ext>
          </c:extLst>
        </c:ser>
        <c:ser>
          <c:idx val="2"/>
          <c:order val="2"/>
          <c:tx>
            <c:strRef>
              <c:f>Semplificato!$D$1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Semplificato!$D$2:$D$19</c:f>
              <c:numCache>
                <c:formatCode>0.0%</c:formatCode>
                <c:ptCount val="18"/>
                <c:pt idx="0">
                  <c:v>0.498525073746312</c:v>
                </c:pt>
                <c:pt idx="1">
                  <c:v>0.448377581120943</c:v>
                </c:pt>
                <c:pt idx="2">
                  <c:v>0.56342182890855397</c:v>
                </c:pt>
                <c:pt idx="3">
                  <c:v>0.43362831858407003</c:v>
                </c:pt>
                <c:pt idx="4">
                  <c:v>0.50147492625368695</c:v>
                </c:pt>
                <c:pt idx="5">
                  <c:v>0.53687315634218202</c:v>
                </c:pt>
                <c:pt idx="6">
                  <c:v>0.498525073746312</c:v>
                </c:pt>
                <c:pt idx="7">
                  <c:v>0.40707964601769903</c:v>
                </c:pt>
                <c:pt idx="8">
                  <c:v>0.41002949852507298</c:v>
                </c:pt>
                <c:pt idx="9">
                  <c:v>0.51327433628318497</c:v>
                </c:pt>
                <c:pt idx="10">
                  <c:v>0.41002949852507298</c:v>
                </c:pt>
                <c:pt idx="11">
                  <c:v>0.41002949852507298</c:v>
                </c:pt>
                <c:pt idx="12">
                  <c:v>0.51622418879055998</c:v>
                </c:pt>
                <c:pt idx="13">
                  <c:v>0.39823008849557501</c:v>
                </c:pt>
                <c:pt idx="14">
                  <c:v>0.62241887905604698</c:v>
                </c:pt>
                <c:pt idx="15">
                  <c:v>0.262536873156342</c:v>
                </c:pt>
                <c:pt idx="16">
                  <c:v>0.61356932153392296</c:v>
                </c:pt>
                <c:pt idx="17">
                  <c:v>0.41592920353982299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2-4203-9681-7FAFF8442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65339136"/>
        <c:axId val="665347008"/>
      </c:barChart>
      <c:lineChart>
        <c:grouping val="standard"/>
        <c:varyColors val="0"/>
        <c:ser>
          <c:idx val="3"/>
          <c:order val="3"/>
          <c:tx>
            <c:strRef>
              <c:f>Semplificato!$E$1</c:f>
              <c:strCache>
                <c:ptCount val="1"/>
                <c:pt idx="0">
                  <c:v>Media 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Semplificato!$E$2:$E$19</c:f>
              <c:numCache>
                <c:formatCode>0%</c:formatCode>
                <c:ptCount val="18"/>
                <c:pt idx="0">
                  <c:v>0.49110501187017064</c:v>
                </c:pt>
                <c:pt idx="1">
                  <c:v>0.49110501187017064</c:v>
                </c:pt>
                <c:pt idx="2">
                  <c:v>0.49110501187017064</c:v>
                </c:pt>
                <c:pt idx="3">
                  <c:v>0.49110501187017064</c:v>
                </c:pt>
                <c:pt idx="4">
                  <c:v>0.49110501187017064</c:v>
                </c:pt>
                <c:pt idx="5">
                  <c:v>0.49110501187017064</c:v>
                </c:pt>
                <c:pt idx="6">
                  <c:v>0.49110501187017064</c:v>
                </c:pt>
                <c:pt idx="7">
                  <c:v>0.49110501187017064</c:v>
                </c:pt>
                <c:pt idx="8">
                  <c:v>0.49110501187017064</c:v>
                </c:pt>
                <c:pt idx="9">
                  <c:v>0.49110501187017064</c:v>
                </c:pt>
                <c:pt idx="10">
                  <c:v>0.49110501187017064</c:v>
                </c:pt>
                <c:pt idx="11">
                  <c:v>0.49110501187017064</c:v>
                </c:pt>
                <c:pt idx="12">
                  <c:v>0.49110501187017064</c:v>
                </c:pt>
                <c:pt idx="13">
                  <c:v>0.49110501187017064</c:v>
                </c:pt>
                <c:pt idx="14">
                  <c:v>0.49110501187017064</c:v>
                </c:pt>
                <c:pt idx="15">
                  <c:v>0.49110501187017064</c:v>
                </c:pt>
                <c:pt idx="16">
                  <c:v>0.49110501187017064</c:v>
                </c:pt>
                <c:pt idx="17">
                  <c:v>0.49110501187017064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2-4203-9681-7FAFF8442B87}"/>
            </c:ext>
          </c:extLst>
        </c:ser>
        <c:ser>
          <c:idx val="4"/>
          <c:order val="4"/>
          <c:tx>
            <c:strRef>
              <c:f>Semplificato!$F$1</c:f>
              <c:strCache>
                <c:ptCount val="1"/>
                <c:pt idx="0">
                  <c:v>Media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Semplificato!$F$2:$F$19</c:f>
              <c:numCache>
                <c:formatCode>0%</c:formatCode>
                <c:ptCount val="18"/>
                <c:pt idx="0">
                  <c:v>0.58882135838981631</c:v>
                </c:pt>
                <c:pt idx="1">
                  <c:v>0.58882135838981631</c:v>
                </c:pt>
                <c:pt idx="2">
                  <c:v>0.58882135838981631</c:v>
                </c:pt>
                <c:pt idx="3">
                  <c:v>0.58882135838981631</c:v>
                </c:pt>
                <c:pt idx="4">
                  <c:v>0.58882135838981631</c:v>
                </c:pt>
                <c:pt idx="5">
                  <c:v>0.58882135838981631</c:v>
                </c:pt>
                <c:pt idx="6">
                  <c:v>0.58882135838981631</c:v>
                </c:pt>
                <c:pt idx="7">
                  <c:v>0.58882135838981631</c:v>
                </c:pt>
                <c:pt idx="8">
                  <c:v>0.58882135838981631</c:v>
                </c:pt>
                <c:pt idx="9">
                  <c:v>0.58882135838981631</c:v>
                </c:pt>
                <c:pt idx="10">
                  <c:v>0.58882135838981631</c:v>
                </c:pt>
                <c:pt idx="11">
                  <c:v>0.58882135838981631</c:v>
                </c:pt>
                <c:pt idx="12">
                  <c:v>0.58882135838981631</c:v>
                </c:pt>
                <c:pt idx="13">
                  <c:v>0.58882135838981631</c:v>
                </c:pt>
                <c:pt idx="14">
                  <c:v>0.58882135838981631</c:v>
                </c:pt>
                <c:pt idx="15">
                  <c:v>0.58882135838981631</c:v>
                </c:pt>
                <c:pt idx="16">
                  <c:v>0.58882135838981631</c:v>
                </c:pt>
                <c:pt idx="17">
                  <c:v>0.58882135838981631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A2-4203-9681-7FAFF8442B87}"/>
            </c:ext>
          </c:extLst>
        </c:ser>
        <c:ser>
          <c:idx val="5"/>
          <c:order val="5"/>
          <c:tx>
            <c:strRef>
              <c:f>Semplificato!$G$1</c:f>
              <c:strCache>
                <c:ptCount val="1"/>
                <c:pt idx="0">
                  <c:v>Media Recall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Semplificato!$G$2:$G$19</c:f>
              <c:numCache>
                <c:formatCode>0%</c:formatCode>
                <c:ptCount val="18"/>
                <c:pt idx="0">
                  <c:v>0.47000983284169084</c:v>
                </c:pt>
                <c:pt idx="1">
                  <c:v>0.47000983284169084</c:v>
                </c:pt>
                <c:pt idx="2">
                  <c:v>0.47000983284169084</c:v>
                </c:pt>
                <c:pt idx="3">
                  <c:v>0.47000983284169084</c:v>
                </c:pt>
                <c:pt idx="4">
                  <c:v>0.47000983284169084</c:v>
                </c:pt>
                <c:pt idx="5">
                  <c:v>0.47000983284169084</c:v>
                </c:pt>
                <c:pt idx="6">
                  <c:v>0.47000983284169084</c:v>
                </c:pt>
                <c:pt idx="7">
                  <c:v>0.47000983284169084</c:v>
                </c:pt>
                <c:pt idx="8">
                  <c:v>0.47000983284169084</c:v>
                </c:pt>
                <c:pt idx="9">
                  <c:v>0.47000983284169084</c:v>
                </c:pt>
                <c:pt idx="10">
                  <c:v>0.47000983284169084</c:v>
                </c:pt>
                <c:pt idx="11">
                  <c:v>0.47000983284169084</c:v>
                </c:pt>
                <c:pt idx="12">
                  <c:v>0.47000983284169084</c:v>
                </c:pt>
                <c:pt idx="13">
                  <c:v>0.47000983284169084</c:v>
                </c:pt>
                <c:pt idx="14">
                  <c:v>0.47000983284169084</c:v>
                </c:pt>
                <c:pt idx="15">
                  <c:v>0.47000983284169084</c:v>
                </c:pt>
                <c:pt idx="16">
                  <c:v>0.47000983284169084</c:v>
                </c:pt>
                <c:pt idx="17">
                  <c:v>0.47000983284169084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A2-4203-9681-7FAFF8442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339136"/>
        <c:axId val="665347008"/>
      </c:lineChart>
      <c:catAx>
        <c:axId val="6653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47008"/>
        <c:crosses val="autoZero"/>
        <c:auto val="1"/>
        <c:lblAlgn val="ctr"/>
        <c:lblOffset val="100"/>
        <c:noMultiLvlLbl val="0"/>
      </c:catAx>
      <c:valAx>
        <c:axId val="665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Pipeline AdaBoost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Semplificato!$B$25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Semplificato!$A$26:$A$30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Semplificato!$B$26:$B$30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2-45CA-8FB9-BE776CA7BD89}"/>
            </c:ext>
          </c:extLst>
        </c:ser>
        <c:ser>
          <c:idx val="1"/>
          <c:order val="1"/>
          <c:tx>
            <c:strRef>
              <c:f>Semplificato!$C$25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Semplificato!$A$26:$A$30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Semplificato!$C$26:$C$30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2-45CA-8FB9-BE776CA7BD89}"/>
            </c:ext>
          </c:extLst>
        </c:ser>
        <c:ser>
          <c:idx val="2"/>
          <c:order val="2"/>
          <c:tx>
            <c:strRef>
              <c:f>Semplificato!$D$25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Semplificato!$A$26:$A$30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Semplificato!$D$26:$D$30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2-45CA-8FB9-BE776CA7BD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82993416"/>
        <c:axId val="682965536"/>
      </c:barChart>
      <c:catAx>
        <c:axId val="6829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65536"/>
        <c:crosses val="autoZero"/>
        <c:auto val="1"/>
        <c:lblAlgn val="ctr"/>
        <c:lblOffset val="100"/>
        <c:noMultiLvlLbl val="0"/>
      </c:catAx>
      <c:valAx>
        <c:axId val="682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19</xdr:col>
      <xdr:colOff>331470</xdr:colOff>
      <xdr:row>25</xdr:row>
      <xdr:rowOff>49530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8F0CED-BCDF-409F-B0F3-8098E8C8F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29</xdr:row>
      <xdr:rowOff>129540</xdr:rowOff>
    </xdr:from>
    <xdr:to>
      <xdr:col>16</xdr:col>
      <xdr:colOff>453390</xdr:colOff>
      <xdr:row>45</xdr:row>
      <xdr:rowOff>85725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4434AF0-A8DC-4369-B08B-43CD1037C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zioni_Random_For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tazioni_RF"/>
      <sheetName val="Semplificato"/>
      <sheetName val="Grafici"/>
    </sheetNames>
    <sheetDataSet>
      <sheetData sheetId="0"/>
      <sheetData sheetId="1">
        <row r="1">
          <cell r="B1" t="str">
            <v>F1</v>
          </cell>
          <cell r="C1" t="str">
            <v>Precision</v>
          </cell>
          <cell r="D1" t="str">
            <v>Recall</v>
          </cell>
          <cell r="E1" t="str">
            <v>Media F1</v>
          </cell>
          <cell r="F1" t="str">
            <v>Media Precision</v>
          </cell>
          <cell r="G1" t="str">
            <v>Media Recall</v>
          </cell>
        </row>
        <row r="2">
          <cell r="A2" t="str">
            <v>Pipeline 1</v>
          </cell>
          <cell r="B2">
            <v>0.57975986277873004</v>
          </cell>
          <cell r="C2">
            <v>0.69262295081967196</v>
          </cell>
          <cell r="D2">
            <v>0.498525073746312</v>
          </cell>
          <cell r="E2">
            <v>0.53050617185577942</v>
          </cell>
          <cell r="F2">
            <v>0.66145187650437842</v>
          </cell>
          <cell r="G2">
            <v>0.46919042936742006</v>
          </cell>
        </row>
        <row r="3">
          <cell r="A3" t="str">
            <v>Pipeline 2</v>
          </cell>
          <cell r="B3">
            <v>0.57507987220447199</v>
          </cell>
          <cell r="C3">
            <v>0.62717770034843201</v>
          </cell>
          <cell r="D3">
            <v>0.53097345132743301</v>
          </cell>
          <cell r="E3">
            <v>0.53050617185577942</v>
          </cell>
          <cell r="F3">
            <v>0.66145187650437842</v>
          </cell>
          <cell r="G3">
            <v>0.46919042936742006</v>
          </cell>
        </row>
        <row r="4">
          <cell r="A4" t="str">
            <v>Pipeline 3</v>
          </cell>
          <cell r="B4">
            <v>0.57418111753371803</v>
          </cell>
          <cell r="C4">
            <v>0.82777777777777695</v>
          </cell>
          <cell r="D4">
            <v>0.43952802359881998</v>
          </cell>
          <cell r="E4">
            <v>0.53050617185577942</v>
          </cell>
          <cell r="F4">
            <v>0.66145187650437842</v>
          </cell>
          <cell r="G4">
            <v>0.46919042936742006</v>
          </cell>
        </row>
        <row r="5">
          <cell r="A5" t="str">
            <v>Pipeline 4</v>
          </cell>
          <cell r="B5">
            <v>0.57192982456140296</v>
          </cell>
          <cell r="C5">
            <v>0.70562770562770505</v>
          </cell>
          <cell r="D5">
            <v>0.48082595870206402</v>
          </cell>
          <cell r="E5">
            <v>0.53050617185577942</v>
          </cell>
          <cell r="F5">
            <v>0.66145187650437842</v>
          </cell>
          <cell r="G5">
            <v>0.46919042936742006</v>
          </cell>
        </row>
        <row r="6">
          <cell r="A6" t="str">
            <v>Pipeline 5</v>
          </cell>
          <cell r="B6">
            <v>0.56756756756756699</v>
          </cell>
          <cell r="C6">
            <v>0.82122905027932902</v>
          </cell>
          <cell r="D6">
            <v>0.43362831858407003</v>
          </cell>
          <cell r="E6">
            <v>0.53050617185577942</v>
          </cell>
          <cell r="F6">
            <v>0.66145187650437842</v>
          </cell>
          <cell r="G6">
            <v>0.46919042936742006</v>
          </cell>
        </row>
        <row r="7">
          <cell r="A7" t="str">
            <v>Pipeline 6</v>
          </cell>
          <cell r="B7">
            <v>0.55792682926829196</v>
          </cell>
          <cell r="C7">
            <v>0.57728706624605597</v>
          </cell>
          <cell r="D7">
            <v>0.53982300884955703</v>
          </cell>
          <cell r="E7">
            <v>0.53050617185577942</v>
          </cell>
          <cell r="F7">
            <v>0.66145187650437842</v>
          </cell>
          <cell r="G7">
            <v>0.46919042936742006</v>
          </cell>
        </row>
        <row r="8">
          <cell r="A8" t="str">
            <v>Pipeline 7</v>
          </cell>
          <cell r="B8">
            <v>0.55212355212355202</v>
          </cell>
          <cell r="C8">
            <v>0.79888268156424502</v>
          </cell>
          <cell r="D8">
            <v>0.421828908554572</v>
          </cell>
          <cell r="E8">
            <v>0.53050617185577942</v>
          </cell>
          <cell r="F8">
            <v>0.66145187650437842</v>
          </cell>
          <cell r="G8">
            <v>0.46919042936742006</v>
          </cell>
        </row>
        <row r="9">
          <cell r="A9" t="str">
            <v>Pipeline 8</v>
          </cell>
          <cell r="B9">
            <v>0.55058043117744604</v>
          </cell>
          <cell r="C9">
            <v>0.62878787878787801</v>
          </cell>
          <cell r="D9">
            <v>0.48967551622418798</v>
          </cell>
          <cell r="E9">
            <v>0.53050617185577942</v>
          </cell>
          <cell r="F9">
            <v>0.66145187650437842</v>
          </cell>
          <cell r="G9">
            <v>0.46919042936742006</v>
          </cell>
        </row>
        <row r="10">
          <cell r="A10" t="str">
            <v>Pipeline 9</v>
          </cell>
          <cell r="B10">
            <v>0.55038759689922401</v>
          </cell>
          <cell r="C10">
            <v>0.80225988700564899</v>
          </cell>
          <cell r="D10">
            <v>0.418879056047197</v>
          </cell>
          <cell r="E10">
            <v>0.53050617185577942</v>
          </cell>
          <cell r="F10">
            <v>0.66145187650437842</v>
          </cell>
          <cell r="G10">
            <v>0.46919042936742006</v>
          </cell>
        </row>
        <row r="11">
          <cell r="A11" t="str">
            <v>Pipeline 10</v>
          </cell>
          <cell r="B11">
            <v>0.54927302100161501</v>
          </cell>
          <cell r="C11">
            <v>0.60714285714285698</v>
          </cell>
          <cell r="D11">
            <v>0.50147492625368695</v>
          </cell>
          <cell r="E11">
            <v>0.53050617185577942</v>
          </cell>
          <cell r="F11">
            <v>0.66145187650437842</v>
          </cell>
          <cell r="G11">
            <v>0.46919042936742006</v>
          </cell>
        </row>
        <row r="12">
          <cell r="A12" t="str">
            <v>Pipeline 11</v>
          </cell>
          <cell r="B12">
            <v>0.54684512428298204</v>
          </cell>
          <cell r="C12">
            <v>0.77717391304347805</v>
          </cell>
          <cell r="D12">
            <v>0.421828908554572</v>
          </cell>
          <cell r="E12">
            <v>0.53050617185577942</v>
          </cell>
          <cell r="F12">
            <v>0.66145187650437842</v>
          </cell>
          <cell r="G12">
            <v>0.46919042936742006</v>
          </cell>
        </row>
        <row r="13">
          <cell r="A13" t="str">
            <v>Pipeline 12</v>
          </cell>
          <cell r="B13">
            <v>0.53384912959381003</v>
          </cell>
          <cell r="C13">
            <v>0.77528089887640395</v>
          </cell>
          <cell r="D13">
            <v>0.40707964601769903</v>
          </cell>
          <cell r="E13">
            <v>0.53050617185577942</v>
          </cell>
          <cell r="F13">
            <v>0.66145187650437842</v>
          </cell>
          <cell r="G13">
            <v>0.46919042936742006</v>
          </cell>
        </row>
        <row r="14">
          <cell r="A14" t="str">
            <v>Pipeline 13</v>
          </cell>
          <cell r="B14">
            <v>0.52488687782805399</v>
          </cell>
          <cell r="C14">
            <v>0.53703703703703698</v>
          </cell>
          <cell r="D14">
            <v>0.51327433628318497</v>
          </cell>
          <cell r="E14">
            <v>0.53050617185577942</v>
          </cell>
          <cell r="F14">
            <v>0.66145187650437842</v>
          </cell>
          <cell r="G14">
            <v>0.46919042936742006</v>
          </cell>
        </row>
        <row r="15">
          <cell r="A15" t="str">
            <v>Pipeline 14</v>
          </cell>
          <cell r="B15">
            <v>0.50463821892393301</v>
          </cell>
          <cell r="C15">
            <v>0.68</v>
          </cell>
          <cell r="D15">
            <v>0.40117994100294901</v>
          </cell>
          <cell r="E15">
            <v>0.53050617185577942</v>
          </cell>
          <cell r="F15">
            <v>0.66145187650437842</v>
          </cell>
          <cell r="G15">
            <v>0.46919042936742006</v>
          </cell>
        </row>
        <row r="16">
          <cell r="A16" t="str">
            <v>Pipeline 15</v>
          </cell>
          <cell r="B16">
            <v>0.49526066350710901</v>
          </cell>
          <cell r="C16">
            <v>0.41386138613861301</v>
          </cell>
          <cell r="D16">
            <v>0.61651917404129797</v>
          </cell>
          <cell r="E16">
            <v>0.53050617185577942</v>
          </cell>
          <cell r="F16">
            <v>0.66145187650437842</v>
          </cell>
          <cell r="G16">
            <v>0.46919042936742006</v>
          </cell>
        </row>
        <row r="17">
          <cell r="A17" t="str">
            <v>Pipeline 16</v>
          </cell>
          <cell r="B17">
            <v>0.47123893805309702</v>
          </cell>
          <cell r="C17">
            <v>0.376991150442477</v>
          </cell>
          <cell r="D17">
            <v>0.62831858407079599</v>
          </cell>
          <cell r="E17">
            <v>0.53050617185577942</v>
          </cell>
          <cell r="F17">
            <v>0.66145187650437842</v>
          </cell>
          <cell r="G17">
            <v>0.46919042936742006</v>
          </cell>
        </row>
        <row r="18">
          <cell r="A18" t="str">
            <v>Pipeline 17</v>
          </cell>
          <cell r="B18">
            <v>0.42857142857142799</v>
          </cell>
          <cell r="C18">
            <v>0.43243243243243201</v>
          </cell>
          <cell r="D18">
            <v>0.42477876106194601</v>
          </cell>
          <cell r="E18">
            <v>0.53050617185577942</v>
          </cell>
          <cell r="F18">
            <v>0.66145187650437842</v>
          </cell>
          <cell r="G18">
            <v>0.46919042936742006</v>
          </cell>
        </row>
        <row r="19">
          <cell r="A19" t="str">
            <v>Pipeline 18</v>
          </cell>
          <cell r="B19">
            <v>0.415011037527593</v>
          </cell>
          <cell r="C19">
            <v>0.82456140350877105</v>
          </cell>
          <cell r="D19">
            <v>0.27728613569321497</v>
          </cell>
          <cell r="E19">
            <v>0.53050617185577942</v>
          </cell>
          <cell r="F19">
            <v>0.66145187650437842</v>
          </cell>
          <cell r="G19">
            <v>0.46919042936742006</v>
          </cell>
        </row>
        <row r="25">
          <cell r="B25" t="str">
            <v>F1</v>
          </cell>
          <cell r="C25" t="str">
            <v>Precision</v>
          </cell>
          <cell r="D25" t="str">
            <v>Recall</v>
          </cell>
        </row>
        <row r="26">
          <cell r="A26" t="str">
            <v>Categoria[0-39]</v>
          </cell>
          <cell r="B26">
            <v>0</v>
          </cell>
          <cell r="C26">
            <v>1</v>
          </cell>
          <cell r="D26">
            <v>1</v>
          </cell>
        </row>
        <row r="27">
          <cell r="A27" t="str">
            <v>Categoria[40-49]</v>
          </cell>
          <cell r="B27">
            <v>4</v>
          </cell>
          <cell r="C27">
            <v>2</v>
          </cell>
          <cell r="D27">
            <v>11</v>
          </cell>
        </row>
        <row r="28">
          <cell r="A28" t="str">
            <v>Categoria[50-59]</v>
          </cell>
          <cell r="B28">
            <v>14</v>
          </cell>
          <cell r="C28">
            <v>2</v>
          </cell>
          <cell r="D28">
            <v>4</v>
          </cell>
        </row>
        <row r="29">
          <cell r="A29" t="str">
            <v>Categoria[60-69]</v>
          </cell>
          <cell r="B29">
            <v>0</v>
          </cell>
          <cell r="C29">
            <v>5</v>
          </cell>
          <cell r="D29">
            <v>2</v>
          </cell>
        </row>
        <row r="30">
          <cell r="A30" t="str">
            <v>Categoria[70-100]</v>
          </cell>
          <cell r="B30">
            <v>0</v>
          </cell>
          <cell r="C30">
            <v>8</v>
          </cell>
          <cell r="D30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sqref="A1:S19"/>
    </sheetView>
  </sheetViews>
  <sheetFormatPr defaultRowHeight="14.4" x14ac:dyDescent="0.3"/>
  <cols>
    <col min="1" max="1" width="21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44846.915289351855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K2" t="s">
        <v>23</v>
      </c>
      <c r="L2" t="s">
        <v>24</v>
      </c>
      <c r="N2" t="s">
        <v>25</v>
      </c>
      <c r="O2" t="s">
        <v>26</v>
      </c>
    </row>
    <row r="3" spans="1:16" x14ac:dyDescent="0.3">
      <c r="A3" s="1">
        <v>44847.012870370374</v>
      </c>
      <c r="B3" t="s">
        <v>27</v>
      </c>
      <c r="C3" t="s">
        <v>28</v>
      </c>
      <c r="D3" t="s">
        <v>29</v>
      </c>
      <c r="E3" t="s">
        <v>19</v>
      </c>
      <c r="F3" t="s">
        <v>20</v>
      </c>
      <c r="G3" t="s">
        <v>21</v>
      </c>
      <c r="H3" t="s">
        <v>22</v>
      </c>
      <c r="I3" t="s">
        <v>30</v>
      </c>
      <c r="K3" t="s">
        <v>31</v>
      </c>
      <c r="L3" t="s">
        <v>32</v>
      </c>
      <c r="M3">
        <v>14</v>
      </c>
      <c r="N3" t="s">
        <v>33</v>
      </c>
      <c r="O3" t="s">
        <v>34</v>
      </c>
    </row>
    <row r="4" spans="1:16" x14ac:dyDescent="0.3">
      <c r="A4" s="1">
        <v>44847.023206018515</v>
      </c>
      <c r="B4" t="s">
        <v>35</v>
      </c>
      <c r="C4" t="s">
        <v>36</v>
      </c>
      <c r="D4" t="s">
        <v>37</v>
      </c>
      <c r="E4" t="s">
        <v>19</v>
      </c>
      <c r="F4" t="s">
        <v>20</v>
      </c>
      <c r="G4" t="s">
        <v>21</v>
      </c>
      <c r="H4" t="s">
        <v>22</v>
      </c>
      <c r="K4" t="s">
        <v>38</v>
      </c>
      <c r="L4" t="s">
        <v>39</v>
      </c>
      <c r="N4" t="s">
        <v>40</v>
      </c>
      <c r="O4" t="s">
        <v>41</v>
      </c>
    </row>
    <row r="5" spans="1:16" x14ac:dyDescent="0.3">
      <c r="A5" s="1">
        <v>44845.770219907405</v>
      </c>
      <c r="B5" t="s">
        <v>42</v>
      </c>
      <c r="C5" t="s">
        <v>43</v>
      </c>
      <c r="D5" t="s">
        <v>44</v>
      </c>
      <c r="E5" t="s">
        <v>19</v>
      </c>
      <c r="F5" t="s">
        <v>20</v>
      </c>
      <c r="G5" t="s">
        <v>21</v>
      </c>
      <c r="H5" t="s">
        <v>22</v>
      </c>
      <c r="K5" t="s">
        <v>45</v>
      </c>
      <c r="L5" t="s">
        <v>46</v>
      </c>
      <c r="N5" t="s">
        <v>47</v>
      </c>
      <c r="O5" t="s">
        <v>48</v>
      </c>
    </row>
    <row r="6" spans="1:16" x14ac:dyDescent="0.3">
      <c r="A6" s="1">
        <v>44851.015740740739</v>
      </c>
      <c r="B6" t="s">
        <v>49</v>
      </c>
      <c r="C6" t="s">
        <v>50</v>
      </c>
      <c r="D6" t="s">
        <v>51</v>
      </c>
      <c r="E6" t="s">
        <v>19</v>
      </c>
      <c r="F6" t="s">
        <v>20</v>
      </c>
      <c r="G6" t="s">
        <v>21</v>
      </c>
      <c r="H6" t="s">
        <v>22</v>
      </c>
      <c r="K6" t="s">
        <v>52</v>
      </c>
      <c r="L6" t="s">
        <v>53</v>
      </c>
      <c r="N6" t="s">
        <v>54</v>
      </c>
      <c r="O6" t="s">
        <v>55</v>
      </c>
    </row>
    <row r="7" spans="1:16" x14ac:dyDescent="0.3">
      <c r="A7" s="1">
        <v>44850.062858796293</v>
      </c>
      <c r="B7" t="s">
        <v>56</v>
      </c>
      <c r="C7" t="s">
        <v>57</v>
      </c>
      <c r="D7" t="s">
        <v>58</v>
      </c>
      <c r="E7" t="s">
        <v>19</v>
      </c>
      <c r="F7" t="s">
        <v>20</v>
      </c>
      <c r="G7" t="s">
        <v>21</v>
      </c>
      <c r="H7" t="s">
        <v>22</v>
      </c>
      <c r="I7" t="s">
        <v>30</v>
      </c>
      <c r="K7" t="s">
        <v>59</v>
      </c>
      <c r="L7" t="s">
        <v>60</v>
      </c>
      <c r="M7">
        <v>14</v>
      </c>
      <c r="N7" t="s">
        <v>61</v>
      </c>
      <c r="O7" t="s">
        <v>62</v>
      </c>
    </row>
    <row r="8" spans="1:16" x14ac:dyDescent="0.3">
      <c r="A8" s="1">
        <v>44846.864282407405</v>
      </c>
      <c r="B8" t="s">
        <v>63</v>
      </c>
      <c r="C8" t="s">
        <v>64</v>
      </c>
      <c r="D8" t="s">
        <v>65</v>
      </c>
      <c r="E8" t="s">
        <v>19</v>
      </c>
      <c r="F8" t="s">
        <v>20</v>
      </c>
      <c r="G8" t="s">
        <v>21</v>
      </c>
      <c r="H8" t="s">
        <v>22</v>
      </c>
      <c r="J8">
        <v>3</v>
      </c>
      <c r="K8" t="s">
        <v>66</v>
      </c>
      <c r="L8" t="s">
        <v>67</v>
      </c>
      <c r="N8" t="s">
        <v>68</v>
      </c>
      <c r="O8" t="s">
        <v>26</v>
      </c>
      <c r="P8" t="s">
        <v>69</v>
      </c>
    </row>
    <row r="9" spans="1:16" x14ac:dyDescent="0.3">
      <c r="A9" s="1">
        <v>44845.589201388888</v>
      </c>
      <c r="B9" t="s">
        <v>70</v>
      </c>
      <c r="C9" t="s">
        <v>71</v>
      </c>
      <c r="D9" t="s">
        <v>72</v>
      </c>
      <c r="E9" t="s">
        <v>19</v>
      </c>
      <c r="F9" t="s">
        <v>20</v>
      </c>
      <c r="G9" t="s">
        <v>21</v>
      </c>
      <c r="H9" t="s">
        <v>22</v>
      </c>
      <c r="K9" t="s">
        <v>73</v>
      </c>
      <c r="L9" t="s">
        <v>74</v>
      </c>
      <c r="N9" t="s">
        <v>75</v>
      </c>
      <c r="O9" t="s">
        <v>76</v>
      </c>
    </row>
    <row r="10" spans="1:16" x14ac:dyDescent="0.3">
      <c r="A10" s="1">
        <v>44845.844293981485</v>
      </c>
      <c r="B10" t="s">
        <v>77</v>
      </c>
      <c r="C10" t="s">
        <v>78</v>
      </c>
      <c r="D10" t="s">
        <v>79</v>
      </c>
      <c r="E10" t="s">
        <v>19</v>
      </c>
      <c r="F10" t="s">
        <v>20</v>
      </c>
      <c r="G10" t="s">
        <v>21</v>
      </c>
      <c r="H10" t="s">
        <v>22</v>
      </c>
      <c r="K10" t="s">
        <v>80</v>
      </c>
      <c r="L10" t="s">
        <v>81</v>
      </c>
      <c r="N10" t="s">
        <v>82</v>
      </c>
      <c r="O10" t="s">
        <v>83</v>
      </c>
    </row>
    <row r="11" spans="1:16" x14ac:dyDescent="0.3">
      <c r="A11" s="1">
        <v>44854.032766203702</v>
      </c>
      <c r="B11" t="s">
        <v>84</v>
      </c>
      <c r="C11" t="s">
        <v>85</v>
      </c>
      <c r="D11" t="s">
        <v>86</v>
      </c>
      <c r="E11" t="s">
        <v>19</v>
      </c>
      <c r="F11" t="s">
        <v>20</v>
      </c>
      <c r="G11" t="s">
        <v>21</v>
      </c>
      <c r="H11" t="s">
        <v>22</v>
      </c>
      <c r="I11" t="s">
        <v>30</v>
      </c>
      <c r="K11" t="s">
        <v>59</v>
      </c>
      <c r="L11" t="s">
        <v>87</v>
      </c>
      <c r="M11">
        <v>14</v>
      </c>
      <c r="N11" t="s">
        <v>88</v>
      </c>
      <c r="O11" t="s">
        <v>89</v>
      </c>
    </row>
    <row r="12" spans="1:16" x14ac:dyDescent="0.3">
      <c r="A12" s="1">
        <v>44851.011192129627</v>
      </c>
      <c r="B12" t="s">
        <v>90</v>
      </c>
      <c r="C12" t="s">
        <v>91</v>
      </c>
      <c r="D12" t="s">
        <v>92</v>
      </c>
      <c r="E12" t="s">
        <v>19</v>
      </c>
      <c r="F12" t="s">
        <v>20</v>
      </c>
      <c r="G12" t="s">
        <v>21</v>
      </c>
      <c r="H12" t="s">
        <v>22</v>
      </c>
      <c r="I12" t="s">
        <v>30</v>
      </c>
      <c r="K12" t="s">
        <v>93</v>
      </c>
      <c r="L12" t="s">
        <v>94</v>
      </c>
      <c r="M12">
        <v>14</v>
      </c>
      <c r="N12" t="s">
        <v>95</v>
      </c>
      <c r="O12" t="s">
        <v>83</v>
      </c>
    </row>
    <row r="13" spans="1:16" x14ac:dyDescent="0.3">
      <c r="A13" s="1">
        <v>44846.910601851851</v>
      </c>
      <c r="B13" t="s">
        <v>96</v>
      </c>
      <c r="C13" t="s">
        <v>97</v>
      </c>
      <c r="D13" t="s">
        <v>98</v>
      </c>
      <c r="E13" t="s">
        <v>19</v>
      </c>
      <c r="F13" t="s">
        <v>20</v>
      </c>
      <c r="G13" t="s">
        <v>21</v>
      </c>
      <c r="H13" t="s">
        <v>22</v>
      </c>
      <c r="I13" t="s">
        <v>30</v>
      </c>
      <c r="K13" t="s">
        <v>99</v>
      </c>
      <c r="L13" t="s">
        <v>100</v>
      </c>
      <c r="M13">
        <v>14</v>
      </c>
      <c r="N13" t="s">
        <v>101</v>
      </c>
      <c r="O13" t="s">
        <v>83</v>
      </c>
    </row>
    <row r="14" spans="1:16" x14ac:dyDescent="0.3">
      <c r="A14" s="1">
        <v>44853.162326388891</v>
      </c>
      <c r="B14" t="s">
        <v>102</v>
      </c>
      <c r="C14" t="s">
        <v>103</v>
      </c>
      <c r="D14" t="s">
        <v>104</v>
      </c>
      <c r="E14" t="s">
        <v>19</v>
      </c>
      <c r="F14" t="s">
        <v>20</v>
      </c>
      <c r="G14" t="s">
        <v>21</v>
      </c>
      <c r="H14" t="s">
        <v>22</v>
      </c>
      <c r="I14" t="s">
        <v>30</v>
      </c>
      <c r="K14" t="s">
        <v>105</v>
      </c>
      <c r="L14" t="s">
        <v>106</v>
      </c>
      <c r="M14">
        <v>14</v>
      </c>
      <c r="N14" t="s">
        <v>107</v>
      </c>
      <c r="O14" t="s">
        <v>108</v>
      </c>
    </row>
    <row r="15" spans="1:16" x14ac:dyDescent="0.3">
      <c r="A15" s="1">
        <v>44846.927442129629</v>
      </c>
      <c r="B15" t="s">
        <v>109</v>
      </c>
      <c r="C15" t="s">
        <v>110</v>
      </c>
      <c r="D15" t="s">
        <v>111</v>
      </c>
      <c r="E15" t="s">
        <v>19</v>
      </c>
      <c r="F15" t="s">
        <v>20</v>
      </c>
      <c r="G15" t="s">
        <v>21</v>
      </c>
      <c r="H15" t="s">
        <v>22</v>
      </c>
      <c r="J15">
        <v>5</v>
      </c>
      <c r="K15" t="s">
        <v>112</v>
      </c>
      <c r="L15" t="s">
        <v>113</v>
      </c>
      <c r="N15" t="s">
        <v>114</v>
      </c>
      <c r="O15" t="s">
        <v>115</v>
      </c>
      <c r="P15" t="s">
        <v>116</v>
      </c>
    </row>
    <row r="16" spans="1:16" x14ac:dyDescent="0.3">
      <c r="A16" s="1">
        <v>44853.935104166667</v>
      </c>
      <c r="B16" t="s">
        <v>117</v>
      </c>
      <c r="C16" t="s">
        <v>118</v>
      </c>
      <c r="D16" t="s">
        <v>119</v>
      </c>
      <c r="E16" t="s">
        <v>19</v>
      </c>
      <c r="F16" t="s">
        <v>20</v>
      </c>
      <c r="G16" t="s">
        <v>21</v>
      </c>
      <c r="H16" t="s">
        <v>22</v>
      </c>
      <c r="J16">
        <v>3</v>
      </c>
      <c r="K16" t="s">
        <v>120</v>
      </c>
      <c r="L16" t="s">
        <v>121</v>
      </c>
      <c r="N16" t="s">
        <v>122</v>
      </c>
      <c r="O16" t="s">
        <v>123</v>
      </c>
      <c r="P16" t="s">
        <v>69</v>
      </c>
    </row>
    <row r="17" spans="1:16" x14ac:dyDescent="0.3">
      <c r="A17" s="1">
        <v>44850.666435185187</v>
      </c>
      <c r="B17" t="s">
        <v>124</v>
      </c>
      <c r="C17" t="s">
        <v>125</v>
      </c>
      <c r="D17" t="s">
        <v>126</v>
      </c>
      <c r="E17" t="s">
        <v>19</v>
      </c>
      <c r="F17" t="s">
        <v>20</v>
      </c>
      <c r="G17" t="s">
        <v>21</v>
      </c>
      <c r="H17" t="s">
        <v>22</v>
      </c>
      <c r="J17">
        <v>17</v>
      </c>
      <c r="K17" t="s">
        <v>127</v>
      </c>
      <c r="L17" t="s">
        <v>128</v>
      </c>
      <c r="N17" t="s">
        <v>129</v>
      </c>
      <c r="O17" t="s">
        <v>130</v>
      </c>
      <c r="P17" t="s">
        <v>131</v>
      </c>
    </row>
    <row r="18" spans="1:16" x14ac:dyDescent="0.3">
      <c r="A18" s="1">
        <v>44849.849398148152</v>
      </c>
      <c r="B18" t="s">
        <v>132</v>
      </c>
      <c r="C18" t="s">
        <v>133</v>
      </c>
      <c r="D18" t="s">
        <v>134</v>
      </c>
      <c r="E18" t="s">
        <v>19</v>
      </c>
      <c r="F18" t="s">
        <v>20</v>
      </c>
      <c r="G18" t="s">
        <v>21</v>
      </c>
      <c r="H18" t="s">
        <v>22</v>
      </c>
      <c r="J18">
        <v>5</v>
      </c>
      <c r="K18" t="s">
        <v>135</v>
      </c>
      <c r="L18" t="s">
        <v>136</v>
      </c>
      <c r="N18" t="s">
        <v>137</v>
      </c>
      <c r="O18" t="s">
        <v>138</v>
      </c>
      <c r="P18" t="s">
        <v>116</v>
      </c>
    </row>
    <row r="19" spans="1:16" x14ac:dyDescent="0.3">
      <c r="A19" s="1">
        <v>44851.805023148147</v>
      </c>
      <c r="B19" t="s">
        <v>139</v>
      </c>
      <c r="C19" t="s">
        <v>140</v>
      </c>
      <c r="D19" t="s">
        <v>141</v>
      </c>
      <c r="E19" t="s">
        <v>19</v>
      </c>
      <c r="F19" t="s">
        <v>20</v>
      </c>
      <c r="G19" t="s">
        <v>21</v>
      </c>
      <c r="H19" t="s">
        <v>22</v>
      </c>
      <c r="J19">
        <v>17</v>
      </c>
      <c r="K19" t="s">
        <v>142</v>
      </c>
      <c r="L19" t="s">
        <v>143</v>
      </c>
      <c r="N19" t="s">
        <v>144</v>
      </c>
      <c r="O19" t="s">
        <v>145</v>
      </c>
      <c r="P19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0" workbookViewId="0">
      <selection activeCell="G28" sqref="G28"/>
    </sheetView>
  </sheetViews>
  <sheetFormatPr defaultRowHeight="14.4" x14ac:dyDescent="0.3"/>
  <cols>
    <col min="1" max="1" width="58.77734375" customWidth="1"/>
    <col min="2" max="2" width="14.109375" customWidth="1"/>
    <col min="3" max="3" width="12.44140625" customWidth="1"/>
    <col min="5" max="5" width="12.109375" customWidth="1"/>
    <col min="6" max="6" width="15" customWidth="1"/>
    <col min="7" max="7" width="14.5546875" customWidth="1"/>
  </cols>
  <sheetData>
    <row r="1" spans="1:7" x14ac:dyDescent="0.3">
      <c r="A1" t="s">
        <v>3</v>
      </c>
      <c r="B1" t="s">
        <v>146</v>
      </c>
      <c r="C1" t="s">
        <v>147</v>
      </c>
      <c r="D1" t="s">
        <v>148</v>
      </c>
      <c r="E1" s="3" t="s">
        <v>167</v>
      </c>
      <c r="F1" s="3" t="s">
        <v>168</v>
      </c>
      <c r="G1" s="3" t="s">
        <v>169</v>
      </c>
    </row>
    <row r="2" spans="1:7" x14ac:dyDescent="0.3">
      <c r="A2" t="s">
        <v>149</v>
      </c>
      <c r="B2" s="2">
        <v>0.57288135593220302</v>
      </c>
      <c r="C2" s="2">
        <v>0.67330677290836605</v>
      </c>
      <c r="D2" s="2">
        <v>0.498525073746312</v>
      </c>
      <c r="E2" s="4">
        <f>AVERAGE(B2:B19)</f>
        <v>0.49110501187017064</v>
      </c>
      <c r="F2" s="4">
        <f>AVERAGE(C2:C19)</f>
        <v>0.58882135838981631</v>
      </c>
      <c r="G2" s="4">
        <f>AVERAGE(D2:D19)</f>
        <v>0.47000983284169084</v>
      </c>
    </row>
    <row r="3" spans="1:7" x14ac:dyDescent="0.3">
      <c r="A3" t="s">
        <v>150</v>
      </c>
      <c r="B3" s="2">
        <v>0.56928838951310801</v>
      </c>
      <c r="C3" s="2">
        <v>0.77948717948717905</v>
      </c>
      <c r="D3" s="2">
        <v>0.448377581120943</v>
      </c>
      <c r="E3" s="4">
        <f>AVERAGE(B2:B19)</f>
        <v>0.49110501187017064</v>
      </c>
      <c r="F3" s="4">
        <f>AVERAGE(C2:C19)</f>
        <v>0.58882135838981631</v>
      </c>
      <c r="G3" s="4">
        <f>AVERAGE(D2:D19)</f>
        <v>0.47000983284169084</v>
      </c>
    </row>
    <row r="4" spans="1:7" x14ac:dyDescent="0.3">
      <c r="A4" t="s">
        <v>151</v>
      </c>
      <c r="B4" s="2">
        <v>0.564254062038404</v>
      </c>
      <c r="C4" s="2">
        <v>0.56508875739644904</v>
      </c>
      <c r="D4" s="2">
        <v>0.56342182890855397</v>
      </c>
      <c r="E4" s="4">
        <f>AVERAGE(B2:B19)</f>
        <v>0.49110501187017064</v>
      </c>
      <c r="F4" s="4">
        <f>AVERAGE(C2:C19)</f>
        <v>0.58882135838981631</v>
      </c>
      <c r="G4" s="4">
        <f>AVERAGE(D2:D19)</f>
        <v>0.47000983284169084</v>
      </c>
    </row>
    <row r="5" spans="1:7" x14ac:dyDescent="0.3">
      <c r="A5" t="s">
        <v>152</v>
      </c>
      <c r="B5" s="2">
        <v>0.55681818181818099</v>
      </c>
      <c r="C5" s="2">
        <v>0.77777777777777701</v>
      </c>
      <c r="D5" s="2">
        <v>0.43362831858407003</v>
      </c>
      <c r="E5" s="4">
        <f>AVERAGE(B2:B19)</f>
        <v>0.49110501187017064</v>
      </c>
      <c r="F5" s="4">
        <f>AVERAGE(C2:C19)</f>
        <v>0.58882135838981631</v>
      </c>
      <c r="G5" s="4">
        <f>AVERAGE(D2:D19)</f>
        <v>0.47000983284169084</v>
      </c>
    </row>
    <row r="6" spans="1:7" x14ac:dyDescent="0.3">
      <c r="A6" t="s">
        <v>153</v>
      </c>
      <c r="B6" s="2">
        <v>0.55374592833876202</v>
      </c>
      <c r="C6" s="2">
        <v>0.61818181818181805</v>
      </c>
      <c r="D6" s="2">
        <v>0.50147492625368695</v>
      </c>
      <c r="E6" s="4">
        <f>AVERAGE(B2:B19)</f>
        <v>0.49110501187017064</v>
      </c>
      <c r="F6" s="4">
        <f>AVERAGE(C2:C19)</f>
        <v>0.58882135838981631</v>
      </c>
      <c r="G6" s="4">
        <f>AVERAGE(D2:D19)</f>
        <v>0.47000983284169084</v>
      </c>
    </row>
    <row r="7" spans="1:7" x14ac:dyDescent="0.3">
      <c r="A7" t="s">
        <v>154</v>
      </c>
      <c r="B7" s="2">
        <v>0.54819277108433695</v>
      </c>
      <c r="C7" s="2">
        <v>0.56000000000000005</v>
      </c>
      <c r="D7" s="2">
        <v>0.53687315634218202</v>
      </c>
      <c r="E7" s="4">
        <f>AVERAGE(B2:B19)</f>
        <v>0.49110501187017064</v>
      </c>
      <c r="F7" s="4">
        <f>AVERAGE(C2:C19)</f>
        <v>0.58882135838981631</v>
      </c>
      <c r="G7" s="4">
        <f>AVERAGE(D2:D19)</f>
        <v>0.47000983284169084</v>
      </c>
    </row>
    <row r="8" spans="1:7" x14ac:dyDescent="0.3">
      <c r="A8" t="s">
        <v>155</v>
      </c>
      <c r="B8" s="2">
        <v>0.53993610223642097</v>
      </c>
      <c r="C8" s="2">
        <v>0.58885017421602703</v>
      </c>
      <c r="D8" s="2">
        <v>0.498525073746312</v>
      </c>
      <c r="E8" s="4">
        <f>AVERAGE(B2:B19)</f>
        <v>0.49110501187017064</v>
      </c>
      <c r="F8" s="4">
        <f>AVERAGE(C2:C19)</f>
        <v>0.58882135838981631</v>
      </c>
      <c r="G8" s="4">
        <f>AVERAGE(D2:D19)</f>
        <v>0.47000983284169084</v>
      </c>
    </row>
    <row r="9" spans="1:7" x14ac:dyDescent="0.3">
      <c r="A9" t="s">
        <v>156</v>
      </c>
      <c r="B9" s="2">
        <v>0.5390625</v>
      </c>
      <c r="C9" s="2">
        <v>0.79768786127167601</v>
      </c>
      <c r="D9" s="2">
        <v>0.40707964601769903</v>
      </c>
      <c r="E9" s="4">
        <f>AVERAGE(B2:B19)</f>
        <v>0.49110501187017064</v>
      </c>
      <c r="F9" s="4">
        <f>AVERAGE(C2:C19)</f>
        <v>0.58882135838981631</v>
      </c>
      <c r="G9" s="4">
        <f>AVERAGE(D2:D19)</f>
        <v>0.47000983284169084</v>
      </c>
    </row>
    <row r="10" spans="1:7" x14ac:dyDescent="0.3">
      <c r="A10" t="s">
        <v>157</v>
      </c>
      <c r="B10" s="2">
        <v>0.53771760154738801</v>
      </c>
      <c r="C10" s="2">
        <v>0.78089887640449396</v>
      </c>
      <c r="D10" s="2">
        <v>0.41002949852507298</v>
      </c>
      <c r="E10" s="4">
        <f>AVERAGE(B2:B19)</f>
        <v>0.49110501187017064</v>
      </c>
      <c r="F10" s="4">
        <f>AVERAGE(C2:C19)</f>
        <v>0.58882135838981631</v>
      </c>
      <c r="G10" s="4">
        <f>AVERAGE(D2:D19)</f>
        <v>0.47000983284169084</v>
      </c>
    </row>
    <row r="11" spans="1:7" x14ac:dyDescent="0.3">
      <c r="A11" t="s">
        <v>158</v>
      </c>
      <c r="B11" s="2">
        <v>0.53703703703703698</v>
      </c>
      <c r="C11" s="2">
        <v>0.56310679611650405</v>
      </c>
      <c r="D11" s="2">
        <v>0.51327433628318497</v>
      </c>
      <c r="E11" s="4">
        <f>AVERAGE(B2:B19)</f>
        <v>0.49110501187017064</v>
      </c>
      <c r="F11" s="4">
        <f>AVERAGE(C2:C19)</f>
        <v>0.58882135838981631</v>
      </c>
      <c r="G11" s="4">
        <f>AVERAGE(D2:D19)</f>
        <v>0.47000983284169084</v>
      </c>
    </row>
    <row r="12" spans="1:7" x14ac:dyDescent="0.3">
      <c r="A12" t="s">
        <v>159</v>
      </c>
      <c r="B12" s="2">
        <v>0.528517110266159</v>
      </c>
      <c r="C12" s="2">
        <v>0.74331550802139001</v>
      </c>
      <c r="D12" s="2">
        <v>0.41002949852507298</v>
      </c>
      <c r="E12" s="4">
        <f>AVERAGE(B2:B19)</f>
        <v>0.49110501187017064</v>
      </c>
      <c r="F12" s="4">
        <f>AVERAGE(C2:C19)</f>
        <v>0.58882135838981631</v>
      </c>
      <c r="G12" s="4">
        <f>AVERAGE(D2:D19)</f>
        <v>0.47000983284169084</v>
      </c>
    </row>
    <row r="13" spans="1:7" x14ac:dyDescent="0.3">
      <c r="A13" t="s">
        <v>160</v>
      </c>
      <c r="B13" s="2">
        <v>0.52651515151515105</v>
      </c>
      <c r="C13" s="2">
        <v>0.73544973544973502</v>
      </c>
      <c r="D13" s="2">
        <v>0.41002949852507298</v>
      </c>
      <c r="E13" s="4">
        <f>AVERAGE(B2:B19)</f>
        <v>0.49110501187017064</v>
      </c>
      <c r="F13" s="4">
        <f>AVERAGE(C2:C19)</f>
        <v>0.58882135838981631</v>
      </c>
      <c r="G13" s="4">
        <f>AVERAGE(D2:D19)</f>
        <v>0.47000983284169084</v>
      </c>
    </row>
    <row r="14" spans="1:7" x14ac:dyDescent="0.3">
      <c r="A14" t="s">
        <v>161</v>
      </c>
      <c r="B14" s="2">
        <v>0.49575070821529699</v>
      </c>
      <c r="C14" s="2">
        <v>0.47683923705721998</v>
      </c>
      <c r="D14" s="2">
        <v>0.51622418879055998</v>
      </c>
      <c r="E14" s="4">
        <f>AVERAGE(B2:B19)</f>
        <v>0.49110501187017064</v>
      </c>
      <c r="F14" s="4">
        <f>AVERAGE(C2:C19)</f>
        <v>0.58882135838981631</v>
      </c>
      <c r="G14" s="4">
        <f>AVERAGE(D2:D19)</f>
        <v>0.47000983284169084</v>
      </c>
    </row>
    <row r="15" spans="1:7" x14ac:dyDescent="0.3">
      <c r="A15" t="s">
        <v>162</v>
      </c>
      <c r="B15" s="2">
        <v>0.468749999999999</v>
      </c>
      <c r="C15" s="2">
        <v>0.569620253164557</v>
      </c>
      <c r="D15" s="2">
        <v>0.39823008849557501</v>
      </c>
      <c r="E15" s="4">
        <f>AVERAGE(B2:B19)</f>
        <v>0.49110501187017064</v>
      </c>
      <c r="F15" s="4">
        <f>AVERAGE(C2:C19)</f>
        <v>0.58882135838981631</v>
      </c>
      <c r="G15" s="4">
        <f>AVERAGE(D2:D19)</f>
        <v>0.47000983284169084</v>
      </c>
    </row>
    <row r="16" spans="1:7" x14ac:dyDescent="0.3">
      <c r="A16" t="s">
        <v>163</v>
      </c>
      <c r="B16" s="2">
        <v>0.40460210930009499</v>
      </c>
      <c r="C16" s="2">
        <v>0.29971590909090901</v>
      </c>
      <c r="D16" s="2">
        <v>0.62241887905604698</v>
      </c>
      <c r="E16" s="4">
        <f>AVERAGE(B2:B19)</f>
        <v>0.49110501187017064</v>
      </c>
      <c r="F16" s="4">
        <f>AVERAGE(C2:C19)</f>
        <v>0.58882135838981631</v>
      </c>
      <c r="G16" s="4">
        <f>AVERAGE(D2:D19)</f>
        <v>0.47000983284169084</v>
      </c>
    </row>
    <row r="17" spans="1:7" x14ac:dyDescent="0.3">
      <c r="A17" t="s">
        <v>164</v>
      </c>
      <c r="B17" s="2">
        <v>0.38611713665943598</v>
      </c>
      <c r="C17" s="2">
        <v>0.72950819672131095</v>
      </c>
      <c r="D17" s="2">
        <v>0.262536873156342</v>
      </c>
      <c r="E17" s="4">
        <f>AVERAGE(B2:B19)</f>
        <v>0.49110501187017064</v>
      </c>
      <c r="F17" s="4">
        <f>AVERAGE(C2:C19)</f>
        <v>0.58882135838981631</v>
      </c>
      <c r="G17" s="4">
        <f>AVERAGE(D2:D19)</f>
        <v>0.47000983284169084</v>
      </c>
    </row>
    <row r="18" spans="1:7" x14ac:dyDescent="0.3">
      <c r="A18" t="s">
        <v>165</v>
      </c>
      <c r="B18" s="2">
        <v>0.29192982456140298</v>
      </c>
      <c r="C18" s="2">
        <v>0.19152854511970499</v>
      </c>
      <c r="D18" s="2">
        <v>0.61356932153392296</v>
      </c>
      <c r="E18" s="4">
        <f>AVERAGE(B2:B19)</f>
        <v>0.49110501187017064</v>
      </c>
      <c r="F18" s="4">
        <f>AVERAGE(C2:C19)</f>
        <v>0.58882135838981631</v>
      </c>
      <c r="G18" s="4">
        <f>AVERAGE(D2:D19)</f>
        <v>0.47000983284169084</v>
      </c>
    </row>
    <row r="19" spans="1:7" x14ac:dyDescent="0.3">
      <c r="A19" t="s">
        <v>166</v>
      </c>
      <c r="B19" s="2">
        <v>0.218774243599689</v>
      </c>
      <c r="C19" s="2">
        <v>0.14842105263157801</v>
      </c>
      <c r="D19" s="2">
        <v>0.41592920353982299</v>
      </c>
      <c r="E19" s="4">
        <f>AVERAGE(B2:B19)</f>
        <v>0.49110501187017064</v>
      </c>
      <c r="F19" s="4">
        <f>AVERAGE(C2:C19)</f>
        <v>0.58882135838981631</v>
      </c>
      <c r="G19" s="4">
        <f>AVERAGE(D2:D19)</f>
        <v>0.47000983284169084</v>
      </c>
    </row>
    <row r="25" spans="1:7" x14ac:dyDescent="0.3">
      <c r="B25" s="5" t="s">
        <v>146</v>
      </c>
      <c r="C25" s="5" t="s">
        <v>147</v>
      </c>
      <c r="D25" s="5" t="s">
        <v>148</v>
      </c>
    </row>
    <row r="26" spans="1:7" x14ac:dyDescent="0.3">
      <c r="A26" t="s">
        <v>170</v>
      </c>
      <c r="B26" s="5">
        <f>COUNTIFS(B2:B19,"&lt;40%")</f>
        <v>3</v>
      </c>
      <c r="C26" s="5">
        <f t="shared" ref="C26:D26" si="0">COUNTIFS(C2:C19,"&lt;40%")</f>
        <v>3</v>
      </c>
      <c r="D26" s="5">
        <f t="shared" si="0"/>
        <v>2</v>
      </c>
    </row>
    <row r="27" spans="1:7" x14ac:dyDescent="0.3">
      <c r="A27" t="s">
        <v>171</v>
      </c>
      <c r="B27" s="5">
        <f>COUNTIFS(B2:B19,"&gt;=40%",B2:B19,"&lt;50%")</f>
        <v>3</v>
      </c>
      <c r="C27" s="5">
        <f t="shared" ref="C27:D27" si="1">COUNTIFS(C2:C19,"&gt;=40%",C2:C19,"&lt;50%")</f>
        <v>1</v>
      </c>
      <c r="D27" s="5">
        <f t="shared" si="1"/>
        <v>9</v>
      </c>
    </row>
    <row r="28" spans="1:7" x14ac:dyDescent="0.3">
      <c r="A28" t="s">
        <v>172</v>
      </c>
      <c r="B28" s="5">
        <f>COUNTIFS(B2:B19,"&gt;=50%",B2:B19,"&lt;60%")</f>
        <v>12</v>
      </c>
      <c r="C28" s="5">
        <f t="shared" ref="C28:D28" si="2">COUNTIFS(C2:C19,"&gt;=50%",C2:C19,"&lt;60%")</f>
        <v>5</v>
      </c>
      <c r="D28" s="5">
        <f t="shared" si="2"/>
        <v>5</v>
      </c>
    </row>
    <row r="29" spans="1:7" x14ac:dyDescent="0.3">
      <c r="A29" t="s">
        <v>173</v>
      </c>
      <c r="B29" s="5">
        <f>COUNTIFS(B2:B19,"&gt;=60%",B2:B19,"&lt;70%")</f>
        <v>0</v>
      </c>
      <c r="C29" s="5">
        <f t="shared" ref="C29:D29" si="3">COUNTIFS(C2:C19,"&gt;=60%",C2:C19,"&lt;70%")</f>
        <v>2</v>
      </c>
      <c r="D29" s="5">
        <f t="shared" si="3"/>
        <v>2</v>
      </c>
    </row>
    <row r="30" spans="1:7" x14ac:dyDescent="0.3">
      <c r="A30" t="s">
        <v>174</v>
      </c>
      <c r="B30" s="5">
        <f>COUNTIFS(B2:B19,"&gt;=70%")</f>
        <v>0</v>
      </c>
      <c r="C30" s="5">
        <f t="shared" ref="C30:D30" si="4">COUNTIFS(C2:C19,"&gt;=70%")</f>
        <v>7</v>
      </c>
      <c r="D30" s="5">
        <f t="shared" si="4"/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S36" sqref="S3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Prestazioni AdaBoost</vt:lpstr>
      <vt:lpstr>Semplificato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Afeltra</dc:creator>
  <cp:lastModifiedBy>Angelo Afeltra</cp:lastModifiedBy>
  <dcterms:created xsi:type="dcterms:W3CDTF">2022-11-18T18:23:01Z</dcterms:created>
  <dcterms:modified xsi:type="dcterms:W3CDTF">2022-11-18T18:28:06Z</dcterms:modified>
</cp:coreProperties>
</file>