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1_{E99EC4E0-B335-4BA6-8474-210E1F4084AD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Prestazioni Logistic Regression" sheetId="1" r:id="rId1"/>
    <sheet name="Semplificato" sheetId="2" r:id="rId2"/>
    <sheet name="Grafic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C26" i="2"/>
  <c r="D26" i="2"/>
  <c r="C27" i="2"/>
  <c r="D27" i="2"/>
  <c r="C28" i="2"/>
  <c r="D28" i="2"/>
  <c r="C29" i="2"/>
  <c r="D29" i="2"/>
  <c r="B29" i="2"/>
  <c r="B28" i="2"/>
  <c r="B27" i="2"/>
  <c r="B26" i="2"/>
  <c r="B25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<sst xmlns="http://schemas.openxmlformats.org/spreadsheetml/2006/main" count="232" uniqueCount="142">
  <si>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</si>
  <si>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</si>
  <si>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</si>
  <si>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</si>
  <si>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</si>
  <si>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</si>
  <si>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</si>
  <si>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</si>
  <si>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</si>
  <si>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</si>
  <si>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</si>
  <si>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</si>
  <si>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</si>
  <si>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</si>
  <si>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</si>
  <si>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</si>
  <si>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3.2min</t>
  </si>
  <si>
    <t>17c0042427994369a50b5a80301b994c</t>
  </si>
  <si>
    <t>Pipeline con SMOTE</t>
  </si>
  <si>
    <t>LOCAL</t>
  </si>
  <si>
    <t>D:\Universita\FlakyTest_Detection\Classifier_Estimators\Logistic_Regression.py</t>
  </si>
  <si>
    <t>angel</t>
  </si>
  <si>
    <t>FINISHED</t>
  </si>
  <si>
    <t>0.7077792109593916</t>
  </si>
  <si>
    <t>0.026378186129223477</t>
  </si>
  <si>
    <t>0.013528919966557727</t>
  </si>
  <si>
    <t>0.5250737463126843</t>
  </si>
  <si>
    <t>42.5s</t>
  </si>
  <si>
    <t>309e7225581a4894931c3e47808400c0</t>
  </si>
  <si>
    <t>Pipeline con Standardizzazione e SMOTE</t>
  </si>
  <si>
    <t>0.704888137704043</t>
  </si>
  <si>
    <t>0.026126522824012913</t>
  </si>
  <si>
    <t>0.013396553021750583</t>
  </si>
  <si>
    <t>3.3min</t>
  </si>
  <si>
    <t>0115102c29694b4fa8bff5f45b688375</t>
  </si>
  <si>
    <t>Pipeline con Information Gain e SMOTE</t>
  </si>
  <si>
    <t>0.05</t>
  </si>
  <si>
    <t>0.7112262598407686</t>
  </si>
  <si>
    <t>0.024491022462624898</t>
  </si>
  <si>
    <t>0.012565525747764416</t>
  </si>
  <si>
    <t>0.4808259587020649</t>
  </si>
  <si>
    <t>2.6min</t>
  </si>
  <si>
    <t>650a7c65250b48a09077795b70d56bd1</t>
  </si>
  <si>
    <t>Pipeline con Standardizzazione, Information Gain e SMOTE</t>
  </si>
  <si>
    <t>0.7115376061913445</t>
  </si>
  <si>
    <t>0.023635679337598796</t>
  </si>
  <si>
    <t>0.012127298007106442</t>
  </si>
  <si>
    <t>0.4631268436578171</t>
  </si>
  <si>
    <t>25.2s</t>
  </si>
  <si>
    <t>ba202423aab94d1d99158622e1ec6534</t>
  </si>
  <si>
    <t>Pipeline con Normalizzazione e SMOTE</t>
  </si>
  <si>
    <t>0.6561846728639417</t>
  </si>
  <si>
    <t>0.022385228278740357</t>
  </si>
  <si>
    <t>0.011437802907915993</t>
  </si>
  <si>
    <t>0.5221238938053098</t>
  </si>
  <si>
    <t>f2d6573503d9443fb73315ca66a148cf</t>
  </si>
  <si>
    <t>Pipeline con Normalizzazione, Information Gain e SMOTE</t>
  </si>
  <si>
    <t>0.6367700040030245</t>
  </si>
  <si>
    <t>0.02156592583717726</t>
  </si>
  <si>
    <t>0.011006481594716889</t>
  </si>
  <si>
    <t>0.5309734513274337</t>
  </si>
  <si>
    <t>31.1s</t>
  </si>
  <si>
    <t>a50d14db29dc441e909561dbf97e2a90</t>
  </si>
  <si>
    <t>Pipeline con Standardizzazione, PCA e SMOTE</t>
  </si>
  <si>
    <t>0.6712849708668772</t>
  </si>
  <si>
    <t>0.020671834625322995</t>
  </si>
  <si>
    <t>0.01057340382269215</t>
  </si>
  <si>
    <t>0.46017699115044247</t>
  </si>
  <si>
    <t>0.9607212227704615</t>
  </si>
  <si>
    <t>26.3s</t>
  </si>
  <si>
    <t>a257139bc2a6423eac8cd722ef267b9e</t>
  </si>
  <si>
    <t>Pipeline con Normalizzazione, PCA e SMOTE</t>
  </si>
  <si>
    <t>0.624494062180314</t>
  </si>
  <si>
    <t>0.02064845426599385</t>
  </si>
  <si>
    <t>0.010531298071234173</t>
  </si>
  <si>
    <t>0.957330632788818</t>
  </si>
  <si>
    <t>21.8s</t>
  </si>
  <si>
    <t>e256aabc29104f7ba5b6f99c34b1bf33</t>
  </si>
  <si>
    <t>Pipeline con PCA e SMOTE</t>
  </si>
  <si>
    <t>0.3659876351020771</t>
  </si>
  <si>
    <t>0.015607195884120023</t>
  </si>
  <si>
    <t>0.007896024037453707</t>
  </si>
  <si>
    <t>0.6666666666666666</t>
  </si>
  <si>
    <t>0.9872861676086451</t>
  </si>
  <si>
    <t>2.0min</t>
  </si>
  <si>
    <t>38beaaf3b4b74e2d9ce38eb57c1374f6</t>
  </si>
  <si>
    <t>Pipeline con Standardizzazione e Information Gain</t>
  </si>
  <si>
    <t>0.9924387314860117</t>
  </si>
  <si>
    <t>14.8s</t>
  </si>
  <si>
    <t>888e4a24750a4db780937bf11350938b</t>
  </si>
  <si>
    <t>Pipeline con Standardizzazione e PCA</t>
  </si>
  <si>
    <t>0.9924609705110528</t>
  </si>
  <si>
    <t>3.0min</t>
  </si>
  <si>
    <t>cc38b42bf4d34c1aac8cacb922b629e8</t>
  </si>
  <si>
    <t>Pipeline con Normalizzazione e Information Gain</t>
  </si>
  <si>
    <t>9.6s</t>
  </si>
  <si>
    <t>5b334b63d88f45f1a5ba83176d175245</t>
  </si>
  <si>
    <t>Pipeline con Normalizzazione e PCA</t>
  </si>
  <si>
    <t>3.6min</t>
  </si>
  <si>
    <t>d57e14acf7fb433fb4147b5c9afabe09</t>
  </si>
  <si>
    <t>Pipeline con Information Gain</t>
  </si>
  <si>
    <t>0.9922163412356002</t>
  </si>
  <si>
    <t>11.8s</t>
  </si>
  <si>
    <t>7e69e7cb865e433bbb2977f47d451163</t>
  </si>
  <si>
    <t>Pipeline con PCA</t>
  </si>
  <si>
    <t>f81f2eb737444606b7fdc6cceb0227b6</t>
  </si>
  <si>
    <t>Pipeline con Standardizzation</t>
  </si>
  <si>
    <t>8.0s</t>
  </si>
  <si>
    <t>56a7d5d7655142128cb003493989201b</t>
  </si>
  <si>
    <t>Pipeline con Normalization</t>
  </si>
  <si>
    <t>26.5min</t>
  </si>
  <si>
    <t>86c93fe347a74419857872fba03e692c</t>
  </si>
  <si>
    <t>Pipeline senza pre processing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</si>
  <si>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</si>
  <si>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</si>
  <si>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</si>
  <si>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</si>
  <si>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</si>
  <si>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</si>
  <si>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</si>
  <si>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</si>
  <si>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</si>
  <si>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</si>
  <si>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</si>
  <si>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</si>
  <si>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</si>
  <si>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</si>
  <si>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</si>
  <si>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</si>
  <si>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</si>
  <si>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</si>
  <si>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F1</t>
  </si>
  <si>
    <t>Precision</t>
  </si>
  <si>
    <t>Recall</t>
  </si>
  <si>
    <t>Media F1</t>
  </si>
  <si>
    <t>Media Precision</t>
  </si>
  <si>
    <t>Media Recall</t>
  </si>
  <si>
    <t>Categoria[0-29]</t>
  </si>
  <si>
    <t>Categoria[30-39]</t>
  </si>
  <si>
    <t>Categoria[40-49]</t>
  </si>
  <si>
    <t>Categoria[50-59]</t>
  </si>
  <si>
    <t>Categoria[60-100]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</si>
</sst>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2.6378186129223401E-2</c:v>
                </c:pt>
                <c:pt idx="1">
                  <c:v>2.6126522824012899E-2</c:v>
                </c:pt>
                <c:pt idx="2">
                  <c:v>2.4491022462624801E-2</c:v>
                </c:pt>
                <c:pt idx="3">
                  <c:v>2.3635679337598699E-2</c:v>
                </c:pt>
                <c:pt idx="4">
                  <c:v>2.2385228278740298E-2</c:v>
                </c:pt>
                <c:pt idx="5">
                  <c:v>2.1565925837177199E-2</c:v>
                </c:pt>
                <c:pt idx="6">
                  <c:v>2.0671834625322901E-2</c:v>
                </c:pt>
                <c:pt idx="7">
                  <c:v>2.06484542659938E-2</c:v>
                </c:pt>
                <c:pt idx="8">
                  <c:v>1.560719588412E-2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E-4449-BDC5-D59ECBF8C7D5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1.3528919966557701E-2</c:v>
                </c:pt>
                <c:pt idx="1">
                  <c:v>1.3396553021750499E-2</c:v>
                </c:pt>
                <c:pt idx="2">
                  <c:v>1.25655257477644E-2</c:v>
                </c:pt>
                <c:pt idx="3">
                  <c:v>1.21272980071064E-2</c:v>
                </c:pt>
                <c:pt idx="4">
                  <c:v>1.1437802907915901E-2</c:v>
                </c:pt>
                <c:pt idx="5">
                  <c:v>1.10064815947168E-2</c:v>
                </c:pt>
                <c:pt idx="6">
                  <c:v>1.0573403822692101E-2</c:v>
                </c:pt>
                <c:pt idx="7">
                  <c:v>1.05312980712341E-2</c:v>
                </c:pt>
                <c:pt idx="8">
                  <c:v>7.8960240374536996E-3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E-4449-BDC5-D59ECBF8C7D5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0.525073746312684</c:v>
                </c:pt>
                <c:pt idx="1">
                  <c:v>0.525073746312684</c:v>
                </c:pt>
                <c:pt idx="2">
                  <c:v>0.48082595870206402</c:v>
                </c:pt>
                <c:pt idx="3">
                  <c:v>0.46312684365781698</c:v>
                </c:pt>
                <c:pt idx="4">
                  <c:v>0.52212389380530899</c:v>
                </c:pt>
                <c:pt idx="5">
                  <c:v>0.53097345132743301</c:v>
                </c:pt>
                <c:pt idx="6">
                  <c:v>0.46017699115044203</c:v>
                </c:pt>
                <c:pt idx="7">
                  <c:v>0.525073746312684</c:v>
                </c:pt>
                <c:pt idx="8">
                  <c:v>0.66666666666666596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E-4449-BDC5-D59ECBF8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1.1195002758045221E-2</c:v>
                </c:pt>
                <c:pt idx="1">
                  <c:v>1.1195002758045221E-2</c:v>
                </c:pt>
                <c:pt idx="2">
                  <c:v>1.1195002758045221E-2</c:v>
                </c:pt>
                <c:pt idx="3">
                  <c:v>1.1195002758045221E-2</c:v>
                </c:pt>
                <c:pt idx="4">
                  <c:v>1.1195002758045221E-2</c:v>
                </c:pt>
                <c:pt idx="5">
                  <c:v>1.1195002758045221E-2</c:v>
                </c:pt>
                <c:pt idx="6">
                  <c:v>1.1195002758045221E-2</c:v>
                </c:pt>
                <c:pt idx="7">
                  <c:v>1.1195002758045221E-2</c:v>
                </c:pt>
                <c:pt idx="8">
                  <c:v>1.1195002758045221E-2</c:v>
                </c:pt>
                <c:pt idx="9">
                  <c:v>1.1195002758045221E-2</c:v>
                </c:pt>
                <c:pt idx="10">
                  <c:v>1.1195002758045221E-2</c:v>
                </c:pt>
                <c:pt idx="11">
                  <c:v>1.1195002758045221E-2</c:v>
                </c:pt>
                <c:pt idx="12">
                  <c:v>1.1195002758045221E-2</c:v>
                </c:pt>
                <c:pt idx="13">
                  <c:v>1.1195002758045221E-2</c:v>
                </c:pt>
                <c:pt idx="14">
                  <c:v>1.1195002758045221E-2</c:v>
                </c:pt>
                <c:pt idx="15">
                  <c:v>1.1195002758045221E-2</c:v>
                </c:pt>
                <c:pt idx="16">
                  <c:v>1.1195002758045221E-2</c:v>
                </c:pt>
                <c:pt idx="17">
                  <c:v>1.1195002758045221E-2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E-4449-BDC5-D59ECBF8C7D5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5.7257392876217559E-3</c:v>
                </c:pt>
                <c:pt idx="1">
                  <c:v>5.7257392876217559E-3</c:v>
                </c:pt>
                <c:pt idx="2">
                  <c:v>5.7257392876217559E-3</c:v>
                </c:pt>
                <c:pt idx="3">
                  <c:v>5.7257392876217559E-3</c:v>
                </c:pt>
                <c:pt idx="4">
                  <c:v>5.7257392876217559E-3</c:v>
                </c:pt>
                <c:pt idx="5">
                  <c:v>5.7257392876217559E-3</c:v>
                </c:pt>
                <c:pt idx="6">
                  <c:v>5.7257392876217559E-3</c:v>
                </c:pt>
                <c:pt idx="7">
                  <c:v>5.7257392876217559E-3</c:v>
                </c:pt>
                <c:pt idx="8">
                  <c:v>5.7257392876217559E-3</c:v>
                </c:pt>
                <c:pt idx="9">
                  <c:v>5.7257392876217559E-3</c:v>
                </c:pt>
                <c:pt idx="10">
                  <c:v>5.7257392876217559E-3</c:v>
                </c:pt>
                <c:pt idx="11">
                  <c:v>5.7257392876217559E-3</c:v>
                </c:pt>
                <c:pt idx="12">
                  <c:v>5.7257392876217559E-3</c:v>
                </c:pt>
                <c:pt idx="13">
                  <c:v>5.7257392876217559E-3</c:v>
                </c:pt>
                <c:pt idx="14">
                  <c:v>5.7257392876217559E-3</c:v>
                </c:pt>
                <c:pt idx="15">
                  <c:v>5.7257392876217559E-3</c:v>
                </c:pt>
                <c:pt idx="16">
                  <c:v>5.7257392876217559E-3</c:v>
                </c:pt>
                <c:pt idx="17">
                  <c:v>5.7257392876217559E-3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E-4449-BDC5-D59ECBF8C7D5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0.26106194690265461</c:v>
                </c:pt>
                <c:pt idx="1">
                  <c:v>0.26106194690265461</c:v>
                </c:pt>
                <c:pt idx="2">
                  <c:v>0.26106194690265461</c:v>
                </c:pt>
                <c:pt idx="3">
                  <c:v>0.26106194690265461</c:v>
                </c:pt>
                <c:pt idx="4">
                  <c:v>0.26106194690265461</c:v>
                </c:pt>
                <c:pt idx="5">
                  <c:v>0.26106194690265461</c:v>
                </c:pt>
                <c:pt idx="6">
                  <c:v>0.26106194690265461</c:v>
                </c:pt>
                <c:pt idx="7">
                  <c:v>0.26106194690265461</c:v>
                </c:pt>
                <c:pt idx="8">
                  <c:v>0.26106194690265461</c:v>
                </c:pt>
                <c:pt idx="9">
                  <c:v>0.26106194690265461</c:v>
                </c:pt>
                <c:pt idx="10">
                  <c:v>0.26106194690265461</c:v>
                </c:pt>
                <c:pt idx="11">
                  <c:v>0.26106194690265461</c:v>
                </c:pt>
                <c:pt idx="12">
                  <c:v>0.26106194690265461</c:v>
                </c:pt>
                <c:pt idx="13">
                  <c:v>0.26106194690265461</c:v>
                </c:pt>
                <c:pt idx="14">
                  <c:v>0.26106194690265461</c:v>
                </c:pt>
                <c:pt idx="15">
                  <c:v>0.26106194690265461</c:v>
                </c:pt>
                <c:pt idx="16">
                  <c:v>0.26106194690265461</c:v>
                </c:pt>
                <c:pt idx="17">
                  <c:v>0.26106194690265461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E-4449-BDC5-D59ECBF8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Logisitc</a:t>
            </a:r>
            <a:r>
              <a:rPr lang="it-IT" baseline="0"/>
              <a:t> Regression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Semplificato!$A$25:$A$29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Semplificato!$B$25:$B$29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6AB-BCFA-3353CB01CF27}"/>
            </c:ext>
          </c:extLst>
        </c:ser>
        <c:ser>
          <c:idx val="1"/>
          <c:order val="1"/>
          <c:tx>
            <c:strRef>
              <c:f>Semplificato!$C$24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Semplificato!$A$25:$A$29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Semplificato!$C$25:$C$29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8-46AB-BCFA-3353CB01CF27}"/>
            </c:ext>
          </c:extLst>
        </c:ser>
        <c:ser>
          <c:idx val="2"/>
          <c:order val="2"/>
          <c:tx>
            <c:strRef>
              <c:f>Semplificato!$D$24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Semplificato!$A$25:$A$29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Semplificato!$D$25:$D$29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8-46AB-BCFA-3353CB01C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20</xdr:col>
      <xdr:colOff>331470</xdr:colOff>
      <xdr:row>25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A70AE6-E7F4-4BB1-9FBA-E5BC9C66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32</xdr:row>
      <xdr:rowOff>83820</xdr:rowOff>
    </xdr:from>
    <xdr:to>
      <xdr:col>16</xdr:col>
      <xdr:colOff>483870</xdr:colOff>
      <xdr:row>48</xdr:row>
      <xdr:rowOff>40005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8471F1-5C8B-40D4-8938-E206283F9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H27" sqref="H2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44845.466423611113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23</v>
      </c>
      <c r="L2" t="s">
        <v>24</v>
      </c>
      <c r="N2" t="s">
        <v>25</v>
      </c>
      <c r="O2" t="s">
        <v>26</v>
      </c>
    </row>
    <row r="3" spans="1:16" x14ac:dyDescent="0.3">
      <c r="A3" s="1">
        <v>44845.475277777776</v>
      </c>
      <c r="B3" t="s">
        <v>27</v>
      </c>
      <c r="C3" s="2" t="s">
        <v>28</v>
      </c>
      <c r="D3" t="s">
        <v>29</v>
      </c>
      <c r="E3" t="s">
        <v>19</v>
      </c>
      <c r="F3" t="s">
        <v>20</v>
      </c>
      <c r="G3" t="s">
        <v>21</v>
      </c>
      <c r="H3" t="s">
        <v>22</v>
      </c>
      <c r="K3" t="s">
        <v>30</v>
      </c>
      <c r="L3" t="s">
        <v>31</v>
      </c>
      <c r="N3" t="s">
        <v>32</v>
      </c>
      <c r="O3" t="s">
        <v>26</v>
      </c>
    </row>
    <row r="4" spans="1:16" x14ac:dyDescent="0.3">
      <c r="A4" s="1">
        <v>44845.478171296294</v>
      </c>
      <c r="B4" t="s">
        <v>33</v>
      </c>
      <c r="C4" t="s">
        <v>34</v>
      </c>
      <c r="D4" t="s">
        <v>35</v>
      </c>
      <c r="E4" t="s">
        <v>19</v>
      </c>
      <c r="F4" t="s">
        <v>20</v>
      </c>
      <c r="G4" t="s">
        <v>21</v>
      </c>
      <c r="H4" t="s">
        <v>22</v>
      </c>
      <c r="I4" t="s">
        <v>36</v>
      </c>
      <c r="K4" t="s">
        <v>37</v>
      </c>
      <c r="L4" t="s">
        <v>38</v>
      </c>
      <c r="M4">
        <v>14</v>
      </c>
      <c r="N4" t="s">
        <v>39</v>
      </c>
      <c r="O4" t="s">
        <v>40</v>
      </c>
    </row>
    <row r="5" spans="1:16" x14ac:dyDescent="0.3">
      <c r="A5" s="1">
        <v>44845.476134259261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I5" t="s">
        <v>36</v>
      </c>
      <c r="K5" t="s">
        <v>44</v>
      </c>
      <c r="L5" t="s">
        <v>45</v>
      </c>
      <c r="M5">
        <v>14</v>
      </c>
      <c r="N5" t="s">
        <v>46</v>
      </c>
      <c r="O5" t="s">
        <v>47</v>
      </c>
    </row>
    <row r="6" spans="1:16" x14ac:dyDescent="0.3">
      <c r="A6" s="1">
        <v>44845.470891203702</v>
      </c>
      <c r="B6" t="s">
        <v>48</v>
      </c>
      <c r="C6" t="s">
        <v>49</v>
      </c>
      <c r="D6" t="s">
        <v>50</v>
      </c>
      <c r="E6" t="s">
        <v>19</v>
      </c>
      <c r="F6" t="s">
        <v>20</v>
      </c>
      <c r="G6" t="s">
        <v>21</v>
      </c>
      <c r="H6" t="s">
        <v>22</v>
      </c>
      <c r="K6" t="s">
        <v>51</v>
      </c>
      <c r="L6" t="s">
        <v>52</v>
      </c>
      <c r="N6" t="s">
        <v>53</v>
      </c>
      <c r="O6" t="s">
        <v>54</v>
      </c>
    </row>
    <row r="7" spans="1:16" x14ac:dyDescent="0.3">
      <c r="A7" s="1">
        <v>44845.47148148148</v>
      </c>
      <c r="B7" t="s">
        <v>16</v>
      </c>
      <c r="C7" t="s">
        <v>55</v>
      </c>
      <c r="D7" t="s">
        <v>56</v>
      </c>
      <c r="E7" t="s">
        <v>19</v>
      </c>
      <c r="F7" t="s">
        <v>20</v>
      </c>
      <c r="G7" t="s">
        <v>21</v>
      </c>
      <c r="H7" t="s">
        <v>22</v>
      </c>
      <c r="I7" t="s">
        <v>36</v>
      </c>
      <c r="K7" t="s">
        <v>57</v>
      </c>
      <c r="L7" t="s">
        <v>58</v>
      </c>
      <c r="M7">
        <v>14</v>
      </c>
      <c r="N7" t="s">
        <v>59</v>
      </c>
      <c r="O7" t="s">
        <v>60</v>
      </c>
    </row>
    <row r="8" spans="1:16" x14ac:dyDescent="0.3">
      <c r="A8" s="1">
        <v>44845.475775462961</v>
      </c>
      <c r="B8" t="s">
        <v>61</v>
      </c>
      <c r="C8" t="s">
        <v>62</v>
      </c>
      <c r="D8" t="s">
        <v>63</v>
      </c>
      <c r="E8" t="s">
        <v>19</v>
      </c>
      <c r="F8" t="s">
        <v>20</v>
      </c>
      <c r="G8" t="s">
        <v>21</v>
      </c>
      <c r="H8" t="s">
        <v>22</v>
      </c>
      <c r="J8">
        <v>17</v>
      </c>
      <c r="K8" t="s">
        <v>64</v>
      </c>
      <c r="L8" t="s">
        <v>65</v>
      </c>
      <c r="N8" t="s">
        <v>66</v>
      </c>
      <c r="O8" t="s">
        <v>67</v>
      </c>
      <c r="P8" t="s">
        <v>68</v>
      </c>
    </row>
    <row r="9" spans="1:16" x14ac:dyDescent="0.3">
      <c r="A9" s="1">
        <v>44845.471180555556</v>
      </c>
      <c r="B9" t="s">
        <v>69</v>
      </c>
      <c r="C9" t="s">
        <v>70</v>
      </c>
      <c r="D9" t="s">
        <v>71</v>
      </c>
      <c r="E9" t="s">
        <v>19</v>
      </c>
      <c r="F9" t="s">
        <v>20</v>
      </c>
      <c r="G9" t="s">
        <v>21</v>
      </c>
      <c r="H9" t="s">
        <v>22</v>
      </c>
      <c r="J9">
        <v>5</v>
      </c>
      <c r="K9" t="s">
        <v>72</v>
      </c>
      <c r="L9" t="s">
        <v>73</v>
      </c>
      <c r="N9" t="s">
        <v>74</v>
      </c>
      <c r="O9" t="s">
        <v>26</v>
      </c>
      <c r="P9" t="s">
        <v>75</v>
      </c>
    </row>
    <row r="10" spans="1:16" x14ac:dyDescent="0.3">
      <c r="A10" s="1">
        <v>44845.477916666663</v>
      </c>
      <c r="B10" t="s">
        <v>76</v>
      </c>
      <c r="C10" t="s">
        <v>77</v>
      </c>
      <c r="D10" t="s">
        <v>78</v>
      </c>
      <c r="E10" t="s">
        <v>19</v>
      </c>
      <c r="F10" t="s">
        <v>20</v>
      </c>
      <c r="G10" t="s">
        <v>21</v>
      </c>
      <c r="H10" t="s">
        <v>22</v>
      </c>
      <c r="J10">
        <v>3</v>
      </c>
      <c r="K10" t="s">
        <v>79</v>
      </c>
      <c r="L10" t="s">
        <v>80</v>
      </c>
      <c r="N10" t="s">
        <v>81</v>
      </c>
      <c r="O10" t="s">
        <v>82</v>
      </c>
      <c r="P10" t="s">
        <v>83</v>
      </c>
    </row>
    <row r="11" spans="1:16" x14ac:dyDescent="0.3">
      <c r="A11" s="1">
        <v>44845.473900462966</v>
      </c>
      <c r="B11" t="s">
        <v>84</v>
      </c>
      <c r="C11" t="s">
        <v>85</v>
      </c>
      <c r="D11" t="s">
        <v>86</v>
      </c>
      <c r="E11" t="s">
        <v>19</v>
      </c>
      <c r="F11" t="s">
        <v>20</v>
      </c>
      <c r="G11" t="s">
        <v>21</v>
      </c>
      <c r="H11" t="s">
        <v>22</v>
      </c>
      <c r="I11" t="s">
        <v>36</v>
      </c>
      <c r="K11" t="s">
        <v>87</v>
      </c>
      <c r="L11">
        <v>0</v>
      </c>
      <c r="M11">
        <v>14</v>
      </c>
      <c r="N11">
        <v>0</v>
      </c>
      <c r="O11">
        <v>0</v>
      </c>
    </row>
    <row r="12" spans="1:16" x14ac:dyDescent="0.3">
      <c r="A12" s="1">
        <v>44845.473738425928</v>
      </c>
      <c r="B12" t="s">
        <v>88</v>
      </c>
      <c r="C12" t="s">
        <v>89</v>
      </c>
      <c r="D12" t="s">
        <v>90</v>
      </c>
      <c r="E12" t="s">
        <v>19</v>
      </c>
      <c r="F12" t="s">
        <v>20</v>
      </c>
      <c r="G12" t="s">
        <v>21</v>
      </c>
      <c r="H12" t="s">
        <v>22</v>
      </c>
      <c r="J12">
        <v>17</v>
      </c>
      <c r="K12" t="s">
        <v>91</v>
      </c>
      <c r="L12">
        <v>0</v>
      </c>
      <c r="N12">
        <v>0</v>
      </c>
      <c r="O12">
        <v>0</v>
      </c>
      <c r="P12" t="s">
        <v>68</v>
      </c>
    </row>
    <row r="13" spans="1:16" x14ac:dyDescent="0.3">
      <c r="A13" s="1">
        <v>44845.4687962963</v>
      </c>
      <c r="B13" t="s">
        <v>92</v>
      </c>
      <c r="C13" t="s">
        <v>93</v>
      </c>
      <c r="D13" t="s">
        <v>94</v>
      </c>
      <c r="E13" t="s">
        <v>19</v>
      </c>
      <c r="F13" t="s">
        <v>20</v>
      </c>
      <c r="G13" t="s">
        <v>21</v>
      </c>
      <c r="H13" t="s">
        <v>22</v>
      </c>
      <c r="I13" t="s">
        <v>36</v>
      </c>
      <c r="K13" t="s">
        <v>91</v>
      </c>
      <c r="L13">
        <v>0</v>
      </c>
      <c r="M13">
        <v>14</v>
      </c>
      <c r="N13">
        <v>0</v>
      </c>
      <c r="O13">
        <v>0</v>
      </c>
    </row>
    <row r="14" spans="1:16" x14ac:dyDescent="0.3">
      <c r="A14" s="1">
        <v>44845.468680555554</v>
      </c>
      <c r="B14" t="s">
        <v>95</v>
      </c>
      <c r="C14" t="s">
        <v>96</v>
      </c>
      <c r="D14" t="s">
        <v>97</v>
      </c>
      <c r="E14" t="s">
        <v>19</v>
      </c>
      <c r="F14" t="s">
        <v>20</v>
      </c>
      <c r="G14" t="s">
        <v>21</v>
      </c>
      <c r="H14" t="s">
        <v>22</v>
      </c>
      <c r="J14">
        <v>5</v>
      </c>
      <c r="K14" t="s">
        <v>91</v>
      </c>
      <c r="L14">
        <v>0</v>
      </c>
      <c r="N14">
        <v>0</v>
      </c>
      <c r="O14">
        <v>0</v>
      </c>
      <c r="P14" t="s">
        <v>75</v>
      </c>
    </row>
    <row r="15" spans="1:16" x14ac:dyDescent="0.3">
      <c r="A15" s="1">
        <v>44845.463923611111</v>
      </c>
      <c r="B15" t="s">
        <v>98</v>
      </c>
      <c r="C15" t="s">
        <v>99</v>
      </c>
      <c r="D15" t="s">
        <v>100</v>
      </c>
      <c r="E15" t="s">
        <v>19</v>
      </c>
      <c r="F15" t="s">
        <v>20</v>
      </c>
      <c r="G15" t="s">
        <v>21</v>
      </c>
      <c r="H15" t="s">
        <v>22</v>
      </c>
      <c r="I15" t="s">
        <v>36</v>
      </c>
      <c r="K15" t="s">
        <v>101</v>
      </c>
      <c r="L15">
        <v>0</v>
      </c>
      <c r="M15">
        <v>14</v>
      </c>
      <c r="N15">
        <v>0</v>
      </c>
      <c r="O15">
        <v>0</v>
      </c>
    </row>
    <row r="16" spans="1:16" x14ac:dyDescent="0.3">
      <c r="A16" s="1">
        <v>44845.463784722226</v>
      </c>
      <c r="B16" t="s">
        <v>102</v>
      </c>
      <c r="C16" t="s">
        <v>103</v>
      </c>
      <c r="D16" t="s">
        <v>104</v>
      </c>
      <c r="E16" t="s">
        <v>19</v>
      </c>
      <c r="F16" t="s">
        <v>20</v>
      </c>
      <c r="G16" t="s">
        <v>21</v>
      </c>
      <c r="H16" t="s">
        <v>22</v>
      </c>
      <c r="J16">
        <v>3</v>
      </c>
      <c r="K16" t="s">
        <v>91</v>
      </c>
      <c r="L16">
        <v>0</v>
      </c>
      <c r="N16">
        <v>0</v>
      </c>
      <c r="O16">
        <v>0</v>
      </c>
      <c r="P16" t="s">
        <v>83</v>
      </c>
    </row>
    <row r="17" spans="1:15" x14ac:dyDescent="0.3">
      <c r="A17" s="1">
        <v>44845.46361111111</v>
      </c>
      <c r="B17" t="s">
        <v>88</v>
      </c>
      <c r="C17" t="s">
        <v>105</v>
      </c>
      <c r="D17" t="s">
        <v>106</v>
      </c>
      <c r="E17" t="s">
        <v>19</v>
      </c>
      <c r="F17" t="s">
        <v>20</v>
      </c>
      <c r="G17" t="s">
        <v>21</v>
      </c>
      <c r="H17" t="s">
        <v>22</v>
      </c>
      <c r="K17" t="s">
        <v>91</v>
      </c>
      <c r="L17">
        <v>0</v>
      </c>
      <c r="N17">
        <v>0</v>
      </c>
      <c r="O17">
        <v>0</v>
      </c>
    </row>
    <row r="18" spans="1:15" x14ac:dyDescent="0.3">
      <c r="A18" s="1">
        <v>44845.463518518518</v>
      </c>
      <c r="B18" t="s">
        <v>107</v>
      </c>
      <c r="C18" t="s">
        <v>108</v>
      </c>
      <c r="D18" t="s">
        <v>109</v>
      </c>
      <c r="E18" t="s">
        <v>19</v>
      </c>
      <c r="F18" t="s">
        <v>20</v>
      </c>
      <c r="G18" t="s">
        <v>21</v>
      </c>
      <c r="H18" t="s">
        <v>22</v>
      </c>
      <c r="K18" t="s">
        <v>91</v>
      </c>
      <c r="L18">
        <v>0</v>
      </c>
      <c r="N18">
        <v>0</v>
      </c>
      <c r="O18">
        <v>0</v>
      </c>
    </row>
    <row r="19" spans="1:15" x14ac:dyDescent="0.3">
      <c r="A19" s="1">
        <v>44845.445138888892</v>
      </c>
      <c r="B19" t="s">
        <v>110</v>
      </c>
      <c r="C19" t="s">
        <v>111</v>
      </c>
      <c r="D19" t="s">
        <v>112</v>
      </c>
      <c r="E19" t="s">
        <v>19</v>
      </c>
      <c r="F19" t="s">
        <v>20</v>
      </c>
      <c r="G19" t="s">
        <v>21</v>
      </c>
      <c r="H19" t="s">
        <v>22</v>
      </c>
      <c r="K19" t="s">
        <v>91</v>
      </c>
      <c r="L19">
        <v>0</v>
      </c>
      <c r="N19">
        <v>0</v>
      </c>
      <c r="O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E1" sqref="E1:G19"/>
    </sheetView>
  </sheetViews>
  <sheetFormatPr defaultRowHeight="14.4" x14ac:dyDescent="0.3"/>
  <cols>
    <col min="1" max="1" width="55.77734375" customWidth="1"/>
    <col min="3" max="3" width="16.77734375" customWidth="1"/>
    <col min="5" max="5" width="10.5546875" customWidth="1"/>
    <col min="6" max="6" width="17" customWidth="1"/>
    <col min="7" max="7" width="13" customWidth="1"/>
  </cols>
  <sheetData>
    <row r="1" spans="1:7" x14ac:dyDescent="0.3">
      <c r="A1" t="s">
        <v>3</v>
      </c>
      <c r="B1" t="s">
        <v>131</v>
      </c>
      <c r="C1" t="s">
        <v>132</v>
      </c>
      <c r="D1" t="s">
        <v>133</v>
      </c>
      <c r="E1" s="3" t="s">
        <v>134</v>
      </c>
      <c r="F1" s="3" t="s">
        <v>135</v>
      </c>
      <c r="G1" s="3" t="s">
        <v>136</v>
      </c>
    </row>
    <row r="2" spans="1:7" x14ac:dyDescent="0.3">
      <c r="A2" t="s">
        <v>113</v>
      </c>
      <c r="B2" s="5">
        <v>2.6378186129223401E-2</v>
      </c>
      <c r="C2" s="5">
        <v>1.3528919966557701E-2</v>
      </c>
      <c r="D2" s="5">
        <v>0.525073746312684</v>
      </c>
      <c r="E2" s="4">
        <f>AVERAGE(B2:B19)</f>
        <v>1.1195002758045221E-2</v>
      </c>
      <c r="F2" s="4">
        <f>AVERAGE(C2:C19)</f>
        <v>5.7257392876217559E-3</v>
      </c>
      <c r="G2" s="4">
        <f>AVERAGE(D2:D19)</f>
        <v>0.26106194690265461</v>
      </c>
    </row>
    <row r="3" spans="1:7" x14ac:dyDescent="0.3">
      <c r="A3" t="s">
        <v>114</v>
      </c>
      <c r="B3" s="5">
        <v>2.6126522824012899E-2</v>
      </c>
      <c r="C3" s="5">
        <v>1.3396553021750499E-2</v>
      </c>
      <c r="D3" s="5">
        <v>0.525073746312684</v>
      </c>
      <c r="E3" s="4">
        <f>AVERAGE(B2:B19)</f>
        <v>1.1195002758045221E-2</v>
      </c>
      <c r="F3" s="4">
        <f>AVERAGE(C2:C19)</f>
        <v>5.7257392876217559E-3</v>
      </c>
      <c r="G3" s="4">
        <f>AVERAGE(D2:D19)</f>
        <v>0.26106194690265461</v>
      </c>
    </row>
    <row r="4" spans="1:7" x14ac:dyDescent="0.3">
      <c r="A4" t="s">
        <v>115</v>
      </c>
      <c r="B4" s="5">
        <v>2.4491022462624801E-2</v>
      </c>
      <c r="C4" s="5">
        <v>1.25655257477644E-2</v>
      </c>
      <c r="D4" s="5">
        <v>0.48082595870206402</v>
      </c>
      <c r="E4" s="4">
        <f>AVERAGE(B2:B19)</f>
        <v>1.1195002758045221E-2</v>
      </c>
      <c r="F4" s="4">
        <f>AVERAGE(C2:C19)</f>
        <v>5.7257392876217559E-3</v>
      </c>
      <c r="G4" s="4">
        <f>AVERAGE(D2:D19)</f>
        <v>0.26106194690265461</v>
      </c>
    </row>
    <row r="5" spans="1:7" x14ac:dyDescent="0.3">
      <c r="A5" t="s">
        <v>116</v>
      </c>
      <c r="B5" s="5">
        <v>2.3635679337598699E-2</v>
      </c>
      <c r="C5" s="5">
        <v>1.21272980071064E-2</v>
      </c>
      <c r="D5" s="5">
        <v>0.46312684365781698</v>
      </c>
      <c r="E5" s="4">
        <f>AVERAGE(B2:B19)</f>
        <v>1.1195002758045221E-2</v>
      </c>
      <c r="F5" s="4">
        <f>AVERAGE(C2:C19)</f>
        <v>5.7257392876217559E-3</v>
      </c>
      <c r="G5" s="4">
        <f>AVERAGE(D2:D19)</f>
        <v>0.26106194690265461</v>
      </c>
    </row>
    <row r="6" spans="1:7" x14ac:dyDescent="0.3">
      <c r="A6" t="s">
        <v>117</v>
      </c>
      <c r="B6" s="5">
        <v>2.2385228278740298E-2</v>
      </c>
      <c r="C6" s="5">
        <v>1.1437802907915901E-2</v>
      </c>
      <c r="D6" s="5">
        <v>0.52212389380530899</v>
      </c>
      <c r="E6" s="4">
        <f>AVERAGE(B2:B19)</f>
        <v>1.1195002758045221E-2</v>
      </c>
      <c r="F6" s="4">
        <f>AVERAGE(C2:C19)</f>
        <v>5.7257392876217559E-3</v>
      </c>
      <c r="G6" s="4">
        <f>AVERAGE(D2:D19)</f>
        <v>0.26106194690265461</v>
      </c>
    </row>
    <row r="7" spans="1:7" x14ac:dyDescent="0.3">
      <c r="A7" t="s">
        <v>118</v>
      </c>
      <c r="B7" s="5">
        <v>2.1565925837177199E-2</v>
      </c>
      <c r="C7" s="5">
        <v>1.10064815947168E-2</v>
      </c>
      <c r="D7" s="5">
        <v>0.53097345132743301</v>
      </c>
      <c r="E7" s="4">
        <f>AVERAGE(B2:B19)</f>
        <v>1.1195002758045221E-2</v>
      </c>
      <c r="F7" s="4">
        <f>AVERAGE(C2:C19)</f>
        <v>5.7257392876217559E-3</v>
      </c>
      <c r="G7" s="4">
        <f>AVERAGE(D2:D19)</f>
        <v>0.26106194690265461</v>
      </c>
    </row>
    <row r="8" spans="1:7" x14ac:dyDescent="0.3">
      <c r="A8" t="s">
        <v>119</v>
      </c>
      <c r="B8" s="5">
        <v>2.0671834625322901E-2</v>
      </c>
      <c r="C8" s="5">
        <v>1.0573403822692101E-2</v>
      </c>
      <c r="D8" s="5">
        <v>0.46017699115044203</v>
      </c>
      <c r="E8" s="4">
        <f>AVERAGE(B2:B19)</f>
        <v>1.1195002758045221E-2</v>
      </c>
      <c r="F8" s="4">
        <f>AVERAGE(C2:C19)</f>
        <v>5.7257392876217559E-3</v>
      </c>
      <c r="G8" s="4">
        <f>AVERAGE(D2:D19)</f>
        <v>0.26106194690265461</v>
      </c>
    </row>
    <row r="9" spans="1:7" x14ac:dyDescent="0.3">
      <c r="A9" t="s">
        <v>120</v>
      </c>
      <c r="B9" s="5">
        <v>2.06484542659938E-2</v>
      </c>
      <c r="C9" s="5">
        <v>1.05312980712341E-2</v>
      </c>
      <c r="D9" s="5">
        <v>0.525073746312684</v>
      </c>
      <c r="E9" s="4">
        <f>AVERAGE(B2:B19)</f>
        <v>1.1195002758045221E-2</v>
      </c>
      <c r="F9" s="4">
        <f>AVERAGE(C2:C19)</f>
        <v>5.7257392876217559E-3</v>
      </c>
      <c r="G9" s="4">
        <f>AVERAGE(D2:D19)</f>
        <v>0.26106194690265461</v>
      </c>
    </row>
    <row r="10" spans="1:7" x14ac:dyDescent="0.3">
      <c r="A10" t="s">
        <v>121</v>
      </c>
      <c r="B10" s="5">
        <v>1.560719588412E-2</v>
      </c>
      <c r="C10" s="5">
        <v>7.8960240374536996E-3</v>
      </c>
      <c r="D10" s="5">
        <v>0.66666666666666596</v>
      </c>
      <c r="E10" s="4">
        <f>AVERAGE(B2:B19)</f>
        <v>1.1195002758045221E-2</v>
      </c>
      <c r="F10" s="4">
        <f>AVERAGE(C2:C19)</f>
        <v>5.7257392876217559E-3</v>
      </c>
      <c r="G10" s="4">
        <f>AVERAGE(D2:D19)</f>
        <v>0.26106194690265461</v>
      </c>
    </row>
    <row r="11" spans="1:7" x14ac:dyDescent="0.3">
      <c r="A11" t="s">
        <v>122</v>
      </c>
      <c r="B11" s="5">
        <v>0</v>
      </c>
      <c r="C11" s="5">
        <v>0</v>
      </c>
      <c r="D11" s="5">
        <v>0</v>
      </c>
      <c r="E11" s="4">
        <f>AVERAGE(B2:B19)</f>
        <v>1.1195002758045221E-2</v>
      </c>
      <c r="F11" s="4">
        <f>AVERAGE(C2:C19)</f>
        <v>5.7257392876217559E-3</v>
      </c>
      <c r="G11" s="4">
        <f>AVERAGE(D2:D19)</f>
        <v>0.26106194690265461</v>
      </c>
    </row>
    <row r="12" spans="1:7" x14ac:dyDescent="0.3">
      <c r="A12" t="s">
        <v>123</v>
      </c>
      <c r="B12" s="5">
        <v>0</v>
      </c>
      <c r="C12" s="5">
        <v>0</v>
      </c>
      <c r="D12" s="5">
        <v>0</v>
      </c>
      <c r="E12" s="4">
        <f>AVERAGE(B2:B19)</f>
        <v>1.1195002758045221E-2</v>
      </c>
      <c r="F12" s="4">
        <f>AVERAGE(C2:C19)</f>
        <v>5.7257392876217559E-3</v>
      </c>
      <c r="G12" s="4">
        <f>AVERAGE(D2:D19)</f>
        <v>0.26106194690265461</v>
      </c>
    </row>
    <row r="13" spans="1:7" x14ac:dyDescent="0.3">
      <c r="A13" t="s">
        <v>124</v>
      </c>
      <c r="B13" s="5">
        <v>0</v>
      </c>
      <c r="C13" s="5">
        <v>0</v>
      </c>
      <c r="D13" s="5">
        <v>0</v>
      </c>
      <c r="E13" s="4">
        <f>AVERAGE(B2:B19)</f>
        <v>1.1195002758045221E-2</v>
      </c>
      <c r="F13" s="4">
        <f>AVERAGE(C2:C19)</f>
        <v>5.7257392876217559E-3</v>
      </c>
      <c r="G13" s="4">
        <f>AVERAGE(D2:D19)</f>
        <v>0.26106194690265461</v>
      </c>
    </row>
    <row r="14" spans="1:7" x14ac:dyDescent="0.3">
      <c r="A14" t="s">
        <v>125</v>
      </c>
      <c r="B14" s="5">
        <v>0</v>
      </c>
      <c r="C14" s="5">
        <v>0</v>
      </c>
      <c r="D14" s="5">
        <v>0</v>
      </c>
      <c r="E14" s="4">
        <f>AVERAGE(B2:B19)</f>
        <v>1.1195002758045221E-2</v>
      </c>
      <c r="F14" s="4">
        <f>AVERAGE(C2:C19)</f>
        <v>5.7257392876217559E-3</v>
      </c>
      <c r="G14" s="4">
        <f>AVERAGE(D2:D19)</f>
        <v>0.26106194690265461</v>
      </c>
    </row>
    <row r="15" spans="1:7" x14ac:dyDescent="0.3">
      <c r="A15" t="s">
        <v>126</v>
      </c>
      <c r="B15" s="5">
        <v>0</v>
      </c>
      <c r="C15" s="5">
        <v>0</v>
      </c>
      <c r="D15" s="5">
        <v>0</v>
      </c>
      <c r="E15" s="4">
        <f>AVERAGE(B2:B19)</f>
        <v>1.1195002758045221E-2</v>
      </c>
      <c r="F15" s="4">
        <f>AVERAGE(C2:C19)</f>
        <v>5.7257392876217559E-3</v>
      </c>
      <c r="G15" s="4">
        <f>AVERAGE(D2:D19)</f>
        <v>0.26106194690265461</v>
      </c>
    </row>
    <row r="16" spans="1:7" x14ac:dyDescent="0.3">
      <c r="A16" t="s">
        <v>127</v>
      </c>
      <c r="B16" s="5">
        <v>0</v>
      </c>
      <c r="C16" s="5">
        <v>0</v>
      </c>
      <c r="D16" s="5">
        <v>0</v>
      </c>
      <c r="E16" s="4">
        <f>AVERAGE(B2:B19)</f>
        <v>1.1195002758045221E-2</v>
      </c>
      <c r="F16" s="4">
        <f>AVERAGE(C2:C19)</f>
        <v>5.7257392876217559E-3</v>
      </c>
      <c r="G16" s="4">
        <f>AVERAGE(D2:D19)</f>
        <v>0.26106194690265461</v>
      </c>
    </row>
    <row r="17" spans="1:7" x14ac:dyDescent="0.3">
      <c r="A17" t="s">
        <v>128</v>
      </c>
      <c r="B17" s="5">
        <v>0</v>
      </c>
      <c r="C17" s="5">
        <v>0</v>
      </c>
      <c r="D17" s="5">
        <v>0</v>
      </c>
      <c r="E17" s="4">
        <f>AVERAGE(B2:B19)</f>
        <v>1.1195002758045221E-2</v>
      </c>
      <c r="F17" s="4">
        <f>AVERAGE(C2:C19)</f>
        <v>5.7257392876217559E-3</v>
      </c>
      <c r="G17" s="4">
        <f>AVERAGE(D2:D19)</f>
        <v>0.26106194690265461</v>
      </c>
    </row>
    <row r="18" spans="1:7" x14ac:dyDescent="0.3">
      <c r="A18" t="s">
        <v>129</v>
      </c>
      <c r="B18" s="5">
        <v>0</v>
      </c>
      <c r="C18" s="5">
        <v>0</v>
      </c>
      <c r="D18" s="5">
        <v>0</v>
      </c>
      <c r="E18" s="4">
        <f>AVERAGE(B2:B19)</f>
        <v>1.1195002758045221E-2</v>
      </c>
      <c r="F18" s="4">
        <f>AVERAGE(C2:C19)</f>
        <v>5.7257392876217559E-3</v>
      </c>
      <c r="G18" s="4">
        <f>AVERAGE(D2:D19)</f>
        <v>0.26106194690265461</v>
      </c>
    </row>
    <row r="19" spans="1:7" x14ac:dyDescent="0.3">
      <c r="A19" t="s">
        <v>130</v>
      </c>
      <c r="B19" s="5">
        <v>0</v>
      </c>
      <c r="C19" s="5">
        <v>0</v>
      </c>
      <c r="D19" s="5">
        <v>0</v>
      </c>
      <c r="E19" s="4">
        <f>AVERAGE(B2:B19)</f>
        <v>1.1195002758045221E-2</v>
      </c>
      <c r="F19" s="4">
        <f>AVERAGE(C2:C19)</f>
        <v>5.7257392876217559E-3</v>
      </c>
      <c r="G19" s="4">
        <f>AVERAGE(D2:D19)</f>
        <v>0.26106194690265461</v>
      </c>
    </row>
    <row r="24" spans="1:7" x14ac:dyDescent="0.3">
      <c r="B24" s="6" t="s">
        <v>131</v>
      </c>
      <c r="C24" s="6" t="s">
        <v>132</v>
      </c>
      <c r="D24" s="6" t="s">
        <v>133</v>
      </c>
    </row>
    <row r="25" spans="1:7" x14ac:dyDescent="0.3">
      <c r="A25" t="s">
        <v>137</v>
      </c>
      <c r="B25" s="6">
        <f>COUNTIFS(B2:B19,"&lt;30%")</f>
        <v>18</v>
      </c>
      <c r="C25" s="6">
        <f t="shared" ref="C25:D25" si="0">COUNTIFS(C2:C19,"&lt;30%")</f>
        <v>18</v>
      </c>
      <c r="D25" s="6">
        <f t="shared" si="0"/>
        <v>9</v>
      </c>
    </row>
    <row r="26" spans="1:7" x14ac:dyDescent="0.3">
      <c r="A26" t="s">
        <v>138</v>
      </c>
      <c r="B26" s="6">
        <f>COUNTIFS(B2:B19,"&gt;=30%",B2:B19,"&lt;40%")</f>
        <v>0</v>
      </c>
      <c r="C26" s="6">
        <f t="shared" ref="C26:D26" si="1">COUNTIFS(C2:C19,"&gt;=30%",C2:C19,"&lt;40%")</f>
        <v>0</v>
      </c>
      <c r="D26" s="6">
        <f t="shared" si="1"/>
        <v>0</v>
      </c>
    </row>
    <row r="27" spans="1:7" x14ac:dyDescent="0.3">
      <c r="A27" t="s">
        <v>139</v>
      </c>
      <c r="B27" s="6">
        <f>COUNTIFS(B2:B19,"&gt;=40%",B2:B19,"&lt;50%")</f>
        <v>0</v>
      </c>
      <c r="C27" s="6">
        <f t="shared" ref="C27:D27" si="2">COUNTIFS(C2:C19,"&gt;=40%",C2:C19,"&lt;50%")</f>
        <v>0</v>
      </c>
      <c r="D27" s="6">
        <f t="shared" si="2"/>
        <v>3</v>
      </c>
    </row>
    <row r="28" spans="1:7" x14ac:dyDescent="0.3">
      <c r="A28" t="s">
        <v>140</v>
      </c>
      <c r="B28" s="6">
        <f>COUNTIFS(B2:B19,"&gt;=50%",B2:B19,"&lt;60%")</f>
        <v>0</v>
      </c>
      <c r="C28" s="6">
        <f t="shared" ref="C28:D28" si="3">COUNTIFS(C2:C19,"&gt;=50%",C2:C19,"&lt;60%")</f>
        <v>0</v>
      </c>
      <c r="D28" s="6">
        <f t="shared" si="3"/>
        <v>5</v>
      </c>
    </row>
    <row r="29" spans="1:7" x14ac:dyDescent="0.3">
      <c r="A29" t="s">
        <v>141</v>
      </c>
      <c r="B29" s="6">
        <f>COUNTIFS(B2:B19,"&gt;=60%")</f>
        <v>0</v>
      </c>
      <c r="C29" s="6">
        <f t="shared" ref="C29:D29" si="4">COUNTIFS(C2:C19,"&gt;=60%")</f>
        <v>0</v>
      </c>
      <c r="D29" s="6">
        <f t="shared" si="4"/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6" workbookViewId="0">
      <selection activeCell="S42" sqref="S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Logistic Regression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2022-11-18T18:19:34Z</dcterms:created>
  <dcterms:modified xsi:type="dcterms:W3CDTF">2022-11-18T18:41:07Z</dcterms:modified>
</cp:coreProperties>
</file>