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FlakyTest_Detection\Prestazioni Classificatori\"/>
    </mc:Choice>
  </mc:AlternateContent>
  <xr:revisionPtr revIDLastSave="0" documentId="13_ncr:40009_{B0FA0BB4-5D0D-4B84-87B6-8AC9BA5FCB5A}" xr6:coauthVersionLast="47" xr6:coauthVersionMax="47" xr10:uidLastSave="{00000000-0000-0000-0000-000000000000}"/>
  <bookViews>
    <workbookView xWindow="-108" yWindow="-108" windowWidth="23256" windowHeight="12456" activeTab="2"/>
  </bookViews>
  <sheets>
    <sheet name="Prestazioni_Decision_Tree" sheetId="1" r:id="rId1"/>
    <sheet name="Semplificato" sheetId="2" r:id="rId2"/>
    <sheet name="Grafici" sheetId="3" r:id="rId3"/>
  </sheets>
  <calcPr calcId="0"/>
</workbook>
</file>

<file path=xl/calcChain.xml><?xml version="1.0" encoding="utf-8"?>
<calcChain xmlns="http://schemas.openxmlformats.org/spreadsheetml/2006/main">
  <c r="C26" i="2" l="1"/>
  <c r="D26" i="2"/>
  <c r="C27" i="2"/>
  <c r="D27" i="2"/>
  <c r="C28" i="2"/>
  <c r="D28" i="2"/>
  <c r="C29" i="2"/>
  <c r="D29" i="2"/>
  <c r="C30" i="2"/>
  <c r="D30" i="2"/>
  <c r="B29" i="2"/>
  <c r="B28" i="2"/>
  <c r="B27" i="2"/>
  <c r="B26" i="2"/>
  <c r="B3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<sst xmlns="http://schemas.openxmlformats.org/spreadsheetml/2006/main" count="259" uniqueCount="170">
  <si>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</si>
  <si>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</si>
  <si>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</si>
  <si>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</si>
  <si>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</si>
  <si>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</si>
  <si>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</si>
  <si>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</si>
  <si>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IG_Threshold</t>
  </si>
  <si>
    <t>PCA components</t>
  </si>
  <si>
    <t>Accuracy Test Set</t>
  </si>
  <si>
    <t>F1-Score Test Set</t>
  </si>
  <si>
    <t>IG_FeatureRimosse</t>
  </si>
  <si>
    <t>Precision Test Set</t>
  </si>
  <si>
    <t>Recall Test Set</t>
  </si>
  <si>
    <t>Varianza coumlativa</t>
  </si>
  <si>
    <t>26.4s</t>
  </si>
  <si>
    <t>d9ff1d0ba63143089c72f275107f513d</t>
  </si>
  <si>
    <t>Pipeline con PCA</t>
  </si>
  <si>
    <t>LOCAL</t>
  </si>
  <si>
    <t>D:\Universita\FlakyTest_Detection\Classifier_Estimators\Decision_Tree.py</t>
  </si>
  <si>
    <t>angel</t>
  </si>
  <si>
    <t>FINISHED</t>
  </si>
  <si>
    <t>0.993439487612863</t>
  </si>
  <si>
    <t>0.5354330708661418</t>
  </si>
  <si>
    <t>0.5743243243243243</t>
  </si>
  <si>
    <t>0.5014749262536873</t>
  </si>
  <si>
    <t>0.9872861676086451</t>
  </si>
  <si>
    <t>2.2min</t>
  </si>
  <si>
    <t>99d24522f17a44308dd6ff76b9bae5e1</t>
  </si>
  <si>
    <t>Pipeline con Information Gain</t>
  </si>
  <si>
    <t>0.05</t>
  </si>
  <si>
    <t>0.9928835119868344</t>
  </si>
  <si>
    <t>0.49206349206349204</t>
  </si>
  <si>
    <t>0.5326460481099656</t>
  </si>
  <si>
    <t>0.45722713864306785</t>
  </si>
  <si>
    <t>23.1s</t>
  </si>
  <si>
    <t>e3967bfeae7249a7a1fd338539b74452</t>
  </si>
  <si>
    <t>Pipeline con Standardizzation</t>
  </si>
  <si>
    <t>0.9927278388115465</t>
  </si>
  <si>
    <t>0.48826291079812206</t>
  </si>
  <si>
    <t>0.52</t>
  </si>
  <si>
    <t>0.46017699115044247</t>
  </si>
  <si>
    <t>73e6be0e6fb5425e8c8b16e3db719268</t>
  </si>
  <si>
    <t>Pipeline con Standardizzazione e Information Gain</t>
  </si>
  <si>
    <t>0.9927723168616288</t>
  </si>
  <si>
    <t>0.4881889763779528</t>
  </si>
  <si>
    <t>0.5236486486486487</t>
  </si>
  <si>
    <t>42.7s</t>
  </si>
  <si>
    <t>436e05bb03ab49fdb4c1978fa3f30d39</t>
  </si>
  <si>
    <t>Pipeline con Normalization</t>
  </si>
  <si>
    <t>0.9924387314860117</t>
  </si>
  <si>
    <t>0.4801223241590214</t>
  </si>
  <si>
    <t>0.4984126984126984</t>
  </si>
  <si>
    <t>0.4631268436578171</t>
  </si>
  <si>
    <t>30.4s</t>
  </si>
  <si>
    <t>987f57cebeef40a5b0b1ef5d7ac34342</t>
  </si>
  <si>
    <t>Pipeline senza pre processing</t>
  </si>
  <si>
    <t>0.4785276073619632</t>
  </si>
  <si>
    <t>0.4984025559105431</t>
  </si>
  <si>
    <t>3.7min</t>
  </si>
  <si>
    <t>6d35ab78ca4d4561bc2269a8699ba014</t>
  </si>
  <si>
    <t>Pipeline con Normalizzazione e Information Gain</t>
  </si>
  <si>
    <t>0.9924164924609705</t>
  </si>
  <si>
    <t>0.4777947932618683</t>
  </si>
  <si>
    <t>0.4968152866242038</t>
  </si>
  <si>
    <t>53.2s</t>
  </si>
  <si>
    <t>43d06665b1524c5a99cfa9d7d87bd918</t>
  </si>
  <si>
    <t>Pipeline con PCA e SMOTE</t>
  </si>
  <si>
    <t>0.9884134679535649</t>
  </si>
  <si>
    <t>0.44867724867724873</t>
  </si>
  <si>
    <t>0.34983498349834985</t>
  </si>
  <si>
    <t>0.6253687315634219</t>
  </si>
  <si>
    <t>24.4s</t>
  </si>
  <si>
    <t>ef7563fb0f02433fa857d9e03898ce9a</t>
  </si>
  <si>
    <t>Pipeline con Normalizzazione e PCA</t>
  </si>
  <si>
    <t>0.9920606680603122</t>
  </si>
  <si>
    <t>0.44305772230889234</t>
  </si>
  <si>
    <t>0.47019867549668876</t>
  </si>
  <si>
    <t>0.41887905604719766</t>
  </si>
  <si>
    <t>0.8773780113863153</t>
  </si>
  <si>
    <t>1.3min</t>
  </si>
  <si>
    <t>4eb03ccf78f44dee8b9c059f50c9deb3</t>
  </si>
  <si>
    <t>Pipeline con SMOTE</t>
  </si>
  <si>
    <t>0.9890806387047992</t>
  </si>
  <si>
    <t>0.387016229712859</t>
  </si>
  <si>
    <t>0.3354978354978355</t>
  </si>
  <si>
    <t>3.0min</t>
  </si>
  <si>
    <t>abdc1e23986e4ef7907f500fc71bda68</t>
  </si>
  <si>
    <t>Pipeline con Information Gain e SMOTE</t>
  </si>
  <si>
    <t>0.988435706978606</t>
  </si>
  <si>
    <t>0.38388625592417064</t>
  </si>
  <si>
    <t>0.3207920792079208</t>
  </si>
  <si>
    <t>0.4778761061946903</t>
  </si>
  <si>
    <t>48.3s</t>
  </si>
  <si>
    <t>30f43eccbb1447258fdc057fdd4f062e</t>
  </si>
  <si>
    <t>Pipeline con Normalizzazione, PCA e SMOTE</t>
  </si>
  <si>
    <t>0.9839879019703777</t>
  </si>
  <si>
    <t>0.36170212765957444</t>
  </si>
  <si>
    <t>0.2585551330798479</t>
  </si>
  <si>
    <t>0.6017699115044248</t>
  </si>
  <si>
    <t>1.5min</t>
  </si>
  <si>
    <t>b09dbe97ac084676a69c98341704996f</t>
  </si>
  <si>
    <t>Pipeline con Standardizzazione e SMOTE</t>
  </si>
  <si>
    <t>0.9872792776764666</t>
  </si>
  <si>
    <t>0.3616071428571428</t>
  </si>
  <si>
    <t>0.29084380610412924</t>
  </si>
  <si>
    <t>1.8min</t>
  </si>
  <si>
    <t>f474184f3b51493ca5c5a6d21cbe25a0</t>
  </si>
  <si>
    <t>Pipeline con Normalizzazione e SMOTE</t>
  </si>
  <si>
    <t>0.984832984921941</t>
  </si>
  <si>
    <t>0.34548944337811904</t>
  </si>
  <si>
    <t>0.25604551920341395</t>
  </si>
  <si>
    <t>0.5309734513274337</t>
  </si>
  <si>
    <t>3.5min</t>
  </si>
  <si>
    <t>5e1a5c3abe7e446299a7f2c859839463</t>
  </si>
  <si>
    <t>Pipeline con Standardizzazione, Information Gain e SMOTE</t>
  </si>
  <si>
    <t>0.9850108971222702</t>
  </si>
  <si>
    <t>0.33530571992110453</t>
  </si>
  <si>
    <t>0.2518518518518518</t>
  </si>
  <si>
    <t>4.8min</t>
  </si>
  <si>
    <t>814dde22261444ffaba080afecfba68b</t>
  </si>
  <si>
    <t>Pipeline con Normalizzazione, Information Gain e SMOTE</t>
  </si>
  <si>
    <t>0.982942667793444</t>
  </si>
  <si>
    <t>0.31578947368421056</t>
  </si>
  <si>
    <t>0.22634271099744246</t>
  </si>
  <si>
    <t>0.5221238938053098</t>
  </si>
  <si>
    <t>633d7955aefb4aab94f568f494d0773b</t>
  </si>
  <si>
    <t>Pipeline con Standardizzazione e PCA</t>
  </si>
  <si>
    <t>0.9882577947782769</t>
  </si>
  <si>
    <t>0.18012422360248445</t>
  </si>
  <si>
    <t>0.1901639344262295</t>
  </si>
  <si>
    <t>0.1710914454277286</t>
  </si>
  <si>
    <t>0.5004718654653538</t>
  </si>
  <si>
    <t>55.2s</t>
  </si>
  <si>
    <t>b255c81d15b24df79f28c88e53de0c5e</t>
  </si>
  <si>
    <t>Pipeline con Standardizzazione, PCA e SMOTE</t>
  </si>
  <si>
    <t>0.9497175643819775</t>
  </si>
  <si>
    <t>0.1059707394226967</t>
  </si>
  <si>
    <t>0.06118721461187215</t>
  </si>
  <si>
    <t>0.3952802359882006</t>
  </si>
  <si>
    <t>Pipeline 1</t>
  </si>
  <si>
    <t>Pipeline 2</t>
  </si>
  <si>
    <t>Pipeline 3</t>
  </si>
  <si>
    <t>Pipeline 4</t>
  </si>
  <si>
    <t>Pipeline 5</t>
  </si>
  <si>
    <t>Pipeline 6</t>
  </si>
  <si>
    <t>Pipeline 7</t>
  </si>
  <si>
    <t>Pipeline 8</t>
  </si>
  <si>
    <t>Pipeline 9</t>
  </si>
  <si>
    <t>Pipeline 10</t>
  </si>
  <si>
    <t>Pipeline 11</t>
  </si>
  <si>
    <t>Pipeline 12</t>
  </si>
  <si>
    <t>Pipeline 13</t>
  </si>
  <si>
    <t>Pipeline 14</t>
  </si>
  <si>
    <t>Pipeline 15</t>
  </si>
  <si>
    <t>Pipeline 16</t>
  </si>
  <si>
    <t>Pipeline 17</t>
  </si>
  <si>
    <t>Pipeline 18</t>
  </si>
  <si>
    <t>F1</t>
  </si>
  <si>
    <t>Precision</t>
  </si>
  <si>
    <t>Recall</t>
  </si>
  <si>
    <t>Media F1</t>
  </si>
  <si>
    <t>Media Precision</t>
  </si>
  <si>
    <t>Media Recall</t>
  </si>
  <si>
    <t>Categoria[0-29]</t>
  </si>
  <si>
    <t>Categoria[30-39]</t>
  </si>
  <si>
    <t>Categoria[40-49]</t>
  </si>
  <si>
    <t>Categoria[50-59]</t>
  </si>
  <si>
    <t>Categoria[60-100]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</si>
</sst>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19" fillId="0" borderId="0" xfId="0" applyFont="1"/>
  </cellXfs>
  <cellStyles count="43">
    <cellStyle name="20% - Colore 1" xfId="20" builtinId="30" customBuiltin="1"/>
    <cellStyle name="20% - Colore 2" xfId="24" builtinId="34" customBuiltin="1"/>
    <cellStyle name="20% - Colore 3" xfId="28" builtinId="38" customBuiltin="1"/>
    <cellStyle name="20% - Colore 4" xfId="32" builtinId="42" customBuiltin="1"/>
    <cellStyle name="20% - Colore 5" xfId="36" builtinId="46" customBuiltin="1"/>
    <cellStyle name="20% - Colore 6" xfId="40" builtinId="50" customBuiltin="1"/>
    <cellStyle name="40% - Colore 1" xfId="21" builtinId="31" customBuiltin="1"/>
    <cellStyle name="40% - Colore 2" xfId="25" builtinId="35" customBuiltin="1"/>
    <cellStyle name="40% - Colore 3" xfId="29" builtinId="39" customBuiltin="1"/>
    <cellStyle name="40% - Colore 4" xfId="33" builtinId="43" customBuiltin="1"/>
    <cellStyle name="40% - Colore 5" xfId="37" builtinId="47" customBuiltin="1"/>
    <cellStyle name="40% - Colore 6" xfId="41" builtinId="51" customBuiltin="1"/>
    <cellStyle name="60% - Colore 1" xfId="22" builtinId="32" customBuiltin="1"/>
    <cellStyle name="60% - Colore 2" xfId="26" builtinId="36" customBuiltin="1"/>
    <cellStyle name="60% - Colore 3" xfId="30" builtinId="40" customBuiltin="1"/>
    <cellStyle name="60% - Colore 4" xfId="34" builtinId="44" customBuiltin="1"/>
    <cellStyle name="60% - Colore 5" xfId="38" builtinId="48" customBuiltin="1"/>
    <cellStyle name="60% - Colore 6" xfId="42" builtinId="52" customBuiltin="1"/>
    <cellStyle name="Calcolo" xfId="12" builtinId="22" customBuiltin="1"/>
    <cellStyle name="Cella collegata" xfId="13" builtinId="24" customBuiltin="1"/>
    <cellStyle name="Cella da controllare" xfId="14" builtinId="23" customBuiltin="1"/>
    <cellStyle name="Colore 1" xfId="19" builtinId="29" customBuiltin="1"/>
    <cellStyle name="Colore 2" xfId="23" builtinId="33" customBuiltin="1"/>
    <cellStyle name="Colore 3" xfId="27" builtinId="37" customBuiltin="1"/>
    <cellStyle name="Colore 4" xfId="31" builtinId="41" customBuiltin="1"/>
    <cellStyle name="Colore 5" xfId="35" builtinId="45" customBuiltin="1"/>
    <cellStyle name="Colore 6" xfId="39" builtinId="49" customBuiltin="1"/>
    <cellStyle name="Input" xfId="10" builtinId="20" customBuiltin="1"/>
    <cellStyle name="Neutrale" xfId="9" builtinId="28" customBuiltin="1"/>
    <cellStyle name="Normale" xfId="0" builtinId="0"/>
    <cellStyle name="Nota" xfId="16" builtinId="10" customBuiltin="1"/>
    <cellStyle name="Output" xfId="11" builtinId="21" customBuiltin="1"/>
    <cellStyle name="Percentuale" xfId="1" builtinId="5"/>
    <cellStyle name="Testo avviso" xfId="15" builtinId="11" customBuiltin="1"/>
    <cellStyle name="Testo descrittivo" xfId="17" builtinId="53" customBuiltin="1"/>
    <cellStyle name="Titolo" xfId="2" builtinId="15" customBuiltin="1"/>
    <cellStyle name="Titolo 1" xfId="3" builtinId="16" customBuiltin="1"/>
    <cellStyle name="Titolo 2" xfId="4" builtinId="17" customBuiltin="1"/>
    <cellStyle name="Titolo 3" xfId="5" builtinId="18" customBuiltin="1"/>
    <cellStyle name="Titolo 4" xfId="6" builtinId="19" customBuiltin="1"/>
    <cellStyle name="Totale" xfId="18" builtinId="25" customBuiltin="1"/>
    <cellStyle name="Valore non valido" xfId="8" builtinId="27" customBuiltin="1"/>
    <cellStyle name="Valore valido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Performance Pipeline Decision-Tree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Semplificato!$B$1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Semplificato!$B$2:$B$19</c:f>
              <c:numCache>
                <c:formatCode>0.0%</c:formatCode>
                <c:ptCount val="18"/>
                <c:pt idx="0">
                  <c:v>0.535433070866141</c:v>
                </c:pt>
                <c:pt idx="1">
                  <c:v>0.49206349206349198</c:v>
                </c:pt>
                <c:pt idx="2">
                  <c:v>0.48826291079812201</c:v>
                </c:pt>
                <c:pt idx="3">
                  <c:v>0.488188976377952</c:v>
                </c:pt>
                <c:pt idx="4">
                  <c:v>0.48012232415902101</c:v>
                </c:pt>
                <c:pt idx="5">
                  <c:v>0.47852760736196298</c:v>
                </c:pt>
                <c:pt idx="6">
                  <c:v>0.47779479326186802</c:v>
                </c:pt>
                <c:pt idx="7">
                  <c:v>0.44867724867724801</c:v>
                </c:pt>
                <c:pt idx="8">
                  <c:v>0.44305772230889201</c:v>
                </c:pt>
                <c:pt idx="9">
                  <c:v>0.38701622971285898</c:v>
                </c:pt>
                <c:pt idx="10">
                  <c:v>0.38388625592416997</c:v>
                </c:pt>
                <c:pt idx="11">
                  <c:v>0.36170212765957399</c:v>
                </c:pt>
                <c:pt idx="12">
                  <c:v>0.36160714285714202</c:v>
                </c:pt>
                <c:pt idx="13">
                  <c:v>0.34548944337811899</c:v>
                </c:pt>
                <c:pt idx="14">
                  <c:v>0.33530571992110397</c:v>
                </c:pt>
                <c:pt idx="15">
                  <c:v>0.31578947368421001</c:v>
                </c:pt>
                <c:pt idx="16">
                  <c:v>0.18012422360248401</c:v>
                </c:pt>
                <c:pt idx="17">
                  <c:v>0.105970739422696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F-49DD-BC36-8F84D2274610}"/>
            </c:ext>
          </c:extLst>
        </c:ser>
        <c:ser>
          <c:idx val="1"/>
          <c:order val="1"/>
          <c:tx>
            <c:strRef>
              <c:f>Semplificato!$C$1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Semplificato!$C$2:$C$19</c:f>
              <c:numCache>
                <c:formatCode>0.0%</c:formatCode>
                <c:ptCount val="18"/>
                <c:pt idx="0">
                  <c:v>0.57432432432432401</c:v>
                </c:pt>
                <c:pt idx="1">
                  <c:v>0.53264604810996496</c:v>
                </c:pt>
                <c:pt idx="2">
                  <c:v>0.52</c:v>
                </c:pt>
                <c:pt idx="3">
                  <c:v>0.52364864864864802</c:v>
                </c:pt>
                <c:pt idx="4">
                  <c:v>0.49841269841269797</c:v>
                </c:pt>
                <c:pt idx="5">
                  <c:v>0.498402555910543</c:v>
                </c:pt>
                <c:pt idx="6">
                  <c:v>0.49681528662420299</c:v>
                </c:pt>
                <c:pt idx="7">
                  <c:v>0.34983498349834902</c:v>
                </c:pt>
                <c:pt idx="8">
                  <c:v>0.47019867549668798</c:v>
                </c:pt>
                <c:pt idx="9">
                  <c:v>0.33549783549783502</c:v>
                </c:pt>
                <c:pt idx="10">
                  <c:v>0.32079207920792002</c:v>
                </c:pt>
                <c:pt idx="11">
                  <c:v>0.25855513307984701</c:v>
                </c:pt>
                <c:pt idx="12">
                  <c:v>0.29084380610412902</c:v>
                </c:pt>
                <c:pt idx="13">
                  <c:v>0.25604551920341301</c:v>
                </c:pt>
                <c:pt idx="14">
                  <c:v>0.25185185185185099</c:v>
                </c:pt>
                <c:pt idx="15">
                  <c:v>0.22634271099744199</c:v>
                </c:pt>
                <c:pt idx="16">
                  <c:v>0.190163934426229</c:v>
                </c:pt>
                <c:pt idx="17">
                  <c:v>6.1187214611872098E-2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F-49DD-BC36-8F84D2274610}"/>
            </c:ext>
          </c:extLst>
        </c:ser>
        <c:ser>
          <c:idx val="2"/>
          <c:order val="2"/>
          <c:tx>
            <c:strRef>
              <c:f>Semplificato!$D$1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Semplificato!$D$2:$D$19</c:f>
              <c:numCache>
                <c:formatCode>0.0%</c:formatCode>
                <c:ptCount val="18"/>
                <c:pt idx="0">
                  <c:v>0.50147492625368695</c:v>
                </c:pt>
                <c:pt idx="1">
                  <c:v>0.45722713864306702</c:v>
                </c:pt>
                <c:pt idx="2">
                  <c:v>0.46017699115044203</c:v>
                </c:pt>
                <c:pt idx="3">
                  <c:v>0.45722713864306702</c:v>
                </c:pt>
                <c:pt idx="4">
                  <c:v>0.46312684365781698</c:v>
                </c:pt>
                <c:pt idx="5">
                  <c:v>0.46017699115044203</c:v>
                </c:pt>
                <c:pt idx="6">
                  <c:v>0.46017699115044203</c:v>
                </c:pt>
                <c:pt idx="7">
                  <c:v>0.62536873156342099</c:v>
                </c:pt>
                <c:pt idx="8">
                  <c:v>0.418879056047197</c:v>
                </c:pt>
                <c:pt idx="9">
                  <c:v>0.45722713864306702</c:v>
                </c:pt>
                <c:pt idx="10">
                  <c:v>0.47787610619469001</c:v>
                </c:pt>
                <c:pt idx="11">
                  <c:v>0.60176991150442405</c:v>
                </c:pt>
                <c:pt idx="12">
                  <c:v>0.47787610619469001</c:v>
                </c:pt>
                <c:pt idx="13">
                  <c:v>0.53097345132743301</c:v>
                </c:pt>
                <c:pt idx="14">
                  <c:v>0.50147492625368695</c:v>
                </c:pt>
                <c:pt idx="15">
                  <c:v>0.52212389380530899</c:v>
                </c:pt>
                <c:pt idx="16">
                  <c:v>0.171091445427728</c:v>
                </c:pt>
                <c:pt idx="17">
                  <c:v>0.3952802359882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F-49DD-BC36-8F84D227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65339136"/>
        <c:axId val="665347008"/>
      </c:barChart>
      <c:lineChart>
        <c:grouping val="standard"/>
        <c:varyColors val="0"/>
        <c:ser>
          <c:idx val="3"/>
          <c:order val="3"/>
          <c:tx>
            <c:strRef>
              <c:f>Semplificato!$E$1</c:f>
              <c:strCache>
                <c:ptCount val="1"/>
                <c:pt idx="0">
                  <c:v>Media 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Semplificato!$E$2:$E$19</c:f>
              <c:numCache>
                <c:formatCode>0%</c:formatCode>
                <c:ptCount val="18"/>
                <c:pt idx="0">
                  <c:v>0.39494552789094756</c:v>
                </c:pt>
                <c:pt idx="1">
                  <c:v>0.39494552789094756</c:v>
                </c:pt>
                <c:pt idx="2">
                  <c:v>0.39494552789094756</c:v>
                </c:pt>
                <c:pt idx="3">
                  <c:v>0.39494552789094756</c:v>
                </c:pt>
                <c:pt idx="4">
                  <c:v>0.39494552789094756</c:v>
                </c:pt>
                <c:pt idx="5">
                  <c:v>0.39494552789094756</c:v>
                </c:pt>
                <c:pt idx="6">
                  <c:v>0.39494552789094756</c:v>
                </c:pt>
                <c:pt idx="7">
                  <c:v>0.39494552789094756</c:v>
                </c:pt>
                <c:pt idx="8">
                  <c:v>0.39494552789094756</c:v>
                </c:pt>
                <c:pt idx="9">
                  <c:v>0.39494552789094756</c:v>
                </c:pt>
                <c:pt idx="10">
                  <c:v>0.39494552789094756</c:v>
                </c:pt>
                <c:pt idx="11">
                  <c:v>0.39494552789094756</c:v>
                </c:pt>
                <c:pt idx="12">
                  <c:v>0.39494552789094756</c:v>
                </c:pt>
                <c:pt idx="13">
                  <c:v>0.39494552789094756</c:v>
                </c:pt>
                <c:pt idx="14">
                  <c:v>0.39494552789094756</c:v>
                </c:pt>
                <c:pt idx="15">
                  <c:v>0.39494552789094756</c:v>
                </c:pt>
                <c:pt idx="16">
                  <c:v>0.39494552789094756</c:v>
                </c:pt>
                <c:pt idx="17">
                  <c:v>0.39494552789094756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3F-49DD-BC36-8F84D2274610}"/>
            </c:ext>
          </c:extLst>
        </c:ser>
        <c:ser>
          <c:idx val="4"/>
          <c:order val="4"/>
          <c:tx>
            <c:strRef>
              <c:f>Semplificato!$F$1</c:f>
              <c:strCache>
                <c:ptCount val="1"/>
                <c:pt idx="0">
                  <c:v>Media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Semplificato!$F$2:$F$19</c:f>
              <c:numCache>
                <c:formatCode>0%</c:formatCode>
                <c:ptCount val="18"/>
                <c:pt idx="0">
                  <c:v>0.36975351700033082</c:v>
                </c:pt>
                <c:pt idx="1">
                  <c:v>0.36975351700033082</c:v>
                </c:pt>
                <c:pt idx="2">
                  <c:v>0.36975351700033082</c:v>
                </c:pt>
                <c:pt idx="3">
                  <c:v>0.36975351700033082</c:v>
                </c:pt>
                <c:pt idx="4">
                  <c:v>0.36975351700033082</c:v>
                </c:pt>
                <c:pt idx="5">
                  <c:v>0.36975351700033082</c:v>
                </c:pt>
                <c:pt idx="6">
                  <c:v>0.36975351700033082</c:v>
                </c:pt>
                <c:pt idx="7">
                  <c:v>0.36975351700033082</c:v>
                </c:pt>
                <c:pt idx="8">
                  <c:v>0.36975351700033082</c:v>
                </c:pt>
                <c:pt idx="9">
                  <c:v>0.36975351700033082</c:v>
                </c:pt>
                <c:pt idx="10">
                  <c:v>0.36975351700033082</c:v>
                </c:pt>
                <c:pt idx="11">
                  <c:v>0.36975351700033082</c:v>
                </c:pt>
                <c:pt idx="12">
                  <c:v>0.36975351700033082</c:v>
                </c:pt>
                <c:pt idx="13">
                  <c:v>0.36975351700033082</c:v>
                </c:pt>
                <c:pt idx="14">
                  <c:v>0.36975351700033082</c:v>
                </c:pt>
                <c:pt idx="15">
                  <c:v>0.36975351700033082</c:v>
                </c:pt>
                <c:pt idx="16">
                  <c:v>0.36975351700033082</c:v>
                </c:pt>
                <c:pt idx="17">
                  <c:v>0.36975351700033082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F-49DD-BC36-8F84D2274610}"/>
            </c:ext>
          </c:extLst>
        </c:ser>
        <c:ser>
          <c:idx val="5"/>
          <c:order val="5"/>
          <c:tx>
            <c:strRef>
              <c:f>Semplificato!$G$1</c:f>
              <c:strCache>
                <c:ptCount val="1"/>
                <c:pt idx="0">
                  <c:v>Media Recall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Semplificato!$A$2:$A$19</c:f>
              <c:strCache>
                <c:ptCount val="18"/>
                <c:pt idx="0">
                  <c:v>Pipeline 1</c:v>
                </c:pt>
                <c:pt idx="1">
                  <c:v>Pipeline 2</c:v>
                </c:pt>
                <c:pt idx="2">
                  <c:v>Pipeline 3</c:v>
                </c:pt>
                <c:pt idx="3">
                  <c:v>Pipeline 4</c:v>
                </c:pt>
                <c:pt idx="4">
                  <c:v>Pipeline 5</c:v>
                </c:pt>
                <c:pt idx="5">
                  <c:v>Pipeline 6</c:v>
                </c:pt>
                <c:pt idx="6">
                  <c:v>Pipeline 7</c:v>
                </c:pt>
                <c:pt idx="7">
                  <c:v>Pipeline 8</c:v>
                </c:pt>
                <c:pt idx="8">
                  <c:v>Pipeline 9</c:v>
                </c:pt>
                <c:pt idx="9">
                  <c:v>Pipeline 10</c:v>
                </c:pt>
                <c:pt idx="10">
                  <c:v>Pipeline 11</c:v>
                </c:pt>
                <c:pt idx="11">
                  <c:v>Pipeline 12</c:v>
                </c:pt>
                <c:pt idx="12">
                  <c:v>Pipeline 13</c:v>
                </c:pt>
                <c:pt idx="13">
                  <c:v>Pipeline 14</c:v>
                </c:pt>
                <c:pt idx="14">
                  <c:v>Pipeline 15</c:v>
                </c:pt>
                <c:pt idx="15">
                  <c:v>Pipeline 16</c:v>
                </c:pt>
                <c:pt idx="16">
                  <c:v>Pipeline 17</c:v>
                </c:pt>
                <c:pt idx="17">
                  <c:v>Pipeline 18</c:v>
                </c:pt>
              </c:strCache>
            </c:strRef>
          </c:cat>
          <c:val>
            <c:numRef>
              <c:f>Semplificato!$G$2:$G$19</c:f>
              <c:numCache>
                <c:formatCode>0%</c:formatCode>
                <c:ptCount val="18"/>
                <c:pt idx="0">
                  <c:v>0.46886266797771153</c:v>
                </c:pt>
                <c:pt idx="1">
                  <c:v>0.46886266797771153</c:v>
                </c:pt>
                <c:pt idx="2">
                  <c:v>0.46886266797771153</c:v>
                </c:pt>
                <c:pt idx="3">
                  <c:v>0.46886266797771153</c:v>
                </c:pt>
                <c:pt idx="4">
                  <c:v>0.46886266797771153</c:v>
                </c:pt>
                <c:pt idx="5">
                  <c:v>0.46886266797771153</c:v>
                </c:pt>
                <c:pt idx="6">
                  <c:v>0.46886266797771153</c:v>
                </c:pt>
                <c:pt idx="7">
                  <c:v>0.46886266797771153</c:v>
                </c:pt>
                <c:pt idx="8">
                  <c:v>0.46886266797771153</c:v>
                </c:pt>
                <c:pt idx="9">
                  <c:v>0.46886266797771153</c:v>
                </c:pt>
                <c:pt idx="10">
                  <c:v>0.46886266797771153</c:v>
                </c:pt>
                <c:pt idx="11">
                  <c:v>0.46886266797771153</c:v>
                </c:pt>
                <c:pt idx="12">
                  <c:v>0.46886266797771153</c:v>
                </c:pt>
                <c:pt idx="13">
                  <c:v>0.46886266797771153</c:v>
                </c:pt>
                <c:pt idx="14">
                  <c:v>0.46886266797771153</c:v>
                </c:pt>
                <c:pt idx="15">
                  <c:v>0.46886266797771153</c:v>
                </c:pt>
                <c:pt idx="16">
                  <c:v>0.46886266797771153</c:v>
                </c:pt>
                <c:pt idx="17">
                  <c:v>0.46886266797771153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83F-49DD-BC36-8F84D2274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339136"/>
        <c:axId val="665347008"/>
      </c:lineChart>
      <c:catAx>
        <c:axId val="66533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47008"/>
        <c:crosses val="autoZero"/>
        <c:auto val="1"/>
        <c:lblAlgn val="ctr"/>
        <c:lblOffset val="100"/>
        <c:noMultiLvlLbl val="0"/>
      </c:catAx>
      <c:valAx>
        <c:axId val="6653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533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Distribuzione Pipeline Decision-Tree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Semplificato!$B$25</c:f>
              <c:strCache>
                <c:ptCount val="1"/>
                <c:pt idx="0">
                  <c:v>F1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Semplificato!$B$26:$B$30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3-4264-A7C7-597F954DCC98}"/>
            </c:ext>
          </c:extLst>
        </c:ser>
        <c:ser>
          <c:idx val="1"/>
          <c:order val="1"/>
          <c:tx>
            <c:strRef>
              <c:f>Semplificato!$C$25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Semplificato!$C$26:$C$30</c:f>
              <c:numCache>
                <c:formatCode>General</c:formatCode>
                <c:ptCount val="5"/>
                <c:pt idx="0">
                  <c:v>7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3-4264-A7C7-597F954DCC98}"/>
            </c:ext>
          </c:extLst>
        </c:ser>
        <c:ser>
          <c:idx val="2"/>
          <c:order val="2"/>
          <c:tx>
            <c:strRef>
              <c:f>Semplificato!$D$25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Semplificato!$A$26:$A$30</c:f>
              <c:strCache>
                <c:ptCount val="5"/>
                <c:pt idx="0">
                  <c:v>Categoria[0-29]</c:v>
                </c:pt>
                <c:pt idx="1">
                  <c:v>Categoria[30-39]</c:v>
                </c:pt>
                <c:pt idx="2">
                  <c:v>Categoria[40-49]</c:v>
                </c:pt>
                <c:pt idx="3">
                  <c:v>Categoria[50-59]</c:v>
                </c:pt>
                <c:pt idx="4">
                  <c:v>Categoria[60-100]</c:v>
                </c:pt>
              </c:strCache>
            </c:strRef>
          </c:cat>
          <c:val>
            <c:numRef>
              <c:f>Semplificato!$D$26:$D$30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3-4264-A7C7-597F954DC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682993416"/>
        <c:axId val="682965536"/>
      </c:barChart>
      <c:catAx>
        <c:axId val="68299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65536"/>
        <c:crosses val="autoZero"/>
        <c:auto val="1"/>
        <c:lblAlgn val="ctr"/>
        <c:lblOffset val="100"/>
        <c:noMultiLvlLbl val="0"/>
      </c:catAx>
      <c:valAx>
        <c:axId val="6829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299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0</xdr:row>
      <xdr:rowOff>175260</xdr:rowOff>
    </xdr:from>
    <xdr:to>
      <xdr:col>18</xdr:col>
      <xdr:colOff>563880</xdr:colOff>
      <xdr:row>24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74AE36-1E0C-72EE-DCA7-9E5F31AC8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541020</xdr:colOff>
      <xdr:row>31</xdr:row>
      <xdr:rowOff>99060</xdr:rowOff>
    </xdr:from>
    <xdr:to>
      <xdr:col>15</xdr:col>
      <xdr:colOff>15240</xdr:colOff>
      <xdr:row>47</xdr:row>
      <xdr:rowOff>114300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A56A727-0D23-4B93-3721-9A9C523ACC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sqref="A1:S21"/>
    </sheetView>
  </sheetViews>
  <sheetFormatPr defaultRowHeight="14.4" x14ac:dyDescent="0.3"/>
  <cols>
    <col min="1" max="1" width="21.7773437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s="1">
        <v>44843.555960648147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J2">
        <v>3</v>
      </c>
      <c r="K2" t="s">
        <v>23</v>
      </c>
      <c r="L2" t="s">
        <v>24</v>
      </c>
      <c r="N2" t="s">
        <v>25</v>
      </c>
      <c r="O2" t="s">
        <v>26</v>
      </c>
      <c r="P2" t="s">
        <v>27</v>
      </c>
    </row>
    <row r="3" spans="1:16" x14ac:dyDescent="0.3">
      <c r="A3" s="1">
        <v>44843.556273148148</v>
      </c>
      <c r="B3" t="s">
        <v>28</v>
      </c>
      <c r="C3" t="s">
        <v>29</v>
      </c>
      <c r="D3" t="s">
        <v>30</v>
      </c>
      <c r="E3" t="s">
        <v>19</v>
      </c>
      <c r="F3" t="s">
        <v>20</v>
      </c>
      <c r="G3" t="s">
        <v>21</v>
      </c>
      <c r="H3" t="s">
        <v>22</v>
      </c>
      <c r="I3" t="s">
        <v>31</v>
      </c>
      <c r="K3" t="s">
        <v>32</v>
      </c>
      <c r="L3" t="s">
        <v>33</v>
      </c>
      <c r="M3">
        <v>14</v>
      </c>
      <c r="N3" t="s">
        <v>34</v>
      </c>
      <c r="O3" t="s">
        <v>35</v>
      </c>
    </row>
    <row r="4" spans="1:16" x14ac:dyDescent="0.3">
      <c r="A4" s="1">
        <v>44843.555694444447</v>
      </c>
      <c r="B4" t="s">
        <v>36</v>
      </c>
      <c r="C4" t="s">
        <v>37</v>
      </c>
      <c r="D4" t="s">
        <v>38</v>
      </c>
      <c r="E4" t="s">
        <v>19</v>
      </c>
      <c r="F4" t="s">
        <v>20</v>
      </c>
      <c r="G4" t="s">
        <v>21</v>
      </c>
      <c r="H4" t="s">
        <v>22</v>
      </c>
      <c r="K4" t="s">
        <v>39</v>
      </c>
      <c r="L4" t="s">
        <v>40</v>
      </c>
      <c r="N4" t="s">
        <v>41</v>
      </c>
      <c r="O4" t="s">
        <v>42</v>
      </c>
    </row>
    <row r="5" spans="1:16" x14ac:dyDescent="0.3">
      <c r="A5" s="1">
        <v>44843.566967592589</v>
      </c>
      <c r="B5" t="s">
        <v>28</v>
      </c>
      <c r="C5" t="s">
        <v>43</v>
      </c>
      <c r="D5" t="s">
        <v>44</v>
      </c>
      <c r="E5" t="s">
        <v>19</v>
      </c>
      <c r="F5" t="s">
        <v>20</v>
      </c>
      <c r="G5" t="s">
        <v>21</v>
      </c>
      <c r="H5" t="s">
        <v>22</v>
      </c>
      <c r="I5" t="s">
        <v>31</v>
      </c>
      <c r="K5" t="s">
        <v>45</v>
      </c>
      <c r="L5" t="s">
        <v>46</v>
      </c>
      <c r="M5">
        <v>14</v>
      </c>
      <c r="N5" t="s">
        <v>47</v>
      </c>
      <c r="O5" t="s">
        <v>35</v>
      </c>
    </row>
    <row r="6" spans="1:16" x14ac:dyDescent="0.3">
      <c r="A6" s="1">
        <v>44843.555196759262</v>
      </c>
      <c r="B6" t="s">
        <v>48</v>
      </c>
      <c r="C6" t="s">
        <v>49</v>
      </c>
      <c r="D6" t="s">
        <v>50</v>
      </c>
      <c r="E6" t="s">
        <v>19</v>
      </c>
      <c r="F6" t="s">
        <v>20</v>
      </c>
      <c r="G6" t="s">
        <v>21</v>
      </c>
      <c r="H6" t="s">
        <v>22</v>
      </c>
      <c r="K6" t="s">
        <v>51</v>
      </c>
      <c r="L6" t="s">
        <v>52</v>
      </c>
      <c r="N6" t="s">
        <v>53</v>
      </c>
      <c r="O6" t="s">
        <v>54</v>
      </c>
    </row>
    <row r="7" spans="1:16" x14ac:dyDescent="0.3">
      <c r="A7" s="1">
        <v>44843.554849537039</v>
      </c>
      <c r="B7" t="s">
        <v>55</v>
      </c>
      <c r="C7" t="s">
        <v>56</v>
      </c>
      <c r="D7" t="s">
        <v>57</v>
      </c>
      <c r="E7" t="s">
        <v>19</v>
      </c>
      <c r="F7" t="s">
        <v>20</v>
      </c>
      <c r="G7" t="s">
        <v>21</v>
      </c>
      <c r="H7" t="s">
        <v>22</v>
      </c>
      <c r="K7" t="s">
        <v>51</v>
      </c>
      <c r="L7" t="s">
        <v>58</v>
      </c>
      <c r="N7" t="s">
        <v>59</v>
      </c>
      <c r="O7" t="s">
        <v>42</v>
      </c>
    </row>
    <row r="8" spans="1:16" x14ac:dyDescent="0.3">
      <c r="A8" s="1">
        <v>44843.558946759258</v>
      </c>
      <c r="B8" t="s">
        <v>60</v>
      </c>
      <c r="C8" t="s">
        <v>61</v>
      </c>
      <c r="D8" t="s">
        <v>62</v>
      </c>
      <c r="E8" t="s">
        <v>19</v>
      </c>
      <c r="F8" t="s">
        <v>20</v>
      </c>
      <c r="G8" t="s">
        <v>21</v>
      </c>
      <c r="H8" t="s">
        <v>22</v>
      </c>
      <c r="I8" t="s">
        <v>31</v>
      </c>
      <c r="K8" t="s">
        <v>63</v>
      </c>
      <c r="L8" t="s">
        <v>64</v>
      </c>
      <c r="M8">
        <v>14</v>
      </c>
      <c r="N8" t="s">
        <v>65</v>
      </c>
      <c r="O8" t="s">
        <v>42</v>
      </c>
    </row>
    <row r="9" spans="1:16" x14ac:dyDescent="0.3">
      <c r="A9" s="1">
        <v>44843.572650462964</v>
      </c>
      <c r="B9" t="s">
        <v>66</v>
      </c>
      <c r="C9" t="s">
        <v>67</v>
      </c>
      <c r="D9" t="s">
        <v>68</v>
      </c>
      <c r="E9" t="s">
        <v>19</v>
      </c>
      <c r="F9" t="s">
        <v>20</v>
      </c>
      <c r="G9" t="s">
        <v>21</v>
      </c>
      <c r="H9" t="s">
        <v>22</v>
      </c>
      <c r="J9">
        <v>3</v>
      </c>
      <c r="K9" t="s">
        <v>69</v>
      </c>
      <c r="L9" t="s">
        <v>70</v>
      </c>
      <c r="N9" t="s">
        <v>71</v>
      </c>
      <c r="O9" t="s">
        <v>72</v>
      </c>
      <c r="P9" t="s">
        <v>27</v>
      </c>
    </row>
    <row r="10" spans="1:16" x14ac:dyDescent="0.3">
      <c r="A10" s="1">
        <v>44843.558657407404</v>
      </c>
      <c r="B10" t="s">
        <v>73</v>
      </c>
      <c r="C10" t="s">
        <v>74</v>
      </c>
      <c r="D10" t="s">
        <v>75</v>
      </c>
      <c r="E10" t="s">
        <v>19</v>
      </c>
      <c r="F10" t="s">
        <v>20</v>
      </c>
      <c r="G10" t="s">
        <v>21</v>
      </c>
      <c r="H10" t="s">
        <v>22</v>
      </c>
      <c r="J10">
        <v>3</v>
      </c>
      <c r="K10" t="s">
        <v>76</v>
      </c>
      <c r="L10" t="s">
        <v>77</v>
      </c>
      <c r="N10" t="s">
        <v>78</v>
      </c>
      <c r="O10" t="s">
        <v>79</v>
      </c>
      <c r="P10" t="s">
        <v>80</v>
      </c>
    </row>
    <row r="11" spans="1:16" x14ac:dyDescent="0.3">
      <c r="A11" s="1">
        <v>44843.557789351849</v>
      </c>
      <c r="B11" t="s">
        <v>81</v>
      </c>
      <c r="C11" t="s">
        <v>82</v>
      </c>
      <c r="D11" t="s">
        <v>83</v>
      </c>
      <c r="E11" t="s">
        <v>19</v>
      </c>
      <c r="F11" t="s">
        <v>20</v>
      </c>
      <c r="G11" t="s">
        <v>21</v>
      </c>
      <c r="H11" t="s">
        <v>22</v>
      </c>
      <c r="K11" t="s">
        <v>84</v>
      </c>
      <c r="L11" t="s">
        <v>85</v>
      </c>
      <c r="N11" t="s">
        <v>86</v>
      </c>
      <c r="O11" t="s">
        <v>35</v>
      </c>
    </row>
    <row r="12" spans="1:16" x14ac:dyDescent="0.3">
      <c r="A12" s="1">
        <v>44843.573275462964</v>
      </c>
      <c r="B12" t="s">
        <v>87</v>
      </c>
      <c r="C12" t="s">
        <v>88</v>
      </c>
      <c r="D12" t="s">
        <v>89</v>
      </c>
      <c r="E12" t="s">
        <v>19</v>
      </c>
      <c r="F12" t="s">
        <v>20</v>
      </c>
      <c r="G12" t="s">
        <v>21</v>
      </c>
      <c r="H12" t="s">
        <v>22</v>
      </c>
      <c r="I12" t="s">
        <v>31</v>
      </c>
      <c r="K12" t="s">
        <v>90</v>
      </c>
      <c r="L12" t="s">
        <v>91</v>
      </c>
      <c r="M12">
        <v>14</v>
      </c>
      <c r="N12" t="s">
        <v>92</v>
      </c>
      <c r="O12" t="s">
        <v>93</v>
      </c>
    </row>
    <row r="13" spans="1:16" x14ac:dyDescent="0.3">
      <c r="A13" s="1">
        <v>44843.5627662037</v>
      </c>
      <c r="B13" t="s">
        <v>94</v>
      </c>
      <c r="C13" t="s">
        <v>95</v>
      </c>
      <c r="D13" t="s">
        <v>96</v>
      </c>
      <c r="E13" t="s">
        <v>19</v>
      </c>
      <c r="F13" t="s">
        <v>20</v>
      </c>
      <c r="G13" t="s">
        <v>21</v>
      </c>
      <c r="H13" t="s">
        <v>22</v>
      </c>
      <c r="J13">
        <v>3</v>
      </c>
      <c r="K13" t="s">
        <v>97</v>
      </c>
      <c r="L13" t="s">
        <v>98</v>
      </c>
      <c r="N13" t="s">
        <v>99</v>
      </c>
      <c r="O13" t="s">
        <v>100</v>
      </c>
      <c r="P13" t="s">
        <v>80</v>
      </c>
    </row>
    <row r="14" spans="1:16" x14ac:dyDescent="0.3">
      <c r="A14" s="1">
        <v>44843.568530092591</v>
      </c>
      <c r="B14" t="s">
        <v>101</v>
      </c>
      <c r="C14" t="s">
        <v>102</v>
      </c>
      <c r="D14" t="s">
        <v>103</v>
      </c>
      <c r="E14" t="s">
        <v>19</v>
      </c>
      <c r="F14" t="s">
        <v>20</v>
      </c>
      <c r="G14" t="s">
        <v>21</v>
      </c>
      <c r="H14" t="s">
        <v>22</v>
      </c>
      <c r="K14" t="s">
        <v>104</v>
      </c>
      <c r="L14" t="s">
        <v>105</v>
      </c>
      <c r="N14" t="s">
        <v>106</v>
      </c>
      <c r="O14" t="s">
        <v>93</v>
      </c>
    </row>
    <row r="15" spans="1:16" x14ac:dyDescent="0.3">
      <c r="A15" s="1">
        <v>44843.561493055553</v>
      </c>
      <c r="B15" t="s">
        <v>107</v>
      </c>
      <c r="C15" t="s">
        <v>108</v>
      </c>
      <c r="D15" t="s">
        <v>109</v>
      </c>
      <c r="E15" t="s">
        <v>19</v>
      </c>
      <c r="F15" t="s">
        <v>20</v>
      </c>
      <c r="G15" t="s">
        <v>21</v>
      </c>
      <c r="H15" t="s">
        <v>22</v>
      </c>
      <c r="K15" t="s">
        <v>110</v>
      </c>
      <c r="L15" t="s">
        <v>111</v>
      </c>
      <c r="N15" t="s">
        <v>112</v>
      </c>
      <c r="O15" t="s">
        <v>113</v>
      </c>
    </row>
    <row r="16" spans="1:16" x14ac:dyDescent="0.3">
      <c r="A16" s="1">
        <v>44843.570231481484</v>
      </c>
      <c r="B16" t="s">
        <v>114</v>
      </c>
      <c r="C16" t="s">
        <v>115</v>
      </c>
      <c r="D16" t="s">
        <v>116</v>
      </c>
      <c r="E16" t="s">
        <v>19</v>
      </c>
      <c r="F16" t="s">
        <v>20</v>
      </c>
      <c r="G16" t="s">
        <v>21</v>
      </c>
      <c r="H16" t="s">
        <v>22</v>
      </c>
      <c r="I16" t="s">
        <v>31</v>
      </c>
      <c r="K16" t="s">
        <v>117</v>
      </c>
      <c r="L16" t="s">
        <v>118</v>
      </c>
      <c r="M16">
        <v>14</v>
      </c>
      <c r="N16" t="s">
        <v>119</v>
      </c>
      <c r="O16" t="s">
        <v>26</v>
      </c>
    </row>
    <row r="17" spans="1:16" x14ac:dyDescent="0.3">
      <c r="A17" s="1">
        <v>44843.563321759262</v>
      </c>
      <c r="B17" t="s">
        <v>120</v>
      </c>
      <c r="C17" t="s">
        <v>121</v>
      </c>
      <c r="D17" t="s">
        <v>122</v>
      </c>
      <c r="E17" t="s">
        <v>19</v>
      </c>
      <c r="F17" t="s">
        <v>20</v>
      </c>
      <c r="G17" t="s">
        <v>21</v>
      </c>
      <c r="H17" t="s">
        <v>22</v>
      </c>
      <c r="I17" t="s">
        <v>31</v>
      </c>
      <c r="K17" t="s">
        <v>123</v>
      </c>
      <c r="L17" t="s">
        <v>124</v>
      </c>
      <c r="M17">
        <v>14</v>
      </c>
      <c r="N17" t="s">
        <v>125</v>
      </c>
      <c r="O17" t="s">
        <v>126</v>
      </c>
    </row>
    <row r="18" spans="1:16" x14ac:dyDescent="0.3">
      <c r="A18" s="1">
        <v>44843.566655092596</v>
      </c>
      <c r="B18" t="s">
        <v>16</v>
      </c>
      <c r="C18" t="s">
        <v>127</v>
      </c>
      <c r="D18" t="s">
        <v>128</v>
      </c>
      <c r="E18" t="s">
        <v>19</v>
      </c>
      <c r="F18" t="s">
        <v>20</v>
      </c>
      <c r="G18" t="s">
        <v>21</v>
      </c>
      <c r="H18" t="s">
        <v>22</v>
      </c>
      <c r="J18">
        <v>3</v>
      </c>
      <c r="K18" t="s">
        <v>129</v>
      </c>
      <c r="L18" t="s">
        <v>130</v>
      </c>
      <c r="N18" t="s">
        <v>131</v>
      </c>
      <c r="O18" t="s">
        <v>132</v>
      </c>
      <c r="P18" t="s">
        <v>133</v>
      </c>
    </row>
    <row r="19" spans="1:16" x14ac:dyDescent="0.3">
      <c r="A19" s="1">
        <v>44843.569594907407</v>
      </c>
      <c r="B19" t="s">
        <v>134</v>
      </c>
      <c r="C19" t="s">
        <v>135</v>
      </c>
      <c r="D19" t="s">
        <v>136</v>
      </c>
      <c r="E19" t="s">
        <v>19</v>
      </c>
      <c r="F19" t="s">
        <v>20</v>
      </c>
      <c r="G19" t="s">
        <v>21</v>
      </c>
      <c r="H19" t="s">
        <v>22</v>
      </c>
      <c r="J19">
        <v>3</v>
      </c>
      <c r="K19" t="s">
        <v>137</v>
      </c>
      <c r="L19" t="s">
        <v>138</v>
      </c>
      <c r="N19" t="s">
        <v>139</v>
      </c>
      <c r="O19" t="s">
        <v>140</v>
      </c>
      <c r="P19" t="s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activeCell="I17" sqref="I17"/>
    </sheetView>
  </sheetViews>
  <sheetFormatPr defaultRowHeight="14.4" x14ac:dyDescent="0.3"/>
  <cols>
    <col min="1" max="1" width="32.21875" customWidth="1"/>
    <col min="2" max="2" width="13.33203125" customWidth="1"/>
    <col min="3" max="3" width="14" customWidth="1"/>
    <col min="4" max="4" width="17.6640625" customWidth="1"/>
    <col min="6" max="6" width="15.33203125" customWidth="1"/>
    <col min="7" max="7" width="13.6640625" customWidth="1"/>
  </cols>
  <sheetData>
    <row r="1" spans="1:7" x14ac:dyDescent="0.3">
      <c r="A1" t="s">
        <v>3</v>
      </c>
      <c r="B1" s="2" t="s">
        <v>159</v>
      </c>
      <c r="C1" s="2" t="s">
        <v>160</v>
      </c>
      <c r="D1" s="2" t="s">
        <v>161</v>
      </c>
      <c r="E1" s="2" t="s">
        <v>162</v>
      </c>
      <c r="F1" s="2" t="s">
        <v>163</v>
      </c>
      <c r="G1" s="2" t="s">
        <v>164</v>
      </c>
    </row>
    <row r="2" spans="1:7" x14ac:dyDescent="0.3">
      <c r="A2" t="s">
        <v>141</v>
      </c>
      <c r="B2" s="5">
        <v>0.535433070866141</v>
      </c>
      <c r="C2" s="5">
        <v>0.57432432432432401</v>
      </c>
      <c r="D2" s="5">
        <v>0.50147492625368695</v>
      </c>
      <c r="E2" s="3">
        <f>AVERAGE(B2:B19)</f>
        <v>0.39494552789094756</v>
      </c>
      <c r="F2" s="3">
        <f>AVERAGE(C2:C19)</f>
        <v>0.36975351700033082</v>
      </c>
      <c r="G2" s="3">
        <f>AVERAGE(D2:D19)</f>
        <v>0.46886266797771153</v>
      </c>
    </row>
    <row r="3" spans="1:7" x14ac:dyDescent="0.3">
      <c r="A3" t="s">
        <v>142</v>
      </c>
      <c r="B3" s="5">
        <v>0.49206349206349198</v>
      </c>
      <c r="C3" s="5">
        <v>0.53264604810996496</v>
      </c>
      <c r="D3" s="5">
        <v>0.45722713864306702</v>
      </c>
      <c r="E3" s="3">
        <f>AVERAGE(B2:B19)</f>
        <v>0.39494552789094756</v>
      </c>
      <c r="F3" s="3">
        <f>AVERAGE(C2:C19)</f>
        <v>0.36975351700033082</v>
      </c>
      <c r="G3" s="3">
        <f>AVERAGE(D2:D19)</f>
        <v>0.46886266797771153</v>
      </c>
    </row>
    <row r="4" spans="1:7" x14ac:dyDescent="0.3">
      <c r="A4" t="s">
        <v>143</v>
      </c>
      <c r="B4" s="5">
        <v>0.48826291079812201</v>
      </c>
      <c r="C4" s="5">
        <v>0.52</v>
      </c>
      <c r="D4" s="5">
        <v>0.46017699115044203</v>
      </c>
      <c r="E4" s="3">
        <f>AVERAGE(B2:B19)</f>
        <v>0.39494552789094756</v>
      </c>
      <c r="F4" s="3">
        <f>AVERAGE(C2:C19)</f>
        <v>0.36975351700033082</v>
      </c>
      <c r="G4" s="3">
        <f>AVERAGE(D2:D19)</f>
        <v>0.46886266797771153</v>
      </c>
    </row>
    <row r="5" spans="1:7" x14ac:dyDescent="0.3">
      <c r="A5" t="s">
        <v>144</v>
      </c>
      <c r="B5" s="5">
        <v>0.488188976377952</v>
      </c>
      <c r="C5" s="5">
        <v>0.52364864864864802</v>
      </c>
      <c r="D5" s="5">
        <v>0.45722713864306702</v>
      </c>
      <c r="E5" s="3">
        <f>AVERAGE(B2:B19)</f>
        <v>0.39494552789094756</v>
      </c>
      <c r="F5" s="3">
        <f>AVERAGE(C2:C19)</f>
        <v>0.36975351700033082</v>
      </c>
      <c r="G5" s="3">
        <f>AVERAGE(D2:D19)</f>
        <v>0.46886266797771153</v>
      </c>
    </row>
    <row r="6" spans="1:7" x14ac:dyDescent="0.3">
      <c r="A6" t="s">
        <v>145</v>
      </c>
      <c r="B6" s="5">
        <v>0.48012232415902101</v>
      </c>
      <c r="C6" s="5">
        <v>0.49841269841269797</v>
      </c>
      <c r="D6" s="5">
        <v>0.46312684365781698</v>
      </c>
      <c r="E6" s="3">
        <f>AVERAGE(B2:B19)</f>
        <v>0.39494552789094756</v>
      </c>
      <c r="F6" s="3">
        <f>AVERAGE(C2:C19)</f>
        <v>0.36975351700033082</v>
      </c>
      <c r="G6" s="3">
        <f>AVERAGE(D2:D19)</f>
        <v>0.46886266797771153</v>
      </c>
    </row>
    <row r="7" spans="1:7" x14ac:dyDescent="0.3">
      <c r="A7" t="s">
        <v>146</v>
      </c>
      <c r="B7" s="5">
        <v>0.47852760736196298</v>
      </c>
      <c r="C7" s="5">
        <v>0.498402555910543</v>
      </c>
      <c r="D7" s="5">
        <v>0.46017699115044203</v>
      </c>
      <c r="E7" s="3">
        <f>AVERAGE(B2:B19)</f>
        <v>0.39494552789094756</v>
      </c>
      <c r="F7" s="3">
        <f>AVERAGE(C2:C19)</f>
        <v>0.36975351700033082</v>
      </c>
      <c r="G7" s="3">
        <f>AVERAGE(D2:D19)</f>
        <v>0.46886266797771153</v>
      </c>
    </row>
    <row r="8" spans="1:7" x14ac:dyDescent="0.3">
      <c r="A8" t="s">
        <v>147</v>
      </c>
      <c r="B8" s="5">
        <v>0.47779479326186802</v>
      </c>
      <c r="C8" s="5">
        <v>0.49681528662420299</v>
      </c>
      <c r="D8" s="5">
        <v>0.46017699115044203</v>
      </c>
      <c r="E8" s="3">
        <f>AVERAGE(B2:B19)</f>
        <v>0.39494552789094756</v>
      </c>
      <c r="F8" s="3">
        <f>AVERAGE(C2:C19)</f>
        <v>0.36975351700033082</v>
      </c>
      <c r="G8" s="3">
        <f>AVERAGE(D2:D19)</f>
        <v>0.46886266797771153</v>
      </c>
    </row>
    <row r="9" spans="1:7" x14ac:dyDescent="0.3">
      <c r="A9" t="s">
        <v>148</v>
      </c>
      <c r="B9" s="5">
        <v>0.44867724867724801</v>
      </c>
      <c r="C9" s="5">
        <v>0.34983498349834902</v>
      </c>
      <c r="D9" s="5">
        <v>0.62536873156342099</v>
      </c>
      <c r="E9" s="3">
        <f>AVERAGE(B2:B19)</f>
        <v>0.39494552789094756</v>
      </c>
      <c r="F9" s="3">
        <f>AVERAGE(C2:C19)</f>
        <v>0.36975351700033082</v>
      </c>
      <c r="G9" s="3">
        <f>AVERAGE(D2:D19)</f>
        <v>0.46886266797771153</v>
      </c>
    </row>
    <row r="10" spans="1:7" x14ac:dyDescent="0.3">
      <c r="A10" t="s">
        <v>149</v>
      </c>
      <c r="B10" s="5">
        <v>0.44305772230889201</v>
      </c>
      <c r="C10" s="5">
        <v>0.47019867549668798</v>
      </c>
      <c r="D10" s="5">
        <v>0.418879056047197</v>
      </c>
      <c r="E10" s="3">
        <f>AVERAGE(B2:B19)</f>
        <v>0.39494552789094756</v>
      </c>
      <c r="F10" s="3">
        <f>AVERAGE(C2:C19)</f>
        <v>0.36975351700033082</v>
      </c>
      <c r="G10" s="3">
        <f>AVERAGE(D2:D19)</f>
        <v>0.46886266797771153</v>
      </c>
    </row>
    <row r="11" spans="1:7" x14ac:dyDescent="0.3">
      <c r="A11" t="s">
        <v>150</v>
      </c>
      <c r="B11" s="5">
        <v>0.38701622971285898</v>
      </c>
      <c r="C11" s="5">
        <v>0.33549783549783502</v>
      </c>
      <c r="D11" s="5">
        <v>0.45722713864306702</v>
      </c>
      <c r="E11" s="3">
        <f>AVERAGE(B2:B19)</f>
        <v>0.39494552789094756</v>
      </c>
      <c r="F11" s="3">
        <f>AVERAGE(C2:C19)</f>
        <v>0.36975351700033082</v>
      </c>
      <c r="G11" s="3">
        <f>AVERAGE(D2:D19)</f>
        <v>0.46886266797771153</v>
      </c>
    </row>
    <row r="12" spans="1:7" x14ac:dyDescent="0.3">
      <c r="A12" t="s">
        <v>151</v>
      </c>
      <c r="B12" s="5">
        <v>0.38388625592416997</v>
      </c>
      <c r="C12" s="5">
        <v>0.32079207920792002</v>
      </c>
      <c r="D12" s="5">
        <v>0.47787610619469001</v>
      </c>
      <c r="E12" s="3">
        <f>AVERAGE(B2:B19)</f>
        <v>0.39494552789094756</v>
      </c>
      <c r="F12" s="3">
        <f>AVERAGE(C2:C19)</f>
        <v>0.36975351700033082</v>
      </c>
      <c r="G12" s="3">
        <f>AVERAGE(D2:D19)</f>
        <v>0.46886266797771153</v>
      </c>
    </row>
    <row r="13" spans="1:7" x14ac:dyDescent="0.3">
      <c r="A13" t="s">
        <v>152</v>
      </c>
      <c r="B13" s="5">
        <v>0.36170212765957399</v>
      </c>
      <c r="C13" s="5">
        <v>0.25855513307984701</v>
      </c>
      <c r="D13" s="5">
        <v>0.60176991150442405</v>
      </c>
      <c r="E13" s="3">
        <f>AVERAGE(B2:B19)</f>
        <v>0.39494552789094756</v>
      </c>
      <c r="F13" s="3">
        <f>AVERAGE(C2:C19)</f>
        <v>0.36975351700033082</v>
      </c>
      <c r="G13" s="3">
        <f>AVERAGE(D2:D19)</f>
        <v>0.46886266797771153</v>
      </c>
    </row>
    <row r="14" spans="1:7" x14ac:dyDescent="0.3">
      <c r="A14" t="s">
        <v>153</v>
      </c>
      <c r="B14" s="5">
        <v>0.36160714285714202</v>
      </c>
      <c r="C14" s="5">
        <v>0.29084380610412902</v>
      </c>
      <c r="D14" s="5">
        <v>0.47787610619469001</v>
      </c>
      <c r="E14" s="3">
        <f>AVERAGE(B2:B19)</f>
        <v>0.39494552789094756</v>
      </c>
      <c r="F14" s="3">
        <f>AVERAGE(C2:C19)</f>
        <v>0.36975351700033082</v>
      </c>
      <c r="G14" s="3">
        <f>AVERAGE(D2:D19)</f>
        <v>0.46886266797771153</v>
      </c>
    </row>
    <row r="15" spans="1:7" x14ac:dyDescent="0.3">
      <c r="A15" t="s">
        <v>154</v>
      </c>
      <c r="B15" s="5">
        <v>0.34548944337811899</v>
      </c>
      <c r="C15" s="5">
        <v>0.25604551920341301</v>
      </c>
      <c r="D15" s="5">
        <v>0.53097345132743301</v>
      </c>
      <c r="E15" s="3">
        <f>AVERAGE(B2:B19)</f>
        <v>0.39494552789094756</v>
      </c>
      <c r="F15" s="3">
        <f>AVERAGE(C2:C19)</f>
        <v>0.36975351700033082</v>
      </c>
      <c r="G15" s="3">
        <f>AVERAGE(D2:D19)</f>
        <v>0.46886266797771153</v>
      </c>
    </row>
    <row r="16" spans="1:7" x14ac:dyDescent="0.3">
      <c r="A16" t="s">
        <v>155</v>
      </c>
      <c r="B16" s="5">
        <v>0.33530571992110397</v>
      </c>
      <c r="C16" s="5">
        <v>0.25185185185185099</v>
      </c>
      <c r="D16" s="5">
        <v>0.50147492625368695</v>
      </c>
      <c r="E16" s="3">
        <f>AVERAGE(B2:B19)</f>
        <v>0.39494552789094756</v>
      </c>
      <c r="F16" s="3">
        <f>AVERAGE(C2:C19)</f>
        <v>0.36975351700033082</v>
      </c>
      <c r="G16" s="3">
        <f>AVERAGE(D2:D19)</f>
        <v>0.46886266797771153</v>
      </c>
    </row>
    <row r="17" spans="1:7" x14ac:dyDescent="0.3">
      <c r="A17" t="s">
        <v>156</v>
      </c>
      <c r="B17" s="5">
        <v>0.31578947368421001</v>
      </c>
      <c r="C17" s="5">
        <v>0.22634271099744199</v>
      </c>
      <c r="D17" s="5">
        <v>0.52212389380530899</v>
      </c>
      <c r="E17" s="3">
        <f>AVERAGE(B2:B19)</f>
        <v>0.39494552789094756</v>
      </c>
      <c r="F17" s="3">
        <f>AVERAGE(C2:C19)</f>
        <v>0.36975351700033082</v>
      </c>
      <c r="G17" s="3">
        <f>AVERAGE(D2:D19)</f>
        <v>0.46886266797771153</v>
      </c>
    </row>
    <row r="18" spans="1:7" x14ac:dyDescent="0.3">
      <c r="A18" t="s">
        <v>157</v>
      </c>
      <c r="B18" s="5">
        <v>0.18012422360248401</v>
      </c>
      <c r="C18" s="5">
        <v>0.190163934426229</v>
      </c>
      <c r="D18" s="5">
        <v>0.171091445427728</v>
      </c>
      <c r="E18" s="3">
        <f>AVERAGE(B2:B19)</f>
        <v>0.39494552789094756</v>
      </c>
      <c r="F18" s="3">
        <f>AVERAGE(C2:C19)</f>
        <v>0.36975351700033082</v>
      </c>
      <c r="G18" s="3">
        <f>AVERAGE(D2:D19)</f>
        <v>0.46886266797771153</v>
      </c>
    </row>
    <row r="19" spans="1:7" x14ac:dyDescent="0.3">
      <c r="A19" t="s">
        <v>158</v>
      </c>
      <c r="B19" s="5">
        <v>0.105970739422696</v>
      </c>
      <c r="C19" s="5">
        <v>6.1187214611872098E-2</v>
      </c>
      <c r="D19" s="5">
        <v>0.3952802359882</v>
      </c>
      <c r="E19" s="3">
        <f>AVERAGE(B2:B19)</f>
        <v>0.39494552789094756</v>
      </c>
      <c r="F19" s="3">
        <f>AVERAGE(C2:C19)</f>
        <v>0.36975351700033082</v>
      </c>
      <c r="G19" s="3">
        <f>AVERAGE(D2:D19)</f>
        <v>0.46886266797771153</v>
      </c>
    </row>
    <row r="20" spans="1:7" x14ac:dyDescent="0.3">
      <c r="G20" s="3"/>
    </row>
    <row r="25" spans="1:7" x14ac:dyDescent="0.3">
      <c r="B25" s="4" t="s">
        <v>159</v>
      </c>
      <c r="C25" s="4" t="s">
        <v>160</v>
      </c>
      <c r="D25" s="4" t="s">
        <v>161</v>
      </c>
    </row>
    <row r="26" spans="1:7" x14ac:dyDescent="0.3">
      <c r="A26" t="s">
        <v>165</v>
      </c>
      <c r="B26" s="4">
        <f>COUNTIFS(B2:B19,"&lt;30%")</f>
        <v>2</v>
      </c>
      <c r="C26" s="4">
        <f t="shared" ref="C26:D26" si="0">COUNTIFS(C2:C19,"&lt;30%")</f>
        <v>7</v>
      </c>
      <c r="D26" s="4">
        <f t="shared" si="0"/>
        <v>1</v>
      </c>
    </row>
    <row r="27" spans="1:7" x14ac:dyDescent="0.3">
      <c r="A27" t="s">
        <v>166</v>
      </c>
      <c r="B27" s="4">
        <f>COUNTIFS(B2:B19,"&gt;=30%",B2:B19,"&lt;40%")</f>
        <v>7</v>
      </c>
      <c r="C27" s="4">
        <f t="shared" ref="C27:D27" si="1">COUNTIFS(C2:C19,"&gt;=30%",C2:C19,"&lt;40%")</f>
        <v>3</v>
      </c>
      <c r="D27" s="4">
        <f t="shared" si="1"/>
        <v>1</v>
      </c>
    </row>
    <row r="28" spans="1:7" x14ac:dyDescent="0.3">
      <c r="A28" t="s">
        <v>167</v>
      </c>
      <c r="B28" s="4">
        <f>COUNTIFS(B2:B19,"&gt;=40%",B2:B19,"&lt;50%")</f>
        <v>8</v>
      </c>
      <c r="C28" s="4">
        <f t="shared" ref="C28:D28" si="2">COUNTIFS(C2:C19,"&gt;=40%",C2:C19,"&lt;50%")</f>
        <v>4</v>
      </c>
      <c r="D28" s="4">
        <f t="shared" si="2"/>
        <v>10</v>
      </c>
    </row>
    <row r="29" spans="1:7" x14ac:dyDescent="0.3">
      <c r="A29" t="s">
        <v>168</v>
      </c>
      <c r="B29" s="4">
        <f>COUNTIFS(B2:B19,"&gt;=50%",B2:B19,"&lt;60%")</f>
        <v>1</v>
      </c>
      <c r="C29" s="4">
        <f t="shared" ref="C29:D29" si="3">COUNTIFS(C2:C19,"&gt;=50%",C2:C19,"&lt;60%")</f>
        <v>4</v>
      </c>
      <c r="D29" s="4">
        <f t="shared" si="3"/>
        <v>4</v>
      </c>
    </row>
    <row r="30" spans="1:7" x14ac:dyDescent="0.3">
      <c r="A30" t="s">
        <v>169</v>
      </c>
      <c r="B30" s="4">
        <f>COUNTIFS(B2:B19,"&gt;=60%")</f>
        <v>0</v>
      </c>
      <c r="C30" s="4">
        <f t="shared" ref="C30:D30" si="4">COUNTIFS(C2:C19,"&gt;=60%")</f>
        <v>0</v>
      </c>
      <c r="D30" s="4">
        <f t="shared" si="4"/>
        <v>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P37"/>
  <sheetViews>
    <sheetView tabSelected="1" workbookViewId="0">
      <selection activeCell="P37" sqref="P37"/>
    </sheetView>
  </sheetViews>
  <sheetFormatPr defaultRowHeight="14.4" x14ac:dyDescent="0.3"/>
  <sheetData>
    <row r="37" spans="16:16" x14ac:dyDescent="0.3">
      <c r="P37" s="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Prestazioni_Decision_Tree</vt:lpstr>
      <vt:lpstr>Semplificato</vt:lpstr>
      <vt:lpstr>Grafici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Afeltra</dc:creator>
  <cp:lastModifiedBy>Angelo Afeltra</cp:lastModifiedBy>
  <dcterms:created xsi:type="dcterms:W3CDTF">2022-11-18T17:18:33Z</dcterms:created>
  <dcterms:modified xsi:type="dcterms:W3CDTF">2022-11-18T17:48:31Z</dcterms:modified>
</cp:coreProperties>
</file>