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4A9020BA-5E51-4F10-A6EF-759170C379E0}" xr6:coauthVersionLast="47" xr6:coauthVersionMax="47" xr10:uidLastSave="{00000000-0000-0000-0000-000000000000}"/>
  <bookViews>
    <workbookView xWindow="-108" yWindow="-108" windowWidth="23256" windowHeight="12456" firstSheet="2" activeTab="2"/>
  </bookViews>
  <sheets>
    <sheet name="Prestazioni_KNN" sheetId="1" r:id="rId1"/>
    <sheet name="Semplificato" sheetId="2" r:id="rId2"/>
    <sheet name="Grafici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28" i="2" l="1"/>
  <c r="D28" i="2"/>
  <c r="C29" i="2"/>
  <c r="D29" i="2"/>
  <c r="C30" i="2"/>
  <c r="D30" i="2"/>
  <c r="C31" i="2"/>
  <c r="D31" i="2"/>
  <c r="C32" i="2"/>
  <c r="D32" i="2"/>
  <c r="B28" i="2"/>
  <c r="B32" i="2"/>
  <c r="B31" i="2"/>
  <c r="B30" i="2"/>
  <c r="B29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<sst xmlns="http://schemas.openxmlformats.org/spreadsheetml/2006/main" count="258" uniqueCount="175">
  <si>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</si>
  <si>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</si>
  <si>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</si>
  <si>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</si>
  <si>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</si>
  <si>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</si>
  <si>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</si>
  <si>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</si>
  <si>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IG_Threshold</t>
  </si>
  <si>
    <t>PCA components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</si>
  <si>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</si>
  <si>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</si>
  <si>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</si>
  <si>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</si>
  <si>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</si>
  <si>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</si>
  <si>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13.2s</t>
  </si>
  <si>
    <t>9b3245a840ab4c7a90aabc41e21011b7</t>
  </si>
  <si>
    <t>Pipeline con PCA</t>
  </si>
  <si>
    <t>LOCAL</t>
  </si>
  <si>
    <t>D:\Universita\FlakyTest_Detection\Classifier_Estimators\KNN.py</t>
  </si>
  <si>
    <t>angel</t>
  </si>
  <si>
    <t>FINISHED</t>
  </si>
  <si>
    <t>0.9945514388649201</t>
  </si>
  <si>
    <t>0.5753899480069323</t>
  </si>
  <si>
    <t>0.6974789915966386</t>
  </si>
  <si>
    <t>0.4896755162241888</t>
  </si>
  <si>
    <t>0.9872861676086451</t>
  </si>
  <si>
    <t>12.3s</t>
  </si>
  <si>
    <t>7e4c500e572041fdad4685e35b11112a</t>
  </si>
  <si>
    <t>Pipeline con Normalizzazione e PCA</t>
  </si>
  <si>
    <t>0.9943068095894676</t>
  </si>
  <si>
    <t>0.5151515151515152</t>
  </si>
  <si>
    <t>0.7195767195767195</t>
  </si>
  <si>
    <t>0.40117994100294985</t>
  </si>
  <si>
    <t>0.8773780113863153</t>
  </si>
  <si>
    <t>2.9h</t>
  </si>
  <si>
    <t>cd336f79a9ef44e296af30e68e284771</t>
  </si>
  <si>
    <t>Pipeline senza pre processing</t>
  </si>
  <si>
    <t>0.9944624827647556</t>
  </si>
  <si>
    <t>0.5069306930693069</t>
  </si>
  <si>
    <t>0.7710843373493976</t>
  </si>
  <si>
    <t>0.3775811209439528</t>
  </si>
  <si>
    <t>2.6min</t>
  </si>
  <si>
    <t>9ffdc34d78a24b8594e28dafa11777f9</t>
  </si>
  <si>
    <t>Pipeline con Information Gain</t>
  </si>
  <si>
    <t>0.05</t>
  </si>
  <si>
    <t>0.9943290486145088</t>
  </si>
  <si>
    <t>0.4930417495029821</t>
  </si>
  <si>
    <t>0.7560975609756098</t>
  </si>
  <si>
    <t>0.36578171091445427</t>
  </si>
  <si>
    <t>3.7min</t>
  </si>
  <si>
    <t>e257db8bdb2c46b88e35be38ab14473c</t>
  </si>
  <si>
    <t>Pipeline con Normalizzazione e Information Gain</t>
  </si>
  <si>
    <t>0.9944402437397144</t>
  </si>
  <si>
    <t>0.48979591836734687</t>
  </si>
  <si>
    <t>0.7947019867549668</t>
  </si>
  <si>
    <t>0.35398230088495575</t>
  </si>
  <si>
    <t>1.6min</t>
  </si>
  <si>
    <t>66ca206a124a4a9299833e104005319d</t>
  </si>
  <si>
    <t>Pipeline con Normalization</t>
  </si>
  <si>
    <t>0.994373526664591</t>
  </si>
  <si>
    <t>0.484725050916497</t>
  </si>
  <si>
    <t>0.7828947368421053</t>
  </si>
  <si>
    <t>0.35103244837758113</t>
  </si>
  <si>
    <t>31.3s</t>
  </si>
  <si>
    <t>3cb42e7f6b9b41abb98802b0726295f8</t>
  </si>
  <si>
    <t>Pipeline con PCA e SMOTE</t>
  </si>
  <si>
    <t>0.9871013654761375</t>
  </si>
  <si>
    <t>0.43579766536964976</t>
  </si>
  <si>
    <t>0.3251088534107402</t>
  </si>
  <si>
    <t>0.6607669616519174</t>
  </si>
  <si>
    <t>3.6min</t>
  </si>
  <si>
    <t>c72aa466c51d4a6ebea591bfd46a188c</t>
  </si>
  <si>
    <t>Pipeline con Standardizzazione e Information Gain</t>
  </si>
  <si>
    <t>0.9940399412889739</t>
  </si>
  <si>
    <t>0.41739130434782606</t>
  </si>
  <si>
    <t>0.7933884297520661</t>
  </si>
  <si>
    <t>0.2831858407079646</t>
  </si>
  <si>
    <t>1.5min</t>
  </si>
  <si>
    <t>786f4bdfb29849bb98a2bef38b7b8bf6</t>
  </si>
  <si>
    <t>Pipeline con Standardizzation</t>
  </si>
  <si>
    <t>0.9941288973891385</t>
  </si>
  <si>
    <t>0.415929203539823</t>
  </si>
  <si>
    <t>0.831858407079646</t>
  </si>
  <si>
    <t>0.27728613569321536</t>
  </si>
  <si>
    <t>29.4s</t>
  </si>
  <si>
    <t>7471158788404b959069514b4c4e851a</t>
  </si>
  <si>
    <t>Pipeline con Normalizzazione, PCA e SMOTE</t>
  </si>
  <si>
    <t>0.975292443179291</t>
  </si>
  <si>
    <t>0.2937062937062937</t>
  </si>
  <si>
    <t>0.18719611021069693</t>
  </si>
  <si>
    <t>0.6814159292035398</t>
  </si>
  <si>
    <t>13.6s</t>
  </si>
  <si>
    <t>2317a01c077946329fb6a5f37a4e13a6</t>
  </si>
  <si>
    <t>Pipeline con Standardizzazione e PCA</t>
  </si>
  <si>
    <t>0.9936173998131922</t>
  </si>
  <si>
    <t>0.291358024691358</t>
  </si>
  <si>
    <t>0.8939393939393939</t>
  </si>
  <si>
    <t>0.17404129793510326</t>
  </si>
  <si>
    <t>0.5004718654653538</t>
  </si>
  <si>
    <t>3.3min</t>
  </si>
  <si>
    <t>ef2f685a4ffa47878216d08067fbb7fc</t>
  </si>
  <si>
    <t>Pipeline con Information Gain e SMOTE</t>
  </si>
  <si>
    <t>0.9748921407285505</t>
  </si>
  <si>
    <t>0.28499050031665607</t>
  </si>
  <si>
    <t>0.1814516129032258</t>
  </si>
  <si>
    <t>0.6637168141592921</t>
  </si>
  <si>
    <t>5.3min</t>
  </si>
  <si>
    <t>73f842835aa34288a03dfeb09abcd396</t>
  </si>
  <si>
    <t>Pipeline con SMOTE</t>
  </si>
  <si>
    <t>0.9722012186985722</t>
  </si>
  <si>
    <t>0.27494199535962877</t>
  </si>
  <si>
    <t>0.1711191335740072</t>
  </si>
  <si>
    <t>0.6991150442477876</t>
  </si>
  <si>
    <t>f1cec18efcbd4f37bef4cf64d7d160d8</t>
  </si>
  <si>
    <t>Pipeline con Normalizzazione e SMOTE</t>
  </si>
  <si>
    <t>0.9671084819641507</t>
  </si>
  <si>
    <t>0.24192721681189133</t>
  </si>
  <si>
    <t>0.14640198511166252</t>
  </si>
  <si>
    <t>0.696165191740413</t>
  </si>
  <si>
    <t>4.5min</t>
  </si>
  <si>
    <t>9d552a6e2aa94faeb749312be1747e5b</t>
  </si>
  <si>
    <t>Pipeline con Normalizzazione, Information Gain e SMOTE</t>
  </si>
  <si>
    <t>0.9667081795134101</t>
  </si>
  <si>
    <t>0.2404870624048706</t>
  </si>
  <si>
    <t>0.14522058823529413</t>
  </si>
  <si>
    <t>ef8fea34599e43069707c5edf3400de5</t>
  </si>
  <si>
    <t>Pipeline con Standardizzazione e SMOTE</t>
  </si>
  <si>
    <t>0.9312146955477472</t>
  </si>
  <si>
    <t>0.11248206599713055</t>
  </si>
  <si>
    <t>0.062301335028607754</t>
  </si>
  <si>
    <t>0.5781710914454278</t>
  </si>
  <si>
    <t>4.1min</t>
  </si>
  <si>
    <t>e0cf9c4ddc4f4d5780cc5a482748b190</t>
  </si>
  <si>
    <t>Pipeline con Standardizzazione, Information Gain e SMOTE</t>
  </si>
  <si>
    <t>0.9252768758617622</t>
  </si>
  <si>
    <t>0.09967845659163987</t>
  </si>
  <si>
    <t>0.05481874447391689</t>
  </si>
  <si>
    <t>0.5486725663716814</t>
  </si>
  <si>
    <t>cdb6cf630e314ecb814274536718c610</t>
  </si>
  <si>
    <t>Pipeline con Standardizzazione, PCA e SMOTE</t>
  </si>
  <si>
    <t>0.8997242360894898</t>
  </si>
  <si>
    <t>0.0727945712523134</t>
  </si>
  <si>
    <t>0.03912466843501326</t>
  </si>
  <si>
    <t>0.5221238938053098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</si>
  <si>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</si>
  <si>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</si>
  <si>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</si>
  <si>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</si>
  <si>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</si>
  <si>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</si>
  <si>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</si>
  <si>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</si>
  <si>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</si>
  <si>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</si>
  <si>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</si>
  <si>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</si>
  <si>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</si>
  <si>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</si>
  <si>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</si>
  <si>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</si>
  <si>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</si>
  <si>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</si>
  <si>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Media F1</t>
  </si>
  <si>
    <t>Media Precision</t>
  </si>
  <si>
    <t>Media Recall</t>
  </si>
  <si>
    <t>F1</t>
  </si>
  <si>
    <t>Precision</t>
  </si>
  <si>
    <t>Recall</t>
  </si>
  <si>
    <t>Categoria[0-29]</t>
  </si>
  <si>
    <t>Categoria[30-39]</t>
  </si>
  <si>
    <t>Categoria[40-49]</t>
  </si>
  <si>
    <t>Categoria[50-59]</t>
  </si>
  <si>
    <t>Categoria[60-100]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</si>
</sst>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F1-Score 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Semplificato!$B$2:$B$19</c:f>
              <c:numCache>
                <c:formatCode>0.0%</c:formatCode>
                <c:ptCount val="18"/>
                <c:pt idx="0">
                  <c:v>0.57538994800693199</c:v>
                </c:pt>
                <c:pt idx="1">
                  <c:v>0.51515151515151503</c:v>
                </c:pt>
                <c:pt idx="2">
                  <c:v>0.50693069306930605</c:v>
                </c:pt>
                <c:pt idx="3">
                  <c:v>0.49304174950298202</c:v>
                </c:pt>
                <c:pt idx="4">
                  <c:v>0.48979591836734598</c:v>
                </c:pt>
                <c:pt idx="5">
                  <c:v>0.48472505091649698</c:v>
                </c:pt>
                <c:pt idx="6">
                  <c:v>0.43579766536964898</c:v>
                </c:pt>
                <c:pt idx="7">
                  <c:v>0.41739130434782601</c:v>
                </c:pt>
                <c:pt idx="8">
                  <c:v>0.41592920353982299</c:v>
                </c:pt>
                <c:pt idx="9">
                  <c:v>0.29370629370629298</c:v>
                </c:pt>
                <c:pt idx="10">
                  <c:v>0.29135802469135802</c:v>
                </c:pt>
                <c:pt idx="11">
                  <c:v>0.28499050031665601</c:v>
                </c:pt>
                <c:pt idx="12">
                  <c:v>0.27494199535962799</c:v>
                </c:pt>
                <c:pt idx="13">
                  <c:v>0.241927216811891</c:v>
                </c:pt>
                <c:pt idx="14">
                  <c:v>0.24048706240487</c:v>
                </c:pt>
                <c:pt idx="15">
                  <c:v>0.11248206599713</c:v>
                </c:pt>
                <c:pt idx="16">
                  <c:v>9.9678456591639805E-2</c:v>
                </c:pt>
                <c:pt idx="17">
                  <c:v>7.2794571252313395E-2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A-4808-8346-514EE4ABB35C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 Test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Semplificato!$C$2:$C$19</c:f>
              <c:numCache>
                <c:formatCode>0.0%</c:formatCode>
                <c:ptCount val="18"/>
                <c:pt idx="0">
                  <c:v>0.69747899159663795</c:v>
                </c:pt>
                <c:pt idx="1">
                  <c:v>0.71957671957671898</c:v>
                </c:pt>
                <c:pt idx="2">
                  <c:v>0.77108433734939696</c:v>
                </c:pt>
                <c:pt idx="3">
                  <c:v>0.75609756097560898</c:v>
                </c:pt>
                <c:pt idx="4">
                  <c:v>0.79470198675496595</c:v>
                </c:pt>
                <c:pt idx="5">
                  <c:v>0.78289473684210498</c:v>
                </c:pt>
                <c:pt idx="6">
                  <c:v>0.32510885341073997</c:v>
                </c:pt>
                <c:pt idx="7">
                  <c:v>0.79338842975206603</c:v>
                </c:pt>
                <c:pt idx="8">
                  <c:v>0.83185840707964598</c:v>
                </c:pt>
                <c:pt idx="9">
                  <c:v>0.18719611021069599</c:v>
                </c:pt>
                <c:pt idx="10">
                  <c:v>0.89393939393939303</c:v>
                </c:pt>
                <c:pt idx="11">
                  <c:v>0.18145161290322501</c:v>
                </c:pt>
                <c:pt idx="12">
                  <c:v>0.17111913357400699</c:v>
                </c:pt>
                <c:pt idx="13">
                  <c:v>0.146401985111662</c:v>
                </c:pt>
                <c:pt idx="14">
                  <c:v>0.14522058823529399</c:v>
                </c:pt>
                <c:pt idx="15">
                  <c:v>6.2301335028607699E-2</c:v>
                </c:pt>
                <c:pt idx="16">
                  <c:v>5.4818744473916797E-2</c:v>
                </c:pt>
                <c:pt idx="17">
                  <c:v>3.91246684350132E-2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A-4808-8346-514EE4ABB35C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 Test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Semplificato!$D$2:$D$19</c:f>
              <c:numCache>
                <c:formatCode>0.0%</c:formatCode>
                <c:ptCount val="18"/>
                <c:pt idx="0">
                  <c:v>0.48967551622418798</c:v>
                </c:pt>
                <c:pt idx="1">
                  <c:v>0.40117994100294901</c:v>
                </c:pt>
                <c:pt idx="2">
                  <c:v>0.37758112094395202</c:v>
                </c:pt>
                <c:pt idx="3">
                  <c:v>0.36578171091445399</c:v>
                </c:pt>
                <c:pt idx="4">
                  <c:v>0.35398230088495503</c:v>
                </c:pt>
                <c:pt idx="5">
                  <c:v>0.35103244837758102</c:v>
                </c:pt>
                <c:pt idx="6">
                  <c:v>0.66076696165191695</c:v>
                </c:pt>
                <c:pt idx="7">
                  <c:v>0.28318584070796399</c:v>
                </c:pt>
                <c:pt idx="8">
                  <c:v>0.27728613569321497</c:v>
                </c:pt>
                <c:pt idx="9">
                  <c:v>0.68141592920353899</c:v>
                </c:pt>
                <c:pt idx="10">
                  <c:v>0.17404129793510301</c:v>
                </c:pt>
                <c:pt idx="11">
                  <c:v>0.66371681415929196</c:v>
                </c:pt>
                <c:pt idx="12">
                  <c:v>0.69911504424778703</c:v>
                </c:pt>
                <c:pt idx="13">
                  <c:v>0.69616519174041303</c:v>
                </c:pt>
                <c:pt idx="14">
                  <c:v>0.69911504424778703</c:v>
                </c:pt>
                <c:pt idx="15">
                  <c:v>0.578171091445427</c:v>
                </c:pt>
                <c:pt idx="16">
                  <c:v>0.54867256637168105</c:v>
                </c:pt>
                <c:pt idx="17">
                  <c:v>0.52212389380530899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A-4808-8346-514EE4AB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Semplificato!$E$2:$E$19</c:f>
              <c:numCache>
                <c:formatCode>0%</c:formatCode>
                <c:ptCount val="18"/>
                <c:pt idx="0">
                  <c:v>0.34702884641131415</c:v>
                </c:pt>
                <c:pt idx="1">
                  <c:v>0.34702884641131415</c:v>
                </c:pt>
                <c:pt idx="2">
                  <c:v>0.34702884641131415</c:v>
                </c:pt>
                <c:pt idx="3">
                  <c:v>0.34702884641131415</c:v>
                </c:pt>
                <c:pt idx="4">
                  <c:v>0.34702884641131415</c:v>
                </c:pt>
                <c:pt idx="5">
                  <c:v>0.34702884641131415</c:v>
                </c:pt>
                <c:pt idx="6">
                  <c:v>0.34702884641131415</c:v>
                </c:pt>
                <c:pt idx="7">
                  <c:v>0.34702884641131415</c:v>
                </c:pt>
                <c:pt idx="8">
                  <c:v>0.34702884641131415</c:v>
                </c:pt>
                <c:pt idx="9">
                  <c:v>0.34702884641131415</c:v>
                </c:pt>
                <c:pt idx="10">
                  <c:v>0.34702884641131415</c:v>
                </c:pt>
                <c:pt idx="11">
                  <c:v>0.34702884641131415</c:v>
                </c:pt>
                <c:pt idx="12">
                  <c:v>0.34702884641131415</c:v>
                </c:pt>
                <c:pt idx="13">
                  <c:v>0.34702884641131415</c:v>
                </c:pt>
                <c:pt idx="14">
                  <c:v>0.34702884641131415</c:v>
                </c:pt>
                <c:pt idx="15">
                  <c:v>0.34702884641131415</c:v>
                </c:pt>
                <c:pt idx="16">
                  <c:v>0.34702884641131415</c:v>
                </c:pt>
                <c:pt idx="17">
                  <c:v>0.34702884641131415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A-4808-8346-514EE4ABB35C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Semplificato!$F$2:$F$19</c:f>
              <c:numCache>
                <c:formatCode>0%</c:formatCode>
                <c:ptCount val="18"/>
                <c:pt idx="0">
                  <c:v>0.46409797751387216</c:v>
                </c:pt>
                <c:pt idx="1">
                  <c:v>0.46409797751387216</c:v>
                </c:pt>
                <c:pt idx="2">
                  <c:v>0.46409797751387216</c:v>
                </c:pt>
                <c:pt idx="3">
                  <c:v>0.46409797751387216</c:v>
                </c:pt>
                <c:pt idx="4">
                  <c:v>0.46409797751387216</c:v>
                </c:pt>
                <c:pt idx="5">
                  <c:v>0.46409797751387216</c:v>
                </c:pt>
                <c:pt idx="6">
                  <c:v>0.46409797751387216</c:v>
                </c:pt>
                <c:pt idx="7">
                  <c:v>0.46409797751387216</c:v>
                </c:pt>
                <c:pt idx="8">
                  <c:v>0.46409797751387216</c:v>
                </c:pt>
                <c:pt idx="9">
                  <c:v>0.46409797751387216</c:v>
                </c:pt>
                <c:pt idx="10">
                  <c:v>0.46409797751387216</c:v>
                </c:pt>
                <c:pt idx="11">
                  <c:v>0.46409797751387216</c:v>
                </c:pt>
                <c:pt idx="12">
                  <c:v>0.46409797751387216</c:v>
                </c:pt>
                <c:pt idx="13">
                  <c:v>0.46409797751387216</c:v>
                </c:pt>
                <c:pt idx="14">
                  <c:v>0.46409797751387216</c:v>
                </c:pt>
                <c:pt idx="15">
                  <c:v>0.46409797751387216</c:v>
                </c:pt>
                <c:pt idx="16">
                  <c:v>0.46409797751387216</c:v>
                </c:pt>
                <c:pt idx="17">
                  <c:v>0.46409797751387216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A-4808-8346-514EE4ABB35C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Semplificato!$G$2:$G$19</c:f>
              <c:numCache>
                <c:formatCode>0%</c:formatCode>
                <c:ptCount val="18"/>
                <c:pt idx="0">
                  <c:v>0.49016715830875079</c:v>
                </c:pt>
                <c:pt idx="1">
                  <c:v>0.49016715830875079</c:v>
                </c:pt>
                <c:pt idx="2">
                  <c:v>0.49016715830875079</c:v>
                </c:pt>
                <c:pt idx="3">
                  <c:v>0.49016715830875079</c:v>
                </c:pt>
                <c:pt idx="4">
                  <c:v>0.49016715830875079</c:v>
                </c:pt>
                <c:pt idx="5">
                  <c:v>0.49016715830875079</c:v>
                </c:pt>
                <c:pt idx="6">
                  <c:v>0.49016715830875079</c:v>
                </c:pt>
                <c:pt idx="7">
                  <c:v>0.49016715830875079</c:v>
                </c:pt>
                <c:pt idx="8">
                  <c:v>0.49016715830875079</c:v>
                </c:pt>
                <c:pt idx="9">
                  <c:v>0.49016715830875079</c:v>
                </c:pt>
                <c:pt idx="10">
                  <c:v>0.49016715830875079</c:v>
                </c:pt>
                <c:pt idx="11">
                  <c:v>0.49016715830875079</c:v>
                </c:pt>
                <c:pt idx="12">
                  <c:v>0.49016715830875079</c:v>
                </c:pt>
                <c:pt idx="13">
                  <c:v>0.49016715830875079</c:v>
                </c:pt>
                <c:pt idx="14">
                  <c:v>0.49016715830875079</c:v>
                </c:pt>
                <c:pt idx="15">
                  <c:v>0.49016715830875079</c:v>
                </c:pt>
                <c:pt idx="16">
                  <c:v>0.49016715830875079</c:v>
                </c:pt>
                <c:pt idx="17">
                  <c:v>0.49016715830875079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BA-4808-8346-514EE4AB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Semplificato!$B$27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Semplificato!$A$28:$A$32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Semplificato!$B$28:$B$32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4-4F9B-84C5-E6EC041D9075}"/>
            </c:ext>
          </c:extLst>
        </c:ser>
        <c:ser>
          <c:idx val="1"/>
          <c:order val="1"/>
          <c:tx>
            <c:strRef>
              <c:f>Semplificato!$C$27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Semplificato!$A$28:$A$32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Semplificato!$C$28:$C$32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4-4F9B-84C5-E6EC041D9075}"/>
            </c:ext>
          </c:extLst>
        </c:ser>
        <c:ser>
          <c:idx val="2"/>
          <c:order val="2"/>
          <c:tx>
            <c:strRef>
              <c:f>Semplificato!$D$27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Semplificato!$A$28:$A$32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Semplificato!$D$28:$D$32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4-4F9B-84C5-E6EC041D90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38100</xdr:rowOff>
    </xdr:from>
    <xdr:to>
      <xdr:col>19</xdr:col>
      <xdr:colOff>340995</xdr:colOff>
      <xdr:row>25</xdr:row>
      <xdr:rowOff>127635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E50E59-8C0B-4184-9CF9-9728E6544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33</xdr:row>
      <xdr:rowOff>83820</xdr:rowOff>
    </xdr:from>
    <xdr:to>
      <xdr:col>15</xdr:col>
      <xdr:colOff>512445</xdr:colOff>
      <xdr:row>49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A52891-5554-42D2-80E9-EC656C123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zioni_Decision_T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zioni_Decision_Tree"/>
      <sheetName val="Semplificato"/>
      <sheetName val="Grafici"/>
    </sheetNames>
    <sheetDataSet>
      <sheetData sheetId="0"/>
      <sheetData sheetId="1">
        <row r="1">
          <cell r="B1" t="str">
            <v>F1</v>
          </cell>
          <cell r="C1" t="str">
            <v>Precision</v>
          </cell>
          <cell r="D1" t="str">
            <v>Recall</v>
          </cell>
          <cell r="E1" t="str">
            <v>Media F1</v>
          </cell>
          <cell r="F1" t="str">
            <v>Media Precision</v>
          </cell>
          <cell r="G1" t="str">
            <v>Media Recall</v>
          </cell>
        </row>
        <row r="2">
          <cell r="A2" t="str">
            <v>Pipeline 1</v>
          </cell>
          <cell r="B2">
            <v>0.535433070866141</v>
          </cell>
          <cell r="C2">
            <v>0.57432432432432401</v>
          </cell>
          <cell r="D2">
            <v>0.50147492625368695</v>
          </cell>
          <cell r="E2">
            <v>0.39494552789094756</v>
          </cell>
          <cell r="F2">
            <v>0.36975351700033082</v>
          </cell>
          <cell r="G2">
            <v>0.46886266797771153</v>
          </cell>
        </row>
        <row r="3">
          <cell r="A3" t="str">
            <v>Pipeline 2</v>
          </cell>
          <cell r="B3">
            <v>0.49206349206349198</v>
          </cell>
          <cell r="C3">
            <v>0.53264604810996496</v>
          </cell>
          <cell r="D3">
            <v>0.45722713864306702</v>
          </cell>
          <cell r="E3">
            <v>0.39494552789094756</v>
          </cell>
          <cell r="F3">
            <v>0.36975351700033082</v>
          </cell>
          <cell r="G3">
            <v>0.46886266797771153</v>
          </cell>
        </row>
        <row r="4">
          <cell r="A4" t="str">
            <v>Pipeline 3</v>
          </cell>
          <cell r="B4">
            <v>0.48826291079812201</v>
          </cell>
          <cell r="C4">
            <v>0.52</v>
          </cell>
          <cell r="D4">
            <v>0.46017699115044203</v>
          </cell>
          <cell r="E4">
            <v>0.39494552789094756</v>
          </cell>
          <cell r="F4">
            <v>0.36975351700033082</v>
          </cell>
          <cell r="G4">
            <v>0.46886266797771153</v>
          </cell>
        </row>
        <row r="5">
          <cell r="A5" t="str">
            <v>Pipeline 4</v>
          </cell>
          <cell r="B5">
            <v>0.488188976377952</v>
          </cell>
          <cell r="C5">
            <v>0.52364864864864802</v>
          </cell>
          <cell r="D5">
            <v>0.45722713864306702</v>
          </cell>
          <cell r="E5">
            <v>0.39494552789094756</v>
          </cell>
          <cell r="F5">
            <v>0.36975351700033082</v>
          </cell>
          <cell r="G5">
            <v>0.46886266797771153</v>
          </cell>
        </row>
        <row r="6">
          <cell r="A6" t="str">
            <v>Pipeline 5</v>
          </cell>
          <cell r="B6">
            <v>0.48012232415902101</v>
          </cell>
          <cell r="C6">
            <v>0.49841269841269797</v>
          </cell>
          <cell r="D6">
            <v>0.46312684365781698</v>
          </cell>
          <cell r="E6">
            <v>0.39494552789094756</v>
          </cell>
          <cell r="F6">
            <v>0.36975351700033082</v>
          </cell>
          <cell r="G6">
            <v>0.46886266797771153</v>
          </cell>
        </row>
        <row r="7">
          <cell r="A7" t="str">
            <v>Pipeline 6</v>
          </cell>
          <cell r="B7">
            <v>0.47852760736196298</v>
          </cell>
          <cell r="C7">
            <v>0.498402555910543</v>
          </cell>
          <cell r="D7">
            <v>0.46017699115044203</v>
          </cell>
          <cell r="E7">
            <v>0.39494552789094756</v>
          </cell>
          <cell r="F7">
            <v>0.36975351700033082</v>
          </cell>
          <cell r="G7">
            <v>0.46886266797771153</v>
          </cell>
        </row>
        <row r="8">
          <cell r="A8" t="str">
            <v>Pipeline 7</v>
          </cell>
          <cell r="B8">
            <v>0.47779479326186802</v>
          </cell>
          <cell r="C8">
            <v>0.49681528662420299</v>
          </cell>
          <cell r="D8">
            <v>0.46017699115044203</v>
          </cell>
          <cell r="E8">
            <v>0.39494552789094756</v>
          </cell>
          <cell r="F8">
            <v>0.36975351700033082</v>
          </cell>
          <cell r="G8">
            <v>0.46886266797771153</v>
          </cell>
        </row>
        <row r="9">
          <cell r="A9" t="str">
            <v>Pipeline 8</v>
          </cell>
          <cell r="B9">
            <v>0.44867724867724801</v>
          </cell>
          <cell r="C9">
            <v>0.34983498349834902</v>
          </cell>
          <cell r="D9">
            <v>0.62536873156342099</v>
          </cell>
          <cell r="E9">
            <v>0.39494552789094756</v>
          </cell>
          <cell r="F9">
            <v>0.36975351700033082</v>
          </cell>
          <cell r="G9">
            <v>0.46886266797771153</v>
          </cell>
        </row>
        <row r="10">
          <cell r="A10" t="str">
            <v>Pipeline 9</v>
          </cell>
          <cell r="B10">
            <v>0.44305772230889201</v>
          </cell>
          <cell r="C10">
            <v>0.47019867549668798</v>
          </cell>
          <cell r="D10">
            <v>0.418879056047197</v>
          </cell>
          <cell r="E10">
            <v>0.39494552789094756</v>
          </cell>
          <cell r="F10">
            <v>0.36975351700033082</v>
          </cell>
          <cell r="G10">
            <v>0.46886266797771153</v>
          </cell>
        </row>
        <row r="11">
          <cell r="A11" t="str">
            <v>Pipeline 10</v>
          </cell>
          <cell r="B11">
            <v>0.38701622971285898</v>
          </cell>
          <cell r="C11">
            <v>0.33549783549783502</v>
          </cell>
          <cell r="D11">
            <v>0.45722713864306702</v>
          </cell>
          <cell r="E11">
            <v>0.39494552789094756</v>
          </cell>
          <cell r="F11">
            <v>0.36975351700033082</v>
          </cell>
          <cell r="G11">
            <v>0.46886266797771153</v>
          </cell>
        </row>
        <row r="12">
          <cell r="A12" t="str">
            <v>Pipeline 11</v>
          </cell>
          <cell r="B12">
            <v>0.38388625592416997</v>
          </cell>
          <cell r="C12">
            <v>0.32079207920792002</v>
          </cell>
          <cell r="D12">
            <v>0.47787610619469001</v>
          </cell>
          <cell r="E12">
            <v>0.39494552789094756</v>
          </cell>
          <cell r="F12">
            <v>0.36975351700033082</v>
          </cell>
          <cell r="G12">
            <v>0.46886266797771153</v>
          </cell>
        </row>
        <row r="13">
          <cell r="A13" t="str">
            <v>Pipeline 12</v>
          </cell>
          <cell r="B13">
            <v>0.36170212765957399</v>
          </cell>
          <cell r="C13">
            <v>0.25855513307984701</v>
          </cell>
          <cell r="D13">
            <v>0.60176991150442405</v>
          </cell>
          <cell r="E13">
            <v>0.39494552789094756</v>
          </cell>
          <cell r="F13">
            <v>0.36975351700033082</v>
          </cell>
          <cell r="G13">
            <v>0.46886266797771153</v>
          </cell>
        </row>
        <row r="14">
          <cell r="A14" t="str">
            <v>Pipeline 13</v>
          </cell>
          <cell r="B14">
            <v>0.36160714285714202</v>
          </cell>
          <cell r="C14">
            <v>0.29084380610412902</v>
          </cell>
          <cell r="D14">
            <v>0.47787610619469001</v>
          </cell>
          <cell r="E14">
            <v>0.39494552789094756</v>
          </cell>
          <cell r="F14">
            <v>0.36975351700033082</v>
          </cell>
          <cell r="G14">
            <v>0.46886266797771153</v>
          </cell>
        </row>
        <row r="15">
          <cell r="A15" t="str">
            <v>Pipeline 14</v>
          </cell>
          <cell r="B15">
            <v>0.34548944337811899</v>
          </cell>
          <cell r="C15">
            <v>0.25604551920341301</v>
          </cell>
          <cell r="D15">
            <v>0.53097345132743301</v>
          </cell>
          <cell r="E15">
            <v>0.39494552789094756</v>
          </cell>
          <cell r="F15">
            <v>0.36975351700033082</v>
          </cell>
          <cell r="G15">
            <v>0.46886266797771153</v>
          </cell>
        </row>
        <row r="16">
          <cell r="A16" t="str">
            <v>Pipeline 15</v>
          </cell>
          <cell r="B16">
            <v>0.33530571992110397</v>
          </cell>
          <cell r="C16">
            <v>0.25185185185185099</v>
          </cell>
          <cell r="D16">
            <v>0.50147492625368695</v>
          </cell>
          <cell r="E16">
            <v>0.39494552789094756</v>
          </cell>
          <cell r="F16">
            <v>0.36975351700033082</v>
          </cell>
          <cell r="G16">
            <v>0.46886266797771153</v>
          </cell>
        </row>
        <row r="17">
          <cell r="A17" t="str">
            <v>Pipeline 16</v>
          </cell>
          <cell r="B17">
            <v>0.31578947368421001</v>
          </cell>
          <cell r="C17">
            <v>0.22634271099744199</v>
          </cell>
          <cell r="D17">
            <v>0.52212389380530899</v>
          </cell>
          <cell r="E17">
            <v>0.39494552789094756</v>
          </cell>
          <cell r="F17">
            <v>0.36975351700033082</v>
          </cell>
          <cell r="G17">
            <v>0.46886266797771153</v>
          </cell>
        </row>
        <row r="18">
          <cell r="A18" t="str">
            <v>Pipeline 17</v>
          </cell>
          <cell r="B18">
            <v>0.18012422360248401</v>
          </cell>
          <cell r="C18">
            <v>0.190163934426229</v>
          </cell>
          <cell r="D18">
            <v>0.171091445427728</v>
          </cell>
          <cell r="E18">
            <v>0.39494552789094756</v>
          </cell>
          <cell r="F18">
            <v>0.36975351700033082</v>
          </cell>
          <cell r="G18">
            <v>0.46886266797771153</v>
          </cell>
        </row>
        <row r="19">
          <cell r="A19" t="str">
            <v>Pipeline 18</v>
          </cell>
          <cell r="B19">
            <v>0.105970739422696</v>
          </cell>
          <cell r="C19">
            <v>6.1187214611872098E-2</v>
          </cell>
          <cell r="D19">
            <v>0.3952802359882</v>
          </cell>
          <cell r="E19">
            <v>0.39494552789094756</v>
          </cell>
          <cell r="F19">
            <v>0.36975351700033082</v>
          </cell>
          <cell r="G19">
            <v>0.46886266797771153</v>
          </cell>
        </row>
        <row r="25">
          <cell r="B25" t="str">
            <v>F1</v>
          </cell>
          <cell r="C25" t="str">
            <v>Precision</v>
          </cell>
          <cell r="D25" t="str">
            <v>Recall</v>
          </cell>
        </row>
        <row r="26">
          <cell r="A26" t="str">
            <v>Categoria[0-29]</v>
          </cell>
          <cell r="B26">
            <v>2</v>
          </cell>
          <cell r="C26">
            <v>7</v>
          </cell>
          <cell r="D26">
            <v>1</v>
          </cell>
        </row>
        <row r="27">
          <cell r="A27" t="str">
            <v>Categoria[30-39]</v>
          </cell>
          <cell r="B27">
            <v>7</v>
          </cell>
          <cell r="C27">
            <v>3</v>
          </cell>
          <cell r="D27">
            <v>1</v>
          </cell>
        </row>
        <row r="28">
          <cell r="A28" t="str">
            <v>Categoria[40-49]</v>
          </cell>
          <cell r="B28">
            <v>8</v>
          </cell>
          <cell r="C28">
            <v>4</v>
          </cell>
          <cell r="D28">
            <v>10</v>
          </cell>
        </row>
        <row r="29">
          <cell r="A29" t="str">
            <v>Categoria[50-59]</v>
          </cell>
          <cell r="B29">
            <v>1</v>
          </cell>
          <cell r="C29">
            <v>4</v>
          </cell>
          <cell r="D29">
            <v>4</v>
          </cell>
        </row>
        <row r="30">
          <cell r="A30" t="str">
            <v>Categoria[60-100]</v>
          </cell>
          <cell r="B30">
            <v>0</v>
          </cell>
          <cell r="C30">
            <v>0</v>
          </cell>
          <cell r="D30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28" sqref="B28"/>
    </sheetView>
  </sheetViews>
  <sheetFormatPr defaultRowHeight="14.4" x14ac:dyDescent="0.3"/>
  <cols>
    <col min="1" max="1" width="24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44843.702002314814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J2">
        <v>3</v>
      </c>
      <c r="K2" t="s">
        <v>23</v>
      </c>
      <c r="L2" t="s">
        <v>24</v>
      </c>
      <c r="N2" t="s">
        <v>25</v>
      </c>
      <c r="O2" t="s">
        <v>26</v>
      </c>
      <c r="P2" t="s">
        <v>27</v>
      </c>
    </row>
    <row r="3" spans="1:16" x14ac:dyDescent="0.3">
      <c r="A3" s="1">
        <v>44843.707615740743</v>
      </c>
      <c r="B3" t="s">
        <v>28</v>
      </c>
      <c r="C3" t="s">
        <v>29</v>
      </c>
      <c r="D3" t="s">
        <v>30</v>
      </c>
      <c r="E3" t="s">
        <v>19</v>
      </c>
      <c r="F3" t="s">
        <v>20</v>
      </c>
      <c r="G3" t="s">
        <v>21</v>
      </c>
      <c r="H3" t="s">
        <v>22</v>
      </c>
      <c r="J3">
        <v>3</v>
      </c>
      <c r="K3" t="s">
        <v>31</v>
      </c>
      <c r="L3" t="s">
        <v>32</v>
      </c>
      <c r="N3" t="s">
        <v>33</v>
      </c>
      <c r="O3" t="s">
        <v>34</v>
      </c>
      <c r="P3" t="s">
        <v>35</v>
      </c>
    </row>
    <row r="4" spans="1:16" x14ac:dyDescent="0.3">
      <c r="A4" s="1">
        <v>44843.580138888887</v>
      </c>
      <c r="B4" t="s">
        <v>36</v>
      </c>
      <c r="C4" t="s">
        <v>37</v>
      </c>
      <c r="D4" t="s">
        <v>38</v>
      </c>
      <c r="E4" t="s">
        <v>19</v>
      </c>
      <c r="F4" t="s">
        <v>20</v>
      </c>
      <c r="G4" t="s">
        <v>21</v>
      </c>
      <c r="H4" t="s">
        <v>22</v>
      </c>
      <c r="K4" t="s">
        <v>39</v>
      </c>
      <c r="L4" t="s">
        <v>40</v>
      </c>
      <c r="N4" t="s">
        <v>41</v>
      </c>
      <c r="O4" t="s">
        <v>42</v>
      </c>
    </row>
    <row r="5" spans="1:16" x14ac:dyDescent="0.3">
      <c r="A5" s="1">
        <v>44843.702164351853</v>
      </c>
      <c r="B5" t="s">
        <v>43</v>
      </c>
      <c r="C5" t="s">
        <v>44</v>
      </c>
      <c r="D5" t="s">
        <v>45</v>
      </c>
      <c r="E5" t="s">
        <v>19</v>
      </c>
      <c r="F5" t="s">
        <v>20</v>
      </c>
      <c r="G5" t="s">
        <v>21</v>
      </c>
      <c r="H5" t="s">
        <v>22</v>
      </c>
      <c r="I5" t="s">
        <v>46</v>
      </c>
      <c r="K5" t="s">
        <v>47</v>
      </c>
      <c r="L5" t="s">
        <v>48</v>
      </c>
      <c r="M5">
        <v>14</v>
      </c>
      <c r="N5" t="s">
        <v>49</v>
      </c>
      <c r="O5" t="s">
        <v>50</v>
      </c>
    </row>
    <row r="6" spans="1:16" x14ac:dyDescent="0.3">
      <c r="A6" s="1">
        <v>44843.707766203705</v>
      </c>
      <c r="B6" t="s">
        <v>51</v>
      </c>
      <c r="C6" t="s">
        <v>52</v>
      </c>
      <c r="D6" t="s">
        <v>53</v>
      </c>
      <c r="E6" t="s">
        <v>19</v>
      </c>
      <c r="F6" t="s">
        <v>20</v>
      </c>
      <c r="G6" t="s">
        <v>21</v>
      </c>
      <c r="H6" t="s">
        <v>22</v>
      </c>
      <c r="I6" t="s">
        <v>46</v>
      </c>
      <c r="K6" t="s">
        <v>54</v>
      </c>
      <c r="L6" t="s">
        <v>55</v>
      </c>
      <c r="M6">
        <v>14</v>
      </c>
      <c r="N6" t="s">
        <v>56</v>
      </c>
      <c r="O6" t="s">
        <v>57</v>
      </c>
    </row>
    <row r="7" spans="1:16" x14ac:dyDescent="0.3">
      <c r="A7" s="1">
        <v>44843.699826388889</v>
      </c>
      <c r="B7" t="s">
        <v>58</v>
      </c>
      <c r="C7" t="s">
        <v>59</v>
      </c>
      <c r="D7" t="s">
        <v>60</v>
      </c>
      <c r="E7" t="s">
        <v>19</v>
      </c>
      <c r="F7" t="s">
        <v>20</v>
      </c>
      <c r="G7" t="s">
        <v>21</v>
      </c>
      <c r="H7" t="s">
        <v>22</v>
      </c>
      <c r="K7" t="s">
        <v>61</v>
      </c>
      <c r="L7" t="s">
        <v>62</v>
      </c>
      <c r="N7" t="s">
        <v>63</v>
      </c>
      <c r="O7" t="s">
        <v>64</v>
      </c>
    </row>
    <row r="8" spans="1:16" x14ac:dyDescent="0.3">
      <c r="A8" s="1">
        <v>44843.727071759262</v>
      </c>
      <c r="B8" t="s">
        <v>65</v>
      </c>
      <c r="C8" t="s">
        <v>66</v>
      </c>
      <c r="D8" t="s">
        <v>67</v>
      </c>
      <c r="E8" t="s">
        <v>19</v>
      </c>
      <c r="F8" t="s">
        <v>20</v>
      </c>
      <c r="G8" t="s">
        <v>21</v>
      </c>
      <c r="H8" t="s">
        <v>22</v>
      </c>
      <c r="J8">
        <v>3</v>
      </c>
      <c r="K8" t="s">
        <v>68</v>
      </c>
      <c r="L8" t="s">
        <v>69</v>
      </c>
      <c r="N8" t="s">
        <v>70</v>
      </c>
      <c r="O8" t="s">
        <v>71</v>
      </c>
      <c r="P8" t="s">
        <v>27</v>
      </c>
    </row>
    <row r="9" spans="1:16" x14ac:dyDescent="0.3">
      <c r="A9" s="1">
        <v>44843.717615740738</v>
      </c>
      <c r="B9" t="s">
        <v>72</v>
      </c>
      <c r="C9" t="s">
        <v>73</v>
      </c>
      <c r="D9" t="s">
        <v>74</v>
      </c>
      <c r="E9" t="s">
        <v>19</v>
      </c>
      <c r="F9" t="s">
        <v>20</v>
      </c>
      <c r="G9" t="s">
        <v>21</v>
      </c>
      <c r="H9" t="s">
        <v>22</v>
      </c>
      <c r="I9" t="s">
        <v>46</v>
      </c>
      <c r="K9" t="s">
        <v>75</v>
      </c>
      <c r="L9" t="s">
        <v>76</v>
      </c>
      <c r="M9">
        <v>14</v>
      </c>
      <c r="N9" t="s">
        <v>77</v>
      </c>
      <c r="O9" t="s">
        <v>78</v>
      </c>
    </row>
    <row r="10" spans="1:16" x14ac:dyDescent="0.3">
      <c r="A10" s="1">
        <v>44843.700949074075</v>
      </c>
      <c r="B10" t="s">
        <v>79</v>
      </c>
      <c r="C10" t="s">
        <v>80</v>
      </c>
      <c r="D10" t="s">
        <v>81</v>
      </c>
      <c r="E10" t="s">
        <v>19</v>
      </c>
      <c r="F10" t="s">
        <v>20</v>
      </c>
      <c r="G10" t="s">
        <v>21</v>
      </c>
      <c r="H10" t="s">
        <v>22</v>
      </c>
      <c r="K10" t="s">
        <v>82</v>
      </c>
      <c r="L10" t="s">
        <v>83</v>
      </c>
      <c r="N10" t="s">
        <v>84</v>
      </c>
      <c r="O10" t="s">
        <v>85</v>
      </c>
    </row>
    <row r="11" spans="1:16" x14ac:dyDescent="0.3">
      <c r="A11" s="1">
        <v>44843.71402777778</v>
      </c>
      <c r="B11" t="s">
        <v>86</v>
      </c>
      <c r="C11" t="s">
        <v>87</v>
      </c>
      <c r="D11" t="s">
        <v>88</v>
      </c>
      <c r="E11" t="s">
        <v>19</v>
      </c>
      <c r="F11" t="s">
        <v>20</v>
      </c>
      <c r="G11" t="s">
        <v>21</v>
      </c>
      <c r="H11" t="s">
        <v>22</v>
      </c>
      <c r="J11">
        <v>3</v>
      </c>
      <c r="K11" t="s">
        <v>89</v>
      </c>
      <c r="L11" t="s">
        <v>90</v>
      </c>
      <c r="N11" t="s">
        <v>91</v>
      </c>
      <c r="O11" t="s">
        <v>92</v>
      </c>
      <c r="P11" t="s">
        <v>35</v>
      </c>
    </row>
    <row r="12" spans="1:16" x14ac:dyDescent="0.3">
      <c r="A12" s="1">
        <v>44843.717465277776</v>
      </c>
      <c r="B12" t="s">
        <v>93</v>
      </c>
      <c r="C12" t="s">
        <v>94</v>
      </c>
      <c r="D12" t="s">
        <v>95</v>
      </c>
      <c r="E12" t="s">
        <v>19</v>
      </c>
      <c r="F12" t="s">
        <v>20</v>
      </c>
      <c r="G12" t="s">
        <v>21</v>
      </c>
      <c r="H12" t="s">
        <v>22</v>
      </c>
      <c r="J12">
        <v>3</v>
      </c>
      <c r="K12" t="s">
        <v>96</v>
      </c>
      <c r="L12" t="s">
        <v>97</v>
      </c>
      <c r="N12" t="s">
        <v>98</v>
      </c>
      <c r="O12" t="s">
        <v>99</v>
      </c>
      <c r="P12" t="s">
        <v>100</v>
      </c>
    </row>
    <row r="13" spans="1:16" x14ac:dyDescent="0.3">
      <c r="A13" s="1">
        <v>44843.727430555555</v>
      </c>
      <c r="B13" t="s">
        <v>101</v>
      </c>
      <c r="C13" t="s">
        <v>102</v>
      </c>
      <c r="D13" t="s">
        <v>103</v>
      </c>
      <c r="E13" t="s">
        <v>19</v>
      </c>
      <c r="F13" t="s">
        <v>20</v>
      </c>
      <c r="G13" t="s">
        <v>21</v>
      </c>
      <c r="H13" t="s">
        <v>22</v>
      </c>
      <c r="I13" t="s">
        <v>46</v>
      </c>
      <c r="K13" t="s">
        <v>104</v>
      </c>
      <c r="L13" t="s">
        <v>105</v>
      </c>
      <c r="M13">
        <v>14</v>
      </c>
      <c r="N13" t="s">
        <v>106</v>
      </c>
      <c r="O13" t="s">
        <v>107</v>
      </c>
    </row>
    <row r="14" spans="1:16" x14ac:dyDescent="0.3">
      <c r="A14" s="1">
        <v>44843.703969907408</v>
      </c>
      <c r="B14" t="s">
        <v>108</v>
      </c>
      <c r="C14" t="s">
        <v>109</v>
      </c>
      <c r="D14" t="s">
        <v>110</v>
      </c>
      <c r="E14" t="s">
        <v>19</v>
      </c>
      <c r="F14" t="s">
        <v>20</v>
      </c>
      <c r="G14" t="s">
        <v>21</v>
      </c>
      <c r="H14" t="s">
        <v>22</v>
      </c>
      <c r="K14" t="s">
        <v>111</v>
      </c>
      <c r="L14" t="s">
        <v>112</v>
      </c>
      <c r="N14" t="s">
        <v>113</v>
      </c>
      <c r="O14" t="s">
        <v>114</v>
      </c>
    </row>
    <row r="15" spans="1:16" x14ac:dyDescent="0.3">
      <c r="A15" s="1">
        <v>44843.710370370369</v>
      </c>
      <c r="B15" t="s">
        <v>108</v>
      </c>
      <c r="C15" t="s">
        <v>115</v>
      </c>
      <c r="D15" t="s">
        <v>116</v>
      </c>
      <c r="E15" t="s">
        <v>19</v>
      </c>
      <c r="F15" t="s">
        <v>20</v>
      </c>
      <c r="G15" t="s">
        <v>21</v>
      </c>
      <c r="H15" t="s">
        <v>22</v>
      </c>
      <c r="K15" t="s">
        <v>117</v>
      </c>
      <c r="L15" t="s">
        <v>118</v>
      </c>
      <c r="N15" t="s">
        <v>119</v>
      </c>
      <c r="O15" t="s">
        <v>120</v>
      </c>
    </row>
    <row r="16" spans="1:16" x14ac:dyDescent="0.3">
      <c r="A16" s="1">
        <v>44843.714363425926</v>
      </c>
      <c r="B16" t="s">
        <v>121</v>
      </c>
      <c r="C16" t="s">
        <v>122</v>
      </c>
      <c r="D16" t="s">
        <v>123</v>
      </c>
      <c r="E16" t="s">
        <v>19</v>
      </c>
      <c r="F16" t="s">
        <v>20</v>
      </c>
      <c r="G16" t="s">
        <v>21</v>
      </c>
      <c r="H16" t="s">
        <v>22</v>
      </c>
      <c r="I16" t="s">
        <v>46</v>
      </c>
      <c r="K16" t="s">
        <v>124</v>
      </c>
      <c r="L16" t="s">
        <v>125</v>
      </c>
      <c r="M16">
        <v>14</v>
      </c>
      <c r="N16" t="s">
        <v>126</v>
      </c>
      <c r="O16" t="s">
        <v>114</v>
      </c>
    </row>
    <row r="17" spans="1:16" x14ac:dyDescent="0.3">
      <c r="A17" s="1">
        <v>44843.720138888886</v>
      </c>
      <c r="B17" t="s">
        <v>108</v>
      </c>
      <c r="C17" t="s">
        <v>127</v>
      </c>
      <c r="D17" t="s">
        <v>128</v>
      </c>
      <c r="E17" t="s">
        <v>19</v>
      </c>
      <c r="F17" t="s">
        <v>20</v>
      </c>
      <c r="G17" t="s">
        <v>21</v>
      </c>
      <c r="H17" t="s">
        <v>22</v>
      </c>
      <c r="K17" t="s">
        <v>129</v>
      </c>
      <c r="L17" t="s">
        <v>130</v>
      </c>
      <c r="N17" t="s">
        <v>131</v>
      </c>
      <c r="O17" t="s">
        <v>132</v>
      </c>
    </row>
    <row r="18" spans="1:16" x14ac:dyDescent="0.3">
      <c r="A18" s="1">
        <v>44843.724189814813</v>
      </c>
      <c r="B18" t="s">
        <v>133</v>
      </c>
      <c r="C18" t="s">
        <v>134</v>
      </c>
      <c r="D18" t="s">
        <v>135</v>
      </c>
      <c r="E18" t="s">
        <v>19</v>
      </c>
      <c r="F18" t="s">
        <v>20</v>
      </c>
      <c r="G18" t="s">
        <v>21</v>
      </c>
      <c r="H18" t="s">
        <v>22</v>
      </c>
      <c r="I18" t="s">
        <v>46</v>
      </c>
      <c r="K18" t="s">
        <v>136</v>
      </c>
      <c r="L18" t="s">
        <v>137</v>
      </c>
      <c r="M18">
        <v>14</v>
      </c>
      <c r="N18" t="s">
        <v>138</v>
      </c>
      <c r="O18" t="s">
        <v>139</v>
      </c>
    </row>
    <row r="19" spans="1:16" x14ac:dyDescent="0.3">
      <c r="A19" s="1">
        <v>44843.72383101852</v>
      </c>
      <c r="B19" t="s">
        <v>65</v>
      </c>
      <c r="C19" t="s">
        <v>140</v>
      </c>
      <c r="D19" t="s">
        <v>141</v>
      </c>
      <c r="E19" t="s">
        <v>19</v>
      </c>
      <c r="F19" t="s">
        <v>20</v>
      </c>
      <c r="G19" t="s">
        <v>21</v>
      </c>
      <c r="H19" t="s">
        <v>22</v>
      </c>
      <c r="J19">
        <v>3</v>
      </c>
      <c r="K19" t="s">
        <v>142</v>
      </c>
      <c r="L19" t="s">
        <v>143</v>
      </c>
      <c r="N19" t="s">
        <v>144</v>
      </c>
      <c r="O19" t="s">
        <v>145</v>
      </c>
      <c r="P1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D36" sqref="D36"/>
    </sheetView>
  </sheetViews>
  <sheetFormatPr defaultRowHeight="14.4" x14ac:dyDescent="0.3"/>
  <cols>
    <col min="1" max="1" width="50" customWidth="1"/>
    <col min="2" max="2" width="19.77734375" customWidth="1"/>
    <col min="3" max="4" width="25.77734375" customWidth="1"/>
    <col min="6" max="6" width="16.33203125" customWidth="1"/>
  </cols>
  <sheetData>
    <row r="1" spans="1:7" x14ac:dyDescent="0.3">
      <c r="B1" t="s">
        <v>11</v>
      </c>
      <c r="C1" t="s">
        <v>13</v>
      </c>
      <c r="D1" t="s">
        <v>14</v>
      </c>
      <c r="E1" s="2" t="s">
        <v>164</v>
      </c>
      <c r="F1" s="2" t="s">
        <v>165</v>
      </c>
      <c r="G1" s="2" t="s">
        <v>166</v>
      </c>
    </row>
    <row r="2" spans="1:7" x14ac:dyDescent="0.3">
      <c r="A2" t="s">
        <v>146</v>
      </c>
      <c r="B2" s="4">
        <v>0.57538994800693199</v>
      </c>
      <c r="C2" s="4">
        <v>0.69747899159663795</v>
      </c>
      <c r="D2" s="4">
        <v>0.48967551622418798</v>
      </c>
      <c r="E2" s="3">
        <f>AVERAGE(B2:B19)</f>
        <v>0.34702884641131415</v>
      </c>
      <c r="F2" s="3">
        <f>AVERAGE(C2:C19)</f>
        <v>0.46409797751387216</v>
      </c>
      <c r="G2" s="3">
        <f>AVERAGE(D2:D19)</f>
        <v>0.49016715830875079</v>
      </c>
    </row>
    <row r="3" spans="1:7" x14ac:dyDescent="0.3">
      <c r="A3" t="s">
        <v>147</v>
      </c>
      <c r="B3" s="4">
        <v>0.51515151515151503</v>
      </c>
      <c r="C3" s="4">
        <v>0.71957671957671898</v>
      </c>
      <c r="D3" s="4">
        <v>0.40117994100294901</v>
      </c>
      <c r="E3" s="3">
        <f>AVERAGE(B2:B19)</f>
        <v>0.34702884641131415</v>
      </c>
      <c r="F3" s="3">
        <f>AVERAGE(C2:C19)</f>
        <v>0.46409797751387216</v>
      </c>
      <c r="G3" s="3">
        <f>AVERAGE(D2:D19)</f>
        <v>0.49016715830875079</v>
      </c>
    </row>
    <row r="4" spans="1:7" x14ac:dyDescent="0.3">
      <c r="A4" t="s">
        <v>148</v>
      </c>
      <c r="B4" s="4">
        <v>0.50693069306930605</v>
      </c>
      <c r="C4" s="4">
        <v>0.77108433734939696</v>
      </c>
      <c r="D4" s="4">
        <v>0.37758112094395202</v>
      </c>
      <c r="E4" s="3">
        <f>AVERAGE(B2:B19)</f>
        <v>0.34702884641131415</v>
      </c>
      <c r="F4" s="3">
        <f>AVERAGE(C2:C19)</f>
        <v>0.46409797751387216</v>
      </c>
      <c r="G4" s="3">
        <f>AVERAGE(D2:D19)</f>
        <v>0.49016715830875079</v>
      </c>
    </row>
    <row r="5" spans="1:7" x14ac:dyDescent="0.3">
      <c r="A5" t="s">
        <v>149</v>
      </c>
      <c r="B5" s="4">
        <v>0.49304174950298202</v>
      </c>
      <c r="C5" s="4">
        <v>0.75609756097560898</v>
      </c>
      <c r="D5" s="4">
        <v>0.36578171091445399</v>
      </c>
      <c r="E5" s="3">
        <f>AVERAGE(B2:B19)</f>
        <v>0.34702884641131415</v>
      </c>
      <c r="F5" s="3">
        <f>AVERAGE(C2:C19)</f>
        <v>0.46409797751387216</v>
      </c>
      <c r="G5" s="3">
        <f>AVERAGE(D2:D19)</f>
        <v>0.49016715830875079</v>
      </c>
    </row>
    <row r="6" spans="1:7" x14ac:dyDescent="0.3">
      <c r="A6" t="s">
        <v>150</v>
      </c>
      <c r="B6" s="4">
        <v>0.48979591836734598</v>
      </c>
      <c r="C6" s="4">
        <v>0.79470198675496595</v>
      </c>
      <c r="D6" s="4">
        <v>0.35398230088495503</v>
      </c>
      <c r="E6" s="3">
        <f>AVERAGE(B2:B19)</f>
        <v>0.34702884641131415</v>
      </c>
      <c r="F6" s="3">
        <f>AVERAGE(C2:C19)</f>
        <v>0.46409797751387216</v>
      </c>
      <c r="G6" s="3">
        <f>AVERAGE(D2:D19)</f>
        <v>0.49016715830875079</v>
      </c>
    </row>
    <row r="7" spans="1:7" x14ac:dyDescent="0.3">
      <c r="A7" t="s">
        <v>151</v>
      </c>
      <c r="B7" s="4">
        <v>0.48472505091649698</v>
      </c>
      <c r="C7" s="4">
        <v>0.78289473684210498</v>
      </c>
      <c r="D7" s="4">
        <v>0.35103244837758102</v>
      </c>
      <c r="E7" s="3">
        <f>AVERAGE(B2:B19)</f>
        <v>0.34702884641131415</v>
      </c>
      <c r="F7" s="3">
        <f>AVERAGE(C2:C19)</f>
        <v>0.46409797751387216</v>
      </c>
      <c r="G7" s="3">
        <f>AVERAGE(D2:D19)</f>
        <v>0.49016715830875079</v>
      </c>
    </row>
    <row r="8" spans="1:7" x14ac:dyDescent="0.3">
      <c r="A8" t="s">
        <v>152</v>
      </c>
      <c r="B8" s="4">
        <v>0.43579766536964898</v>
      </c>
      <c r="C8" s="4">
        <v>0.32510885341073997</v>
      </c>
      <c r="D8" s="4">
        <v>0.66076696165191695</v>
      </c>
      <c r="E8" s="3">
        <f>AVERAGE(B2:B19)</f>
        <v>0.34702884641131415</v>
      </c>
      <c r="F8" s="3">
        <f>AVERAGE(C2:C19)</f>
        <v>0.46409797751387216</v>
      </c>
      <c r="G8" s="3">
        <f>AVERAGE(D2:D19)</f>
        <v>0.49016715830875079</v>
      </c>
    </row>
    <row r="9" spans="1:7" x14ac:dyDescent="0.3">
      <c r="A9" t="s">
        <v>153</v>
      </c>
      <c r="B9" s="4">
        <v>0.41739130434782601</v>
      </c>
      <c r="C9" s="4">
        <v>0.79338842975206603</v>
      </c>
      <c r="D9" s="4">
        <v>0.28318584070796399</v>
      </c>
      <c r="E9" s="3">
        <f>AVERAGE(B2:B19)</f>
        <v>0.34702884641131415</v>
      </c>
      <c r="F9" s="3">
        <f>AVERAGE(C2:C19)</f>
        <v>0.46409797751387216</v>
      </c>
      <c r="G9" s="3">
        <f>AVERAGE(D2:D19)</f>
        <v>0.49016715830875079</v>
      </c>
    </row>
    <row r="10" spans="1:7" x14ac:dyDescent="0.3">
      <c r="A10" t="s">
        <v>154</v>
      </c>
      <c r="B10" s="4">
        <v>0.41592920353982299</v>
      </c>
      <c r="C10" s="4">
        <v>0.83185840707964598</v>
      </c>
      <c r="D10" s="4">
        <v>0.27728613569321497</v>
      </c>
      <c r="E10" s="3">
        <f>AVERAGE(B2:B19)</f>
        <v>0.34702884641131415</v>
      </c>
      <c r="F10" s="3">
        <f>AVERAGE(C2:C19)</f>
        <v>0.46409797751387216</v>
      </c>
      <c r="G10" s="3">
        <f>AVERAGE(D2:D19)</f>
        <v>0.49016715830875079</v>
      </c>
    </row>
    <row r="11" spans="1:7" x14ac:dyDescent="0.3">
      <c r="A11" t="s">
        <v>155</v>
      </c>
      <c r="B11" s="4">
        <v>0.29370629370629298</v>
      </c>
      <c r="C11" s="4">
        <v>0.18719611021069599</v>
      </c>
      <c r="D11" s="4">
        <v>0.68141592920353899</v>
      </c>
      <c r="E11" s="3">
        <f>AVERAGE(B2:B19)</f>
        <v>0.34702884641131415</v>
      </c>
      <c r="F11" s="3">
        <f>AVERAGE(C2:C19)</f>
        <v>0.46409797751387216</v>
      </c>
      <c r="G11" s="3">
        <f>AVERAGE(D2:D19)</f>
        <v>0.49016715830875079</v>
      </c>
    </row>
    <row r="12" spans="1:7" x14ac:dyDescent="0.3">
      <c r="A12" t="s">
        <v>156</v>
      </c>
      <c r="B12" s="4">
        <v>0.29135802469135802</v>
      </c>
      <c r="C12" s="4">
        <v>0.89393939393939303</v>
      </c>
      <c r="D12" s="4">
        <v>0.17404129793510301</v>
      </c>
      <c r="E12" s="3">
        <f>AVERAGE(B2:B19)</f>
        <v>0.34702884641131415</v>
      </c>
      <c r="F12" s="3">
        <f>AVERAGE(C2:C19)</f>
        <v>0.46409797751387216</v>
      </c>
      <c r="G12" s="3">
        <f>AVERAGE(D2:D19)</f>
        <v>0.49016715830875079</v>
      </c>
    </row>
    <row r="13" spans="1:7" x14ac:dyDescent="0.3">
      <c r="A13" t="s">
        <v>157</v>
      </c>
      <c r="B13" s="4">
        <v>0.28499050031665601</v>
      </c>
      <c r="C13" s="4">
        <v>0.18145161290322501</v>
      </c>
      <c r="D13" s="4">
        <v>0.66371681415929196</v>
      </c>
      <c r="E13" s="3">
        <f>AVERAGE(B2:B19)</f>
        <v>0.34702884641131415</v>
      </c>
      <c r="F13" s="3">
        <f>AVERAGE(C2:C19)</f>
        <v>0.46409797751387216</v>
      </c>
      <c r="G13" s="3">
        <f>AVERAGE(D2:D19)</f>
        <v>0.49016715830875079</v>
      </c>
    </row>
    <row r="14" spans="1:7" x14ac:dyDescent="0.3">
      <c r="A14" t="s">
        <v>158</v>
      </c>
      <c r="B14" s="4">
        <v>0.27494199535962799</v>
      </c>
      <c r="C14" s="4">
        <v>0.17111913357400699</v>
      </c>
      <c r="D14" s="4">
        <v>0.69911504424778703</v>
      </c>
      <c r="E14" s="3">
        <f>AVERAGE(B2:B19)</f>
        <v>0.34702884641131415</v>
      </c>
      <c r="F14" s="3">
        <f>AVERAGE(C2:C19)</f>
        <v>0.46409797751387216</v>
      </c>
      <c r="G14" s="3">
        <f>AVERAGE(D2:D19)</f>
        <v>0.49016715830875079</v>
      </c>
    </row>
    <row r="15" spans="1:7" x14ac:dyDescent="0.3">
      <c r="A15" t="s">
        <v>159</v>
      </c>
      <c r="B15" s="4">
        <v>0.241927216811891</v>
      </c>
      <c r="C15" s="4">
        <v>0.146401985111662</v>
      </c>
      <c r="D15" s="4">
        <v>0.69616519174041303</v>
      </c>
      <c r="E15" s="3">
        <f>AVERAGE(B2:B19)</f>
        <v>0.34702884641131415</v>
      </c>
      <c r="F15" s="3">
        <f>AVERAGE(C2:C19)</f>
        <v>0.46409797751387216</v>
      </c>
      <c r="G15" s="3">
        <f>AVERAGE(D2:D19)</f>
        <v>0.49016715830875079</v>
      </c>
    </row>
    <row r="16" spans="1:7" x14ac:dyDescent="0.3">
      <c r="A16" t="s">
        <v>160</v>
      </c>
      <c r="B16" s="4">
        <v>0.24048706240487</v>
      </c>
      <c r="C16" s="4">
        <v>0.14522058823529399</v>
      </c>
      <c r="D16" s="4">
        <v>0.69911504424778703</v>
      </c>
      <c r="E16" s="3">
        <f>AVERAGE(B2:B19)</f>
        <v>0.34702884641131415</v>
      </c>
      <c r="F16" s="3">
        <f>AVERAGE(C2:C19)</f>
        <v>0.46409797751387216</v>
      </c>
      <c r="G16" s="3">
        <f>AVERAGE(D2:D19)</f>
        <v>0.49016715830875079</v>
      </c>
    </row>
    <row r="17" spans="1:7" x14ac:dyDescent="0.3">
      <c r="A17" t="s">
        <v>161</v>
      </c>
      <c r="B17" s="4">
        <v>0.11248206599713</v>
      </c>
      <c r="C17" s="4">
        <v>6.2301335028607699E-2</v>
      </c>
      <c r="D17" s="4">
        <v>0.578171091445427</v>
      </c>
      <c r="E17" s="3">
        <f>AVERAGE(B2:B19)</f>
        <v>0.34702884641131415</v>
      </c>
      <c r="F17" s="3">
        <f>AVERAGE(C2:C19)</f>
        <v>0.46409797751387216</v>
      </c>
      <c r="G17" s="3">
        <f>AVERAGE(D2:D19)</f>
        <v>0.49016715830875079</v>
      </c>
    </row>
    <row r="18" spans="1:7" x14ac:dyDescent="0.3">
      <c r="A18" t="s">
        <v>162</v>
      </c>
      <c r="B18" s="4">
        <v>9.9678456591639805E-2</v>
      </c>
      <c r="C18" s="4">
        <v>5.4818744473916797E-2</v>
      </c>
      <c r="D18" s="4">
        <v>0.54867256637168105</v>
      </c>
      <c r="E18" s="3">
        <f>AVERAGE(B2:B19)</f>
        <v>0.34702884641131415</v>
      </c>
      <c r="F18" s="3">
        <f>AVERAGE(C2:C19)</f>
        <v>0.46409797751387216</v>
      </c>
      <c r="G18" s="3">
        <f>AVERAGE(D2:D19)</f>
        <v>0.49016715830875079</v>
      </c>
    </row>
    <row r="19" spans="1:7" x14ac:dyDescent="0.3">
      <c r="A19" t="s">
        <v>163</v>
      </c>
      <c r="B19" s="4">
        <v>7.2794571252313395E-2</v>
      </c>
      <c r="C19" s="4">
        <v>3.91246684350132E-2</v>
      </c>
      <c r="D19" s="4">
        <v>0.52212389380530899</v>
      </c>
      <c r="E19" s="3">
        <f>AVERAGE(B2:B19)</f>
        <v>0.34702884641131415</v>
      </c>
      <c r="F19" s="3">
        <f>AVERAGE(C2:C19)</f>
        <v>0.46409797751387216</v>
      </c>
      <c r="G19" s="3">
        <f>AVERAGE(D2:D19)</f>
        <v>0.49016715830875079</v>
      </c>
    </row>
    <row r="27" spans="1:7" x14ac:dyDescent="0.3">
      <c r="B27" s="5" t="s">
        <v>167</v>
      </c>
      <c r="C27" s="5" t="s">
        <v>168</v>
      </c>
      <c r="D27" s="5" t="s">
        <v>169</v>
      </c>
    </row>
    <row r="28" spans="1:7" x14ac:dyDescent="0.3">
      <c r="A28" t="s">
        <v>170</v>
      </c>
      <c r="B28" s="5">
        <f>COUNTIFS(B2:B19,"&lt;30%")</f>
        <v>9</v>
      </c>
      <c r="C28" s="5">
        <f t="shared" ref="C28:D28" si="0">COUNTIFS(C2:C19,"&lt;30%")</f>
        <v>8</v>
      </c>
      <c r="D28" s="5">
        <f t="shared" si="0"/>
        <v>3</v>
      </c>
    </row>
    <row r="29" spans="1:7" x14ac:dyDescent="0.3">
      <c r="A29" t="s">
        <v>171</v>
      </c>
      <c r="B29" s="5">
        <f>COUNTIFS(B2:B19,"&gt;=30%",B2:B19,"&lt;40%")</f>
        <v>0</v>
      </c>
      <c r="C29" s="5">
        <f t="shared" ref="C29:D29" si="1">COUNTIFS(C2:C19,"&gt;=30%",C2:C19,"&lt;40%")</f>
        <v>1</v>
      </c>
      <c r="D29" s="5">
        <f t="shared" si="1"/>
        <v>4</v>
      </c>
    </row>
    <row r="30" spans="1:7" x14ac:dyDescent="0.3">
      <c r="A30" t="s">
        <v>172</v>
      </c>
      <c r="B30" s="5">
        <f>COUNTIFS(B2:B19,"&gt;=40%",B2:B19,"&lt;50%")</f>
        <v>6</v>
      </c>
      <c r="C30" s="5">
        <f t="shared" ref="C30:D30" si="2">COUNTIFS(C2:C19,"&gt;=40%",C2:C19,"&lt;50%")</f>
        <v>0</v>
      </c>
      <c r="D30" s="5">
        <f t="shared" si="2"/>
        <v>2</v>
      </c>
    </row>
    <row r="31" spans="1:7" x14ac:dyDescent="0.3">
      <c r="A31" t="s">
        <v>173</v>
      </c>
      <c r="B31" s="5">
        <f>COUNTIFS(B2:B19,"&gt;=50%",B2:B19,"&lt;60%")</f>
        <v>3</v>
      </c>
      <c r="C31" s="5">
        <f t="shared" ref="C31:D31" si="3">COUNTIFS(C2:C19,"&gt;=50%",C2:C19,"&lt;60%")</f>
        <v>0</v>
      </c>
      <c r="D31" s="5">
        <f t="shared" si="3"/>
        <v>3</v>
      </c>
    </row>
    <row r="32" spans="1:7" x14ac:dyDescent="0.3">
      <c r="A32" t="s">
        <v>174</v>
      </c>
      <c r="B32" s="5">
        <f>COUNTIFS(B2:B19,"&gt;=60%")</f>
        <v>0</v>
      </c>
      <c r="C32" s="5">
        <f t="shared" ref="C32:D32" si="4">COUNTIFS(C2:C19,"&gt;=60%")</f>
        <v>9</v>
      </c>
      <c r="D32" s="5">
        <f t="shared" si="4"/>
        <v>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workbookViewId="0">
      <selection activeCell="V15" sqref="V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Prestazioni_KNN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2022-11-18T17:50:36Z</dcterms:created>
  <dcterms:modified xsi:type="dcterms:W3CDTF">2022-11-18T18:12:36Z</dcterms:modified>
</cp:coreProperties>
</file>