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\FlakyTest_Detection\Prestazioni Classificatori\"/>
    </mc:Choice>
  </mc:AlternateContent>
  <xr:revisionPtr revIDLastSave="0" documentId="13_ncr:40009_{14825421-AA12-414C-BC69-65DB1E7D8625}" xr6:coauthVersionLast="47" xr6:coauthVersionMax="47" xr10:uidLastSave="{00000000-0000-0000-0000-000000000000}"/>
  <bookViews>
    <workbookView xWindow="-108" yWindow="-108" windowWidth="23256" windowHeight="12456" activeTab="1"/>
  </bookViews>
  <sheets>
    <sheet name="Prestazoni SVM" sheetId="1" r:id="rId1"/>
    <sheet name="Semplificato" sheetId="2" r:id="rId2"/>
    <sheet name="Grafici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G19" i="2" l="1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  <c r="C26" i="2"/>
  <c r="D26" i="2"/>
  <c r="C27" i="2"/>
  <c r="D27" i="2"/>
  <c r="C28" i="2"/>
  <c r="D28" i="2"/>
  <c r="C29" i="2"/>
  <c r="D29" i="2"/>
  <c r="C30" i="2"/>
  <c r="D30" i="2"/>
  <c r="B30" i="2"/>
  <c r="B29" i="2"/>
  <c r="B28" i="2"/>
  <c r="B27" i="2"/>
  <c r="B26" i="2"/>
</calcChain>
</file>

<file path=xl/sharedStrings.xml><?xml version="1.0" encoding="utf-8"?>
<sst xmlns="http://schemas.openxmlformats.org/spreadsheetml/2006/main" count="246" uniqueCount="149">
  <si>
    <t>Start Time</t>
  </si>
  <si>
    <t>Duration</t>
  </si>
  <si>
    <t>Run ID</t>
  </si>
  <si>
    <t>Name</t>
  </si>
  <si>
    <t>Source Type</t>
  </si>
  <si>
    <t>Source Name</t>
  </si>
  <si>
    <t>User</t>
  </si>
  <si>
    <t>Status</t>
  </si>
  <si>
    <t>IG_Threshold</t>
  </si>
  <si>
    <t>PCA components</t>
  </si>
  <si>
    <t>Accuracy Test Set</t>
  </si>
  <si>
    <t>F1-Score Test Set</t>
  </si>
  <si>
    <t>IG_FeatureRimosse</t>
  </si>
  <si>
    <t>Precision Test Set</t>
  </si>
  <si>
    <t>Recall Test Set</t>
  </si>
  <si>
    <t>Varianza coumlativa</t>
  </si>
  <si>
    <t>2.7h</t>
  </si>
  <si>
    <t>53e1601ec17546e5bb48eae6a09825ca</t>
  </si>
  <si>
    <t>Pipeline con Standardizzazione e SMOTE</t>
  </si>
  <si>
    <t>LOCAL</t>
  </si>
  <si>
    <t>D:\Universita\FlakyTest_Detection\Classifier_Estimators\SVM.py</t>
  </si>
  <si>
    <t>angel</t>
  </si>
  <si>
    <t>FINISHED</t>
  </si>
  <si>
    <t>0.8288039852332874</t>
  </si>
  <si>
    <t>0.04727722772277227</t>
  </si>
  <si>
    <t>0.02467381475261594</t>
  </si>
  <si>
    <t>0.5634218289085545</t>
  </si>
  <si>
    <t>5.0h</t>
  </si>
  <si>
    <t>d46ed04427034e6bb9df66bf82a5f615</t>
  </si>
  <si>
    <t>Pipeline con Standardizzation</t>
  </si>
  <si>
    <t>0.9926388827113819</t>
  </si>
  <si>
    <t>0.046109510086455335</t>
  </si>
  <si>
    <t>0.02359882005899705</t>
  </si>
  <si>
    <t>21.3min</t>
  </si>
  <si>
    <t>e2395c8ae5bf4adeaf0901cb42e346e4</t>
  </si>
  <si>
    <t>Pipeline con Standardizzazione e Information Gain</t>
  </si>
  <si>
    <t>0.05</t>
  </si>
  <si>
    <t>0.9926166436863408</t>
  </si>
  <si>
    <t>0.04046242774566474</t>
  </si>
  <si>
    <t>0.02064896755162242</t>
  </si>
  <si>
    <t>31.3min</t>
  </si>
  <si>
    <t>06857d050ce0461eb8efe07a52973103</t>
  </si>
  <si>
    <t>Pipeline con Standardizzazione e PCA</t>
  </si>
  <si>
    <t>0.9607212227704615</t>
  </si>
  <si>
    <t>2.1min</t>
  </si>
  <si>
    <t>ad40a4063b2b4cfbba6e493fe4dd5fee</t>
  </si>
  <si>
    <t>Pipeline con Normalizzazione e PCA</t>
  </si>
  <si>
    <t>0.957330632788818</t>
  </si>
  <si>
    <t>22.4min</t>
  </si>
  <si>
    <t>2fde49120967418b881a9115c17bd143</t>
  </si>
  <si>
    <t>Pipeline con Information Gain</t>
  </si>
  <si>
    <t>16.4min</t>
  </si>
  <si>
    <t>dbf66373a3df41fcbd94f81ba69f8049</t>
  </si>
  <si>
    <t>Pipeline con PCA</t>
  </si>
  <si>
    <t>0.9872861676086451</t>
  </si>
  <si>
    <t>4.3h</t>
  </si>
  <si>
    <t>f6161fb1d84149fabd45db5a68f4ba81</t>
  </si>
  <si>
    <t>Pipeline senza pre processing</t>
  </si>
  <si>
    <t>2.6h</t>
  </si>
  <si>
    <t>5baeffa912014dfba392f0f1d17b8b39</t>
  </si>
  <si>
    <t>Pipeline con Standardizzazione, Information Gain e SMOTE</t>
  </si>
  <si>
    <t>0.7705155006004537</t>
  </si>
  <si>
    <t>0.0374965021919597</t>
  </si>
  <si>
    <t>0.019360431516085533</t>
  </si>
  <si>
    <t>0.5929203539823009</t>
  </si>
  <si>
    <t>2.4h</t>
  </si>
  <si>
    <t>c1b3f55c2c0445c58df2ea06786b734f</t>
  </si>
  <si>
    <t>Pipeline con Standardizzazione, PCA e SMOTE</t>
  </si>
  <si>
    <t>0.7811679935951608</t>
  </si>
  <si>
    <t>0.03737037761690472</t>
  </si>
  <si>
    <t>0.019326115551957908</t>
  </si>
  <si>
    <t>2.2h</t>
  </si>
  <si>
    <t>d10f5e5cafd7478db9d17e52aafebf70</t>
  </si>
  <si>
    <t>Pipeline con Normalizzazione, PCA e SMOTE</t>
  </si>
  <si>
    <t>0.7871725303562692</t>
  </si>
  <si>
    <t>0.03644784534836891</t>
  </si>
  <si>
    <t>0.018867924528301886</t>
  </si>
  <si>
    <t>0.5339233038348082</t>
  </si>
  <si>
    <t>3.0h</t>
  </si>
  <si>
    <t>1119d59ae4504d43be34f820cf8c8d6f</t>
  </si>
  <si>
    <t>Pipeline con Information Gain e SMOTE</t>
  </si>
  <si>
    <t>0.8494640394965085</t>
  </si>
  <si>
    <t>0.033690221270521056</t>
  </si>
  <si>
    <t>0.0177017701770177</t>
  </si>
  <si>
    <t>0.3480825958702065</t>
  </si>
  <si>
    <t>3.8h</t>
  </si>
  <si>
    <t>a9a39ef7e6bc4e279a90eb441431136c</t>
  </si>
  <si>
    <t>Pipeline con SMOTE</t>
  </si>
  <si>
    <t>0.8507761419739359</t>
  </si>
  <si>
    <t>0.0325836216839677</t>
  </si>
  <si>
    <t>0.017128998029407306</t>
  </si>
  <si>
    <t>0.3333333333333333</t>
  </si>
  <si>
    <t>2.1h</t>
  </si>
  <si>
    <t>96f70d489e9e41c0ae7433a0567308ad</t>
  </si>
  <si>
    <t>Pipeline con PCA e SMOTE</t>
  </si>
  <si>
    <t>0.862696259395988</t>
  </si>
  <si>
    <t>0.029550455831499532</t>
  </si>
  <si>
    <t>0.015606840444960983</t>
  </si>
  <si>
    <t>0.27728613569321536</t>
  </si>
  <si>
    <t>3.7h</t>
  </si>
  <si>
    <t>61c24861f5d1419cb284d62029d1f13d</t>
  </si>
  <si>
    <t>Pipeline con Normalizzazione e SMOTE</t>
  </si>
  <si>
    <t>0.692678912956456</t>
  </si>
  <si>
    <t>0.02949645340262659</t>
  </si>
  <si>
    <t>0.015107913669064749</t>
  </si>
  <si>
    <t>0.6194690265486725</t>
  </si>
  <si>
    <t>2.8h</t>
  </si>
  <si>
    <t>a2b7ab38937c4ca1ba30ec0dcf345984</t>
  </si>
  <si>
    <t>Pipeline con Normalizzazione, Information Gain e SMOTE</t>
  </si>
  <si>
    <t>0.6551839167370902</t>
  </si>
  <si>
    <t>0.028447897737953504</t>
  </si>
  <si>
    <t>0.014532650448143405</t>
  </si>
  <si>
    <t>0.6696165191740413</t>
  </si>
  <si>
    <t>6.6min</t>
  </si>
  <si>
    <t>3fedc072f6e740ab906ea63a8080671d</t>
  </si>
  <si>
    <t>Pipeline con Normalizzazione e Information Gain</t>
  </si>
  <si>
    <t>0.9924609705110528</t>
  </si>
  <si>
    <t>27.0min</t>
  </si>
  <si>
    <t>2de9f3ae8cbd4292afe4b4af9edb67be</t>
  </si>
  <si>
    <t>Pipeline con Normalization</t>
  </si>
  <si>
    <t>Pipeline 1</t>
  </si>
  <si>
    <t>Pipeline 2</t>
  </si>
  <si>
    <t>Pipeline 3</t>
  </si>
  <si>
    <t>Pipeline 4</t>
  </si>
  <si>
    <t>Pipeline 5</t>
  </si>
  <si>
    <t>Pipeline 6</t>
  </si>
  <si>
    <t>Pipeline 7</t>
  </si>
  <si>
    <t>Pipeline 8</t>
  </si>
  <si>
    <t>Pipeline 9</t>
  </si>
  <si>
    <t>Pipeline 10</t>
  </si>
  <si>
    <t>Pipeline 11</t>
  </si>
  <si>
    <t>Pipeline 12</t>
  </si>
  <si>
    <t>Pipeline 13</t>
  </si>
  <si>
    <t>Pipeline 14</t>
  </si>
  <si>
    <t>Pipeline 15</t>
  </si>
  <si>
    <t>Pipeline 16</t>
  </si>
  <si>
    <t>Pipeline 17</t>
  </si>
  <si>
    <t>Pipeline 18</t>
  </si>
  <si>
    <t>F1</t>
  </si>
  <si>
    <t>Precision</t>
  </si>
  <si>
    <t>Recall</t>
  </si>
  <si>
    <t>Categoria[0-29]</t>
  </si>
  <si>
    <t>Categoria[30-39]</t>
  </si>
  <si>
    <t>Categoria[40-49]</t>
  </si>
  <si>
    <t>Categoria[50-59]</t>
  </si>
  <si>
    <t>Categoria[60-100]</t>
  </si>
  <si>
    <t>Media F1</t>
  </si>
  <si>
    <t>Media Precision</t>
  </si>
  <si>
    <t>Media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</si>
</sst>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1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Performance Pipeline 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Semplificato!$B$1</c:f>
              <c:strCache>
                <c:ptCount val="1"/>
                <c:pt idx="0">
                  <c:v>F1-Score Test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Semplificato!$B$2:$B$19</c:f>
              <c:numCache>
                <c:formatCode>0.0%</c:formatCode>
                <c:ptCount val="18"/>
                <c:pt idx="0">
                  <c:v>4.7277227722772201E-2</c:v>
                </c:pt>
                <c:pt idx="1">
                  <c:v>4.6109510086455301E-2</c:v>
                </c:pt>
                <c:pt idx="2">
                  <c:v>4.0462427745664699E-2</c:v>
                </c:pt>
                <c:pt idx="3">
                  <c:v>4.0462427745664699E-2</c:v>
                </c:pt>
                <c:pt idx="4">
                  <c:v>4.0462427745664699E-2</c:v>
                </c:pt>
                <c:pt idx="5">
                  <c:v>4.0462427745664699E-2</c:v>
                </c:pt>
                <c:pt idx="6">
                  <c:v>4.0462427745664699E-2</c:v>
                </c:pt>
                <c:pt idx="7">
                  <c:v>4.0462427745664699E-2</c:v>
                </c:pt>
                <c:pt idx="8">
                  <c:v>3.7496502191959699E-2</c:v>
                </c:pt>
                <c:pt idx="9">
                  <c:v>3.7370377616904697E-2</c:v>
                </c:pt>
                <c:pt idx="10">
                  <c:v>3.6447845348368903E-2</c:v>
                </c:pt>
                <c:pt idx="11">
                  <c:v>3.3690221270521001E-2</c:v>
                </c:pt>
                <c:pt idx="12">
                  <c:v>3.2583621683967702E-2</c:v>
                </c:pt>
                <c:pt idx="13">
                  <c:v>2.9550455831499501E-2</c:v>
                </c:pt>
                <c:pt idx="14">
                  <c:v>2.94964534026265E-2</c:v>
                </c:pt>
                <c:pt idx="15">
                  <c:v>2.84478977379535E-2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C-4BF1-875C-5BAC192DD477}"/>
            </c:ext>
          </c:extLst>
        </c:ser>
        <c:ser>
          <c:idx val="1"/>
          <c:order val="1"/>
          <c:tx>
            <c:strRef>
              <c:f>Semplificato!$C$1</c:f>
              <c:strCache>
                <c:ptCount val="1"/>
                <c:pt idx="0">
                  <c:v>Precision Test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Semplificato!$C$2:$C$19</c:f>
              <c:numCache>
                <c:formatCode>0.0%</c:formatCode>
                <c:ptCount val="18"/>
                <c:pt idx="0">
                  <c:v>2.4673814752615899E-2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1.9360431516085502E-2</c:v>
                </c:pt>
                <c:pt idx="9">
                  <c:v>1.9326115551957901E-2</c:v>
                </c:pt>
                <c:pt idx="10">
                  <c:v>1.8867924528301799E-2</c:v>
                </c:pt>
                <c:pt idx="11">
                  <c:v>1.7701770177017701E-2</c:v>
                </c:pt>
                <c:pt idx="12">
                  <c:v>1.7128998029407299E-2</c:v>
                </c:pt>
                <c:pt idx="13">
                  <c:v>1.56068404449609E-2</c:v>
                </c:pt>
                <c:pt idx="14">
                  <c:v>1.51079136690647E-2</c:v>
                </c:pt>
                <c:pt idx="15">
                  <c:v>1.45326504481434E-2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C-4BF1-875C-5BAC192DD477}"/>
            </c:ext>
          </c:extLst>
        </c:ser>
        <c:ser>
          <c:idx val="2"/>
          <c:order val="2"/>
          <c:tx>
            <c:strRef>
              <c:f>Semplificato!$D$1</c:f>
              <c:strCache>
                <c:ptCount val="1"/>
                <c:pt idx="0">
                  <c:v>Recall Test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Semplificato!$D$2:$D$19</c:f>
              <c:numCache>
                <c:formatCode>0.0%</c:formatCode>
                <c:ptCount val="18"/>
                <c:pt idx="0">
                  <c:v>0.56342182890855397</c:v>
                </c:pt>
                <c:pt idx="1">
                  <c:v>2.3598820058997001E-2</c:v>
                </c:pt>
                <c:pt idx="2">
                  <c:v>2.0648967551622401E-2</c:v>
                </c:pt>
                <c:pt idx="3">
                  <c:v>2.0648967551622401E-2</c:v>
                </c:pt>
                <c:pt idx="4">
                  <c:v>2.0648967551622401E-2</c:v>
                </c:pt>
                <c:pt idx="5">
                  <c:v>2.0648967551622401E-2</c:v>
                </c:pt>
                <c:pt idx="6">
                  <c:v>2.0648967551622401E-2</c:v>
                </c:pt>
                <c:pt idx="7">
                  <c:v>2.0648967551622401E-2</c:v>
                </c:pt>
                <c:pt idx="8">
                  <c:v>0.59292035398230003</c:v>
                </c:pt>
                <c:pt idx="9">
                  <c:v>0.56342182890855397</c:v>
                </c:pt>
                <c:pt idx="10">
                  <c:v>0.53392330383480802</c:v>
                </c:pt>
                <c:pt idx="11">
                  <c:v>0.34808259587020601</c:v>
                </c:pt>
                <c:pt idx="12">
                  <c:v>0.33333333333333298</c:v>
                </c:pt>
                <c:pt idx="13">
                  <c:v>0.27728613569321497</c:v>
                </c:pt>
                <c:pt idx="14">
                  <c:v>0.61946902654867197</c:v>
                </c:pt>
                <c:pt idx="15">
                  <c:v>0.66961651917404097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C-4BF1-875C-5BAC192DD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65339136"/>
        <c:axId val="665347008"/>
      </c:barChart>
      <c:lineChart>
        <c:grouping val="standard"/>
        <c:varyColors val="0"/>
        <c:ser>
          <c:idx val="3"/>
          <c:order val="3"/>
          <c:tx>
            <c:strRef>
              <c:f>Semplificato!$E$1</c:f>
              <c:strCache>
                <c:ptCount val="1"/>
                <c:pt idx="0">
                  <c:v>Media 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Semplificato!$E$2:$E$19</c:f>
              <c:numCache>
                <c:formatCode>0%</c:formatCode>
                <c:ptCount val="18"/>
                <c:pt idx="0">
                  <c:v>3.340248218705652E-2</c:v>
                </c:pt>
                <c:pt idx="1">
                  <c:v>3.340248218705652E-2</c:v>
                </c:pt>
                <c:pt idx="2">
                  <c:v>3.340248218705652E-2</c:v>
                </c:pt>
                <c:pt idx="3">
                  <c:v>3.340248218705652E-2</c:v>
                </c:pt>
                <c:pt idx="4">
                  <c:v>3.340248218705652E-2</c:v>
                </c:pt>
                <c:pt idx="5">
                  <c:v>3.340248218705652E-2</c:v>
                </c:pt>
                <c:pt idx="6">
                  <c:v>3.340248218705652E-2</c:v>
                </c:pt>
                <c:pt idx="7">
                  <c:v>3.340248218705652E-2</c:v>
                </c:pt>
                <c:pt idx="8">
                  <c:v>3.340248218705652E-2</c:v>
                </c:pt>
                <c:pt idx="9">
                  <c:v>3.340248218705652E-2</c:v>
                </c:pt>
                <c:pt idx="10">
                  <c:v>3.340248218705652E-2</c:v>
                </c:pt>
                <c:pt idx="11">
                  <c:v>3.340248218705652E-2</c:v>
                </c:pt>
                <c:pt idx="12">
                  <c:v>3.340248218705652E-2</c:v>
                </c:pt>
                <c:pt idx="13">
                  <c:v>3.340248218705652E-2</c:v>
                </c:pt>
                <c:pt idx="14">
                  <c:v>3.340248218705652E-2</c:v>
                </c:pt>
                <c:pt idx="15">
                  <c:v>3.340248218705652E-2</c:v>
                </c:pt>
                <c:pt idx="16">
                  <c:v>3.340248218705652E-2</c:v>
                </c:pt>
                <c:pt idx="17">
                  <c:v>3.340248218705652E-2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6C-4BF1-875C-5BAC192DD477}"/>
            </c:ext>
          </c:extLst>
        </c:ser>
        <c:ser>
          <c:idx val="4"/>
          <c:order val="4"/>
          <c:tx>
            <c:strRef>
              <c:f>Semplificato!$F$1</c:f>
              <c:strCache>
                <c:ptCount val="1"/>
                <c:pt idx="0">
                  <c:v>Media Precision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Semplificato!$F$2:$F$19</c:f>
              <c:numCache>
                <c:formatCode>0%</c:formatCode>
                <c:ptCount val="18"/>
                <c:pt idx="0">
                  <c:v>0.39790591439541972</c:v>
                </c:pt>
                <c:pt idx="1">
                  <c:v>0.39790591439541972</c:v>
                </c:pt>
                <c:pt idx="2">
                  <c:v>0.39790591439541972</c:v>
                </c:pt>
                <c:pt idx="3">
                  <c:v>0.39790591439541972</c:v>
                </c:pt>
                <c:pt idx="4">
                  <c:v>0.39790591439541972</c:v>
                </c:pt>
                <c:pt idx="5">
                  <c:v>0.39790591439541972</c:v>
                </c:pt>
                <c:pt idx="6">
                  <c:v>0.39790591439541972</c:v>
                </c:pt>
                <c:pt idx="7">
                  <c:v>0.39790591439541972</c:v>
                </c:pt>
                <c:pt idx="8">
                  <c:v>0.39790591439541972</c:v>
                </c:pt>
                <c:pt idx="9">
                  <c:v>0.39790591439541972</c:v>
                </c:pt>
                <c:pt idx="10">
                  <c:v>0.39790591439541972</c:v>
                </c:pt>
                <c:pt idx="11">
                  <c:v>0.39790591439541972</c:v>
                </c:pt>
                <c:pt idx="12">
                  <c:v>0.39790591439541972</c:v>
                </c:pt>
                <c:pt idx="13">
                  <c:v>0.39790591439541972</c:v>
                </c:pt>
                <c:pt idx="14">
                  <c:v>0.39790591439541972</c:v>
                </c:pt>
                <c:pt idx="15">
                  <c:v>0.39790591439541972</c:v>
                </c:pt>
                <c:pt idx="16">
                  <c:v>0.39790591439541972</c:v>
                </c:pt>
                <c:pt idx="17">
                  <c:v>0.39790591439541972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6C-4BF1-875C-5BAC192DD477}"/>
            </c:ext>
          </c:extLst>
        </c:ser>
        <c:ser>
          <c:idx val="5"/>
          <c:order val="5"/>
          <c:tx>
            <c:strRef>
              <c:f>Semplificato!$G$1</c:f>
              <c:strCache>
                <c:ptCount val="1"/>
                <c:pt idx="0">
                  <c:v>Media Recall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Semplificato!$G$2:$G$19</c:f>
              <c:numCache>
                <c:formatCode>0%</c:formatCode>
                <c:ptCount val="18"/>
                <c:pt idx="0">
                  <c:v>0.25827597509013411</c:v>
                </c:pt>
                <c:pt idx="1">
                  <c:v>0.25827597509013411</c:v>
                </c:pt>
                <c:pt idx="2">
                  <c:v>0.25827597509013411</c:v>
                </c:pt>
                <c:pt idx="3">
                  <c:v>0.25827597509013411</c:v>
                </c:pt>
                <c:pt idx="4">
                  <c:v>0.25827597509013411</c:v>
                </c:pt>
                <c:pt idx="5">
                  <c:v>0.25827597509013411</c:v>
                </c:pt>
                <c:pt idx="6">
                  <c:v>0.25827597509013411</c:v>
                </c:pt>
                <c:pt idx="7">
                  <c:v>0.25827597509013411</c:v>
                </c:pt>
                <c:pt idx="8">
                  <c:v>0.25827597509013411</c:v>
                </c:pt>
                <c:pt idx="9">
                  <c:v>0.25827597509013411</c:v>
                </c:pt>
                <c:pt idx="10">
                  <c:v>0.25827597509013411</c:v>
                </c:pt>
                <c:pt idx="11">
                  <c:v>0.25827597509013411</c:v>
                </c:pt>
                <c:pt idx="12">
                  <c:v>0.25827597509013411</c:v>
                </c:pt>
                <c:pt idx="13">
                  <c:v>0.25827597509013411</c:v>
                </c:pt>
                <c:pt idx="14">
                  <c:v>0.25827597509013411</c:v>
                </c:pt>
                <c:pt idx="15">
                  <c:v>0.25827597509013411</c:v>
                </c:pt>
                <c:pt idx="16">
                  <c:v>0.25827597509013411</c:v>
                </c:pt>
                <c:pt idx="17">
                  <c:v>0.25827597509013411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6C-4BF1-875C-5BAC192DD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339136"/>
        <c:axId val="665347008"/>
      </c:lineChart>
      <c:catAx>
        <c:axId val="6653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47008"/>
        <c:crosses val="autoZero"/>
        <c:auto val="1"/>
        <c:lblAlgn val="ctr"/>
        <c:lblOffset val="100"/>
        <c:noMultiLvlLbl val="0"/>
      </c:catAx>
      <c:valAx>
        <c:axId val="6653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Pipeline 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Semplificato!$B$25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Semplificato!$A$26:$A$30</c:f>
              <c:strCache>
                <c:ptCount val="5"/>
                <c:pt idx="0">
                  <c:v>Categoria[0-29]</c:v>
                </c:pt>
                <c:pt idx="1">
                  <c:v>Categoria[30-39]</c:v>
                </c:pt>
                <c:pt idx="2">
                  <c:v>Categoria[40-49]</c:v>
                </c:pt>
                <c:pt idx="3">
                  <c:v>Categoria[50-59]</c:v>
                </c:pt>
                <c:pt idx="4">
                  <c:v>Categoria[60-100]</c:v>
                </c:pt>
              </c:strCache>
            </c:strRef>
          </c:cat>
          <c:val>
            <c:numRef>
              <c:f>Semplificato!$B$26:$B$30</c:f>
              <c:numCache>
                <c:formatCode>General</c:formatCode>
                <c:ptCount val="5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B-4AD1-9A66-9FABDB588251}"/>
            </c:ext>
          </c:extLst>
        </c:ser>
        <c:ser>
          <c:idx val="1"/>
          <c:order val="1"/>
          <c:tx>
            <c:strRef>
              <c:f>Semplificato!$C$25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Semplificato!$A$26:$A$30</c:f>
              <c:strCache>
                <c:ptCount val="5"/>
                <c:pt idx="0">
                  <c:v>Categoria[0-29]</c:v>
                </c:pt>
                <c:pt idx="1">
                  <c:v>Categoria[30-39]</c:v>
                </c:pt>
                <c:pt idx="2">
                  <c:v>Categoria[40-49]</c:v>
                </c:pt>
                <c:pt idx="3">
                  <c:v>Categoria[50-59]</c:v>
                </c:pt>
                <c:pt idx="4">
                  <c:v>Categoria[60-100]</c:v>
                </c:pt>
              </c:strCache>
            </c:strRef>
          </c:cat>
          <c:val>
            <c:numRef>
              <c:f>Semplificato!$C$26:$C$30</c:f>
              <c:numCache>
                <c:formatCode>General</c:formatCode>
                <c:ptCount val="5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B-4AD1-9A66-9FABDB588251}"/>
            </c:ext>
          </c:extLst>
        </c:ser>
        <c:ser>
          <c:idx val="2"/>
          <c:order val="2"/>
          <c:tx>
            <c:strRef>
              <c:f>Semplificato!$D$25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Semplificato!$A$26:$A$30</c:f>
              <c:strCache>
                <c:ptCount val="5"/>
                <c:pt idx="0">
                  <c:v>Categoria[0-29]</c:v>
                </c:pt>
                <c:pt idx="1">
                  <c:v>Categoria[30-39]</c:v>
                </c:pt>
                <c:pt idx="2">
                  <c:v>Categoria[40-49]</c:v>
                </c:pt>
                <c:pt idx="3">
                  <c:v>Categoria[50-59]</c:v>
                </c:pt>
                <c:pt idx="4">
                  <c:v>Categoria[60-100]</c:v>
                </c:pt>
              </c:strCache>
            </c:strRef>
          </c:cat>
          <c:val>
            <c:numRef>
              <c:f>Semplificato!$D$26:$D$30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BB-4AD1-9A66-9FABDB5882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82993416"/>
        <c:axId val="682965536"/>
      </c:barChart>
      <c:catAx>
        <c:axId val="68299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965536"/>
        <c:crosses val="autoZero"/>
        <c:auto val="1"/>
        <c:lblAlgn val="ctr"/>
        <c:lblOffset val="100"/>
        <c:noMultiLvlLbl val="0"/>
      </c:catAx>
      <c:valAx>
        <c:axId val="6829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99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121920</xdr:rowOff>
    </xdr:from>
    <xdr:to>
      <xdr:col>19</xdr:col>
      <xdr:colOff>558165</xdr:colOff>
      <xdr:row>24</xdr:row>
      <xdr:rowOff>131445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43FF4D6-11A7-45C1-8F40-ACA67507D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30</xdr:row>
      <xdr:rowOff>22860</xdr:rowOff>
    </xdr:from>
    <xdr:to>
      <xdr:col>17</xdr:col>
      <xdr:colOff>348615</xdr:colOff>
      <xdr:row>45</xdr:row>
      <xdr:rowOff>129540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806B2BA-06F8-4B68-9B53-9F508B999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zioni%20Logistic%20Regr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tazioni Logistic Regression"/>
      <sheetName val="Semplificato"/>
      <sheetName val="Grafici"/>
    </sheetNames>
    <sheetDataSet>
      <sheetData sheetId="0"/>
      <sheetData sheetId="1">
        <row r="1">
          <cell r="B1" t="str">
            <v>F1</v>
          </cell>
          <cell r="C1" t="str">
            <v>Precision</v>
          </cell>
          <cell r="D1" t="str">
            <v>Recall</v>
          </cell>
          <cell r="E1" t="str">
            <v>Media F1</v>
          </cell>
          <cell r="F1" t="str">
            <v>Media Precision</v>
          </cell>
          <cell r="G1" t="str">
            <v>Media Recall</v>
          </cell>
        </row>
        <row r="2">
          <cell r="A2" t="str">
            <v>Pipeline 1</v>
          </cell>
          <cell r="B2">
            <v>2.6378186129223401E-2</v>
          </cell>
          <cell r="C2">
            <v>1.3528919966557701E-2</v>
          </cell>
          <cell r="D2">
            <v>0.525073746312684</v>
          </cell>
          <cell r="E2">
            <v>1.1195002758045221E-2</v>
          </cell>
          <cell r="F2">
            <v>5.7257392876217559E-3</v>
          </cell>
          <cell r="G2">
            <v>0.26106194690265461</v>
          </cell>
        </row>
        <row r="3">
          <cell r="A3" t="str">
            <v>Pipeline 2</v>
          </cell>
          <cell r="B3">
            <v>2.6126522824012899E-2</v>
          </cell>
          <cell r="C3">
            <v>1.3396553021750499E-2</v>
          </cell>
          <cell r="D3">
            <v>0.525073746312684</v>
          </cell>
          <cell r="E3">
            <v>1.1195002758045221E-2</v>
          </cell>
          <cell r="F3">
            <v>5.7257392876217559E-3</v>
          </cell>
          <cell r="G3">
            <v>0.26106194690265461</v>
          </cell>
        </row>
        <row r="4">
          <cell r="A4" t="str">
            <v>Pipeline 3</v>
          </cell>
          <cell r="B4">
            <v>2.4491022462624801E-2</v>
          </cell>
          <cell r="C4">
            <v>1.25655257477644E-2</v>
          </cell>
          <cell r="D4">
            <v>0.48082595870206402</v>
          </cell>
          <cell r="E4">
            <v>1.1195002758045221E-2</v>
          </cell>
          <cell r="F4">
            <v>5.7257392876217559E-3</v>
          </cell>
          <cell r="G4">
            <v>0.26106194690265461</v>
          </cell>
        </row>
        <row r="5">
          <cell r="A5" t="str">
            <v>Pipeline 4</v>
          </cell>
          <cell r="B5">
            <v>2.3635679337598699E-2</v>
          </cell>
          <cell r="C5">
            <v>1.21272980071064E-2</v>
          </cell>
          <cell r="D5">
            <v>0.46312684365781698</v>
          </cell>
          <cell r="E5">
            <v>1.1195002758045221E-2</v>
          </cell>
          <cell r="F5">
            <v>5.7257392876217559E-3</v>
          </cell>
          <cell r="G5">
            <v>0.26106194690265461</v>
          </cell>
        </row>
        <row r="6">
          <cell r="A6" t="str">
            <v>Pipeline 5</v>
          </cell>
          <cell r="B6">
            <v>2.2385228278740298E-2</v>
          </cell>
          <cell r="C6">
            <v>1.1437802907915901E-2</v>
          </cell>
          <cell r="D6">
            <v>0.52212389380530899</v>
          </cell>
          <cell r="E6">
            <v>1.1195002758045221E-2</v>
          </cell>
          <cell r="F6">
            <v>5.7257392876217559E-3</v>
          </cell>
          <cell r="G6">
            <v>0.26106194690265461</v>
          </cell>
        </row>
        <row r="7">
          <cell r="A7" t="str">
            <v>Pipeline 6</v>
          </cell>
          <cell r="B7">
            <v>2.1565925837177199E-2</v>
          </cell>
          <cell r="C7">
            <v>1.10064815947168E-2</v>
          </cell>
          <cell r="D7">
            <v>0.53097345132743301</v>
          </cell>
          <cell r="E7">
            <v>1.1195002758045221E-2</v>
          </cell>
          <cell r="F7">
            <v>5.7257392876217559E-3</v>
          </cell>
          <cell r="G7">
            <v>0.26106194690265461</v>
          </cell>
        </row>
        <row r="8">
          <cell r="A8" t="str">
            <v>Pipeline 7</v>
          </cell>
          <cell r="B8">
            <v>2.0671834625322901E-2</v>
          </cell>
          <cell r="C8">
            <v>1.0573403822692101E-2</v>
          </cell>
          <cell r="D8">
            <v>0.46017699115044203</v>
          </cell>
          <cell r="E8">
            <v>1.1195002758045221E-2</v>
          </cell>
          <cell r="F8">
            <v>5.7257392876217559E-3</v>
          </cell>
          <cell r="G8">
            <v>0.26106194690265461</v>
          </cell>
        </row>
        <row r="9">
          <cell r="A9" t="str">
            <v>Pipeline 8</v>
          </cell>
          <cell r="B9">
            <v>2.06484542659938E-2</v>
          </cell>
          <cell r="C9">
            <v>1.05312980712341E-2</v>
          </cell>
          <cell r="D9">
            <v>0.525073746312684</v>
          </cell>
          <cell r="E9">
            <v>1.1195002758045221E-2</v>
          </cell>
          <cell r="F9">
            <v>5.7257392876217559E-3</v>
          </cell>
          <cell r="G9">
            <v>0.26106194690265461</v>
          </cell>
        </row>
        <row r="10">
          <cell r="A10" t="str">
            <v>Pipeline 9</v>
          </cell>
          <cell r="B10">
            <v>1.560719588412E-2</v>
          </cell>
          <cell r="C10">
            <v>7.8960240374536996E-3</v>
          </cell>
          <cell r="D10">
            <v>0.66666666666666596</v>
          </cell>
          <cell r="E10">
            <v>1.1195002758045221E-2</v>
          </cell>
          <cell r="F10">
            <v>5.7257392876217559E-3</v>
          </cell>
          <cell r="G10">
            <v>0.26106194690265461</v>
          </cell>
        </row>
        <row r="11">
          <cell r="A11" t="str">
            <v>Pipeline 10</v>
          </cell>
          <cell r="B11">
            <v>0</v>
          </cell>
          <cell r="C11">
            <v>0</v>
          </cell>
          <cell r="D11">
            <v>0</v>
          </cell>
          <cell r="E11">
            <v>1.1195002758045221E-2</v>
          </cell>
          <cell r="F11">
            <v>5.7257392876217559E-3</v>
          </cell>
          <cell r="G11">
            <v>0.26106194690265461</v>
          </cell>
        </row>
        <row r="12">
          <cell r="A12" t="str">
            <v>Pipeline 11</v>
          </cell>
          <cell r="B12">
            <v>0</v>
          </cell>
          <cell r="C12">
            <v>0</v>
          </cell>
          <cell r="D12">
            <v>0</v>
          </cell>
          <cell r="E12">
            <v>1.1195002758045221E-2</v>
          </cell>
          <cell r="F12">
            <v>5.7257392876217559E-3</v>
          </cell>
          <cell r="G12">
            <v>0.26106194690265461</v>
          </cell>
        </row>
        <row r="13">
          <cell r="A13" t="str">
            <v>Pipeline 12</v>
          </cell>
          <cell r="B13">
            <v>0</v>
          </cell>
          <cell r="C13">
            <v>0</v>
          </cell>
          <cell r="D13">
            <v>0</v>
          </cell>
          <cell r="E13">
            <v>1.1195002758045221E-2</v>
          </cell>
          <cell r="F13">
            <v>5.7257392876217559E-3</v>
          </cell>
          <cell r="G13">
            <v>0.26106194690265461</v>
          </cell>
        </row>
        <row r="14">
          <cell r="A14" t="str">
            <v>Pipeline 13</v>
          </cell>
          <cell r="B14">
            <v>0</v>
          </cell>
          <cell r="C14">
            <v>0</v>
          </cell>
          <cell r="D14">
            <v>0</v>
          </cell>
          <cell r="E14">
            <v>1.1195002758045221E-2</v>
          </cell>
          <cell r="F14">
            <v>5.7257392876217559E-3</v>
          </cell>
          <cell r="G14">
            <v>0.26106194690265461</v>
          </cell>
        </row>
        <row r="15">
          <cell r="A15" t="str">
            <v>Pipeline 14</v>
          </cell>
          <cell r="B15">
            <v>0</v>
          </cell>
          <cell r="C15">
            <v>0</v>
          </cell>
          <cell r="D15">
            <v>0</v>
          </cell>
          <cell r="E15">
            <v>1.1195002758045221E-2</v>
          </cell>
          <cell r="F15">
            <v>5.7257392876217559E-3</v>
          </cell>
          <cell r="G15">
            <v>0.26106194690265461</v>
          </cell>
        </row>
        <row r="16">
          <cell r="A16" t="str">
            <v>Pipeline 15</v>
          </cell>
          <cell r="B16">
            <v>0</v>
          </cell>
          <cell r="C16">
            <v>0</v>
          </cell>
          <cell r="D16">
            <v>0</v>
          </cell>
          <cell r="E16">
            <v>1.1195002758045221E-2</v>
          </cell>
          <cell r="F16">
            <v>5.7257392876217559E-3</v>
          </cell>
          <cell r="G16">
            <v>0.26106194690265461</v>
          </cell>
        </row>
        <row r="17">
          <cell r="A17" t="str">
            <v>Pipeline 16</v>
          </cell>
          <cell r="B17">
            <v>0</v>
          </cell>
          <cell r="C17">
            <v>0</v>
          </cell>
          <cell r="D17">
            <v>0</v>
          </cell>
          <cell r="E17">
            <v>1.1195002758045221E-2</v>
          </cell>
          <cell r="F17">
            <v>5.7257392876217559E-3</v>
          </cell>
          <cell r="G17">
            <v>0.26106194690265461</v>
          </cell>
        </row>
        <row r="18">
          <cell r="A18" t="str">
            <v>Pipeline 17</v>
          </cell>
          <cell r="B18">
            <v>0</v>
          </cell>
          <cell r="C18">
            <v>0</v>
          </cell>
          <cell r="D18">
            <v>0</v>
          </cell>
          <cell r="E18">
            <v>1.1195002758045221E-2</v>
          </cell>
          <cell r="F18">
            <v>5.7257392876217559E-3</v>
          </cell>
          <cell r="G18">
            <v>0.26106194690265461</v>
          </cell>
        </row>
        <row r="19">
          <cell r="A19" t="str">
            <v>Pipeline 18</v>
          </cell>
          <cell r="B19">
            <v>0</v>
          </cell>
          <cell r="C19">
            <v>0</v>
          </cell>
          <cell r="D19">
            <v>0</v>
          </cell>
          <cell r="E19">
            <v>1.1195002758045221E-2</v>
          </cell>
          <cell r="F19">
            <v>5.7257392876217559E-3</v>
          </cell>
          <cell r="G19">
            <v>0.26106194690265461</v>
          </cell>
        </row>
        <row r="24">
          <cell r="B24" t="str">
            <v>F1</v>
          </cell>
          <cell r="C24" t="str">
            <v>Precision</v>
          </cell>
          <cell r="D24" t="str">
            <v>Recall</v>
          </cell>
        </row>
        <row r="25">
          <cell r="A25" t="str">
            <v>Categoria[0-29]</v>
          </cell>
          <cell r="B25">
            <v>18</v>
          </cell>
          <cell r="C25">
            <v>18</v>
          </cell>
          <cell r="D25">
            <v>9</v>
          </cell>
        </row>
        <row r="26">
          <cell r="A26" t="str">
            <v>Categoria[30-39]</v>
          </cell>
          <cell r="B26">
            <v>0</v>
          </cell>
          <cell r="C26">
            <v>0</v>
          </cell>
          <cell r="D26">
            <v>0</v>
          </cell>
        </row>
        <row r="27">
          <cell r="A27" t="str">
            <v>Categoria[40-49]</v>
          </cell>
          <cell r="B27">
            <v>0</v>
          </cell>
          <cell r="C27">
            <v>0</v>
          </cell>
          <cell r="D27">
            <v>3</v>
          </cell>
        </row>
        <row r="28">
          <cell r="A28" t="str">
            <v>Categoria[50-59]</v>
          </cell>
          <cell r="B28">
            <v>0</v>
          </cell>
          <cell r="C28">
            <v>0</v>
          </cell>
          <cell r="D28">
            <v>5</v>
          </cell>
        </row>
        <row r="29">
          <cell r="A29" t="str">
            <v>Categoria[60-100]</v>
          </cell>
          <cell r="B29">
            <v>0</v>
          </cell>
          <cell r="C29">
            <v>0</v>
          </cell>
          <cell r="D29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28" sqref="B28"/>
    </sheetView>
  </sheetViews>
  <sheetFormatPr defaultRowHeight="14.4" x14ac:dyDescent="0.3"/>
  <cols>
    <col min="1" max="1" width="26.66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>
        <v>44858.099189814813</v>
      </c>
      <c r="B2" t="s">
        <v>16</v>
      </c>
      <c r="C2" s="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K2" t="s">
        <v>23</v>
      </c>
      <c r="L2" t="s">
        <v>24</v>
      </c>
      <c r="N2" t="s">
        <v>25</v>
      </c>
      <c r="O2" t="s">
        <v>26</v>
      </c>
    </row>
    <row r="3" spans="1:16" x14ac:dyDescent="0.3">
      <c r="A3" s="1">
        <v>44856.113946759258</v>
      </c>
      <c r="B3" t="s">
        <v>27</v>
      </c>
      <c r="C3" t="s">
        <v>28</v>
      </c>
      <c r="D3" t="s">
        <v>29</v>
      </c>
      <c r="E3" t="s">
        <v>19</v>
      </c>
      <c r="F3" t="s">
        <v>20</v>
      </c>
      <c r="G3" t="s">
        <v>21</v>
      </c>
      <c r="H3" t="s">
        <v>22</v>
      </c>
      <c r="K3" t="s">
        <v>30</v>
      </c>
      <c r="L3" t="s">
        <v>31</v>
      </c>
      <c r="N3">
        <v>1</v>
      </c>
      <c r="O3" t="s">
        <v>32</v>
      </c>
    </row>
    <row r="4" spans="1:16" x14ac:dyDescent="0.3">
      <c r="A4" s="1">
        <v>44858.084421296298</v>
      </c>
      <c r="B4" t="s">
        <v>33</v>
      </c>
      <c r="C4" t="s">
        <v>34</v>
      </c>
      <c r="D4" t="s">
        <v>35</v>
      </c>
      <c r="E4" t="s">
        <v>19</v>
      </c>
      <c r="F4" t="s">
        <v>20</v>
      </c>
      <c r="G4" t="s">
        <v>21</v>
      </c>
      <c r="H4" t="s">
        <v>22</v>
      </c>
      <c r="I4" t="s">
        <v>36</v>
      </c>
      <c r="K4" t="s">
        <v>37</v>
      </c>
      <c r="L4" t="s">
        <v>38</v>
      </c>
      <c r="M4">
        <v>14</v>
      </c>
      <c r="N4">
        <v>1</v>
      </c>
      <c r="O4" t="s">
        <v>39</v>
      </c>
    </row>
    <row r="5" spans="1:16" x14ac:dyDescent="0.3">
      <c r="A5" s="1">
        <v>44858.062673611108</v>
      </c>
      <c r="B5" t="s">
        <v>40</v>
      </c>
      <c r="C5" t="s">
        <v>41</v>
      </c>
      <c r="D5" t="s">
        <v>42</v>
      </c>
      <c r="E5" t="s">
        <v>19</v>
      </c>
      <c r="F5" t="s">
        <v>20</v>
      </c>
      <c r="G5" t="s">
        <v>21</v>
      </c>
      <c r="H5" t="s">
        <v>22</v>
      </c>
      <c r="J5">
        <v>17</v>
      </c>
      <c r="K5" t="s">
        <v>37</v>
      </c>
      <c r="L5" t="s">
        <v>38</v>
      </c>
      <c r="N5">
        <v>1</v>
      </c>
      <c r="O5" t="s">
        <v>39</v>
      </c>
      <c r="P5" t="s">
        <v>43</v>
      </c>
    </row>
    <row r="6" spans="1:16" x14ac:dyDescent="0.3">
      <c r="A6" s="1">
        <v>44857.696504629632</v>
      </c>
      <c r="B6" t="s">
        <v>44</v>
      </c>
      <c r="C6" t="s">
        <v>45</v>
      </c>
      <c r="D6" t="s">
        <v>46</v>
      </c>
      <c r="E6" t="s">
        <v>19</v>
      </c>
      <c r="F6" t="s">
        <v>20</v>
      </c>
      <c r="G6" t="s">
        <v>21</v>
      </c>
      <c r="H6" t="s">
        <v>22</v>
      </c>
      <c r="J6">
        <v>5</v>
      </c>
      <c r="K6" t="s">
        <v>37</v>
      </c>
      <c r="L6" t="s">
        <v>38</v>
      </c>
      <c r="N6">
        <v>1</v>
      </c>
      <c r="O6" t="s">
        <v>39</v>
      </c>
      <c r="P6" t="s">
        <v>47</v>
      </c>
    </row>
    <row r="7" spans="1:16" x14ac:dyDescent="0.3">
      <c r="A7" s="1">
        <v>44856.33488425926</v>
      </c>
      <c r="B7" t="s">
        <v>48</v>
      </c>
      <c r="C7" t="s">
        <v>49</v>
      </c>
      <c r="D7" t="s">
        <v>50</v>
      </c>
      <c r="E7" t="s">
        <v>19</v>
      </c>
      <c r="F7" t="s">
        <v>20</v>
      </c>
      <c r="G7" t="s">
        <v>21</v>
      </c>
      <c r="H7" t="s">
        <v>22</v>
      </c>
      <c r="I7" t="s">
        <v>36</v>
      </c>
      <c r="K7" t="s">
        <v>37</v>
      </c>
      <c r="L7" t="s">
        <v>38</v>
      </c>
      <c r="M7">
        <v>14</v>
      </c>
      <c r="N7">
        <v>1</v>
      </c>
      <c r="O7" t="s">
        <v>39</v>
      </c>
    </row>
    <row r="8" spans="1:16" x14ac:dyDescent="0.3">
      <c r="A8" s="1">
        <v>44856.323495370372</v>
      </c>
      <c r="B8" t="s">
        <v>51</v>
      </c>
      <c r="C8" t="s">
        <v>52</v>
      </c>
      <c r="D8" t="s">
        <v>53</v>
      </c>
      <c r="E8" t="s">
        <v>19</v>
      </c>
      <c r="F8" t="s">
        <v>20</v>
      </c>
      <c r="G8" t="s">
        <v>21</v>
      </c>
      <c r="H8" t="s">
        <v>22</v>
      </c>
      <c r="J8">
        <v>3</v>
      </c>
      <c r="K8" t="s">
        <v>37</v>
      </c>
      <c r="L8" t="s">
        <v>38</v>
      </c>
      <c r="N8">
        <v>1</v>
      </c>
      <c r="O8" t="s">
        <v>39</v>
      </c>
      <c r="P8" t="s">
        <v>54</v>
      </c>
    </row>
    <row r="9" spans="1:16" x14ac:dyDescent="0.3">
      <c r="A9" s="1">
        <v>44855.914988425924</v>
      </c>
      <c r="B9" t="s">
        <v>55</v>
      </c>
      <c r="C9" t="s">
        <v>56</v>
      </c>
      <c r="D9" t="s">
        <v>57</v>
      </c>
      <c r="E9" t="s">
        <v>19</v>
      </c>
      <c r="F9" t="s">
        <v>20</v>
      </c>
      <c r="G9" t="s">
        <v>21</v>
      </c>
      <c r="H9" t="s">
        <v>22</v>
      </c>
      <c r="K9" t="s">
        <v>37</v>
      </c>
      <c r="L9" t="s">
        <v>38</v>
      </c>
      <c r="N9">
        <v>1</v>
      </c>
      <c r="O9" t="s">
        <v>39</v>
      </c>
    </row>
    <row r="10" spans="1:16" x14ac:dyDescent="0.3">
      <c r="A10" s="1">
        <v>44858.313460648147</v>
      </c>
      <c r="B10" t="s">
        <v>58</v>
      </c>
      <c r="C10" t="s">
        <v>59</v>
      </c>
      <c r="D10" t="s">
        <v>60</v>
      </c>
      <c r="E10" t="s">
        <v>19</v>
      </c>
      <c r="F10" t="s">
        <v>20</v>
      </c>
      <c r="G10" t="s">
        <v>21</v>
      </c>
      <c r="H10" t="s">
        <v>22</v>
      </c>
      <c r="I10" t="s">
        <v>36</v>
      </c>
      <c r="K10" t="s">
        <v>61</v>
      </c>
      <c r="L10" t="s">
        <v>62</v>
      </c>
      <c r="M10">
        <v>14</v>
      </c>
      <c r="N10" t="s">
        <v>63</v>
      </c>
      <c r="O10" t="s">
        <v>64</v>
      </c>
    </row>
    <row r="11" spans="1:16" x14ac:dyDescent="0.3">
      <c r="A11" s="1">
        <v>44858.211585648147</v>
      </c>
      <c r="B11" t="s">
        <v>65</v>
      </c>
      <c r="C11" t="s">
        <v>66</v>
      </c>
      <c r="D11" t="s">
        <v>67</v>
      </c>
      <c r="E11" t="s">
        <v>19</v>
      </c>
      <c r="F11" t="s">
        <v>20</v>
      </c>
      <c r="G11" t="s">
        <v>21</v>
      </c>
      <c r="H11" t="s">
        <v>22</v>
      </c>
      <c r="J11">
        <v>17</v>
      </c>
      <c r="K11" t="s">
        <v>68</v>
      </c>
      <c r="L11" t="s">
        <v>69</v>
      </c>
      <c r="N11" t="s">
        <v>70</v>
      </c>
      <c r="O11" t="s">
        <v>26</v>
      </c>
      <c r="P11" t="s">
        <v>43</v>
      </c>
    </row>
    <row r="12" spans="1:16" x14ac:dyDescent="0.3">
      <c r="A12" s="1">
        <v>44857.854768518519</v>
      </c>
      <c r="B12" t="s">
        <v>71</v>
      </c>
      <c r="C12" t="s">
        <v>72</v>
      </c>
      <c r="D12" t="s">
        <v>73</v>
      </c>
      <c r="E12" t="s">
        <v>19</v>
      </c>
      <c r="F12" t="s">
        <v>20</v>
      </c>
      <c r="G12" t="s">
        <v>21</v>
      </c>
      <c r="H12" t="s">
        <v>22</v>
      </c>
      <c r="J12">
        <v>5</v>
      </c>
      <c r="K12" t="s">
        <v>74</v>
      </c>
      <c r="L12" t="s">
        <v>75</v>
      </c>
      <c r="N12" t="s">
        <v>76</v>
      </c>
      <c r="O12" t="s">
        <v>77</v>
      </c>
      <c r="P12" t="s">
        <v>47</v>
      </c>
    </row>
    <row r="13" spans="1:16" x14ac:dyDescent="0.3">
      <c r="A13" s="1">
        <v>44858.508530092593</v>
      </c>
      <c r="B13" t="s">
        <v>78</v>
      </c>
      <c r="C13" t="s">
        <v>79</v>
      </c>
      <c r="D13" t="s">
        <v>80</v>
      </c>
      <c r="E13" t="s">
        <v>19</v>
      </c>
      <c r="F13" t="s">
        <v>20</v>
      </c>
      <c r="G13" t="s">
        <v>21</v>
      </c>
      <c r="H13" t="s">
        <v>22</v>
      </c>
      <c r="I13" t="s">
        <v>36</v>
      </c>
      <c r="K13" t="s">
        <v>81</v>
      </c>
      <c r="L13" t="s">
        <v>82</v>
      </c>
      <c r="M13">
        <v>14</v>
      </c>
      <c r="N13" t="s">
        <v>83</v>
      </c>
      <c r="O13" t="s">
        <v>84</v>
      </c>
    </row>
    <row r="14" spans="1:16" x14ac:dyDescent="0.3">
      <c r="A14" s="1">
        <v>44857.537245370368</v>
      </c>
      <c r="B14" t="s">
        <v>85</v>
      </c>
      <c r="C14" t="s">
        <v>86</v>
      </c>
      <c r="D14" t="s">
        <v>87</v>
      </c>
      <c r="E14" t="s">
        <v>19</v>
      </c>
      <c r="F14" t="s">
        <v>20</v>
      </c>
      <c r="G14" t="s">
        <v>21</v>
      </c>
      <c r="H14" t="s">
        <v>22</v>
      </c>
      <c r="K14" t="s">
        <v>88</v>
      </c>
      <c r="L14" t="s">
        <v>89</v>
      </c>
      <c r="N14" t="s">
        <v>90</v>
      </c>
      <c r="O14" t="s">
        <v>91</v>
      </c>
    </row>
    <row r="15" spans="1:16" x14ac:dyDescent="0.3">
      <c r="A15" s="1">
        <v>44858.420497685183</v>
      </c>
      <c r="B15" t="s">
        <v>92</v>
      </c>
      <c r="C15" t="s">
        <v>93</v>
      </c>
      <c r="D15" t="s">
        <v>94</v>
      </c>
      <c r="E15" t="s">
        <v>19</v>
      </c>
      <c r="F15" t="s">
        <v>20</v>
      </c>
      <c r="G15" t="s">
        <v>21</v>
      </c>
      <c r="H15" t="s">
        <v>22</v>
      </c>
      <c r="J15">
        <v>3</v>
      </c>
      <c r="K15" t="s">
        <v>95</v>
      </c>
      <c r="L15" t="s">
        <v>96</v>
      </c>
      <c r="N15" t="s">
        <v>97</v>
      </c>
      <c r="O15" t="s">
        <v>98</v>
      </c>
      <c r="P15" t="s">
        <v>54</v>
      </c>
    </row>
    <row r="16" spans="1:16" x14ac:dyDescent="0.3">
      <c r="A16" s="1">
        <v>44857.702511574076</v>
      </c>
      <c r="B16" t="s">
        <v>99</v>
      </c>
      <c r="C16" t="s">
        <v>100</v>
      </c>
      <c r="D16" t="s">
        <v>101</v>
      </c>
      <c r="E16" t="s">
        <v>19</v>
      </c>
      <c r="F16" t="s">
        <v>20</v>
      </c>
      <c r="G16" t="s">
        <v>21</v>
      </c>
      <c r="H16" t="s">
        <v>22</v>
      </c>
      <c r="K16" t="s">
        <v>102</v>
      </c>
      <c r="L16" t="s">
        <v>103</v>
      </c>
      <c r="N16" t="s">
        <v>104</v>
      </c>
      <c r="O16" t="s">
        <v>105</v>
      </c>
    </row>
    <row r="17" spans="1:15" x14ac:dyDescent="0.3">
      <c r="A17" s="1">
        <v>44857.94630787037</v>
      </c>
      <c r="B17" t="s">
        <v>106</v>
      </c>
      <c r="C17" t="s">
        <v>107</v>
      </c>
      <c r="D17" t="s">
        <v>108</v>
      </c>
      <c r="E17" t="s">
        <v>19</v>
      </c>
      <c r="F17" t="s">
        <v>20</v>
      </c>
      <c r="G17" t="s">
        <v>21</v>
      </c>
      <c r="H17" t="s">
        <v>22</v>
      </c>
      <c r="I17" t="s">
        <v>36</v>
      </c>
      <c r="K17" t="s">
        <v>109</v>
      </c>
      <c r="L17" t="s">
        <v>110</v>
      </c>
      <c r="M17">
        <v>14</v>
      </c>
      <c r="N17" t="s">
        <v>111</v>
      </c>
      <c r="O17" t="s">
        <v>112</v>
      </c>
    </row>
    <row r="18" spans="1:15" x14ac:dyDescent="0.3">
      <c r="A18" s="1">
        <v>44857.697951388887</v>
      </c>
      <c r="B18" t="s">
        <v>113</v>
      </c>
      <c r="C18" t="s">
        <v>114</v>
      </c>
      <c r="D18" t="s">
        <v>115</v>
      </c>
      <c r="E18" t="s">
        <v>19</v>
      </c>
      <c r="F18" t="s">
        <v>20</v>
      </c>
      <c r="G18" t="s">
        <v>21</v>
      </c>
      <c r="H18" t="s">
        <v>22</v>
      </c>
      <c r="I18" t="s">
        <v>36</v>
      </c>
      <c r="K18" t="s">
        <v>116</v>
      </c>
      <c r="L18">
        <v>0</v>
      </c>
      <c r="M18">
        <v>14</v>
      </c>
      <c r="N18">
        <v>0</v>
      </c>
      <c r="O18">
        <v>0</v>
      </c>
    </row>
    <row r="19" spans="1:15" x14ac:dyDescent="0.3">
      <c r="A19" s="1">
        <v>44856.095173611109</v>
      </c>
      <c r="B19" t="s">
        <v>117</v>
      </c>
      <c r="C19" t="s">
        <v>118</v>
      </c>
      <c r="D19" t="s">
        <v>119</v>
      </c>
      <c r="E19" t="s">
        <v>19</v>
      </c>
      <c r="F19" t="s">
        <v>20</v>
      </c>
      <c r="G19" t="s">
        <v>21</v>
      </c>
      <c r="H19" t="s">
        <v>22</v>
      </c>
      <c r="K19" t="s">
        <v>116</v>
      </c>
      <c r="L19">
        <v>0</v>
      </c>
      <c r="N19">
        <v>0</v>
      </c>
      <c r="O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7" workbookViewId="0">
      <selection activeCell="I20" sqref="I20"/>
    </sheetView>
  </sheetViews>
  <sheetFormatPr defaultRowHeight="14.4" x14ac:dyDescent="0.3"/>
  <cols>
    <col min="1" max="1" width="55.33203125" customWidth="1"/>
    <col min="2" max="2" width="18" customWidth="1"/>
    <col min="3" max="3" width="15.88671875" customWidth="1"/>
    <col min="4" max="4" width="16.33203125" customWidth="1"/>
  </cols>
  <sheetData>
    <row r="1" spans="1:7" x14ac:dyDescent="0.3">
      <c r="A1" t="s">
        <v>3</v>
      </c>
      <c r="B1" t="s">
        <v>11</v>
      </c>
      <c r="C1" t="s">
        <v>13</v>
      </c>
      <c r="D1" t="s">
        <v>14</v>
      </c>
      <c r="E1" s="5" t="s">
        <v>146</v>
      </c>
      <c r="F1" s="5" t="s">
        <v>147</v>
      </c>
      <c r="G1" s="5" t="s">
        <v>148</v>
      </c>
    </row>
    <row r="2" spans="1:7" x14ac:dyDescent="0.3">
      <c r="A2" t="s">
        <v>120</v>
      </c>
      <c r="B2" s="3">
        <v>4.7277227722772201E-2</v>
      </c>
      <c r="C2" s="3">
        <v>2.4673814752615899E-2</v>
      </c>
      <c r="D2" s="3">
        <v>0.56342182890855397</v>
      </c>
      <c r="E2" s="6">
        <f>AVERAGE(B2:B19)</f>
        <v>3.340248218705652E-2</v>
      </c>
      <c r="F2" s="6">
        <f>AVERAGE(C2:C19)</f>
        <v>0.39790591439541972</v>
      </c>
      <c r="G2" s="6">
        <f>AVERAGE(D2:D19)</f>
        <v>0.25827597509013411</v>
      </c>
    </row>
    <row r="3" spans="1:7" x14ac:dyDescent="0.3">
      <c r="A3" t="s">
        <v>121</v>
      </c>
      <c r="B3" s="3">
        <v>4.6109510086455301E-2</v>
      </c>
      <c r="C3" s="3">
        <v>1</v>
      </c>
      <c r="D3" s="3">
        <v>2.3598820058997001E-2</v>
      </c>
      <c r="E3" s="6">
        <f>AVERAGE(B2:B19)</f>
        <v>3.340248218705652E-2</v>
      </c>
      <c r="F3" s="6">
        <f>AVERAGE(C2:C19)</f>
        <v>0.39790591439541972</v>
      </c>
      <c r="G3" s="6">
        <f>AVERAGE(D2:D19)</f>
        <v>0.25827597509013411</v>
      </c>
    </row>
    <row r="4" spans="1:7" x14ac:dyDescent="0.3">
      <c r="A4" t="s">
        <v>122</v>
      </c>
      <c r="B4" s="3">
        <v>4.0462427745664699E-2</v>
      </c>
      <c r="C4" s="3">
        <v>1</v>
      </c>
      <c r="D4" s="3">
        <v>2.0648967551622401E-2</v>
      </c>
      <c r="E4" s="6">
        <f>AVERAGE(B2:B19)</f>
        <v>3.340248218705652E-2</v>
      </c>
      <c r="F4" s="6">
        <f>AVERAGE(C2:C19)</f>
        <v>0.39790591439541972</v>
      </c>
      <c r="G4" s="6">
        <f>AVERAGE(D2:D19)</f>
        <v>0.25827597509013411</v>
      </c>
    </row>
    <row r="5" spans="1:7" x14ac:dyDescent="0.3">
      <c r="A5" t="s">
        <v>123</v>
      </c>
      <c r="B5" s="3">
        <v>4.0462427745664699E-2</v>
      </c>
      <c r="C5" s="3">
        <v>1</v>
      </c>
      <c r="D5" s="3">
        <v>2.0648967551622401E-2</v>
      </c>
      <c r="E5" s="6">
        <f>AVERAGE(B2:B19)</f>
        <v>3.340248218705652E-2</v>
      </c>
      <c r="F5" s="6">
        <f>AVERAGE(C2:C19)</f>
        <v>0.39790591439541972</v>
      </c>
      <c r="G5" s="6">
        <f>AVERAGE(D2:D19)</f>
        <v>0.25827597509013411</v>
      </c>
    </row>
    <row r="6" spans="1:7" x14ac:dyDescent="0.3">
      <c r="A6" t="s">
        <v>124</v>
      </c>
      <c r="B6" s="3">
        <v>4.0462427745664699E-2</v>
      </c>
      <c r="C6" s="3">
        <v>1</v>
      </c>
      <c r="D6" s="3">
        <v>2.0648967551622401E-2</v>
      </c>
      <c r="E6" s="6">
        <f>AVERAGE(B2:B19)</f>
        <v>3.340248218705652E-2</v>
      </c>
      <c r="F6" s="6">
        <f>AVERAGE(C2:C19)</f>
        <v>0.39790591439541972</v>
      </c>
      <c r="G6" s="6">
        <f>AVERAGE(D2:D19)</f>
        <v>0.25827597509013411</v>
      </c>
    </row>
    <row r="7" spans="1:7" x14ac:dyDescent="0.3">
      <c r="A7" t="s">
        <v>125</v>
      </c>
      <c r="B7" s="3">
        <v>4.0462427745664699E-2</v>
      </c>
      <c r="C7" s="3">
        <v>1</v>
      </c>
      <c r="D7" s="3">
        <v>2.0648967551622401E-2</v>
      </c>
      <c r="E7" s="6">
        <f>AVERAGE(B2:B19)</f>
        <v>3.340248218705652E-2</v>
      </c>
      <c r="F7" s="6">
        <f>AVERAGE(C2:C19)</f>
        <v>0.39790591439541972</v>
      </c>
      <c r="G7" s="6">
        <f>AVERAGE(D2:D19)</f>
        <v>0.25827597509013411</v>
      </c>
    </row>
    <row r="8" spans="1:7" x14ac:dyDescent="0.3">
      <c r="A8" t="s">
        <v>126</v>
      </c>
      <c r="B8" s="3">
        <v>4.0462427745664699E-2</v>
      </c>
      <c r="C8" s="3">
        <v>1</v>
      </c>
      <c r="D8" s="3">
        <v>2.0648967551622401E-2</v>
      </c>
      <c r="E8" s="6">
        <f>AVERAGE(B2:B19)</f>
        <v>3.340248218705652E-2</v>
      </c>
      <c r="F8" s="6">
        <f>AVERAGE(C2:C19)</f>
        <v>0.39790591439541972</v>
      </c>
      <c r="G8" s="6">
        <f>AVERAGE(D2:D19)</f>
        <v>0.25827597509013411</v>
      </c>
    </row>
    <row r="9" spans="1:7" x14ac:dyDescent="0.3">
      <c r="A9" t="s">
        <v>127</v>
      </c>
      <c r="B9" s="3">
        <v>4.0462427745664699E-2</v>
      </c>
      <c r="C9" s="3">
        <v>1</v>
      </c>
      <c r="D9" s="3">
        <v>2.0648967551622401E-2</v>
      </c>
      <c r="E9" s="6">
        <f>AVERAGE(B2:B19)</f>
        <v>3.340248218705652E-2</v>
      </c>
      <c r="F9" s="6">
        <f>AVERAGE(C2:C19)</f>
        <v>0.39790591439541972</v>
      </c>
      <c r="G9" s="6">
        <f>AVERAGE(D2:D19)</f>
        <v>0.25827597509013411</v>
      </c>
    </row>
    <row r="10" spans="1:7" x14ac:dyDescent="0.3">
      <c r="A10" t="s">
        <v>128</v>
      </c>
      <c r="B10" s="3">
        <v>3.7496502191959699E-2</v>
      </c>
      <c r="C10" s="3">
        <v>1.9360431516085502E-2</v>
      </c>
      <c r="D10" s="3">
        <v>0.59292035398230003</v>
      </c>
      <c r="E10" s="6">
        <f>AVERAGE(B2:B19)</f>
        <v>3.340248218705652E-2</v>
      </c>
      <c r="F10" s="6">
        <f>AVERAGE(C2:C19)</f>
        <v>0.39790591439541972</v>
      </c>
      <c r="G10" s="6">
        <f>AVERAGE(D2:D19)</f>
        <v>0.25827597509013411</v>
      </c>
    </row>
    <row r="11" spans="1:7" x14ac:dyDescent="0.3">
      <c r="A11" t="s">
        <v>129</v>
      </c>
      <c r="B11" s="3">
        <v>3.7370377616904697E-2</v>
      </c>
      <c r="C11" s="3">
        <v>1.9326115551957901E-2</v>
      </c>
      <c r="D11" s="3">
        <v>0.56342182890855397</v>
      </c>
      <c r="E11" s="6">
        <f>AVERAGE(B2:B19)</f>
        <v>3.340248218705652E-2</v>
      </c>
      <c r="F11" s="6">
        <f>AVERAGE(C2:C19)</f>
        <v>0.39790591439541972</v>
      </c>
      <c r="G11" s="6">
        <f>AVERAGE(D2:D19)</f>
        <v>0.25827597509013411</v>
      </c>
    </row>
    <row r="12" spans="1:7" x14ac:dyDescent="0.3">
      <c r="A12" t="s">
        <v>130</v>
      </c>
      <c r="B12" s="3">
        <v>3.6447845348368903E-2</v>
      </c>
      <c r="C12" s="3">
        <v>1.8867924528301799E-2</v>
      </c>
      <c r="D12" s="3">
        <v>0.53392330383480802</v>
      </c>
      <c r="E12" s="6">
        <f>AVERAGE(B2:B19)</f>
        <v>3.340248218705652E-2</v>
      </c>
      <c r="F12" s="6">
        <f>AVERAGE(C2:C19)</f>
        <v>0.39790591439541972</v>
      </c>
      <c r="G12" s="6">
        <f>AVERAGE(D2:D19)</f>
        <v>0.25827597509013411</v>
      </c>
    </row>
    <row r="13" spans="1:7" x14ac:dyDescent="0.3">
      <c r="A13" t="s">
        <v>131</v>
      </c>
      <c r="B13" s="3">
        <v>3.3690221270521001E-2</v>
      </c>
      <c r="C13" s="3">
        <v>1.7701770177017701E-2</v>
      </c>
      <c r="D13" s="3">
        <v>0.34808259587020601</v>
      </c>
      <c r="E13" s="6">
        <f>AVERAGE(B2:B19)</f>
        <v>3.340248218705652E-2</v>
      </c>
      <c r="F13" s="6">
        <f>AVERAGE(C2:C19)</f>
        <v>0.39790591439541972</v>
      </c>
      <c r="G13" s="6">
        <f>AVERAGE(D2:D19)</f>
        <v>0.25827597509013411</v>
      </c>
    </row>
    <row r="14" spans="1:7" x14ac:dyDescent="0.3">
      <c r="A14" t="s">
        <v>132</v>
      </c>
      <c r="B14" s="3">
        <v>3.2583621683967702E-2</v>
      </c>
      <c r="C14" s="3">
        <v>1.7128998029407299E-2</v>
      </c>
      <c r="D14" s="3">
        <v>0.33333333333333298</v>
      </c>
      <c r="E14" s="6">
        <f>AVERAGE(B2:B19)</f>
        <v>3.340248218705652E-2</v>
      </c>
      <c r="F14" s="6">
        <f>AVERAGE(C2:C19)</f>
        <v>0.39790591439541972</v>
      </c>
      <c r="G14" s="6">
        <f>AVERAGE(D2:D19)</f>
        <v>0.25827597509013411</v>
      </c>
    </row>
    <row r="15" spans="1:7" x14ac:dyDescent="0.3">
      <c r="A15" t="s">
        <v>133</v>
      </c>
      <c r="B15" s="3">
        <v>2.9550455831499501E-2</v>
      </c>
      <c r="C15" s="3">
        <v>1.56068404449609E-2</v>
      </c>
      <c r="D15" s="3">
        <v>0.27728613569321497</v>
      </c>
      <c r="E15" s="6">
        <f>AVERAGE(B2:B19)</f>
        <v>3.340248218705652E-2</v>
      </c>
      <c r="F15" s="6">
        <f>AVERAGE(C2:C19)</f>
        <v>0.39790591439541972</v>
      </c>
      <c r="G15" s="6">
        <f>AVERAGE(D2:D19)</f>
        <v>0.25827597509013411</v>
      </c>
    </row>
    <row r="16" spans="1:7" x14ac:dyDescent="0.3">
      <c r="A16" t="s">
        <v>134</v>
      </c>
      <c r="B16" s="3">
        <v>2.94964534026265E-2</v>
      </c>
      <c r="C16" s="3">
        <v>1.51079136690647E-2</v>
      </c>
      <c r="D16" s="3">
        <v>0.61946902654867197</v>
      </c>
      <c r="E16" s="6">
        <f>AVERAGE(B2:B19)</f>
        <v>3.340248218705652E-2</v>
      </c>
      <c r="F16" s="6">
        <f>AVERAGE(C2:C19)</f>
        <v>0.39790591439541972</v>
      </c>
      <c r="G16" s="6">
        <f>AVERAGE(D2:D19)</f>
        <v>0.25827597509013411</v>
      </c>
    </row>
    <row r="17" spans="1:7" x14ac:dyDescent="0.3">
      <c r="A17" t="s">
        <v>135</v>
      </c>
      <c r="B17" s="3">
        <v>2.84478977379535E-2</v>
      </c>
      <c r="C17" s="3">
        <v>1.45326504481434E-2</v>
      </c>
      <c r="D17" s="3">
        <v>0.66961651917404097</v>
      </c>
      <c r="E17" s="6">
        <f>AVERAGE(B2:B19)</f>
        <v>3.340248218705652E-2</v>
      </c>
      <c r="F17" s="6">
        <f>AVERAGE(C2:C19)</f>
        <v>0.39790591439541972</v>
      </c>
      <c r="G17" s="6">
        <f>AVERAGE(D2:D19)</f>
        <v>0.25827597509013411</v>
      </c>
    </row>
    <row r="18" spans="1:7" x14ac:dyDescent="0.3">
      <c r="A18" t="s">
        <v>136</v>
      </c>
      <c r="B18" s="3">
        <v>0</v>
      </c>
      <c r="C18" s="3">
        <v>0</v>
      </c>
      <c r="D18" s="3">
        <v>0</v>
      </c>
      <c r="E18" s="6">
        <f>AVERAGE(B2:B19)</f>
        <v>3.340248218705652E-2</v>
      </c>
      <c r="F18" s="6">
        <f>AVERAGE(C2:C19)</f>
        <v>0.39790591439541972</v>
      </c>
      <c r="G18" s="6">
        <f>AVERAGE(D2:D19)</f>
        <v>0.25827597509013411</v>
      </c>
    </row>
    <row r="19" spans="1:7" x14ac:dyDescent="0.3">
      <c r="A19" t="s">
        <v>137</v>
      </c>
      <c r="B19" s="3">
        <v>0</v>
      </c>
      <c r="C19" s="3">
        <v>0</v>
      </c>
      <c r="D19" s="3">
        <v>0</v>
      </c>
      <c r="E19" s="6">
        <f>AVERAGE(B2:B19)</f>
        <v>3.340248218705652E-2</v>
      </c>
      <c r="F19" s="6">
        <f>AVERAGE(C2:C19)</f>
        <v>0.39790591439541972</v>
      </c>
      <c r="G19" s="6">
        <f>AVERAGE(D2:D19)</f>
        <v>0.25827597509013411</v>
      </c>
    </row>
    <row r="25" spans="1:7" x14ac:dyDescent="0.3">
      <c r="B25" s="4" t="s">
        <v>138</v>
      </c>
      <c r="C25" s="4" t="s">
        <v>139</v>
      </c>
      <c r="D25" s="4" t="s">
        <v>140</v>
      </c>
    </row>
    <row r="26" spans="1:7" x14ac:dyDescent="0.3">
      <c r="A26" t="s">
        <v>141</v>
      </c>
      <c r="B26" s="4">
        <f>COUNTIFS(B2:B19,"&lt;30%")</f>
        <v>18</v>
      </c>
      <c r="C26" s="4">
        <f t="shared" ref="C26:D26" si="0">COUNTIFS(C2:C19,"&lt;30%")</f>
        <v>11</v>
      </c>
      <c r="D26" s="4">
        <f t="shared" si="0"/>
        <v>10</v>
      </c>
    </row>
    <row r="27" spans="1:7" x14ac:dyDescent="0.3">
      <c r="A27" t="s">
        <v>142</v>
      </c>
      <c r="B27" s="4">
        <f>COUNTIFS(B2:B19,"&gt;=30%",B2:B19,"&lt;40%")</f>
        <v>0</v>
      </c>
      <c r="C27" s="4">
        <f t="shared" ref="C27:D27" si="1">COUNTIFS(C2:C19,"&gt;=30%",C2:C19,"&lt;40%")</f>
        <v>0</v>
      </c>
      <c r="D27" s="4">
        <f t="shared" si="1"/>
        <v>2</v>
      </c>
    </row>
    <row r="28" spans="1:7" x14ac:dyDescent="0.3">
      <c r="A28" t="s">
        <v>143</v>
      </c>
      <c r="B28" s="4">
        <f>COUNTIFS(B2:B19,"&gt;=40%",B2:B19,"&lt;50%")</f>
        <v>0</v>
      </c>
      <c r="C28" s="4">
        <f t="shared" ref="C28:D28" si="2">COUNTIFS(C2:C19,"&gt;=40%",C2:C19,"&lt;50%")</f>
        <v>0</v>
      </c>
      <c r="D28" s="4">
        <f t="shared" si="2"/>
        <v>0</v>
      </c>
    </row>
    <row r="29" spans="1:7" x14ac:dyDescent="0.3">
      <c r="A29" t="s">
        <v>144</v>
      </c>
      <c r="B29" s="4">
        <f>COUNTIFS(B2:B19,"&gt;=50%",B2:B19,"&lt;60%")</f>
        <v>0</v>
      </c>
      <c r="C29" s="4">
        <f t="shared" ref="C29:D29" si="3">COUNTIFS(C2:C19,"&gt;=50%",C2:C19,"&lt;60%")</f>
        <v>0</v>
      </c>
      <c r="D29" s="4">
        <f t="shared" si="3"/>
        <v>4</v>
      </c>
    </row>
    <row r="30" spans="1:7" x14ac:dyDescent="0.3">
      <c r="A30" t="s">
        <v>145</v>
      </c>
      <c r="B30" s="4">
        <f>COUNTIFS(B2:B19,"&gt;=60%")</f>
        <v>0</v>
      </c>
      <c r="C30" s="4">
        <f t="shared" ref="C30:D30" si="4">COUNTIFS(C2:C19,"&gt;=60%")</f>
        <v>7</v>
      </c>
      <c r="D30" s="4">
        <f t="shared" si="4"/>
        <v>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T42" sqref="T4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Prestazoni SVM</vt:lpstr>
      <vt:lpstr>Semplificato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Afeltra</dc:creator>
  <cp:lastModifiedBy>Angelo Afeltra</cp:lastModifiedBy>
  <dcterms:created xsi:type="dcterms:W3CDTF">2022-11-18T18:32:49Z</dcterms:created>
  <dcterms:modified xsi:type="dcterms:W3CDTF">2022-11-18T18:40:51Z</dcterms:modified>
</cp:coreProperties>
</file>