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a\FlakyTest_Detection\Prestazioni Classificatori\"/>
    </mc:Choice>
  </mc:AlternateContent>
  <xr:revisionPtr revIDLastSave="0" documentId="13_ncr:40009_{22067871-D37A-4399-ADFF-BED19F7FBE14}" xr6:coauthVersionLast="47" xr6:coauthVersionMax="47" xr10:uidLastSave="{00000000-0000-0000-0000-000000000000}"/>
  <bookViews>
    <workbookView xWindow="-120" yWindow="-16320" windowWidth="29040" windowHeight="15720" firstSheet="1" activeTab="5"/>
  </bookViews>
  <sheets>
    <sheet name="With-in" sheetId="1" r:id="rId1"/>
    <sheet name="Semplificato" sheetId="2" r:id="rId2"/>
    <sheet name="Project with FT&gt;=5" sheetId="4" r:id="rId3"/>
    <sheet name="Project with FT&gt;=10" sheetId="5" r:id="rId4"/>
    <sheet name="Statistiche" sheetId="3" r:id="rId5"/>
    <sheet name="Grafici" sheetId="6" r:id="rId6"/>
  </sheets>
  <definedNames>
    <definedName name="_xlnm._FilterDatabase" localSheetId="1" hidden="1">Semplificato!$B$1:$H$113</definedName>
  </definedNames>
  <calcPr calcId="0"/>
</workbook>
</file>

<file path=xl/calcChain.xml><?xml version="1.0" encoding="utf-8"?>
<calcChain xmlns="http://schemas.openxmlformats.org/spreadsheetml/2006/main">
  <c r="J30" i="3" l="1"/>
  <c r="J32" i="3"/>
  <c r="J31" i="3"/>
  <c r="I32" i="3"/>
  <c r="I31" i="3"/>
  <c r="I30" i="3"/>
  <c r="H32" i="3"/>
  <c r="H31" i="3"/>
  <c r="H30" i="3"/>
  <c r="G32" i="3"/>
  <c r="G31" i="3"/>
  <c r="G30" i="3"/>
  <c r="F32" i="3"/>
  <c r="F31" i="3"/>
  <c r="F30" i="3"/>
  <c r="E32" i="3"/>
  <c r="E31" i="3"/>
  <c r="E30" i="3"/>
  <c r="D32" i="3"/>
  <c r="D31" i="3"/>
  <c r="E29" i="3"/>
  <c r="D30" i="3"/>
  <c r="J29" i="3"/>
  <c r="I29" i="3"/>
  <c r="G29" i="3"/>
  <c r="F29" i="3"/>
  <c r="D29" i="3"/>
  <c r="H29" i="3"/>
  <c r="C32" i="3"/>
  <c r="C31" i="3"/>
  <c r="C30" i="3"/>
  <c r="C29" i="3"/>
  <c r="G23" i="3"/>
  <c r="F23" i="3"/>
  <c r="E23" i="3"/>
  <c r="D23" i="3"/>
  <c r="G22" i="3"/>
  <c r="F22" i="3"/>
  <c r="E22" i="3"/>
  <c r="D22" i="3"/>
  <c r="G21" i="3"/>
  <c r="F21" i="3"/>
  <c r="E21" i="3"/>
  <c r="D21" i="3"/>
  <c r="G20" i="3"/>
  <c r="F20" i="3"/>
  <c r="E20" i="3"/>
  <c r="D20" i="3"/>
  <c r="C23" i="3"/>
  <c r="C22" i="3"/>
  <c r="C21" i="3"/>
  <c r="C20" i="3"/>
  <c r="G15" i="3"/>
  <c r="F15" i="3"/>
  <c r="E15" i="3"/>
  <c r="D15" i="3"/>
  <c r="G14" i="3"/>
  <c r="F14" i="3"/>
  <c r="E14" i="3"/>
  <c r="D14" i="3"/>
  <c r="G13" i="3"/>
  <c r="F13" i="3"/>
  <c r="E13" i="3"/>
  <c r="D13" i="3"/>
  <c r="D12" i="3"/>
  <c r="E12" i="3"/>
  <c r="G12" i="3"/>
  <c r="F12" i="3"/>
  <c r="C15" i="3"/>
  <c r="C14" i="3"/>
  <c r="C13" i="3"/>
  <c r="C12" i="3"/>
  <c r="C2" i="3"/>
  <c r="E4" i="3"/>
  <c r="F5" i="3"/>
  <c r="F4" i="3"/>
  <c r="F3" i="3"/>
  <c r="F2" i="3"/>
  <c r="E5" i="3"/>
  <c r="E3" i="3"/>
  <c r="E2" i="3"/>
  <c r="D5" i="3"/>
  <c r="D4" i="3"/>
  <c r="D3" i="3"/>
  <c r="D2" i="3"/>
  <c r="G5" i="3"/>
  <c r="G4" i="3"/>
  <c r="G3" i="3"/>
  <c r="G2" i="3"/>
  <c r="C5" i="3"/>
  <c r="C4" i="3"/>
  <c r="C3" i="3"/>
</calcChain>
</file>

<file path=xl/sharedStrings.xml><?xml version="1.0" encoding="utf-8"?>
<sst xmlns="http://schemas.openxmlformats.org/spreadsheetml/2006/main" count="1472" uniqueCount="479">
  <si>
    <t>Start Time</t>
  </si>
  <si>
    <t>Duration</t>
  </si>
  <si>
    <t>Run ID</t>
  </si>
  <si>
    <t>Name</t>
  </si>
  <si>
    <t>Source Type</t>
  </si>
  <si>
    <t>Source Name</t>
  </si>
  <si>
    <t>User</t>
  </si>
  <si>
    <t>Status</t>
  </si>
  <si>
    <t>Test Flaky</t>
  </si>
  <si>
    <t>Test Non Flaky</t>
  </si>
  <si>
    <t>True Positive</t>
  </si>
  <si>
    <t>Accuracy</t>
  </si>
  <si>
    <t>F1</t>
  </si>
  <si>
    <t>Precision</t>
  </si>
  <si>
    <t>Recall</t>
  </si>
  <si>
    <t>Eccezione</t>
  </si>
  <si>
    <t>415ms</t>
  </si>
  <si>
    <t>62738023ccf0443398ff0a5a24d4c168</t>
  </si>
  <si>
    <t>vertx-mqtt</t>
  </si>
  <si>
    <t>LOCAL</t>
  </si>
  <si>
    <t>D:\Universita\FlakyTest_Detection\Classifier_Estimators\Validation_Pipeline(Ensamble).py</t>
  </si>
  <si>
    <t>angel</t>
  </si>
  <si>
    <t>FINISHED</t>
  </si>
  <si>
    <t>Expected n_neighbors &lt;= n_samples,  but n_samples = 12, n_neighbors = 30</t>
  </si>
  <si>
    <t>2.5s</t>
  </si>
  <si>
    <t>f2442aa19fca4c90a589783d3ab94a6b</t>
  </si>
  <si>
    <t>riptide(8277e11fc069d8e24df0d233ef2577cc75659b75)</t>
  </si>
  <si>
    <t>0.9811320754716981</t>
  </si>
  <si>
    <t>0.6s</t>
  </si>
  <si>
    <t>09a6d36b0d2240108634966baba75607</t>
  </si>
  <si>
    <t>wildfly-maven-plugin</t>
  </si>
  <si>
    <t>0.8s</t>
  </si>
  <si>
    <t>4ee0771417e34b18befe628d1618eaa5</t>
  </si>
  <si>
    <t>typescript-generator</t>
  </si>
  <si>
    <t>0.96</t>
  </si>
  <si>
    <t>0.923076923076923</t>
  </si>
  <si>
    <t>0.8571428571428571</t>
  </si>
  <si>
    <t>bf0a2435d50340d081c9a974b49d0b9b</t>
  </si>
  <si>
    <t>JSON-java</t>
  </si>
  <si>
    <t>0.9836065573770492</t>
  </si>
  <si>
    <t>0.7s</t>
  </si>
  <si>
    <t>c9613e0394a9485898f4b0d334453ae0</t>
  </si>
  <si>
    <t>CoreNLP(0f7c464edc7c346c028eec128d0025f61321962d)</t>
  </si>
  <si>
    <t>d78536cd4a5a4256a938b8fa77432526</t>
  </si>
  <si>
    <t>retrofit</t>
  </si>
  <si>
    <t>not enough values to unpack (expected 4, got 1)</t>
  </si>
  <si>
    <t>0.9s</t>
  </si>
  <si>
    <t>f1f6daadedcc4a83a68c34e282036e40</t>
  </si>
  <si>
    <t>rest-assured</t>
  </si>
  <si>
    <t>0.9777777777777777</t>
  </si>
  <si>
    <t>1.2s</t>
  </si>
  <si>
    <t>446a29d0bfa244849354e79633132370</t>
  </si>
  <si>
    <t>secor</t>
  </si>
  <si>
    <t>0.9642857142857143</t>
  </si>
  <si>
    <t>23e16c85249f44a28f0e5e1986fc1f2a</t>
  </si>
  <si>
    <t>oryx(43511f068bb4905769edc00e32f894016e2d0419)</t>
  </si>
  <si>
    <t>0.9896907216494846</t>
  </si>
  <si>
    <t>2.1s</t>
  </si>
  <si>
    <t>3fa67c48f6724a4b842e7f60543053b2</t>
  </si>
  <si>
    <t>openpojo</t>
  </si>
  <si>
    <t>0.9849624060150376</t>
  </si>
  <si>
    <t>0.6666666666666666</t>
  </si>
  <si>
    <t>2.7s</t>
  </si>
  <si>
    <t>62bb7d45868b443ebc385a146810edc9</t>
  </si>
  <si>
    <t>Chronicle-Wire</t>
  </si>
  <si>
    <t>0.925531914893617</t>
  </si>
  <si>
    <t>0.22222222222222224</t>
  </si>
  <si>
    <t>0.5</t>
  </si>
  <si>
    <t>0.14285714285714285</t>
  </si>
  <si>
    <t>da2e624ce6314796ba33c1fe932b841b</t>
  </si>
  <si>
    <t>feign</t>
  </si>
  <si>
    <t>edaefb2240a54567a7dbfb8f79db1176</t>
  </si>
  <si>
    <t>openapi-generator(bfce822c34144500eb573ab105502c3616d79dc3)</t>
  </si>
  <si>
    <t>3.0s</t>
  </si>
  <si>
    <t>f66da2b6d28049a1b8aac7026dbc7733</t>
  </si>
  <si>
    <t>light-4j</t>
  </si>
  <si>
    <t>0.9938271604938271</t>
  </si>
  <si>
    <t>4.5s</t>
  </si>
  <si>
    <t>b97f502e481c4cde98a648d826811083</t>
  </si>
  <si>
    <t>mockserver</t>
  </si>
  <si>
    <t>0.990632318501171</t>
  </si>
  <si>
    <t>0.6</t>
  </si>
  <si>
    <t>1.6s</t>
  </si>
  <si>
    <t>fb3c75e96cc441fa93372d2f55e6c04b</t>
  </si>
  <si>
    <t>ormlite-core</t>
  </si>
  <si>
    <t>0.9908675799086758</t>
  </si>
  <si>
    <t>0.9444444444444444</t>
  </si>
  <si>
    <t>1.9s</t>
  </si>
  <si>
    <t>f7e42c7138424e97a35046b5c6a8fb50</t>
  </si>
  <si>
    <t>Digital</t>
  </si>
  <si>
    <t>0.9929577464788732</t>
  </si>
  <si>
    <t>52e9151dbb8543e9bc17d88bb38993f5</t>
  </si>
  <si>
    <t>graphhopper(91f1a89a0b515328109a659e445b1008d9db8769)</t>
  </si>
  <si>
    <t>0.9960629921259843</t>
  </si>
  <si>
    <t>c9fc3d265438457c805230ea734880da</t>
  </si>
  <si>
    <t>esper</t>
  </si>
  <si>
    <t>4.3s</t>
  </si>
  <si>
    <t>618c53c04eeb4d55854c4b39e85f9d9c</t>
  </si>
  <si>
    <t>dropwizard</t>
  </si>
  <si>
    <t>0.995850622406639</t>
  </si>
  <si>
    <t>cbfb3425275a49d4a2aa6765d9a5d14e</t>
  </si>
  <si>
    <t>cloud-slang</t>
  </si>
  <si>
    <t>0.9929078014184397</t>
  </si>
  <si>
    <t>6a08bef29d724da69a6615145f781ede</t>
  </si>
  <si>
    <t>biojava(245742d522d12440ece32f5c2d665ff81c465e98)</t>
  </si>
  <si>
    <t>0.9943502824858758</t>
  </si>
  <si>
    <t>12bd77bebc6b4ae8aea78526b12fb190</t>
  </si>
  <si>
    <t>apollo(e35ce8c013327b91d034b62d53eece055fa64970)</t>
  </si>
  <si>
    <t>0.9930555555555556</t>
  </si>
  <si>
    <t>3.2s</t>
  </si>
  <si>
    <t>3d89fcaa56584a819767d2d6c1f77233</t>
  </si>
  <si>
    <t>Struts(13d9053050c9e4fb2ef049db6a37d3f6eebf48fa)</t>
  </si>
  <si>
    <t>0.9900990099009901</t>
  </si>
  <si>
    <t>6fb9f47642474921922bdc394fb48fe9</t>
  </si>
  <si>
    <t>hive</t>
  </si>
  <si>
    <t>0.9990291262135922</t>
  </si>
  <si>
    <t>99fa528b93ba4c8d87495322a49c6222</t>
  </si>
  <si>
    <t>hbase</t>
  </si>
  <si>
    <t>0.9981308411214953</t>
  </si>
  <si>
    <t>1.5s</t>
  </si>
  <si>
    <t>1cef8413093646f9bb1716ee42e39d5f</t>
  </si>
  <si>
    <t>commons-collections</t>
  </si>
  <si>
    <t>0.979381443298969</t>
  </si>
  <si>
    <t>0.75</t>
  </si>
  <si>
    <t>adfafafc7c73487bb636d8f7a32ba89a</t>
  </si>
  <si>
    <t>alluxio</t>
  </si>
  <si>
    <t>0.991869918699187</t>
  </si>
  <si>
    <t>e6312d454107484b98ee8fdd11d765c4</t>
  </si>
  <si>
    <t>nacos(a0543adafcfed733c0659454e58b3bcd605008a4)</t>
  </si>
  <si>
    <t>7e065bc2d494415fb87ade56fe5eb085</t>
  </si>
  <si>
    <t>jetcache</t>
  </si>
  <si>
    <t>1.0s</t>
  </si>
  <si>
    <t>3ce5c52087e24a70b4079eeea0b96254</t>
  </si>
  <si>
    <t>fastjson(93d8c01e907fe35a8ff0eb5fe1c3b279d2f30282)</t>
  </si>
  <si>
    <t>aac201c3c7c64c8d853697f84f5a5fa3</t>
  </si>
  <si>
    <t>Mapper</t>
  </si>
  <si>
    <t>0.8888888888888888</t>
  </si>
  <si>
    <t>4.7s</t>
  </si>
  <si>
    <t>0a6c8db5313f44c08987d8ed6adb7116</t>
  </si>
  <si>
    <t>carbon-apimgt</t>
  </si>
  <si>
    <t>0.9961538461538462</t>
  </si>
  <si>
    <t>10.1s</t>
  </si>
  <si>
    <t>ea6f70e8d2c645fd83fd81f4c66ff8a4</t>
  </si>
  <si>
    <t>wro4j</t>
  </si>
  <si>
    <t>0.9828571428571429</t>
  </si>
  <si>
    <t>0.4000000000000001</t>
  </si>
  <si>
    <t>0.4</t>
  </si>
  <si>
    <t>b5aab3e9d5af4a0da3bd28cd7b1212d6</t>
  </si>
  <si>
    <t>Universal-G-Code-Sender</t>
  </si>
  <si>
    <t>0.9887640449438202</t>
  </si>
  <si>
    <t>1.7s</t>
  </si>
  <si>
    <t>0b6bad5f646648acae3191d129befb3c</t>
  </si>
  <si>
    <t>wildfly-core.git</t>
  </si>
  <si>
    <t>0.989010989010989</t>
  </si>
  <si>
    <t>6f566b00212c4f90bb5fe18f63e75688</t>
  </si>
  <si>
    <t>wildfly</t>
  </si>
  <si>
    <t>0.9848484848484849</t>
  </si>
  <si>
    <t>0.823529411764706</t>
  </si>
  <si>
    <t>0.875</t>
  </si>
  <si>
    <t>0.7777777777777778</t>
  </si>
  <si>
    <t>60330bcddd43471bbbbdfd43a9c39b16</t>
  </si>
  <si>
    <t>wikidata-toolkit</t>
  </si>
  <si>
    <t>6.9s</t>
  </si>
  <si>
    <t>f689cc1bb05f42ce95224f0a47477e73</t>
  </si>
  <si>
    <t>admiral</t>
  </si>
  <si>
    <t>0.9745098039215686</t>
  </si>
  <si>
    <t>0.3157894736842105</t>
  </si>
  <si>
    <t>0.375</t>
  </si>
  <si>
    <t>0.2727272727272727</t>
  </si>
  <si>
    <t>5f092fe076124728ba1ae46cbfa4a292</t>
  </si>
  <si>
    <t>vjtools</t>
  </si>
  <si>
    <t>0.9591836734693877</t>
  </si>
  <si>
    <t>53eefc06a4fd44eb88de5c817897777c</t>
  </si>
  <si>
    <t>flow</t>
  </si>
  <si>
    <t>4034bb23d2204e959c6a2d77c11d5dce</t>
  </si>
  <si>
    <t>undertow</t>
  </si>
  <si>
    <t>0.9818181818181818</t>
  </si>
  <si>
    <t>18d60003d38e4ff5bfd5ebccf0700af8</t>
  </si>
  <si>
    <t>cloudhopper-commons</t>
  </si>
  <si>
    <t>0.9893617021276596</t>
  </si>
  <si>
    <t>933926b1f11f47af9a0d6d5b794a128b</t>
  </si>
  <si>
    <t>authy-java</t>
  </si>
  <si>
    <t>0.9090909090909091</t>
  </si>
  <si>
    <t>3bc6a94025384608a35fd45944c1e39f</t>
  </si>
  <si>
    <t>Java-WebSocket</t>
  </si>
  <si>
    <t>0.9545454545454546</t>
  </si>
  <si>
    <t>0.7499999999999999</t>
  </si>
  <si>
    <t>94f22610305f4f0389663d47b2c16c36</t>
  </si>
  <si>
    <t>visualee</t>
  </si>
  <si>
    <t>0.7931034482758621</t>
  </si>
  <si>
    <t>0.7000000000000001</t>
  </si>
  <si>
    <t>0.6363636363636364</t>
  </si>
  <si>
    <t>4082e7211bef443a8f655e679c3ec37f</t>
  </si>
  <si>
    <t>spring-cloud-tencent</t>
  </si>
  <si>
    <t>cd29bbb1b71d458f9f17d17f4a907556</t>
  </si>
  <si>
    <t>aismessages</t>
  </si>
  <si>
    <t>65ms</t>
  </si>
  <si>
    <t>330ff2e3b0f443c2a44cbb96a221735e</t>
  </si>
  <si>
    <t>ollie</t>
  </si>
  <si>
    <t>Expected n_neighbors &lt;= n_samples,  but n_samples = 4, n_neighbors = 5</t>
  </si>
  <si>
    <t>bf7573c199af4a6198f734cd30133e38</t>
  </si>
  <si>
    <t>burst</t>
  </si>
  <si>
    <t>0.9</t>
  </si>
  <si>
    <t>3.7s</t>
  </si>
  <si>
    <t>9c0b17f9eab546b6af9b653ca3b08e43</t>
  </si>
  <si>
    <t>spring-ws</t>
  </si>
  <si>
    <t>0.9870967741935484</t>
  </si>
  <si>
    <t>d2cb410892864423ba3eff96b70ac6d2</t>
  </si>
  <si>
    <t>helios</t>
  </si>
  <si>
    <t>0.9918032786885246</t>
  </si>
  <si>
    <t>bbd6945daebd4e928cf766c9b534163c</t>
  </si>
  <si>
    <t>tools</t>
  </si>
  <si>
    <t>0.9935483870967742</t>
  </si>
  <si>
    <t>b9d9bb71e4184372821c8ee0f1dc8672</t>
  </si>
  <si>
    <t>nexus-repository-helm</t>
  </si>
  <si>
    <t>0.8333333333333334</t>
  </si>
  <si>
    <t>1.1s</t>
  </si>
  <si>
    <t>b3905009ae3c412eaf266bcb21bcb7a6</t>
  </si>
  <si>
    <t>robovm</t>
  </si>
  <si>
    <t>0.9990800367985281</t>
  </si>
  <si>
    <t>3ce2633d753b425f85ab69d6f8297487</t>
  </si>
  <si>
    <t>seata</t>
  </si>
  <si>
    <t>11487b30dbbc4e4289112cb68772c802</t>
  </si>
  <si>
    <t>scimono</t>
  </si>
  <si>
    <t>895cb28571f243ca9e677e78891e3caa</t>
  </si>
  <si>
    <t>pair-distribution-app</t>
  </si>
  <si>
    <t>4c3a4a8f8977408ead71af0cf461e26f</t>
  </si>
  <si>
    <t>fosstars-rating-core</t>
  </si>
  <si>
    <t>df6a96ec7408409a89d116c110772cd4</t>
  </si>
  <si>
    <t>rrd4j</t>
  </si>
  <si>
    <t>ea2beb18a1574227951408cc9f0f51e5</t>
  </si>
  <si>
    <t>whois</t>
  </si>
  <si>
    <t>0.9982578397212544</t>
  </si>
  <si>
    <t>1.4s</t>
  </si>
  <si>
    <t>57328efafff04a69bef5502b3076b75a</t>
  </si>
  <si>
    <t>querydsl</t>
  </si>
  <si>
    <t>0.9957894736842106</t>
  </si>
  <si>
    <t>dfbfed307cc64b9aa0f736b14eb91ca4</t>
  </si>
  <si>
    <t>pippo</t>
  </si>
  <si>
    <t>0.9574468085106383</t>
  </si>
  <si>
    <t>5f6b93035baa498d912a6d78e86aba12</t>
  </si>
  <si>
    <t>sdk-core-java</t>
  </si>
  <si>
    <t>0.9666666666666667</t>
  </si>
  <si>
    <t>eb623e23b3104e54bb6207deca23a0b5</t>
  </si>
  <si>
    <t>orbit</t>
  </si>
  <si>
    <t>e7cceced8ad94d86b84982604d8ce799</t>
  </si>
  <si>
    <t>weblogic-monitoring-exporter</t>
  </si>
  <si>
    <t>0.9841269841269841</t>
  </si>
  <si>
    <t>a94e16711e994dd992d0283525d3ba79</t>
  </si>
  <si>
    <t>oci-java-sdk</t>
  </si>
  <si>
    <t>0.9787234042553191</t>
  </si>
  <si>
    <t>f1c6c01fcbf1433a94bdfe39156ae953</t>
  </si>
  <si>
    <t>oci-hdfs-connector</t>
  </si>
  <si>
    <t>0.9333333333333333</t>
  </si>
  <si>
    <t>0.8</t>
  </si>
  <si>
    <t>30.0s</t>
  </si>
  <si>
    <t>bb6a2128c9214847a73ed3f36bfd20d7</t>
  </si>
  <si>
    <t>Strata</t>
  </si>
  <si>
    <t>0.9990439770554493</t>
  </si>
  <si>
    <t>dbfe668ca068486c92b6cdd722dbb8f6</t>
  </si>
  <si>
    <t>nutz</t>
  </si>
  <si>
    <t>0.9940476190476191</t>
  </si>
  <si>
    <t>c8eb914870b34279ae1ab238103f6fbd</t>
  </si>
  <si>
    <t>timely</t>
  </si>
  <si>
    <t>0.9824561403508771</t>
  </si>
  <si>
    <t>b1c2fcedbc4a44a59e2f407004c767a1</t>
  </si>
  <si>
    <t>r2dbc-mysql</t>
  </si>
  <si>
    <t>74c15f1beaaf45fda761f719e363b6c1</t>
  </si>
  <si>
    <t>sawmill</t>
  </si>
  <si>
    <t>0.9833333333333333</t>
  </si>
  <si>
    <t>81db8e0e45b34156be3ab22229c3f6c5</t>
  </si>
  <si>
    <t>liquibase</t>
  </si>
  <si>
    <t>0.9813084112149533</t>
  </si>
  <si>
    <t>e5ab3eb8fd8c4831ab080fe3418448c8</t>
  </si>
  <si>
    <t>marine-api</t>
  </si>
  <si>
    <t>0e7ab8227ad4429f88d5309600e8edce</t>
  </si>
  <si>
    <t>http-request</t>
  </si>
  <si>
    <t>0.5s</t>
  </si>
  <si>
    <t>64d520168e604e5992757dd8b54a976d</t>
  </si>
  <si>
    <t>db-scheduler</t>
  </si>
  <si>
    <t>932e579f3cb143199b93daa586235df2</t>
  </si>
  <si>
    <t>linq4j</t>
  </si>
  <si>
    <t>e87b5b10bbfc4e088ca22eb5501fd209</t>
  </si>
  <si>
    <t>jReddit</t>
  </si>
  <si>
    <t>26579609a7f743f6b158a5c0abd19722</t>
  </si>
  <si>
    <t>jhipster-registry</t>
  </si>
  <si>
    <t>d88ff283397b4232a58c3274ea564e29</t>
  </si>
  <si>
    <t>remoting</t>
  </si>
  <si>
    <t>0.99</t>
  </si>
  <si>
    <t>14.3s</t>
  </si>
  <si>
    <t>c11046879193404cb728ce6655ca0729</t>
  </si>
  <si>
    <t>jenkins</t>
  </si>
  <si>
    <t>0.9982425307557118</t>
  </si>
  <si>
    <t>2b8106946ae9468a9e130b2cb9068af6</t>
  </si>
  <si>
    <t>jndn-utils</t>
  </si>
  <si>
    <t>6.6s</t>
  </si>
  <si>
    <t>860a0d994c464be683352d0bdadfe3eb</t>
  </si>
  <si>
    <t>vpc-java-sdk</t>
  </si>
  <si>
    <t>0.994140625</t>
  </si>
  <si>
    <t>0.5714285714285715</t>
  </si>
  <si>
    <t>200637dd6f034f5daacf15eda4419c84</t>
  </si>
  <si>
    <t>platform-services-java-sdk</t>
  </si>
  <si>
    <t>0.9975308641975309</t>
  </si>
  <si>
    <t>94e1862e9f434f9ca69cbd4a90d09c6a</t>
  </si>
  <si>
    <t>og</t>
  </si>
  <si>
    <t>35dc3f9df69b46c0a9422aa5312bea33</t>
  </si>
  <si>
    <t>java-sdk-core</t>
  </si>
  <si>
    <t>0.9868421052631579</t>
  </si>
  <si>
    <t>39243900b79746de91b5dd1a702aad14</t>
  </si>
  <si>
    <t>jinjava</t>
  </si>
  <si>
    <t>0.9954128440366973</t>
  </si>
  <si>
    <t>dcf1cb2af7f948debfdb8686f3c088d7</t>
  </si>
  <si>
    <t>vCenter_Plugin_DME</t>
  </si>
  <si>
    <t>0.9933774834437086</t>
  </si>
  <si>
    <t>0.888888888888889</t>
  </si>
  <si>
    <t>4.0s</t>
  </si>
  <si>
    <t>12d7570e7d4444bda9614653f77b4f9b</t>
  </si>
  <si>
    <t>graylog2-server</t>
  </si>
  <si>
    <t>0.9920792079207921</t>
  </si>
  <si>
    <t>0.3333333333333333</t>
  </si>
  <si>
    <t>0.25</t>
  </si>
  <si>
    <t>89a4750363874463bb4d0fd792ca0f21</t>
  </si>
  <si>
    <t>DataflowTemplates</t>
  </si>
  <si>
    <t>0.9857142857142858</t>
  </si>
  <si>
    <t>bb8d32f92f694cb181d2de8316a91c0b</t>
  </si>
  <si>
    <t>guice</t>
  </si>
  <si>
    <t>0.9915966386554622</t>
  </si>
  <si>
    <t>31.6s</t>
  </si>
  <si>
    <t>c49248703dbd470389d6f17bf4a3a189</t>
  </si>
  <si>
    <t>guava</t>
  </si>
  <si>
    <t>0.9986291980808774</t>
  </si>
  <si>
    <t>fba2a7f7ce1646a39bb1300a259de479</t>
  </si>
  <si>
    <t>fluent-logger-java</t>
  </si>
  <si>
    <t>0e0e50bcd1b149b5828096f34396bbad</t>
  </si>
  <si>
    <t>hsac-fitnesse-fixtures</t>
  </si>
  <si>
    <t>651fbf39d9114c719c1bdf74f39c8ff6</t>
  </si>
  <si>
    <t>ecchronos</t>
  </si>
  <si>
    <t>0.9936708860759493</t>
  </si>
  <si>
    <t>3235d94d4af14a869d7c807d020bdfbd</t>
  </si>
  <si>
    <t>eco-schema-catalog</t>
  </si>
  <si>
    <t>5bd605396b3c4a80840420b967ec604a</t>
  </si>
  <si>
    <t>tyrus</t>
  </si>
  <si>
    <t>0.953125</t>
  </si>
  <si>
    <t>44a6acdfd4884876ad6217e8f48369ab</t>
  </si>
  <si>
    <t>mTracker</t>
  </si>
  <si>
    <t>2167f0a15e3e47f29202f6295b47a808</t>
  </si>
  <si>
    <t>jsonex</t>
  </si>
  <si>
    <t>6f40d3c23bfe4f4eb9b141220a6a023b</t>
  </si>
  <si>
    <t>Achilles</t>
  </si>
  <si>
    <t>0777d7dff93846a0a2f80cd771d5535a</t>
  </si>
  <si>
    <t>rxjava2-extras</t>
  </si>
  <si>
    <t>0.9895833333333334</t>
  </si>
  <si>
    <t>35d3487333e94dc19e07234e12130b7d</t>
  </si>
  <si>
    <t>jmxfetch</t>
  </si>
  <si>
    <t>0.9230769230769231</t>
  </si>
  <si>
    <t>28d78de48e3449118b088a29915bcbab</t>
  </si>
  <si>
    <t>openhtmltopdf</t>
  </si>
  <si>
    <t>2b8e1e00ea7f4c0fb979f1aebd64e4c0</t>
  </si>
  <si>
    <t>tessera</t>
  </si>
  <si>
    <t>4e72fac635fb4bcca898fa7ea81ae1c8</t>
  </si>
  <si>
    <t>kafka-connect-elasticsearch</t>
  </si>
  <si>
    <t>d429b6c5f68d4ab29b91a886bf6ea9d6</t>
  </si>
  <si>
    <t>common-kafka</t>
  </si>
  <si>
    <t>0.9649122807017544</t>
  </si>
  <si>
    <t>1.3s</t>
  </si>
  <si>
    <t>6a4bf51a204c4415a852359582c8a5bf</t>
  </si>
  <si>
    <t>castle-java</t>
  </si>
  <si>
    <t>0.8421052631578947</t>
  </si>
  <si>
    <t>a6086856b75d4837b53fbafd48a52f40</t>
  </si>
  <si>
    <t>c2mon</t>
  </si>
  <si>
    <t>0.9879518072289156</t>
  </si>
  <si>
    <t>180357dde39f4387b4ddaead9470ac82</t>
  </si>
  <si>
    <t>utils</t>
  </si>
  <si>
    <t>56d035a624ee4519876c101fcd0b89c1</t>
  </si>
  <si>
    <t>Jprotobuf-rpc-socket</t>
  </si>
  <si>
    <t>d9c2edb8849f4c3e8fd382181101dfab</t>
  </si>
  <si>
    <t>aws-dynamodb-encryption-java</t>
  </si>
  <si>
    <t>bc121d5409fd4117a346d4656c681a93</t>
  </si>
  <si>
    <t>tinkerpop</t>
  </si>
  <si>
    <t>0.9974160206718347</t>
  </si>
  <si>
    <t>6c3dac04430a4388afd8a584e8b9731d</t>
  </si>
  <si>
    <t>pulsar</t>
  </si>
  <si>
    <t>1184470e59dc408ca2ea94bcfe446cd2</t>
  </si>
  <si>
    <t>ozone</t>
  </si>
  <si>
    <t>0.99800796812749</t>
  </si>
  <si>
    <t>3cfdfac2614a49c9b2bd8aabf6dc4478</t>
  </si>
  <si>
    <t>opennlp</t>
  </si>
  <si>
    <t>eae5929d0a8c4fc6bf53a006eb175f12</t>
  </si>
  <si>
    <t>olingo-odata2</t>
  </si>
  <si>
    <t>30.4s</t>
  </si>
  <si>
    <t>d3fefb008d134392a9f7f63ad0830ea3</t>
  </si>
  <si>
    <t>nifi</t>
  </si>
  <si>
    <t>0.9927007299270073</t>
  </si>
  <si>
    <t>0.6666666666666667</t>
  </si>
  <si>
    <t>0.7083333333333334</t>
  </si>
  <si>
    <t>0.6296296296296297</t>
  </si>
  <si>
    <t>dc995cff5866475389a26769afa9946f</t>
  </si>
  <si>
    <t>kylin</t>
  </si>
  <si>
    <t>0.9959677419354839</t>
  </si>
  <si>
    <t>3.4s</t>
  </si>
  <si>
    <t>e791ce832cdd4653a3ce66a9d136aafa</t>
  </si>
  <si>
    <t>jackrabbit-oak</t>
  </si>
  <si>
    <t>0.9995192307692308</t>
  </si>
  <si>
    <t>8.3s</t>
  </si>
  <si>
    <t>b8127d70bc734fec84c07da041f01404</t>
  </si>
  <si>
    <t>iotdb</t>
  </si>
  <si>
    <t>0.99875</t>
  </si>
  <si>
    <t>4.6s</t>
  </si>
  <si>
    <t>a339b9ee57e14de7886d534d3bf94cd5</t>
  </si>
  <si>
    <t>flink</t>
  </si>
  <si>
    <t>0.9975786924939467</t>
  </si>
  <si>
    <t>3.9s</t>
  </si>
  <si>
    <t>bdac4b7cfc6d4d6697da9feab0ce7e5e</t>
  </si>
  <si>
    <t>dubbo</t>
  </si>
  <si>
    <t>0.9518413597733711</t>
  </si>
  <si>
    <t>0.7391304347826086</t>
  </si>
  <si>
    <t>0.6071428571428571</t>
  </si>
  <si>
    <t>2424e618988d4bdca05dd965cc364d3c</t>
  </si>
  <si>
    <t>cxf</t>
  </si>
  <si>
    <t>0.9990421455938697</t>
  </si>
  <si>
    <t>7a12d9d774b54fe492779fa178fd725b</t>
  </si>
  <si>
    <t>commons-math</t>
  </si>
  <si>
    <t>166e0e1e977d4d43911ef2d62f15f08c</t>
  </si>
  <si>
    <t>commons-lang</t>
  </si>
  <si>
    <t>0.9927667269439421</t>
  </si>
  <si>
    <t>3.3s</t>
  </si>
  <si>
    <t>36ba99c1c2ee41af9779651cc14310bc</t>
  </si>
  <si>
    <t>cayenne</t>
  </si>
  <si>
    <t>0.9989669421487604</t>
  </si>
  <si>
    <t>2.2s</t>
  </si>
  <si>
    <t>36bd550b3ac741d792878b015ea8cf86</t>
  </si>
  <si>
    <t>atlas</t>
  </si>
  <si>
    <t>0.9942528735632183</t>
  </si>
  <si>
    <t>3df79b47552642dcae79bde3b83bdbc8</t>
  </si>
  <si>
    <t>amazon-instant-access-sdk-java</t>
  </si>
  <si>
    <t>51b3dc14f6bd4936843f7f2370a1150e</t>
  </si>
  <si>
    <t>wasp</t>
  </si>
  <si>
    <t>0.9473684210526315</t>
  </si>
  <si>
    <t>5331b753b8534ba5b0a7ecf5318df4e9</t>
  </si>
  <si>
    <t>easyexcel</t>
  </si>
  <si>
    <t>0.918918918918919</t>
  </si>
  <si>
    <t>02f5c61fc0a54decaea1220a40118a2c</t>
  </si>
  <si>
    <t>easy-retry</t>
  </si>
  <si>
    <t>0e0ff8dcc7194973a88e12dda2ac7dee</t>
  </si>
  <si>
    <t>adyen-java-api-library</t>
  </si>
  <si>
    <t>0.8620689655172413</t>
  </si>
  <si>
    <t>0.5454545454545454</t>
  </si>
  <si>
    <t>438efd28b3eb4106be626a4bf33da629</t>
  </si>
  <si>
    <t>Activiti</t>
  </si>
  <si>
    <t>0.9742268041237113</t>
  </si>
  <si>
    <t>0.4444444444444445</t>
  </si>
  <si>
    <t>riptide</t>
  </si>
  <si>
    <t>CoreNLP</t>
  </si>
  <si>
    <t>oryx</t>
  </si>
  <si>
    <t>openapi-generator</t>
  </si>
  <si>
    <t>graphhopper</t>
  </si>
  <si>
    <t>biojava</t>
  </si>
  <si>
    <t>apollo</t>
  </si>
  <si>
    <t>Struts</t>
  </si>
  <si>
    <t>nacos</t>
  </si>
  <si>
    <t>fastjson</t>
  </si>
  <si>
    <t>Metric</t>
  </si>
  <si>
    <t>Min</t>
  </si>
  <si>
    <t>Mean</t>
  </si>
  <si>
    <t>Median</t>
  </si>
  <si>
    <t>Max</t>
  </si>
  <si>
    <t>Dataset</t>
  </si>
  <si>
    <t>Std</t>
  </si>
  <si>
    <t>IDoFT Projects (112)</t>
  </si>
  <si>
    <t>IDoFT Projects With Test Flaky &gt;= 5 (69)</t>
  </si>
  <si>
    <t>IDoFT Projects With Test Flaky &gt;= 10 (35)</t>
  </si>
  <si>
    <t>Tutti</t>
  </si>
  <si>
    <t>[0-5]</t>
  </si>
  <si>
    <t>[6-11]</t>
  </si>
  <si>
    <t>[12-19]</t>
  </si>
  <si>
    <t>[20-25]</t>
  </si>
  <si>
    <t>[26-35]</t>
  </si>
  <si>
    <t>[39-90]</t>
  </si>
  <si>
    <t>[97-139]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</si>
</sst>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11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1" applyNumberFormat="1" applyFont="1" applyAlignment="1">
      <alignment horizontal="center"/>
    </xf>
    <xf numFmtId="0" fontId="0" fillId="0" borderId="0" xfId="0" applyAlignment="1">
      <alignment horizontal="center" vertical="center" wrapText="1"/>
    </xf>
  </cellXfs>
  <cellStyles count="43">
    <cellStyle name="20% - Colore 1" xfId="20" builtinId="30" customBuiltin="1"/>
    <cellStyle name="20% - Colore 2" xfId="24" builtinId="34" customBuiltin="1"/>
    <cellStyle name="20% - Colore 3" xfId="28" builtinId="38" customBuiltin="1"/>
    <cellStyle name="20% - Colore 4" xfId="32" builtinId="42" customBuiltin="1"/>
    <cellStyle name="20% - Colore 5" xfId="36" builtinId="46" customBuiltin="1"/>
    <cellStyle name="20% - Colore 6" xfId="40" builtinId="50" customBuiltin="1"/>
    <cellStyle name="40% - Colore 1" xfId="21" builtinId="31" customBuiltin="1"/>
    <cellStyle name="40% - Colore 2" xfId="25" builtinId="35" customBuiltin="1"/>
    <cellStyle name="40% - Colore 3" xfId="29" builtinId="39" customBuiltin="1"/>
    <cellStyle name="40% - Colore 4" xfId="33" builtinId="43" customBuiltin="1"/>
    <cellStyle name="40% - Colore 5" xfId="37" builtinId="47" customBuiltin="1"/>
    <cellStyle name="40% - Colore 6" xfId="41" builtinId="51" customBuiltin="1"/>
    <cellStyle name="60% - Colore 1" xfId="22" builtinId="32" customBuiltin="1"/>
    <cellStyle name="60% - Colore 2" xfId="26" builtinId="36" customBuiltin="1"/>
    <cellStyle name="60% - Colore 3" xfId="30" builtinId="40" customBuiltin="1"/>
    <cellStyle name="60% - Colore 4" xfId="34" builtinId="44" customBuiltin="1"/>
    <cellStyle name="60% - Colore 5" xfId="38" builtinId="48" customBuiltin="1"/>
    <cellStyle name="60% - Colore 6" xfId="42" builtinId="52" customBuiltin="1"/>
    <cellStyle name="Calcolo" xfId="12" builtinId="22" customBuiltin="1"/>
    <cellStyle name="Cella collegata" xfId="13" builtinId="24" customBuiltin="1"/>
    <cellStyle name="Cella da controllare" xfId="14" builtinId="23" customBuiltin="1"/>
    <cellStyle name="Colore 1" xfId="19" builtinId="29" customBuiltin="1"/>
    <cellStyle name="Colore 2" xfId="23" builtinId="33" customBuiltin="1"/>
    <cellStyle name="Colore 3" xfId="27" builtinId="37" customBuiltin="1"/>
    <cellStyle name="Colore 4" xfId="31" builtinId="41" customBuiltin="1"/>
    <cellStyle name="Colore 5" xfId="35" builtinId="45" customBuiltin="1"/>
    <cellStyle name="Colore 6" xfId="39" builtinId="49" customBuiltin="1"/>
    <cellStyle name="Input" xfId="10" builtinId="20" customBuiltin="1"/>
    <cellStyle name="Neutrale" xfId="9" builtinId="28" customBuiltin="1"/>
    <cellStyle name="Normale" xfId="0" builtinId="0"/>
    <cellStyle name="Nota" xfId="16" builtinId="10" customBuiltin="1"/>
    <cellStyle name="Output" xfId="11" builtinId="21" customBuiltin="1"/>
    <cellStyle name="Percentuale" xfId="1" builtinId="5"/>
    <cellStyle name="Testo avviso" xfId="15" builtinId="11" customBuiltin="1"/>
    <cellStyle name="Testo descrittivo" xfId="17" builtinId="53" customBuiltin="1"/>
    <cellStyle name="Titolo" xfId="2" builtinId="15" customBuiltin="1"/>
    <cellStyle name="Titolo 1" xfId="3" builtinId="16" customBuiltin="1"/>
    <cellStyle name="Titolo 2" xfId="4" builtinId="17" customBuiltin="1"/>
    <cellStyle name="Titolo 3" xfId="5" builtinId="18" customBuiltin="1"/>
    <cellStyle name="Titolo 4" xfId="6" builtinId="19" customBuiltin="1"/>
    <cellStyle name="Totale" xfId="18" builtinId="25" customBuiltin="1"/>
    <cellStyle name="Valore non valido" xfId="8" builtinId="27" customBuiltin="1"/>
    <cellStyle name="Valore valido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Prestazioni With-in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Statistiche!$B$29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Statistiche!$C$28:$J$28</c:f>
              <c:strCache>
                <c:ptCount val="8"/>
                <c:pt idx="0">
                  <c:v>Tutti</c:v>
                </c:pt>
                <c:pt idx="1">
                  <c:v>[0-5]</c:v>
                </c:pt>
                <c:pt idx="2">
                  <c:v>[6-11]</c:v>
                </c:pt>
                <c:pt idx="3">
                  <c:v>[12-19]</c:v>
                </c:pt>
                <c:pt idx="4">
                  <c:v>[20-25]</c:v>
                </c:pt>
                <c:pt idx="5">
                  <c:v>[26-35]</c:v>
                </c:pt>
                <c:pt idx="6">
                  <c:v>[39-90]</c:v>
                </c:pt>
                <c:pt idx="7">
                  <c:v>[97-139]</c:v>
                </c:pt>
              </c:strCache>
            </c:strRef>
          </c:cat>
          <c:val>
            <c:numRef>
              <c:f>Statistiche!$C$29:$J$29</c:f>
              <c:numCache>
                <c:formatCode>0%</c:formatCode>
                <c:ptCount val="8"/>
                <c:pt idx="0">
                  <c:v>0.97446302949368635</c:v>
                </c:pt>
                <c:pt idx="1">
                  <c:v>0.97293111765857632</c:v>
                </c:pt>
                <c:pt idx="2">
                  <c:v>0.98227949490961308</c:v>
                </c:pt>
                <c:pt idx="3">
                  <c:v>0.98044417121741878</c:v>
                </c:pt>
                <c:pt idx="4">
                  <c:v>0.99353990692238892</c:v>
                </c:pt>
                <c:pt idx="5">
                  <c:v>0.96892780513289745</c:v>
                </c:pt>
                <c:pt idx="6">
                  <c:v>0.92004899765548787</c:v>
                </c:pt>
                <c:pt idx="7">
                  <c:v>0.96857258718572548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9-4293-A1E3-DB808CCB637C}"/>
            </c:ext>
          </c:extLst>
        </c:ser>
        <c:ser>
          <c:idx val="1"/>
          <c:order val="1"/>
          <c:tx>
            <c:strRef>
              <c:f>Statistiche!$B$30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Statistiche!$C$28:$J$28</c:f>
              <c:strCache>
                <c:ptCount val="8"/>
                <c:pt idx="0">
                  <c:v>Tutti</c:v>
                </c:pt>
                <c:pt idx="1">
                  <c:v>[0-5]</c:v>
                </c:pt>
                <c:pt idx="2">
                  <c:v>[6-11]</c:v>
                </c:pt>
                <c:pt idx="3">
                  <c:v>[12-19]</c:v>
                </c:pt>
                <c:pt idx="4">
                  <c:v>[20-25]</c:v>
                </c:pt>
                <c:pt idx="5">
                  <c:v>[26-35]</c:v>
                </c:pt>
                <c:pt idx="6">
                  <c:v>[39-90]</c:v>
                </c:pt>
                <c:pt idx="7">
                  <c:v>[97-139]</c:v>
                </c:pt>
              </c:strCache>
            </c:strRef>
          </c:cat>
          <c:val>
            <c:numRef>
              <c:f>Statistiche!$C$30:$J$30</c:f>
              <c:numCache>
                <c:formatCode>0%</c:formatCode>
                <c:ptCount val="8"/>
                <c:pt idx="0">
                  <c:v>0.38396810847111185</c:v>
                </c:pt>
                <c:pt idx="1">
                  <c:v>0.19444444444444445</c:v>
                </c:pt>
                <c:pt idx="2">
                  <c:v>0.39583333333333326</c:v>
                </c:pt>
                <c:pt idx="3">
                  <c:v>0.6333333333333333</c:v>
                </c:pt>
                <c:pt idx="4">
                  <c:v>0.64583333333333326</c:v>
                </c:pt>
                <c:pt idx="5">
                  <c:v>0.68333333333333324</c:v>
                </c:pt>
                <c:pt idx="6">
                  <c:v>0.68636363636363618</c:v>
                </c:pt>
                <c:pt idx="7">
                  <c:v>0.827850877192982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69-4293-A1E3-DB808CCB637C}"/>
            </c:ext>
          </c:extLst>
        </c:ser>
        <c:ser>
          <c:idx val="2"/>
          <c:order val="2"/>
          <c:tx>
            <c:strRef>
              <c:f>Statistiche!$B$31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Statistiche!$C$28:$J$28</c:f>
              <c:strCache>
                <c:ptCount val="8"/>
                <c:pt idx="0">
                  <c:v>Tutti</c:v>
                </c:pt>
                <c:pt idx="1">
                  <c:v>[0-5]</c:v>
                </c:pt>
                <c:pt idx="2">
                  <c:v>[6-11]</c:v>
                </c:pt>
                <c:pt idx="3">
                  <c:v>[12-19]</c:v>
                </c:pt>
                <c:pt idx="4">
                  <c:v>[20-25]</c:v>
                </c:pt>
                <c:pt idx="5">
                  <c:v>[26-35]</c:v>
                </c:pt>
                <c:pt idx="6">
                  <c:v>[39-90]</c:v>
                </c:pt>
                <c:pt idx="7">
                  <c:v>[97-139]</c:v>
                </c:pt>
              </c:strCache>
            </c:strRef>
          </c:cat>
          <c:val>
            <c:numRef>
              <c:f>Statistiche!$C$31:$J$31</c:f>
              <c:numCache>
                <c:formatCode>0%</c:formatCode>
                <c:ptCount val="8"/>
                <c:pt idx="0">
                  <c:v>0.40720418018350335</c:v>
                </c:pt>
                <c:pt idx="1">
                  <c:v>0.24074074074074073</c:v>
                </c:pt>
                <c:pt idx="2">
                  <c:v>0.4375</c:v>
                </c:pt>
                <c:pt idx="3">
                  <c:v>0.66666666666666652</c:v>
                </c:pt>
                <c:pt idx="4">
                  <c:v>0.55000000000000004</c:v>
                </c:pt>
                <c:pt idx="5">
                  <c:v>0.66666666666666652</c:v>
                </c:pt>
                <c:pt idx="6">
                  <c:v>0.64898989898989845</c:v>
                </c:pt>
                <c:pt idx="7">
                  <c:v>0.78849902534112992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69-4293-A1E3-DB808CCB637C}"/>
            </c:ext>
          </c:extLst>
        </c:ser>
        <c:ser>
          <c:idx val="3"/>
          <c:order val="3"/>
          <c:tx>
            <c:strRef>
              <c:f>Statistiche!$B$32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Statistiche!$C$28:$J$28</c:f>
              <c:strCache>
                <c:ptCount val="8"/>
                <c:pt idx="0">
                  <c:v>Tutti</c:v>
                </c:pt>
                <c:pt idx="1">
                  <c:v>[0-5]</c:v>
                </c:pt>
                <c:pt idx="2">
                  <c:v>[6-11]</c:v>
                </c:pt>
                <c:pt idx="3">
                  <c:v>[12-19]</c:v>
                </c:pt>
                <c:pt idx="4">
                  <c:v>[20-25]</c:v>
                </c:pt>
                <c:pt idx="5">
                  <c:v>[26-35]</c:v>
                </c:pt>
                <c:pt idx="6">
                  <c:v>[39-90]</c:v>
                </c:pt>
                <c:pt idx="7">
                  <c:v>[97-139]</c:v>
                </c:pt>
              </c:strCache>
            </c:strRef>
          </c:cat>
          <c:val>
            <c:numRef>
              <c:f>Statistiche!$C$32:$J$32</c:f>
              <c:numCache>
                <c:formatCode>0%</c:formatCode>
                <c:ptCount val="8"/>
                <c:pt idx="0">
                  <c:v>0.3845755593060432</c:v>
                </c:pt>
                <c:pt idx="1">
                  <c:v>0.20987654320987648</c:v>
                </c:pt>
                <c:pt idx="2">
                  <c:v>0.39861111111111103</c:v>
                </c:pt>
                <c:pt idx="3">
                  <c:v>0.64184704184704178</c:v>
                </c:pt>
                <c:pt idx="4">
                  <c:v>0.58690476190476171</c:v>
                </c:pt>
                <c:pt idx="5">
                  <c:v>0.64921652421652398</c:v>
                </c:pt>
                <c:pt idx="6">
                  <c:v>0.65929234851835461</c:v>
                </c:pt>
                <c:pt idx="7">
                  <c:v>0.80701754385964852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69-4293-A1E3-DB808CCB63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5064968"/>
        <c:axId val="685063656"/>
      </c:barChart>
      <c:catAx>
        <c:axId val="685064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</a:t>
                </a:r>
                <a:r>
                  <a:rPr lang="it-IT" baseline="0"/>
                  <a:t> Test Flaky In Project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063656"/>
        <c:crosses val="autoZero"/>
        <c:auto val="1"/>
        <c:lblAlgn val="ctr"/>
        <c:lblOffset val="100"/>
        <c:noMultiLvlLbl val="0"/>
      </c:catAx>
      <c:valAx>
        <c:axId val="68506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06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38100</xdr:rowOff>
    </xdr:from>
    <xdr:to>
      <xdr:col>16</xdr:col>
      <xdr:colOff>556260</xdr:colOff>
      <xdr:row>22</xdr:row>
      <xdr:rowOff>83820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C97D6E6-D64E-B18B-CD6F-F2AE41024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6"/>
  <sheetViews>
    <sheetView workbookViewId="0">
      <selection activeCell="C15" sqref="C15"/>
    </sheetView>
  </sheetViews>
  <sheetFormatPr defaultRowHeight="14.4" x14ac:dyDescent="0.3"/>
  <cols>
    <col min="1" max="1" width="27.886718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s="1">
        <v>44884.632881944446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>
        <v>4</v>
      </c>
      <c r="J2">
        <v>8</v>
      </c>
      <c r="P2" t="s">
        <v>23</v>
      </c>
    </row>
    <row r="3" spans="1:16" x14ac:dyDescent="0.3">
      <c r="A3" s="1">
        <v>44878.826192129629</v>
      </c>
      <c r="B3" t="s">
        <v>24</v>
      </c>
      <c r="C3" t="s">
        <v>25</v>
      </c>
      <c r="D3" t="s">
        <v>26</v>
      </c>
      <c r="E3" t="s">
        <v>19</v>
      </c>
      <c r="F3" t="s">
        <v>20</v>
      </c>
      <c r="G3" t="s">
        <v>21</v>
      </c>
      <c r="H3" t="s">
        <v>22</v>
      </c>
      <c r="I3">
        <v>3</v>
      </c>
      <c r="J3">
        <v>262</v>
      </c>
      <c r="K3">
        <v>0</v>
      </c>
      <c r="L3" t="s">
        <v>27</v>
      </c>
      <c r="M3">
        <v>0</v>
      </c>
      <c r="N3">
        <v>0</v>
      </c>
      <c r="O3">
        <v>0</v>
      </c>
    </row>
    <row r="4" spans="1:16" x14ac:dyDescent="0.3">
      <c r="A4" s="1">
        <v>44878.826168981483</v>
      </c>
      <c r="B4" t="s">
        <v>28</v>
      </c>
      <c r="C4" t="s">
        <v>29</v>
      </c>
      <c r="D4" t="s">
        <v>30</v>
      </c>
      <c r="E4" t="s">
        <v>19</v>
      </c>
      <c r="F4" t="s">
        <v>20</v>
      </c>
      <c r="G4" t="s">
        <v>21</v>
      </c>
      <c r="H4" t="s">
        <v>22</v>
      </c>
      <c r="I4">
        <v>3</v>
      </c>
      <c r="J4">
        <v>24</v>
      </c>
      <c r="K4">
        <v>1</v>
      </c>
      <c r="L4">
        <v>1</v>
      </c>
      <c r="M4">
        <v>1</v>
      </c>
      <c r="N4">
        <v>1</v>
      </c>
      <c r="O4">
        <v>1</v>
      </c>
    </row>
    <row r="5" spans="1:16" x14ac:dyDescent="0.3">
      <c r="A5" s="1">
        <v>44878.826157407406</v>
      </c>
      <c r="B5" t="s">
        <v>31</v>
      </c>
      <c r="C5" t="s">
        <v>32</v>
      </c>
      <c r="D5" t="s">
        <v>33</v>
      </c>
      <c r="E5" t="s">
        <v>19</v>
      </c>
      <c r="F5" t="s">
        <v>20</v>
      </c>
      <c r="G5" t="s">
        <v>21</v>
      </c>
      <c r="H5" t="s">
        <v>22</v>
      </c>
      <c r="I5">
        <v>34</v>
      </c>
      <c r="J5">
        <v>91</v>
      </c>
      <c r="K5">
        <v>6</v>
      </c>
      <c r="L5" t="s">
        <v>34</v>
      </c>
      <c r="M5" t="s">
        <v>35</v>
      </c>
      <c r="N5">
        <v>1</v>
      </c>
      <c r="O5" t="s">
        <v>36</v>
      </c>
    </row>
    <row r="6" spans="1:16" x14ac:dyDescent="0.3">
      <c r="A6" s="1">
        <v>44878.82613425926</v>
      </c>
      <c r="B6" t="s">
        <v>28</v>
      </c>
      <c r="C6" t="s">
        <v>37</v>
      </c>
      <c r="D6" t="s">
        <v>38</v>
      </c>
      <c r="E6" t="s">
        <v>19</v>
      </c>
      <c r="F6" t="s">
        <v>20</v>
      </c>
      <c r="G6" t="s">
        <v>21</v>
      </c>
      <c r="H6" t="s">
        <v>22</v>
      </c>
      <c r="I6">
        <v>3</v>
      </c>
      <c r="J6">
        <v>301</v>
      </c>
      <c r="K6">
        <v>0</v>
      </c>
      <c r="L6" t="s">
        <v>39</v>
      </c>
      <c r="M6">
        <v>0</v>
      </c>
      <c r="N6">
        <v>0</v>
      </c>
      <c r="O6">
        <v>0</v>
      </c>
    </row>
    <row r="7" spans="1:16" x14ac:dyDescent="0.3">
      <c r="A7" s="1">
        <v>44878.826111111113</v>
      </c>
      <c r="B7" t="s">
        <v>40</v>
      </c>
      <c r="C7" t="s">
        <v>41</v>
      </c>
      <c r="D7" t="s">
        <v>42</v>
      </c>
      <c r="E7" t="s">
        <v>19</v>
      </c>
      <c r="F7" t="s">
        <v>20</v>
      </c>
      <c r="G7" t="s">
        <v>21</v>
      </c>
      <c r="H7" t="s">
        <v>22</v>
      </c>
      <c r="I7">
        <v>7</v>
      </c>
      <c r="J7">
        <v>1047</v>
      </c>
      <c r="K7">
        <v>1</v>
      </c>
      <c r="L7">
        <v>1</v>
      </c>
      <c r="M7">
        <v>1</v>
      </c>
      <c r="N7">
        <v>1</v>
      </c>
      <c r="O7">
        <v>1</v>
      </c>
    </row>
    <row r="8" spans="1:16" x14ac:dyDescent="0.3">
      <c r="A8" s="1">
        <v>44878.826099537036</v>
      </c>
      <c r="B8" t="s">
        <v>31</v>
      </c>
      <c r="C8" t="s">
        <v>43</v>
      </c>
      <c r="D8" t="s">
        <v>44</v>
      </c>
      <c r="E8" t="s">
        <v>19</v>
      </c>
      <c r="F8" t="s">
        <v>20</v>
      </c>
      <c r="G8" t="s">
        <v>21</v>
      </c>
      <c r="H8" t="s">
        <v>22</v>
      </c>
      <c r="I8">
        <v>2</v>
      </c>
      <c r="J8">
        <v>517</v>
      </c>
      <c r="L8">
        <v>1</v>
      </c>
      <c r="M8">
        <v>0</v>
      </c>
      <c r="N8">
        <v>0</v>
      </c>
      <c r="O8">
        <v>0</v>
      </c>
      <c r="P8" t="s">
        <v>45</v>
      </c>
    </row>
    <row r="9" spans="1:16" x14ac:dyDescent="0.3">
      <c r="A9" s="1">
        <v>44878.82607638889</v>
      </c>
      <c r="B9" t="s">
        <v>46</v>
      </c>
      <c r="C9" t="s">
        <v>47</v>
      </c>
      <c r="D9" t="s">
        <v>48</v>
      </c>
      <c r="E9" t="s">
        <v>19</v>
      </c>
      <c r="F9" t="s">
        <v>20</v>
      </c>
      <c r="G9" t="s">
        <v>21</v>
      </c>
      <c r="H9" t="s">
        <v>22</v>
      </c>
      <c r="I9">
        <v>3</v>
      </c>
      <c r="J9">
        <v>222</v>
      </c>
      <c r="K9">
        <v>0</v>
      </c>
      <c r="L9" t="s">
        <v>49</v>
      </c>
      <c r="M9">
        <v>0</v>
      </c>
      <c r="N9">
        <v>0</v>
      </c>
      <c r="O9">
        <v>0</v>
      </c>
    </row>
    <row r="10" spans="1:16" x14ac:dyDescent="0.3">
      <c r="A10" s="1">
        <v>44878.826053240744</v>
      </c>
      <c r="B10" t="s">
        <v>50</v>
      </c>
      <c r="C10" t="s">
        <v>51</v>
      </c>
      <c r="D10" t="s">
        <v>52</v>
      </c>
      <c r="E10" t="s">
        <v>19</v>
      </c>
      <c r="F10" t="s">
        <v>20</v>
      </c>
      <c r="G10" t="s">
        <v>21</v>
      </c>
      <c r="H10" t="s">
        <v>22</v>
      </c>
      <c r="I10">
        <v>2</v>
      </c>
      <c r="J10">
        <v>135</v>
      </c>
      <c r="K10">
        <v>0</v>
      </c>
      <c r="L10" t="s">
        <v>53</v>
      </c>
      <c r="M10">
        <v>0</v>
      </c>
      <c r="N10">
        <v>0</v>
      </c>
      <c r="O10">
        <v>0</v>
      </c>
    </row>
    <row r="11" spans="1:16" x14ac:dyDescent="0.3">
      <c r="A11" s="1">
        <v>44878.82603009259</v>
      </c>
      <c r="B11" t="s">
        <v>31</v>
      </c>
      <c r="C11" t="s">
        <v>54</v>
      </c>
      <c r="D11" t="s">
        <v>55</v>
      </c>
      <c r="E11" t="s">
        <v>19</v>
      </c>
      <c r="F11" t="s">
        <v>20</v>
      </c>
      <c r="G11" t="s">
        <v>21</v>
      </c>
      <c r="H11" t="s">
        <v>22</v>
      </c>
      <c r="I11">
        <v>2</v>
      </c>
      <c r="J11">
        <v>483</v>
      </c>
      <c r="K11">
        <v>0</v>
      </c>
      <c r="L11" t="s">
        <v>56</v>
      </c>
      <c r="M11">
        <v>0</v>
      </c>
      <c r="N11">
        <v>0</v>
      </c>
      <c r="O11">
        <v>0</v>
      </c>
    </row>
    <row r="12" spans="1:16" x14ac:dyDescent="0.3">
      <c r="A12" s="1">
        <v>44878.826006944444</v>
      </c>
      <c r="B12" t="s">
        <v>57</v>
      </c>
      <c r="C12" t="s">
        <v>58</v>
      </c>
      <c r="D12" t="s">
        <v>59</v>
      </c>
      <c r="E12" t="s">
        <v>19</v>
      </c>
      <c r="F12" t="s">
        <v>20</v>
      </c>
      <c r="G12" t="s">
        <v>21</v>
      </c>
      <c r="H12" t="s">
        <v>22</v>
      </c>
      <c r="I12">
        <v>13</v>
      </c>
      <c r="J12">
        <v>652</v>
      </c>
      <c r="K12">
        <v>2</v>
      </c>
      <c r="L12" t="s">
        <v>60</v>
      </c>
      <c r="M12" t="s">
        <v>61</v>
      </c>
      <c r="N12" t="s">
        <v>61</v>
      </c>
      <c r="O12" t="s">
        <v>61</v>
      </c>
    </row>
    <row r="13" spans="1:16" x14ac:dyDescent="0.3">
      <c r="A13" s="1">
        <v>44878.825960648152</v>
      </c>
      <c r="B13" t="s">
        <v>62</v>
      </c>
      <c r="C13" t="s">
        <v>63</v>
      </c>
      <c r="D13" t="s">
        <v>64</v>
      </c>
      <c r="E13" t="s">
        <v>19</v>
      </c>
      <c r="F13" t="s">
        <v>20</v>
      </c>
      <c r="G13" t="s">
        <v>21</v>
      </c>
      <c r="H13" t="s">
        <v>22</v>
      </c>
      <c r="I13">
        <v>35</v>
      </c>
      <c r="J13">
        <v>434</v>
      </c>
      <c r="K13">
        <v>1</v>
      </c>
      <c r="L13" t="s">
        <v>65</v>
      </c>
      <c r="M13" t="s">
        <v>66</v>
      </c>
      <c r="N13" t="s">
        <v>67</v>
      </c>
      <c r="O13" t="s">
        <v>68</v>
      </c>
    </row>
    <row r="14" spans="1:16" x14ac:dyDescent="0.3">
      <c r="A14" s="1">
        <v>44878.825949074075</v>
      </c>
      <c r="B14" t="s">
        <v>28</v>
      </c>
      <c r="C14" t="s">
        <v>69</v>
      </c>
      <c r="D14" t="s">
        <v>70</v>
      </c>
      <c r="E14" t="s">
        <v>19</v>
      </c>
      <c r="F14" t="s">
        <v>20</v>
      </c>
      <c r="G14" t="s">
        <v>21</v>
      </c>
      <c r="H14" t="s">
        <v>22</v>
      </c>
      <c r="I14">
        <v>2</v>
      </c>
      <c r="J14">
        <v>498</v>
      </c>
      <c r="L14">
        <v>1</v>
      </c>
      <c r="M14">
        <v>0</v>
      </c>
      <c r="N14">
        <v>0</v>
      </c>
      <c r="O14">
        <v>0</v>
      </c>
      <c r="P14" t="s">
        <v>45</v>
      </c>
    </row>
    <row r="15" spans="1:16" x14ac:dyDescent="0.3">
      <c r="A15" s="1">
        <v>44878.825925925928</v>
      </c>
      <c r="B15" t="s">
        <v>50</v>
      </c>
      <c r="C15" t="s">
        <v>71</v>
      </c>
      <c r="D15" t="s">
        <v>72</v>
      </c>
      <c r="E15" t="s">
        <v>19</v>
      </c>
      <c r="F15" t="s">
        <v>20</v>
      </c>
      <c r="G15" t="s">
        <v>21</v>
      </c>
      <c r="H15" t="s">
        <v>22</v>
      </c>
      <c r="I15">
        <v>5</v>
      </c>
      <c r="J15">
        <v>7094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6" x14ac:dyDescent="0.3">
      <c r="A16" s="1">
        <v>44878.825879629629</v>
      </c>
      <c r="B16" t="s">
        <v>73</v>
      </c>
      <c r="C16" t="s">
        <v>74</v>
      </c>
      <c r="D16" t="s">
        <v>75</v>
      </c>
      <c r="E16" t="s">
        <v>19</v>
      </c>
      <c r="F16" t="s">
        <v>20</v>
      </c>
      <c r="G16" t="s">
        <v>21</v>
      </c>
      <c r="H16" t="s">
        <v>22</v>
      </c>
      <c r="I16">
        <v>7</v>
      </c>
      <c r="J16">
        <v>801</v>
      </c>
      <c r="K16">
        <v>0</v>
      </c>
      <c r="L16" t="s">
        <v>76</v>
      </c>
      <c r="M16">
        <v>0</v>
      </c>
      <c r="N16">
        <v>0</v>
      </c>
      <c r="O16">
        <v>0</v>
      </c>
    </row>
    <row r="17" spans="1:16" x14ac:dyDescent="0.3">
      <c r="A17" s="1">
        <v>44878.825821759259</v>
      </c>
      <c r="B17" t="s">
        <v>77</v>
      </c>
      <c r="C17" t="s">
        <v>78</v>
      </c>
      <c r="D17" t="s">
        <v>79</v>
      </c>
      <c r="E17" t="s">
        <v>19</v>
      </c>
      <c r="F17" t="s">
        <v>20</v>
      </c>
      <c r="G17" t="s">
        <v>21</v>
      </c>
      <c r="H17" t="s">
        <v>22</v>
      </c>
      <c r="I17">
        <v>27</v>
      </c>
      <c r="J17">
        <v>2108</v>
      </c>
      <c r="K17">
        <v>3</v>
      </c>
      <c r="L17" t="s">
        <v>80</v>
      </c>
      <c r="M17" t="s">
        <v>81</v>
      </c>
      <c r="N17" t="s">
        <v>81</v>
      </c>
      <c r="O17" t="s">
        <v>81</v>
      </c>
    </row>
    <row r="18" spans="1:16" x14ac:dyDescent="0.3">
      <c r="A18" s="1">
        <v>44878.825787037036</v>
      </c>
      <c r="B18" t="s">
        <v>82</v>
      </c>
      <c r="C18" t="s">
        <v>83</v>
      </c>
      <c r="D18" t="s">
        <v>84</v>
      </c>
      <c r="E18" t="s">
        <v>19</v>
      </c>
      <c r="F18" t="s">
        <v>20</v>
      </c>
      <c r="G18" t="s">
        <v>21</v>
      </c>
      <c r="H18" t="s">
        <v>22</v>
      </c>
      <c r="I18">
        <v>90</v>
      </c>
      <c r="J18">
        <v>1004</v>
      </c>
      <c r="K18">
        <v>17</v>
      </c>
      <c r="L18" t="s">
        <v>85</v>
      </c>
      <c r="M18" t="s">
        <v>86</v>
      </c>
      <c r="N18" t="s">
        <v>86</v>
      </c>
      <c r="O18" t="s">
        <v>86</v>
      </c>
    </row>
    <row r="19" spans="1:16" x14ac:dyDescent="0.3">
      <c r="A19" s="1">
        <v>44878.825752314813</v>
      </c>
      <c r="B19" t="s">
        <v>87</v>
      </c>
      <c r="C19" t="s">
        <v>88</v>
      </c>
      <c r="D19" t="s">
        <v>89</v>
      </c>
      <c r="E19" t="s">
        <v>19</v>
      </c>
      <c r="F19" t="s">
        <v>20</v>
      </c>
      <c r="G19" t="s">
        <v>21</v>
      </c>
      <c r="H19" t="s">
        <v>22</v>
      </c>
      <c r="I19">
        <v>3</v>
      </c>
      <c r="J19">
        <v>704</v>
      </c>
      <c r="K19">
        <v>0</v>
      </c>
      <c r="L19" t="s">
        <v>90</v>
      </c>
      <c r="M19">
        <v>0</v>
      </c>
      <c r="N19">
        <v>0</v>
      </c>
      <c r="O19">
        <v>0</v>
      </c>
    </row>
    <row r="20" spans="1:16" x14ac:dyDescent="0.3">
      <c r="A20" s="1">
        <v>44878.825729166667</v>
      </c>
      <c r="B20" t="s">
        <v>46</v>
      </c>
      <c r="C20" s="2" t="s">
        <v>91</v>
      </c>
      <c r="D20" t="s">
        <v>92</v>
      </c>
      <c r="E20" t="s">
        <v>19</v>
      </c>
      <c r="F20" t="s">
        <v>20</v>
      </c>
      <c r="G20" t="s">
        <v>21</v>
      </c>
      <c r="H20" t="s">
        <v>22</v>
      </c>
      <c r="I20">
        <v>4</v>
      </c>
      <c r="J20">
        <v>1262</v>
      </c>
      <c r="K20">
        <v>0</v>
      </c>
      <c r="L20" t="s">
        <v>93</v>
      </c>
      <c r="M20">
        <v>0</v>
      </c>
      <c r="N20">
        <v>0</v>
      </c>
      <c r="O20">
        <v>0</v>
      </c>
    </row>
    <row r="21" spans="1:16" x14ac:dyDescent="0.3">
      <c r="A21" s="1">
        <v>44878.825706018521</v>
      </c>
      <c r="B21" t="s">
        <v>31</v>
      </c>
      <c r="C21" t="s">
        <v>94</v>
      </c>
      <c r="D21" t="s">
        <v>95</v>
      </c>
      <c r="E21" t="s">
        <v>19</v>
      </c>
      <c r="F21" t="s">
        <v>20</v>
      </c>
      <c r="G21" t="s">
        <v>21</v>
      </c>
      <c r="H21" t="s">
        <v>22</v>
      </c>
      <c r="I21">
        <v>5</v>
      </c>
      <c r="J21">
        <v>1300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6" x14ac:dyDescent="0.3">
      <c r="A22" s="1">
        <v>44878.825659722221</v>
      </c>
      <c r="B22" t="s">
        <v>96</v>
      </c>
      <c r="C22" t="s">
        <v>97</v>
      </c>
      <c r="D22" t="s">
        <v>98</v>
      </c>
      <c r="E22" t="s">
        <v>19</v>
      </c>
      <c r="F22" t="s">
        <v>20</v>
      </c>
      <c r="G22" t="s">
        <v>21</v>
      </c>
      <c r="H22" t="s">
        <v>22</v>
      </c>
      <c r="I22">
        <v>6</v>
      </c>
      <c r="J22">
        <v>1196</v>
      </c>
      <c r="K22">
        <v>0</v>
      </c>
      <c r="L22" t="s">
        <v>99</v>
      </c>
      <c r="M22">
        <v>0</v>
      </c>
      <c r="N22">
        <v>0</v>
      </c>
      <c r="O22">
        <v>0</v>
      </c>
    </row>
    <row r="23" spans="1:16" x14ac:dyDescent="0.3">
      <c r="A23" s="1">
        <v>44878.825636574074</v>
      </c>
      <c r="B23" t="s">
        <v>31</v>
      </c>
      <c r="C23" t="s">
        <v>100</v>
      </c>
      <c r="D23" t="s">
        <v>101</v>
      </c>
      <c r="E23" t="s">
        <v>19</v>
      </c>
      <c r="F23" t="s">
        <v>20</v>
      </c>
      <c r="G23" t="s">
        <v>21</v>
      </c>
      <c r="H23" t="s">
        <v>22</v>
      </c>
      <c r="I23">
        <v>4</v>
      </c>
      <c r="J23">
        <v>700</v>
      </c>
      <c r="K23">
        <v>1</v>
      </c>
      <c r="L23" t="s">
        <v>102</v>
      </c>
      <c r="M23" t="s">
        <v>61</v>
      </c>
      <c r="N23" t="s">
        <v>67</v>
      </c>
      <c r="O23">
        <v>1</v>
      </c>
    </row>
    <row r="24" spans="1:16" x14ac:dyDescent="0.3">
      <c r="A24" s="1">
        <v>44878.825624999998</v>
      </c>
      <c r="B24" t="s">
        <v>40</v>
      </c>
      <c r="C24" t="s">
        <v>103</v>
      </c>
      <c r="D24" t="s">
        <v>104</v>
      </c>
      <c r="E24" t="s">
        <v>19</v>
      </c>
      <c r="F24" t="s">
        <v>20</v>
      </c>
      <c r="G24" t="s">
        <v>21</v>
      </c>
      <c r="H24" t="s">
        <v>22</v>
      </c>
      <c r="I24">
        <v>2</v>
      </c>
      <c r="J24">
        <v>879</v>
      </c>
      <c r="K24">
        <v>0</v>
      </c>
      <c r="L24" t="s">
        <v>105</v>
      </c>
      <c r="M24">
        <v>0</v>
      </c>
      <c r="N24">
        <v>0</v>
      </c>
      <c r="O24">
        <v>0</v>
      </c>
    </row>
    <row r="25" spans="1:16" x14ac:dyDescent="0.3">
      <c r="A25" s="1">
        <v>44878.825613425928</v>
      </c>
      <c r="B25" t="s">
        <v>28</v>
      </c>
      <c r="C25" t="s">
        <v>106</v>
      </c>
      <c r="D25" t="s">
        <v>107</v>
      </c>
      <c r="E25" t="s">
        <v>19</v>
      </c>
      <c r="F25" t="s">
        <v>20</v>
      </c>
      <c r="G25" t="s">
        <v>21</v>
      </c>
      <c r="H25" t="s">
        <v>22</v>
      </c>
      <c r="I25">
        <v>4</v>
      </c>
      <c r="J25">
        <v>716</v>
      </c>
      <c r="K25">
        <v>0</v>
      </c>
      <c r="L25" t="s">
        <v>108</v>
      </c>
      <c r="M25">
        <v>0</v>
      </c>
      <c r="N25">
        <v>0</v>
      </c>
      <c r="O25">
        <v>0</v>
      </c>
    </row>
    <row r="26" spans="1:16" x14ac:dyDescent="0.3">
      <c r="A26" s="1">
        <v>44878.825567129628</v>
      </c>
      <c r="B26" t="s">
        <v>109</v>
      </c>
      <c r="C26" t="s">
        <v>110</v>
      </c>
      <c r="D26" t="s">
        <v>111</v>
      </c>
      <c r="E26" t="s">
        <v>19</v>
      </c>
      <c r="F26" t="s">
        <v>20</v>
      </c>
      <c r="G26" t="s">
        <v>21</v>
      </c>
      <c r="H26" t="s">
        <v>22</v>
      </c>
      <c r="I26">
        <v>4</v>
      </c>
      <c r="J26">
        <v>497</v>
      </c>
      <c r="K26">
        <v>0</v>
      </c>
      <c r="L26" t="s">
        <v>112</v>
      </c>
      <c r="M26">
        <v>0</v>
      </c>
      <c r="N26">
        <v>0</v>
      </c>
      <c r="O26">
        <v>0</v>
      </c>
    </row>
    <row r="27" spans="1:16" x14ac:dyDescent="0.3">
      <c r="A27" s="1">
        <v>44878.825509259259</v>
      </c>
      <c r="B27" t="s">
        <v>77</v>
      </c>
      <c r="C27" t="s">
        <v>113</v>
      </c>
      <c r="D27" t="s">
        <v>114</v>
      </c>
      <c r="E27" t="s">
        <v>19</v>
      </c>
      <c r="F27" t="s">
        <v>20</v>
      </c>
      <c r="G27" t="s">
        <v>21</v>
      </c>
      <c r="H27" t="s">
        <v>22</v>
      </c>
      <c r="I27">
        <v>7</v>
      </c>
      <c r="J27">
        <v>5139</v>
      </c>
      <c r="K27">
        <v>0</v>
      </c>
      <c r="L27" t="s">
        <v>115</v>
      </c>
      <c r="M27">
        <v>0</v>
      </c>
      <c r="N27">
        <v>0</v>
      </c>
      <c r="O27">
        <v>0</v>
      </c>
    </row>
    <row r="28" spans="1:16" x14ac:dyDescent="0.3">
      <c r="A28" s="1">
        <v>44878.825462962966</v>
      </c>
      <c r="B28" t="s">
        <v>109</v>
      </c>
      <c r="C28" t="s">
        <v>116</v>
      </c>
      <c r="D28" t="s">
        <v>117</v>
      </c>
      <c r="E28" t="s">
        <v>19</v>
      </c>
      <c r="F28" t="s">
        <v>20</v>
      </c>
      <c r="G28" t="s">
        <v>21</v>
      </c>
      <c r="H28" t="s">
        <v>22</v>
      </c>
      <c r="I28">
        <v>6</v>
      </c>
      <c r="J28">
        <v>5344</v>
      </c>
      <c r="K28">
        <v>0</v>
      </c>
      <c r="L28" t="s">
        <v>118</v>
      </c>
      <c r="M28">
        <v>0</v>
      </c>
      <c r="N28">
        <v>0</v>
      </c>
      <c r="O28">
        <v>0</v>
      </c>
    </row>
    <row r="29" spans="1:16" x14ac:dyDescent="0.3">
      <c r="A29" s="1">
        <v>44878.825439814813</v>
      </c>
      <c r="B29" t="s">
        <v>119</v>
      </c>
      <c r="C29" t="s">
        <v>120</v>
      </c>
      <c r="D29" t="s">
        <v>121</v>
      </c>
      <c r="E29" t="s">
        <v>19</v>
      </c>
      <c r="F29" t="s">
        <v>20</v>
      </c>
      <c r="G29" t="s">
        <v>21</v>
      </c>
      <c r="H29" t="s">
        <v>22</v>
      </c>
      <c r="I29">
        <v>18</v>
      </c>
      <c r="J29">
        <v>952</v>
      </c>
      <c r="K29">
        <v>3</v>
      </c>
      <c r="L29" t="s">
        <v>122</v>
      </c>
      <c r="M29" t="s">
        <v>81</v>
      </c>
      <c r="N29" t="s">
        <v>67</v>
      </c>
      <c r="O29" t="s">
        <v>123</v>
      </c>
    </row>
    <row r="30" spans="1:16" x14ac:dyDescent="0.3">
      <c r="A30" s="1">
        <v>44878.825416666667</v>
      </c>
      <c r="B30" t="s">
        <v>57</v>
      </c>
      <c r="C30" t="s">
        <v>124</v>
      </c>
      <c r="D30" t="s">
        <v>125</v>
      </c>
      <c r="E30" t="s">
        <v>19</v>
      </c>
      <c r="F30" t="s">
        <v>20</v>
      </c>
      <c r="G30" t="s">
        <v>21</v>
      </c>
      <c r="H30" t="s">
        <v>22</v>
      </c>
      <c r="I30">
        <v>8</v>
      </c>
      <c r="J30">
        <v>3065</v>
      </c>
      <c r="K30">
        <v>0</v>
      </c>
      <c r="L30" t="s">
        <v>126</v>
      </c>
      <c r="M30">
        <v>0</v>
      </c>
      <c r="N30">
        <v>0</v>
      </c>
      <c r="O30">
        <v>0</v>
      </c>
    </row>
    <row r="31" spans="1:16" x14ac:dyDescent="0.3">
      <c r="A31" s="1">
        <v>44878.82539351852</v>
      </c>
      <c r="B31" t="s">
        <v>50</v>
      </c>
      <c r="C31" t="s">
        <v>127</v>
      </c>
      <c r="D31" t="s">
        <v>128</v>
      </c>
      <c r="E31" t="s">
        <v>19</v>
      </c>
      <c r="F31" t="s">
        <v>20</v>
      </c>
      <c r="G31" t="s">
        <v>21</v>
      </c>
      <c r="H31" t="s">
        <v>22</v>
      </c>
      <c r="I31">
        <v>5</v>
      </c>
      <c r="J31">
        <v>1956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6" x14ac:dyDescent="0.3">
      <c r="A32" s="1">
        <v>44878.825381944444</v>
      </c>
      <c r="B32" t="s">
        <v>28</v>
      </c>
      <c r="C32" t="s">
        <v>129</v>
      </c>
      <c r="D32" t="s">
        <v>130</v>
      </c>
      <c r="E32" t="s">
        <v>19</v>
      </c>
      <c r="F32" t="s">
        <v>20</v>
      </c>
      <c r="G32" t="s">
        <v>21</v>
      </c>
      <c r="H32" t="s">
        <v>22</v>
      </c>
      <c r="I32">
        <v>2</v>
      </c>
      <c r="J32">
        <v>150</v>
      </c>
      <c r="L32">
        <v>1</v>
      </c>
      <c r="M32">
        <v>0</v>
      </c>
      <c r="N32">
        <v>0</v>
      </c>
      <c r="O32">
        <v>0</v>
      </c>
      <c r="P32" t="s">
        <v>45</v>
      </c>
    </row>
    <row r="33" spans="1:16" x14ac:dyDescent="0.3">
      <c r="A33" s="1">
        <v>44878.825358796297</v>
      </c>
      <c r="B33" t="s">
        <v>131</v>
      </c>
      <c r="C33" t="s">
        <v>132</v>
      </c>
      <c r="D33" t="s">
        <v>133</v>
      </c>
      <c r="E33" t="s">
        <v>19</v>
      </c>
      <c r="F33" t="s">
        <v>20</v>
      </c>
      <c r="G33" t="s">
        <v>21</v>
      </c>
      <c r="H33" t="s">
        <v>22</v>
      </c>
      <c r="I33">
        <v>3</v>
      </c>
      <c r="J33">
        <v>2373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6" x14ac:dyDescent="0.3">
      <c r="A34" s="1">
        <v>44878.82534722222</v>
      </c>
      <c r="B34" t="s">
        <v>28</v>
      </c>
      <c r="C34" t="s">
        <v>134</v>
      </c>
      <c r="D34" t="s">
        <v>135</v>
      </c>
      <c r="E34" t="s">
        <v>19</v>
      </c>
      <c r="F34" t="s">
        <v>20</v>
      </c>
      <c r="G34" t="s">
        <v>21</v>
      </c>
      <c r="H34" t="s">
        <v>22</v>
      </c>
      <c r="I34">
        <v>3</v>
      </c>
      <c r="J34">
        <v>38</v>
      </c>
      <c r="K34">
        <v>0</v>
      </c>
      <c r="L34" t="s">
        <v>136</v>
      </c>
      <c r="M34">
        <v>0</v>
      </c>
      <c r="N34">
        <v>0</v>
      </c>
      <c r="O34">
        <v>0</v>
      </c>
    </row>
    <row r="35" spans="1:16" x14ac:dyDescent="0.3">
      <c r="A35" s="1">
        <v>44878.825289351851</v>
      </c>
      <c r="B35" t="s">
        <v>137</v>
      </c>
      <c r="C35" t="s">
        <v>138</v>
      </c>
      <c r="D35" t="s">
        <v>139</v>
      </c>
      <c r="E35" t="s">
        <v>19</v>
      </c>
      <c r="F35" t="s">
        <v>20</v>
      </c>
      <c r="G35" t="s">
        <v>21</v>
      </c>
      <c r="H35" t="s">
        <v>22</v>
      </c>
      <c r="I35">
        <v>6</v>
      </c>
      <c r="J35">
        <v>1291</v>
      </c>
      <c r="K35">
        <v>0</v>
      </c>
      <c r="L35" t="s">
        <v>140</v>
      </c>
      <c r="M35">
        <v>0</v>
      </c>
      <c r="N35">
        <v>0</v>
      </c>
      <c r="O35">
        <v>0</v>
      </c>
    </row>
    <row r="36" spans="1:16" x14ac:dyDescent="0.3">
      <c r="A36" s="1">
        <v>44878.825162037036</v>
      </c>
      <c r="B36" t="s">
        <v>141</v>
      </c>
      <c r="C36" t="s">
        <v>142</v>
      </c>
      <c r="D36" t="s">
        <v>143</v>
      </c>
      <c r="E36" t="s">
        <v>19</v>
      </c>
      <c r="F36" t="s">
        <v>20</v>
      </c>
      <c r="G36" t="s">
        <v>21</v>
      </c>
      <c r="H36" t="s">
        <v>22</v>
      </c>
      <c r="I36">
        <v>26</v>
      </c>
      <c r="J36">
        <v>1720</v>
      </c>
      <c r="K36">
        <v>2</v>
      </c>
      <c r="L36" t="s">
        <v>144</v>
      </c>
      <c r="M36" t="s">
        <v>145</v>
      </c>
      <c r="N36" t="s">
        <v>146</v>
      </c>
      <c r="O36" t="s">
        <v>146</v>
      </c>
    </row>
    <row r="37" spans="1:16" x14ac:dyDescent="0.3">
      <c r="A37" s="1">
        <v>44878.825150462966</v>
      </c>
      <c r="B37" t="s">
        <v>28</v>
      </c>
      <c r="C37" t="s">
        <v>147</v>
      </c>
      <c r="D37" t="s">
        <v>148</v>
      </c>
      <c r="E37" t="s">
        <v>19</v>
      </c>
      <c r="F37" t="s">
        <v>20</v>
      </c>
      <c r="G37" t="s">
        <v>21</v>
      </c>
      <c r="H37" t="s">
        <v>22</v>
      </c>
      <c r="I37">
        <v>7</v>
      </c>
      <c r="J37">
        <v>435</v>
      </c>
      <c r="K37">
        <v>0</v>
      </c>
      <c r="L37" t="s">
        <v>149</v>
      </c>
      <c r="M37">
        <v>0</v>
      </c>
      <c r="N37">
        <v>0</v>
      </c>
      <c r="O37">
        <v>0</v>
      </c>
    </row>
    <row r="38" spans="1:16" x14ac:dyDescent="0.3">
      <c r="A38" s="1">
        <v>44878.825127314813</v>
      </c>
      <c r="B38" t="s">
        <v>150</v>
      </c>
      <c r="C38" t="s">
        <v>151</v>
      </c>
      <c r="D38" t="s">
        <v>152</v>
      </c>
      <c r="E38" t="s">
        <v>19</v>
      </c>
      <c r="F38" t="s">
        <v>20</v>
      </c>
      <c r="G38" t="s">
        <v>21</v>
      </c>
      <c r="H38" t="s">
        <v>22</v>
      </c>
      <c r="I38">
        <v>4</v>
      </c>
      <c r="J38">
        <v>902</v>
      </c>
      <c r="K38">
        <v>0</v>
      </c>
      <c r="L38" t="s">
        <v>153</v>
      </c>
      <c r="M38">
        <v>0</v>
      </c>
      <c r="N38">
        <v>0</v>
      </c>
      <c r="O38">
        <v>0</v>
      </c>
    </row>
    <row r="39" spans="1:16" x14ac:dyDescent="0.3">
      <c r="A39" s="1">
        <v>44878.825104166666</v>
      </c>
      <c r="B39" t="s">
        <v>31</v>
      </c>
      <c r="C39" t="s">
        <v>154</v>
      </c>
      <c r="D39" t="s">
        <v>155</v>
      </c>
      <c r="E39" t="s">
        <v>19</v>
      </c>
      <c r="F39" t="s">
        <v>20</v>
      </c>
      <c r="G39" t="s">
        <v>21</v>
      </c>
      <c r="H39" t="s">
        <v>22</v>
      </c>
      <c r="I39">
        <v>43</v>
      </c>
      <c r="J39">
        <v>944</v>
      </c>
      <c r="K39">
        <v>7</v>
      </c>
      <c r="L39" t="s">
        <v>156</v>
      </c>
      <c r="M39" t="s">
        <v>157</v>
      </c>
      <c r="N39" t="s">
        <v>158</v>
      </c>
      <c r="O39" t="s">
        <v>159</v>
      </c>
    </row>
    <row r="40" spans="1:16" x14ac:dyDescent="0.3">
      <c r="A40" s="1">
        <v>44878.825092592589</v>
      </c>
      <c r="B40" t="s">
        <v>28</v>
      </c>
      <c r="C40" t="s">
        <v>160</v>
      </c>
      <c r="D40" t="s">
        <v>161</v>
      </c>
      <c r="E40" t="s">
        <v>19</v>
      </c>
      <c r="F40" t="s">
        <v>20</v>
      </c>
      <c r="G40" t="s">
        <v>21</v>
      </c>
      <c r="H40" t="s">
        <v>22</v>
      </c>
      <c r="I40">
        <v>2</v>
      </c>
      <c r="J40">
        <v>787</v>
      </c>
      <c r="L40">
        <v>1</v>
      </c>
      <c r="M40">
        <v>0</v>
      </c>
      <c r="N40">
        <v>0</v>
      </c>
      <c r="O40">
        <v>0</v>
      </c>
      <c r="P40" t="s">
        <v>45</v>
      </c>
    </row>
    <row r="41" spans="1:16" x14ac:dyDescent="0.3">
      <c r="A41" s="1">
        <v>44878.825011574074</v>
      </c>
      <c r="B41" t="s">
        <v>162</v>
      </c>
      <c r="C41" t="s">
        <v>163</v>
      </c>
      <c r="D41" t="s">
        <v>164</v>
      </c>
      <c r="E41" t="s">
        <v>19</v>
      </c>
      <c r="F41" t="s">
        <v>20</v>
      </c>
      <c r="G41" t="s">
        <v>21</v>
      </c>
      <c r="H41" t="s">
        <v>22</v>
      </c>
      <c r="I41">
        <v>55</v>
      </c>
      <c r="J41">
        <v>2492</v>
      </c>
      <c r="K41">
        <v>3</v>
      </c>
      <c r="L41" t="s">
        <v>165</v>
      </c>
      <c r="M41" t="s">
        <v>166</v>
      </c>
      <c r="N41" t="s">
        <v>167</v>
      </c>
      <c r="O41" t="s">
        <v>168</v>
      </c>
    </row>
    <row r="42" spans="1:16" x14ac:dyDescent="0.3">
      <c r="A42" s="1">
        <v>44878.824999999997</v>
      </c>
      <c r="B42" t="s">
        <v>40</v>
      </c>
      <c r="C42" t="s">
        <v>169</v>
      </c>
      <c r="D42" t="s">
        <v>170</v>
      </c>
      <c r="E42" t="s">
        <v>19</v>
      </c>
      <c r="F42" t="s">
        <v>20</v>
      </c>
      <c r="G42" t="s">
        <v>21</v>
      </c>
      <c r="H42" t="s">
        <v>22</v>
      </c>
      <c r="I42">
        <v>3</v>
      </c>
      <c r="J42">
        <v>241</v>
      </c>
      <c r="K42">
        <v>0</v>
      </c>
      <c r="L42" t="s">
        <v>171</v>
      </c>
      <c r="M42">
        <v>0</v>
      </c>
      <c r="N42">
        <v>0</v>
      </c>
      <c r="O42">
        <v>0</v>
      </c>
    </row>
    <row r="43" spans="1:16" x14ac:dyDescent="0.3">
      <c r="A43" s="1">
        <v>44878.824965277781</v>
      </c>
      <c r="B43" t="s">
        <v>150</v>
      </c>
      <c r="C43" t="s">
        <v>172</v>
      </c>
      <c r="D43" t="s">
        <v>173</v>
      </c>
      <c r="E43" t="s">
        <v>19</v>
      </c>
      <c r="F43" t="s">
        <v>20</v>
      </c>
      <c r="G43" t="s">
        <v>21</v>
      </c>
      <c r="H43" t="s">
        <v>22</v>
      </c>
      <c r="I43">
        <v>2</v>
      </c>
      <c r="J43">
        <v>4561</v>
      </c>
      <c r="L43">
        <v>1</v>
      </c>
      <c r="M43">
        <v>0</v>
      </c>
      <c r="N43">
        <v>0</v>
      </c>
      <c r="O43">
        <v>0</v>
      </c>
      <c r="P43" t="s">
        <v>45</v>
      </c>
    </row>
    <row r="44" spans="1:16" x14ac:dyDescent="0.3">
      <c r="A44" s="1">
        <v>44878.824953703705</v>
      </c>
      <c r="B44" t="s">
        <v>28</v>
      </c>
      <c r="C44" t="s">
        <v>174</v>
      </c>
      <c r="D44" t="s">
        <v>175</v>
      </c>
      <c r="E44" t="s">
        <v>19</v>
      </c>
      <c r="F44" t="s">
        <v>20</v>
      </c>
      <c r="G44" t="s">
        <v>21</v>
      </c>
      <c r="H44" t="s">
        <v>22</v>
      </c>
      <c r="I44">
        <v>7</v>
      </c>
      <c r="J44">
        <v>266</v>
      </c>
      <c r="K44">
        <v>0</v>
      </c>
      <c r="L44" t="s">
        <v>176</v>
      </c>
      <c r="M44">
        <v>0</v>
      </c>
      <c r="N44">
        <v>0</v>
      </c>
      <c r="O44">
        <v>0</v>
      </c>
    </row>
    <row r="45" spans="1:16" x14ac:dyDescent="0.3">
      <c r="A45" s="1">
        <v>44878.824930555558</v>
      </c>
      <c r="B45" t="s">
        <v>31</v>
      </c>
      <c r="C45" t="s">
        <v>177</v>
      </c>
      <c r="D45" t="s">
        <v>178</v>
      </c>
      <c r="E45" t="s">
        <v>19</v>
      </c>
      <c r="F45" t="s">
        <v>20</v>
      </c>
      <c r="G45" t="s">
        <v>21</v>
      </c>
      <c r="H45" t="s">
        <v>22</v>
      </c>
      <c r="I45">
        <v>3</v>
      </c>
      <c r="J45">
        <v>465</v>
      </c>
      <c r="K45">
        <v>0</v>
      </c>
      <c r="L45" t="s">
        <v>179</v>
      </c>
      <c r="M45">
        <v>0</v>
      </c>
      <c r="N45">
        <v>0</v>
      </c>
      <c r="O45">
        <v>0</v>
      </c>
    </row>
    <row r="46" spans="1:16" x14ac:dyDescent="0.3">
      <c r="A46" s="1">
        <v>44878.824918981481</v>
      </c>
      <c r="B46" t="s">
        <v>28</v>
      </c>
      <c r="C46" t="s">
        <v>180</v>
      </c>
      <c r="D46" t="s">
        <v>181</v>
      </c>
      <c r="E46" t="s">
        <v>19</v>
      </c>
      <c r="F46" t="s">
        <v>20</v>
      </c>
      <c r="G46" t="s">
        <v>21</v>
      </c>
      <c r="H46" t="s">
        <v>22</v>
      </c>
      <c r="I46">
        <v>2</v>
      </c>
      <c r="J46">
        <v>49</v>
      </c>
      <c r="K46">
        <v>0</v>
      </c>
      <c r="L46" t="s">
        <v>182</v>
      </c>
      <c r="M46">
        <v>0</v>
      </c>
      <c r="N46">
        <v>0</v>
      </c>
      <c r="O46">
        <v>0</v>
      </c>
    </row>
    <row r="47" spans="1:16" x14ac:dyDescent="0.3">
      <c r="A47" s="1">
        <v>44878.824907407405</v>
      </c>
      <c r="B47" t="s">
        <v>31</v>
      </c>
      <c r="C47" t="s">
        <v>183</v>
      </c>
      <c r="D47" t="s">
        <v>184</v>
      </c>
      <c r="E47" t="s">
        <v>19</v>
      </c>
      <c r="F47" t="s">
        <v>20</v>
      </c>
      <c r="G47" t="s">
        <v>21</v>
      </c>
      <c r="H47" t="s">
        <v>22</v>
      </c>
      <c r="I47">
        <v>28</v>
      </c>
      <c r="J47">
        <v>410</v>
      </c>
      <c r="K47">
        <v>6</v>
      </c>
      <c r="L47" t="s">
        <v>185</v>
      </c>
      <c r="M47" t="s">
        <v>186</v>
      </c>
      <c r="N47" t="s">
        <v>81</v>
      </c>
      <c r="O47">
        <v>1</v>
      </c>
    </row>
    <row r="48" spans="1:16" x14ac:dyDescent="0.3">
      <c r="A48" s="1">
        <v>44878.824884259258</v>
      </c>
      <c r="B48" t="s">
        <v>131</v>
      </c>
      <c r="C48" t="s">
        <v>187</v>
      </c>
      <c r="D48" t="s">
        <v>188</v>
      </c>
      <c r="E48" t="s">
        <v>19</v>
      </c>
      <c r="F48" t="s">
        <v>20</v>
      </c>
      <c r="G48" t="s">
        <v>21</v>
      </c>
      <c r="H48" t="s">
        <v>22</v>
      </c>
      <c r="I48">
        <v>43</v>
      </c>
      <c r="J48">
        <v>99</v>
      </c>
      <c r="K48">
        <v>7</v>
      </c>
      <c r="L48" t="s">
        <v>189</v>
      </c>
      <c r="M48" t="s">
        <v>190</v>
      </c>
      <c r="N48" t="s">
        <v>191</v>
      </c>
      <c r="O48" t="s">
        <v>159</v>
      </c>
    </row>
    <row r="49" spans="1:16" x14ac:dyDescent="0.3">
      <c r="A49" s="1">
        <v>44878.824861111112</v>
      </c>
      <c r="B49" t="s">
        <v>28</v>
      </c>
      <c r="C49" s="2" t="s">
        <v>192</v>
      </c>
      <c r="D49" t="s">
        <v>193</v>
      </c>
      <c r="E49" t="s">
        <v>19</v>
      </c>
      <c r="F49" t="s">
        <v>20</v>
      </c>
      <c r="G49" t="s">
        <v>21</v>
      </c>
      <c r="H49" t="s">
        <v>22</v>
      </c>
      <c r="I49">
        <v>2</v>
      </c>
      <c r="J49">
        <v>29</v>
      </c>
      <c r="L49">
        <v>1</v>
      </c>
      <c r="M49">
        <v>0</v>
      </c>
      <c r="N49">
        <v>0</v>
      </c>
      <c r="O49">
        <v>0</v>
      </c>
      <c r="P49" t="s">
        <v>45</v>
      </c>
    </row>
    <row r="50" spans="1:16" x14ac:dyDescent="0.3">
      <c r="A50" s="1">
        <v>44878.824849537035</v>
      </c>
      <c r="B50" t="s">
        <v>40</v>
      </c>
      <c r="C50" t="s">
        <v>194</v>
      </c>
      <c r="D50" t="s">
        <v>195</v>
      </c>
      <c r="E50" t="s">
        <v>19</v>
      </c>
      <c r="F50" t="s">
        <v>20</v>
      </c>
      <c r="G50" t="s">
        <v>21</v>
      </c>
      <c r="H50" t="s">
        <v>22</v>
      </c>
      <c r="I50">
        <v>2</v>
      </c>
      <c r="J50">
        <v>43</v>
      </c>
      <c r="L50">
        <v>1</v>
      </c>
      <c r="M50">
        <v>0</v>
      </c>
      <c r="N50">
        <v>0</v>
      </c>
      <c r="O50">
        <v>0</v>
      </c>
      <c r="P50" t="s">
        <v>45</v>
      </c>
    </row>
    <row r="51" spans="1:16" x14ac:dyDescent="0.3">
      <c r="A51" s="1">
        <v>44878.824849537035</v>
      </c>
      <c r="B51" t="s">
        <v>196</v>
      </c>
      <c r="C51" t="s">
        <v>197</v>
      </c>
      <c r="D51" t="s">
        <v>198</v>
      </c>
      <c r="E51" t="s">
        <v>19</v>
      </c>
      <c r="F51" t="s">
        <v>20</v>
      </c>
      <c r="G51" t="s">
        <v>21</v>
      </c>
      <c r="H51" t="s">
        <v>22</v>
      </c>
      <c r="I51">
        <v>7</v>
      </c>
      <c r="J51">
        <v>5</v>
      </c>
      <c r="P51" t="s">
        <v>199</v>
      </c>
    </row>
    <row r="52" spans="1:16" x14ac:dyDescent="0.3">
      <c r="A52" s="1">
        <v>44878.824814814812</v>
      </c>
      <c r="B52" t="s">
        <v>40</v>
      </c>
      <c r="C52" t="s">
        <v>200</v>
      </c>
      <c r="D52" t="s">
        <v>201</v>
      </c>
      <c r="E52" t="s">
        <v>19</v>
      </c>
      <c r="F52" t="s">
        <v>20</v>
      </c>
      <c r="G52" t="s">
        <v>21</v>
      </c>
      <c r="H52" t="s">
        <v>22</v>
      </c>
      <c r="I52">
        <v>2</v>
      </c>
      <c r="J52">
        <v>46</v>
      </c>
      <c r="K52">
        <v>0</v>
      </c>
      <c r="L52" t="s">
        <v>202</v>
      </c>
      <c r="M52">
        <v>0</v>
      </c>
      <c r="N52">
        <v>0</v>
      </c>
      <c r="O52">
        <v>0</v>
      </c>
    </row>
    <row r="53" spans="1:16" x14ac:dyDescent="0.3">
      <c r="A53" s="1">
        <v>44878.824756944443</v>
      </c>
      <c r="B53" t="s">
        <v>203</v>
      </c>
      <c r="C53" t="s">
        <v>204</v>
      </c>
      <c r="D53" t="s">
        <v>205</v>
      </c>
      <c r="E53" t="s">
        <v>19</v>
      </c>
      <c r="F53" t="s">
        <v>20</v>
      </c>
      <c r="G53" t="s">
        <v>21</v>
      </c>
      <c r="H53" t="s">
        <v>22</v>
      </c>
      <c r="I53">
        <v>8</v>
      </c>
      <c r="J53">
        <v>763</v>
      </c>
      <c r="K53">
        <v>0</v>
      </c>
      <c r="L53" t="s">
        <v>206</v>
      </c>
      <c r="M53">
        <v>0</v>
      </c>
      <c r="N53">
        <v>0</v>
      </c>
      <c r="O53">
        <v>0</v>
      </c>
    </row>
    <row r="54" spans="1:16" x14ac:dyDescent="0.3">
      <c r="A54" s="1">
        <v>44878.824745370373</v>
      </c>
      <c r="B54" t="s">
        <v>28</v>
      </c>
      <c r="C54" t="s">
        <v>207</v>
      </c>
      <c r="D54" t="s">
        <v>208</v>
      </c>
      <c r="E54" t="s">
        <v>19</v>
      </c>
      <c r="F54" t="s">
        <v>20</v>
      </c>
      <c r="G54" t="s">
        <v>21</v>
      </c>
      <c r="H54" t="s">
        <v>22</v>
      </c>
      <c r="I54">
        <v>3</v>
      </c>
      <c r="J54">
        <v>604</v>
      </c>
      <c r="K54">
        <v>0</v>
      </c>
      <c r="L54" t="s">
        <v>209</v>
      </c>
      <c r="M54">
        <v>0</v>
      </c>
      <c r="N54">
        <v>0</v>
      </c>
      <c r="O54">
        <v>0</v>
      </c>
    </row>
    <row r="55" spans="1:16" x14ac:dyDescent="0.3">
      <c r="A55" s="1">
        <v>44878.82472222222</v>
      </c>
      <c r="B55" t="s">
        <v>28</v>
      </c>
      <c r="C55" t="s">
        <v>210</v>
      </c>
      <c r="D55" t="s">
        <v>211</v>
      </c>
      <c r="E55" t="s">
        <v>19</v>
      </c>
      <c r="F55" t="s">
        <v>20</v>
      </c>
      <c r="G55" t="s">
        <v>21</v>
      </c>
      <c r="H55" t="s">
        <v>22</v>
      </c>
      <c r="I55">
        <v>3</v>
      </c>
      <c r="J55">
        <v>768</v>
      </c>
      <c r="K55">
        <v>0</v>
      </c>
      <c r="L55" t="s">
        <v>212</v>
      </c>
      <c r="M55">
        <v>0</v>
      </c>
      <c r="N55">
        <v>0</v>
      </c>
      <c r="O55">
        <v>0</v>
      </c>
    </row>
    <row r="56" spans="1:16" x14ac:dyDescent="0.3">
      <c r="A56" s="1">
        <v>44878.82471064815</v>
      </c>
      <c r="B56" t="s">
        <v>28</v>
      </c>
      <c r="C56" t="s">
        <v>213</v>
      </c>
      <c r="D56" t="s">
        <v>214</v>
      </c>
      <c r="E56" t="s">
        <v>19</v>
      </c>
      <c r="F56" t="s">
        <v>20</v>
      </c>
      <c r="G56" t="s">
        <v>21</v>
      </c>
      <c r="H56" t="s">
        <v>22</v>
      </c>
      <c r="I56">
        <v>2</v>
      </c>
      <c r="J56">
        <v>25</v>
      </c>
      <c r="K56">
        <v>0</v>
      </c>
      <c r="L56" t="s">
        <v>215</v>
      </c>
      <c r="M56">
        <v>0</v>
      </c>
      <c r="N56">
        <v>0</v>
      </c>
      <c r="O56">
        <v>0</v>
      </c>
    </row>
    <row r="57" spans="1:16" x14ac:dyDescent="0.3">
      <c r="A57" s="1">
        <v>44878.824675925927</v>
      </c>
      <c r="B57" t="s">
        <v>216</v>
      </c>
      <c r="C57" t="s">
        <v>217</v>
      </c>
      <c r="D57" t="s">
        <v>218</v>
      </c>
      <c r="E57" t="s">
        <v>19</v>
      </c>
      <c r="F57" t="s">
        <v>20</v>
      </c>
      <c r="G57" t="s">
        <v>21</v>
      </c>
      <c r="H57" t="s">
        <v>22</v>
      </c>
      <c r="I57">
        <v>2</v>
      </c>
      <c r="J57">
        <v>5432</v>
      </c>
      <c r="K57">
        <v>0</v>
      </c>
      <c r="L57" t="s">
        <v>219</v>
      </c>
      <c r="M57">
        <v>0</v>
      </c>
      <c r="N57">
        <v>0</v>
      </c>
      <c r="O57">
        <v>0</v>
      </c>
    </row>
    <row r="58" spans="1:16" x14ac:dyDescent="0.3">
      <c r="A58" s="1">
        <v>44878.824664351851</v>
      </c>
      <c r="B58" t="s">
        <v>40</v>
      </c>
      <c r="C58" t="s">
        <v>220</v>
      </c>
      <c r="D58" t="s">
        <v>221</v>
      </c>
      <c r="E58" t="s">
        <v>19</v>
      </c>
      <c r="F58" t="s">
        <v>20</v>
      </c>
      <c r="G58" t="s">
        <v>21</v>
      </c>
      <c r="H58" t="s">
        <v>22</v>
      </c>
      <c r="I58">
        <v>2</v>
      </c>
      <c r="J58">
        <v>433</v>
      </c>
      <c r="L58">
        <v>1</v>
      </c>
      <c r="M58">
        <v>0</v>
      </c>
      <c r="N58">
        <v>0</v>
      </c>
      <c r="O58">
        <v>0</v>
      </c>
      <c r="P58" t="s">
        <v>45</v>
      </c>
    </row>
    <row r="59" spans="1:16" x14ac:dyDescent="0.3">
      <c r="A59" s="1">
        <v>44878.824652777781</v>
      </c>
      <c r="B59" t="s">
        <v>46</v>
      </c>
      <c r="C59" t="s">
        <v>222</v>
      </c>
      <c r="D59" t="s">
        <v>223</v>
      </c>
      <c r="E59" t="s">
        <v>19</v>
      </c>
      <c r="F59" t="s">
        <v>20</v>
      </c>
      <c r="G59" t="s">
        <v>21</v>
      </c>
      <c r="H59" t="s">
        <v>22</v>
      </c>
      <c r="I59">
        <v>7</v>
      </c>
      <c r="J59">
        <v>100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6" x14ac:dyDescent="0.3">
      <c r="A60" s="1">
        <v>44878.824641203704</v>
      </c>
      <c r="B60" t="s">
        <v>28</v>
      </c>
      <c r="C60" t="s">
        <v>224</v>
      </c>
      <c r="D60" t="s">
        <v>225</v>
      </c>
      <c r="E60" t="s">
        <v>19</v>
      </c>
      <c r="F60" t="s">
        <v>20</v>
      </c>
      <c r="G60" t="s">
        <v>21</v>
      </c>
      <c r="H60" t="s">
        <v>22</v>
      </c>
      <c r="I60">
        <v>13</v>
      </c>
      <c r="J60">
        <v>101</v>
      </c>
      <c r="K60">
        <v>3</v>
      </c>
      <c r="L60">
        <v>1</v>
      </c>
      <c r="M60">
        <v>1</v>
      </c>
      <c r="N60">
        <v>1</v>
      </c>
      <c r="O60">
        <v>1</v>
      </c>
    </row>
    <row r="61" spans="1:16" x14ac:dyDescent="0.3">
      <c r="A61" s="1">
        <v>44878.824618055558</v>
      </c>
      <c r="B61" t="s">
        <v>31</v>
      </c>
      <c r="C61" t="s">
        <v>226</v>
      </c>
      <c r="D61" t="s">
        <v>227</v>
      </c>
      <c r="E61" t="s">
        <v>19</v>
      </c>
      <c r="F61" t="s">
        <v>20</v>
      </c>
      <c r="G61" t="s">
        <v>21</v>
      </c>
      <c r="H61" t="s">
        <v>22</v>
      </c>
      <c r="I61">
        <v>2</v>
      </c>
      <c r="J61">
        <v>859</v>
      </c>
      <c r="L61">
        <v>1</v>
      </c>
      <c r="M61">
        <v>0</v>
      </c>
      <c r="N61">
        <v>0</v>
      </c>
      <c r="O61">
        <v>0</v>
      </c>
      <c r="P61" t="s">
        <v>45</v>
      </c>
    </row>
    <row r="62" spans="1:16" x14ac:dyDescent="0.3">
      <c r="A62" s="1">
        <v>44878.824606481481</v>
      </c>
      <c r="B62" t="s">
        <v>28</v>
      </c>
      <c r="C62" t="s">
        <v>228</v>
      </c>
      <c r="D62" t="s">
        <v>229</v>
      </c>
      <c r="E62" t="s">
        <v>19</v>
      </c>
      <c r="F62" t="s">
        <v>20</v>
      </c>
      <c r="G62" t="s">
        <v>21</v>
      </c>
      <c r="H62" t="s">
        <v>22</v>
      </c>
      <c r="I62">
        <v>6</v>
      </c>
      <c r="J62">
        <v>290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6" x14ac:dyDescent="0.3">
      <c r="A63" s="1">
        <v>44878.824583333335</v>
      </c>
      <c r="B63" t="s">
        <v>131</v>
      </c>
      <c r="C63" t="s">
        <v>230</v>
      </c>
      <c r="D63" t="s">
        <v>231</v>
      </c>
      <c r="E63" t="s">
        <v>19</v>
      </c>
      <c r="F63" t="s">
        <v>20</v>
      </c>
      <c r="G63" t="s">
        <v>21</v>
      </c>
      <c r="H63" t="s">
        <v>22</v>
      </c>
      <c r="I63">
        <v>2</v>
      </c>
      <c r="J63">
        <v>2867</v>
      </c>
      <c r="K63">
        <v>0</v>
      </c>
      <c r="L63" t="s">
        <v>232</v>
      </c>
      <c r="M63">
        <v>0</v>
      </c>
      <c r="N63">
        <v>0</v>
      </c>
      <c r="O63">
        <v>0</v>
      </c>
    </row>
    <row r="64" spans="1:16" x14ac:dyDescent="0.3">
      <c r="A64" s="1">
        <v>44878.824560185189</v>
      </c>
      <c r="B64" t="s">
        <v>233</v>
      </c>
      <c r="C64" t="s">
        <v>234</v>
      </c>
      <c r="D64" t="s">
        <v>235</v>
      </c>
      <c r="E64" t="s">
        <v>19</v>
      </c>
      <c r="F64" t="s">
        <v>20</v>
      </c>
      <c r="G64" t="s">
        <v>21</v>
      </c>
      <c r="H64" t="s">
        <v>22</v>
      </c>
      <c r="I64">
        <v>12</v>
      </c>
      <c r="J64">
        <v>2362</v>
      </c>
      <c r="K64">
        <v>1</v>
      </c>
      <c r="L64" t="s">
        <v>236</v>
      </c>
      <c r="M64" t="s">
        <v>67</v>
      </c>
      <c r="N64" t="s">
        <v>67</v>
      </c>
      <c r="O64" t="s">
        <v>67</v>
      </c>
    </row>
    <row r="65" spans="1:16" x14ac:dyDescent="0.3">
      <c r="A65" s="1">
        <v>44878.824548611112</v>
      </c>
      <c r="B65" t="s">
        <v>28</v>
      </c>
      <c r="C65" t="s">
        <v>237</v>
      </c>
      <c r="D65" t="s">
        <v>238</v>
      </c>
      <c r="E65" t="s">
        <v>19</v>
      </c>
      <c r="F65" t="s">
        <v>20</v>
      </c>
      <c r="G65" t="s">
        <v>21</v>
      </c>
      <c r="H65" t="s">
        <v>22</v>
      </c>
      <c r="I65">
        <v>8</v>
      </c>
      <c r="J65">
        <v>225</v>
      </c>
      <c r="K65">
        <v>2</v>
      </c>
      <c r="L65" t="s">
        <v>239</v>
      </c>
      <c r="M65" t="s">
        <v>61</v>
      </c>
      <c r="N65" t="s">
        <v>67</v>
      </c>
      <c r="O65">
        <v>1</v>
      </c>
    </row>
    <row r="66" spans="1:16" x14ac:dyDescent="0.3">
      <c r="A66" s="1">
        <v>44878.824525462966</v>
      </c>
      <c r="B66" t="s">
        <v>31</v>
      </c>
      <c r="C66" t="s">
        <v>240</v>
      </c>
      <c r="D66" t="s">
        <v>241</v>
      </c>
      <c r="E66" t="s">
        <v>19</v>
      </c>
      <c r="F66" t="s">
        <v>20</v>
      </c>
      <c r="G66" t="s">
        <v>21</v>
      </c>
      <c r="H66" t="s">
        <v>22</v>
      </c>
      <c r="I66">
        <v>4</v>
      </c>
      <c r="J66">
        <v>146</v>
      </c>
      <c r="K66">
        <v>1</v>
      </c>
      <c r="L66" t="s">
        <v>242</v>
      </c>
      <c r="M66" t="s">
        <v>61</v>
      </c>
      <c r="N66" t="s">
        <v>67</v>
      </c>
      <c r="O66">
        <v>1</v>
      </c>
    </row>
    <row r="67" spans="1:16" x14ac:dyDescent="0.3">
      <c r="A67" s="1">
        <v>44878.824513888889</v>
      </c>
      <c r="B67" t="s">
        <v>40</v>
      </c>
      <c r="C67" t="s">
        <v>243</v>
      </c>
      <c r="D67" t="s">
        <v>244</v>
      </c>
      <c r="E67" t="s">
        <v>19</v>
      </c>
      <c r="F67" t="s">
        <v>20</v>
      </c>
      <c r="G67" t="s">
        <v>21</v>
      </c>
      <c r="H67" t="s">
        <v>22</v>
      </c>
      <c r="I67">
        <v>2</v>
      </c>
      <c r="J67">
        <v>47</v>
      </c>
      <c r="L67">
        <v>1</v>
      </c>
      <c r="M67">
        <v>0</v>
      </c>
      <c r="N67">
        <v>0</v>
      </c>
      <c r="O67">
        <v>0</v>
      </c>
      <c r="P67" t="s">
        <v>45</v>
      </c>
    </row>
    <row r="68" spans="1:16" x14ac:dyDescent="0.3">
      <c r="A68" s="1">
        <v>44878.824490740742</v>
      </c>
      <c r="B68" t="s">
        <v>216</v>
      </c>
      <c r="C68" t="s">
        <v>245</v>
      </c>
      <c r="D68" t="s">
        <v>246</v>
      </c>
      <c r="E68" t="s">
        <v>19</v>
      </c>
      <c r="F68" t="s">
        <v>20</v>
      </c>
      <c r="G68" t="s">
        <v>21</v>
      </c>
      <c r="H68" t="s">
        <v>22</v>
      </c>
      <c r="I68">
        <v>3</v>
      </c>
      <c r="J68">
        <v>311</v>
      </c>
      <c r="K68">
        <v>0</v>
      </c>
      <c r="L68" t="s">
        <v>247</v>
      </c>
      <c r="M68">
        <v>0</v>
      </c>
      <c r="N68">
        <v>0</v>
      </c>
      <c r="O68">
        <v>0</v>
      </c>
    </row>
    <row r="69" spans="1:16" x14ac:dyDescent="0.3">
      <c r="A69" s="1">
        <v>44878.824479166666</v>
      </c>
      <c r="B69" t="s">
        <v>28</v>
      </c>
      <c r="C69" t="s">
        <v>248</v>
      </c>
      <c r="D69" t="s">
        <v>249</v>
      </c>
      <c r="E69" t="s">
        <v>19</v>
      </c>
      <c r="F69" t="s">
        <v>20</v>
      </c>
      <c r="G69" t="s">
        <v>21</v>
      </c>
      <c r="H69" t="s">
        <v>22</v>
      </c>
      <c r="I69">
        <v>2</v>
      </c>
      <c r="J69">
        <v>229</v>
      </c>
      <c r="K69">
        <v>0</v>
      </c>
      <c r="L69" t="s">
        <v>250</v>
      </c>
      <c r="M69">
        <v>0</v>
      </c>
      <c r="N69">
        <v>0</v>
      </c>
      <c r="O69">
        <v>0</v>
      </c>
    </row>
    <row r="70" spans="1:16" x14ac:dyDescent="0.3">
      <c r="A70" s="1">
        <v>44878.824467592596</v>
      </c>
      <c r="B70" t="s">
        <v>31</v>
      </c>
      <c r="C70" t="s">
        <v>251</v>
      </c>
      <c r="D70" t="s">
        <v>252</v>
      </c>
      <c r="E70" t="s">
        <v>19</v>
      </c>
      <c r="F70" t="s">
        <v>20</v>
      </c>
      <c r="G70" t="s">
        <v>21</v>
      </c>
      <c r="H70" t="s">
        <v>22</v>
      </c>
      <c r="I70">
        <v>11</v>
      </c>
      <c r="J70">
        <v>62</v>
      </c>
      <c r="K70">
        <v>2</v>
      </c>
      <c r="L70" t="s">
        <v>253</v>
      </c>
      <c r="M70" t="s">
        <v>254</v>
      </c>
      <c r="N70" t="s">
        <v>61</v>
      </c>
      <c r="O70">
        <v>1</v>
      </c>
    </row>
    <row r="71" spans="1:16" x14ac:dyDescent="0.3">
      <c r="A71" s="1">
        <v>44878.824108796296</v>
      </c>
      <c r="B71" t="s">
        <v>255</v>
      </c>
      <c r="C71" t="s">
        <v>256</v>
      </c>
      <c r="D71" t="s">
        <v>257</v>
      </c>
      <c r="E71" t="s">
        <v>19</v>
      </c>
      <c r="F71" t="s">
        <v>20</v>
      </c>
      <c r="G71" t="s">
        <v>21</v>
      </c>
      <c r="H71" t="s">
        <v>22</v>
      </c>
      <c r="I71">
        <v>12</v>
      </c>
      <c r="J71">
        <v>10447</v>
      </c>
      <c r="K71">
        <v>1</v>
      </c>
      <c r="L71" t="s">
        <v>258</v>
      </c>
      <c r="M71" t="s">
        <v>67</v>
      </c>
      <c r="N71" t="s">
        <v>67</v>
      </c>
      <c r="O71" t="s">
        <v>67</v>
      </c>
    </row>
    <row r="72" spans="1:16" x14ac:dyDescent="0.3">
      <c r="A72" s="1">
        <v>44878.824097222219</v>
      </c>
      <c r="B72" t="s">
        <v>50</v>
      </c>
      <c r="C72" t="s">
        <v>259</v>
      </c>
      <c r="D72" t="s">
        <v>260</v>
      </c>
      <c r="E72" t="s">
        <v>19</v>
      </c>
      <c r="F72" t="s">
        <v>20</v>
      </c>
      <c r="G72" t="s">
        <v>21</v>
      </c>
      <c r="H72" t="s">
        <v>22</v>
      </c>
      <c r="I72">
        <v>5</v>
      </c>
      <c r="J72">
        <v>834</v>
      </c>
      <c r="K72">
        <v>0</v>
      </c>
      <c r="L72" t="s">
        <v>261</v>
      </c>
      <c r="M72">
        <v>0</v>
      </c>
      <c r="N72">
        <v>0</v>
      </c>
      <c r="O72">
        <v>0</v>
      </c>
    </row>
    <row r="73" spans="1:16" x14ac:dyDescent="0.3">
      <c r="A73" s="1">
        <v>44878.824074074073</v>
      </c>
      <c r="B73" t="s">
        <v>28</v>
      </c>
      <c r="C73" t="s">
        <v>262</v>
      </c>
      <c r="D73" t="s">
        <v>263</v>
      </c>
      <c r="E73" t="s">
        <v>19</v>
      </c>
      <c r="F73" t="s">
        <v>20</v>
      </c>
      <c r="G73" t="s">
        <v>21</v>
      </c>
      <c r="H73" t="s">
        <v>22</v>
      </c>
      <c r="I73">
        <v>8</v>
      </c>
      <c r="J73">
        <v>276</v>
      </c>
      <c r="K73">
        <v>1</v>
      </c>
      <c r="L73" t="s">
        <v>264</v>
      </c>
      <c r="M73" t="s">
        <v>61</v>
      </c>
      <c r="N73">
        <v>1</v>
      </c>
      <c r="O73" t="s">
        <v>67</v>
      </c>
    </row>
    <row r="74" spans="1:16" x14ac:dyDescent="0.3">
      <c r="A74" s="1">
        <v>44878.824062500003</v>
      </c>
      <c r="B74" t="s">
        <v>31</v>
      </c>
      <c r="C74" t="s">
        <v>265</v>
      </c>
      <c r="D74" t="s">
        <v>266</v>
      </c>
      <c r="E74" t="s">
        <v>19</v>
      </c>
      <c r="F74" t="s">
        <v>20</v>
      </c>
      <c r="G74" t="s">
        <v>21</v>
      </c>
      <c r="H74" t="s">
        <v>22</v>
      </c>
      <c r="I74">
        <v>4</v>
      </c>
      <c r="J74">
        <v>142</v>
      </c>
      <c r="K74">
        <v>0</v>
      </c>
      <c r="L74" t="s">
        <v>242</v>
      </c>
      <c r="M74">
        <v>0</v>
      </c>
      <c r="N74">
        <v>0</v>
      </c>
      <c r="O74">
        <v>0</v>
      </c>
    </row>
    <row r="75" spans="1:16" x14ac:dyDescent="0.3">
      <c r="A75" s="1">
        <v>44878.82403935185</v>
      </c>
      <c r="B75" t="s">
        <v>131</v>
      </c>
      <c r="C75" t="s">
        <v>267</v>
      </c>
      <c r="D75" t="s">
        <v>268</v>
      </c>
      <c r="E75" t="s">
        <v>19</v>
      </c>
      <c r="F75" t="s">
        <v>20</v>
      </c>
      <c r="G75" t="s">
        <v>21</v>
      </c>
      <c r="H75" t="s">
        <v>22</v>
      </c>
      <c r="I75">
        <v>5</v>
      </c>
      <c r="J75">
        <v>291</v>
      </c>
      <c r="K75">
        <v>0</v>
      </c>
      <c r="L75" t="s">
        <v>269</v>
      </c>
      <c r="M75">
        <v>0</v>
      </c>
      <c r="N75">
        <v>0</v>
      </c>
      <c r="O75">
        <v>0</v>
      </c>
    </row>
    <row r="76" spans="1:16" x14ac:dyDescent="0.3">
      <c r="A76" s="1">
        <v>44878.82402777778</v>
      </c>
      <c r="B76" t="s">
        <v>40</v>
      </c>
      <c r="C76" t="s">
        <v>270</v>
      </c>
      <c r="D76" t="s">
        <v>271</v>
      </c>
      <c r="E76" t="s">
        <v>19</v>
      </c>
      <c r="F76" t="s">
        <v>20</v>
      </c>
      <c r="G76" t="s">
        <v>21</v>
      </c>
      <c r="H76" t="s">
        <v>22</v>
      </c>
      <c r="I76">
        <v>3</v>
      </c>
      <c r="J76">
        <v>528</v>
      </c>
      <c r="K76">
        <v>0</v>
      </c>
      <c r="L76" t="s">
        <v>272</v>
      </c>
      <c r="M76">
        <v>0</v>
      </c>
      <c r="N76">
        <v>0</v>
      </c>
      <c r="O76">
        <v>0</v>
      </c>
    </row>
    <row r="77" spans="1:16" x14ac:dyDescent="0.3">
      <c r="A77" s="1">
        <v>44878.824016203704</v>
      </c>
      <c r="B77" t="s">
        <v>28</v>
      </c>
      <c r="C77" t="s">
        <v>273</v>
      </c>
      <c r="D77" t="s">
        <v>274</v>
      </c>
      <c r="E77" t="s">
        <v>19</v>
      </c>
      <c r="F77" t="s">
        <v>20</v>
      </c>
      <c r="G77" t="s">
        <v>21</v>
      </c>
      <c r="H77" t="s">
        <v>22</v>
      </c>
      <c r="I77">
        <v>12</v>
      </c>
      <c r="J77">
        <v>336</v>
      </c>
      <c r="K77">
        <v>2</v>
      </c>
      <c r="L77">
        <v>1</v>
      </c>
      <c r="M77">
        <v>1</v>
      </c>
      <c r="N77">
        <v>1</v>
      </c>
      <c r="O77">
        <v>1</v>
      </c>
    </row>
    <row r="78" spans="1:16" x14ac:dyDescent="0.3">
      <c r="A78" s="1">
        <v>44878.823993055557</v>
      </c>
      <c r="B78" t="s">
        <v>28</v>
      </c>
      <c r="C78" t="s">
        <v>275</v>
      </c>
      <c r="D78" t="s">
        <v>276</v>
      </c>
      <c r="E78" t="s">
        <v>19</v>
      </c>
      <c r="F78" t="s">
        <v>20</v>
      </c>
      <c r="G78" t="s">
        <v>21</v>
      </c>
      <c r="H78" t="s">
        <v>22</v>
      </c>
      <c r="I78">
        <v>28</v>
      </c>
      <c r="J78">
        <v>281</v>
      </c>
      <c r="K78">
        <v>6</v>
      </c>
      <c r="L78">
        <v>1</v>
      </c>
      <c r="M78">
        <v>1</v>
      </c>
      <c r="N78">
        <v>1</v>
      </c>
      <c r="O78">
        <v>1</v>
      </c>
    </row>
    <row r="79" spans="1:16" x14ac:dyDescent="0.3">
      <c r="A79" s="1">
        <v>44878.823981481481</v>
      </c>
      <c r="B79" t="s">
        <v>277</v>
      </c>
      <c r="C79" t="s">
        <v>278</v>
      </c>
      <c r="D79" t="s">
        <v>279</v>
      </c>
      <c r="E79" t="s">
        <v>19</v>
      </c>
      <c r="F79" t="s">
        <v>20</v>
      </c>
      <c r="G79" t="s">
        <v>21</v>
      </c>
      <c r="H79" t="s">
        <v>22</v>
      </c>
      <c r="I79">
        <v>5</v>
      </c>
      <c r="J79">
        <v>41</v>
      </c>
      <c r="K79">
        <v>0</v>
      </c>
      <c r="L79" t="s">
        <v>202</v>
      </c>
      <c r="M79">
        <v>0</v>
      </c>
      <c r="N79">
        <v>0</v>
      </c>
      <c r="O79">
        <v>0</v>
      </c>
    </row>
    <row r="80" spans="1:16" x14ac:dyDescent="0.3">
      <c r="A80" s="1">
        <v>44878.823969907404</v>
      </c>
      <c r="B80" t="s">
        <v>28</v>
      </c>
      <c r="C80" s="2" t="s">
        <v>280</v>
      </c>
      <c r="D80" t="s">
        <v>281</v>
      </c>
      <c r="E80" t="s">
        <v>19</v>
      </c>
      <c r="F80" t="s">
        <v>20</v>
      </c>
      <c r="G80" t="s">
        <v>21</v>
      </c>
      <c r="H80" t="s">
        <v>22</v>
      </c>
      <c r="I80">
        <v>2</v>
      </c>
      <c r="J80">
        <v>183</v>
      </c>
      <c r="L80">
        <v>1</v>
      </c>
      <c r="M80">
        <v>0</v>
      </c>
      <c r="N80">
        <v>0</v>
      </c>
      <c r="O80">
        <v>0</v>
      </c>
      <c r="P80" t="s">
        <v>45</v>
      </c>
    </row>
    <row r="81" spans="1:16" x14ac:dyDescent="0.3">
      <c r="A81" s="1">
        <v>44878.823958333334</v>
      </c>
      <c r="B81" t="s">
        <v>31</v>
      </c>
      <c r="C81" t="s">
        <v>282</v>
      </c>
      <c r="D81" t="s">
        <v>283</v>
      </c>
      <c r="E81" t="s">
        <v>19</v>
      </c>
      <c r="F81" t="s">
        <v>20</v>
      </c>
      <c r="G81" t="s">
        <v>21</v>
      </c>
      <c r="H81" t="s">
        <v>22</v>
      </c>
      <c r="I81">
        <v>3</v>
      </c>
      <c r="J81">
        <v>39</v>
      </c>
      <c r="K81">
        <v>1</v>
      </c>
      <c r="L81" t="s">
        <v>136</v>
      </c>
      <c r="M81" t="s">
        <v>61</v>
      </c>
      <c r="N81" t="s">
        <v>67</v>
      </c>
      <c r="O81">
        <v>1</v>
      </c>
    </row>
    <row r="82" spans="1:16" x14ac:dyDescent="0.3">
      <c r="A82" s="1">
        <v>44878.823946759258</v>
      </c>
      <c r="B82" t="s">
        <v>31</v>
      </c>
      <c r="C82" t="s">
        <v>284</v>
      </c>
      <c r="D82" t="s">
        <v>285</v>
      </c>
      <c r="E82" t="s">
        <v>19</v>
      </c>
      <c r="F82" t="s">
        <v>20</v>
      </c>
      <c r="G82" t="s">
        <v>21</v>
      </c>
      <c r="H82" t="s">
        <v>22</v>
      </c>
      <c r="I82">
        <v>2</v>
      </c>
      <c r="J82">
        <v>53</v>
      </c>
      <c r="L82">
        <v>1</v>
      </c>
      <c r="M82">
        <v>0</v>
      </c>
      <c r="N82">
        <v>0</v>
      </c>
      <c r="O82">
        <v>0</v>
      </c>
      <c r="P82" t="s">
        <v>45</v>
      </c>
    </row>
    <row r="83" spans="1:16" x14ac:dyDescent="0.3">
      <c r="A83" s="1">
        <v>44878.823923611111</v>
      </c>
      <c r="B83" t="s">
        <v>40</v>
      </c>
      <c r="C83" t="s">
        <v>286</v>
      </c>
      <c r="D83" t="s">
        <v>287</v>
      </c>
      <c r="E83" t="s">
        <v>19</v>
      </c>
      <c r="F83" t="s">
        <v>20</v>
      </c>
      <c r="G83" t="s">
        <v>21</v>
      </c>
      <c r="H83" t="s">
        <v>22</v>
      </c>
      <c r="I83">
        <v>9</v>
      </c>
      <c r="J83">
        <v>490</v>
      </c>
      <c r="K83">
        <v>2</v>
      </c>
      <c r="L83" t="s">
        <v>288</v>
      </c>
      <c r="M83" t="s">
        <v>254</v>
      </c>
      <c r="N83" t="s">
        <v>61</v>
      </c>
      <c r="O83">
        <v>1</v>
      </c>
    </row>
    <row r="84" spans="1:16" x14ac:dyDescent="0.3">
      <c r="A84" s="1">
        <v>44878.823761574073</v>
      </c>
      <c r="B84" t="s">
        <v>289</v>
      </c>
      <c r="C84" t="s">
        <v>290</v>
      </c>
      <c r="D84" t="s">
        <v>291</v>
      </c>
      <c r="E84" t="s">
        <v>19</v>
      </c>
      <c r="F84" t="s">
        <v>20</v>
      </c>
      <c r="G84" t="s">
        <v>21</v>
      </c>
      <c r="H84" t="s">
        <v>22</v>
      </c>
      <c r="I84">
        <v>7</v>
      </c>
      <c r="J84">
        <v>2838</v>
      </c>
      <c r="K84">
        <v>0</v>
      </c>
      <c r="L84" t="s">
        <v>292</v>
      </c>
      <c r="M84">
        <v>0</v>
      </c>
      <c r="N84">
        <v>0</v>
      </c>
      <c r="O84">
        <v>0</v>
      </c>
    </row>
    <row r="85" spans="1:16" x14ac:dyDescent="0.3">
      <c r="A85" s="1">
        <v>44878.823738425926</v>
      </c>
      <c r="B85" t="s">
        <v>28</v>
      </c>
      <c r="C85" t="s">
        <v>293</v>
      </c>
      <c r="D85" t="s">
        <v>294</v>
      </c>
      <c r="E85" t="s">
        <v>19</v>
      </c>
      <c r="F85" t="s">
        <v>20</v>
      </c>
      <c r="G85" t="s">
        <v>21</v>
      </c>
      <c r="H85" t="s">
        <v>22</v>
      </c>
      <c r="I85">
        <v>2</v>
      </c>
      <c r="J85">
        <v>119</v>
      </c>
      <c r="L85">
        <v>1</v>
      </c>
      <c r="M85">
        <v>0</v>
      </c>
      <c r="N85">
        <v>0</v>
      </c>
      <c r="O85">
        <v>0</v>
      </c>
      <c r="P85" t="s">
        <v>45</v>
      </c>
    </row>
    <row r="86" spans="1:16" x14ac:dyDescent="0.3">
      <c r="A86" s="1">
        <v>44878.823657407411</v>
      </c>
      <c r="B86" t="s">
        <v>295</v>
      </c>
      <c r="C86" t="s">
        <v>296</v>
      </c>
      <c r="D86" t="s">
        <v>297</v>
      </c>
      <c r="E86" t="s">
        <v>19</v>
      </c>
      <c r="F86" t="s">
        <v>20</v>
      </c>
      <c r="G86" t="s">
        <v>21</v>
      </c>
      <c r="H86" t="s">
        <v>22</v>
      </c>
      <c r="I86">
        <v>22</v>
      </c>
      <c r="J86">
        <v>2534</v>
      </c>
      <c r="K86">
        <v>2</v>
      </c>
      <c r="L86" t="s">
        <v>298</v>
      </c>
      <c r="M86" t="s">
        <v>299</v>
      </c>
      <c r="N86" t="s">
        <v>61</v>
      </c>
      <c r="O86" t="s">
        <v>67</v>
      </c>
    </row>
    <row r="87" spans="1:16" x14ac:dyDescent="0.3">
      <c r="A87" s="1">
        <v>44878.823645833334</v>
      </c>
      <c r="B87" t="s">
        <v>131</v>
      </c>
      <c r="C87" t="s">
        <v>300</v>
      </c>
      <c r="D87" t="s">
        <v>301</v>
      </c>
      <c r="E87" t="s">
        <v>19</v>
      </c>
      <c r="F87" t="s">
        <v>20</v>
      </c>
      <c r="G87" t="s">
        <v>21</v>
      </c>
      <c r="H87" t="s">
        <v>22</v>
      </c>
      <c r="I87">
        <v>4</v>
      </c>
      <c r="J87">
        <v>2021</v>
      </c>
      <c r="K87">
        <v>0</v>
      </c>
      <c r="L87" t="s">
        <v>302</v>
      </c>
      <c r="M87">
        <v>0</v>
      </c>
      <c r="N87">
        <v>0</v>
      </c>
      <c r="O87">
        <v>0</v>
      </c>
    </row>
    <row r="88" spans="1:16" x14ac:dyDescent="0.3">
      <c r="A88" s="1">
        <v>44878.823634259257</v>
      </c>
      <c r="B88" t="s">
        <v>40</v>
      </c>
      <c r="C88" s="2" t="s">
        <v>303</v>
      </c>
      <c r="D88" t="s">
        <v>304</v>
      </c>
      <c r="E88" t="s">
        <v>19</v>
      </c>
      <c r="F88" t="s">
        <v>20</v>
      </c>
      <c r="G88" t="s">
        <v>21</v>
      </c>
      <c r="H88" t="s">
        <v>22</v>
      </c>
      <c r="I88">
        <v>5</v>
      </c>
      <c r="J88">
        <v>498</v>
      </c>
      <c r="K88">
        <v>0</v>
      </c>
      <c r="L88" t="s">
        <v>112</v>
      </c>
      <c r="M88">
        <v>0</v>
      </c>
      <c r="N88">
        <v>0</v>
      </c>
      <c r="O88">
        <v>0</v>
      </c>
    </row>
    <row r="89" spans="1:16" x14ac:dyDescent="0.3">
      <c r="A89" s="1">
        <v>44878.823611111111</v>
      </c>
      <c r="B89" t="s">
        <v>131</v>
      </c>
      <c r="C89" t="s">
        <v>305</v>
      </c>
      <c r="D89" t="s">
        <v>306</v>
      </c>
      <c r="E89" t="s">
        <v>19</v>
      </c>
      <c r="F89" t="s">
        <v>20</v>
      </c>
      <c r="G89" t="s">
        <v>21</v>
      </c>
      <c r="H89" t="s">
        <v>22</v>
      </c>
      <c r="I89">
        <v>5</v>
      </c>
      <c r="J89">
        <v>371</v>
      </c>
      <c r="K89">
        <v>0</v>
      </c>
      <c r="L89" t="s">
        <v>307</v>
      </c>
      <c r="M89">
        <v>0</v>
      </c>
      <c r="N89">
        <v>0</v>
      </c>
      <c r="O89">
        <v>0</v>
      </c>
    </row>
    <row r="90" spans="1:16" x14ac:dyDescent="0.3">
      <c r="A90" s="1">
        <v>44878.823599537034</v>
      </c>
      <c r="B90" t="s">
        <v>46</v>
      </c>
      <c r="C90" t="s">
        <v>308</v>
      </c>
      <c r="D90" t="s">
        <v>309</v>
      </c>
      <c r="E90" t="s">
        <v>19</v>
      </c>
      <c r="F90" t="s">
        <v>20</v>
      </c>
      <c r="G90" t="s">
        <v>21</v>
      </c>
      <c r="H90" t="s">
        <v>22</v>
      </c>
      <c r="I90">
        <v>5</v>
      </c>
      <c r="J90">
        <v>1081</v>
      </c>
      <c r="K90">
        <v>0</v>
      </c>
      <c r="L90" t="s">
        <v>310</v>
      </c>
      <c r="M90">
        <v>0</v>
      </c>
      <c r="N90">
        <v>0</v>
      </c>
      <c r="O90">
        <v>0</v>
      </c>
    </row>
    <row r="91" spans="1:16" x14ac:dyDescent="0.3">
      <c r="A91" s="1">
        <v>44878.823576388888</v>
      </c>
      <c r="B91" t="s">
        <v>82</v>
      </c>
      <c r="C91" t="s">
        <v>311</v>
      </c>
      <c r="D91" t="s">
        <v>312</v>
      </c>
      <c r="E91" t="s">
        <v>19</v>
      </c>
      <c r="F91" t="s">
        <v>20</v>
      </c>
      <c r="G91" t="s">
        <v>21</v>
      </c>
      <c r="H91" t="s">
        <v>22</v>
      </c>
      <c r="I91">
        <v>19</v>
      </c>
      <c r="J91">
        <v>733</v>
      </c>
      <c r="K91">
        <v>4</v>
      </c>
      <c r="L91" t="s">
        <v>313</v>
      </c>
      <c r="M91" t="s">
        <v>314</v>
      </c>
      <c r="N91" t="s">
        <v>254</v>
      </c>
      <c r="O91">
        <v>1</v>
      </c>
    </row>
    <row r="92" spans="1:16" x14ac:dyDescent="0.3">
      <c r="A92" s="1">
        <v>44878.823530092595</v>
      </c>
      <c r="B92" t="s">
        <v>315</v>
      </c>
      <c r="C92" t="s">
        <v>316</v>
      </c>
      <c r="D92" t="s">
        <v>317</v>
      </c>
      <c r="E92" t="s">
        <v>19</v>
      </c>
      <c r="F92" t="s">
        <v>20</v>
      </c>
      <c r="G92" t="s">
        <v>21</v>
      </c>
      <c r="H92" t="s">
        <v>22</v>
      </c>
      <c r="I92">
        <v>21</v>
      </c>
      <c r="J92">
        <v>2501</v>
      </c>
      <c r="K92">
        <v>1</v>
      </c>
      <c r="L92" t="s">
        <v>318</v>
      </c>
      <c r="M92" t="s">
        <v>319</v>
      </c>
      <c r="N92" t="s">
        <v>67</v>
      </c>
      <c r="O92" t="s">
        <v>320</v>
      </c>
    </row>
    <row r="93" spans="1:16" x14ac:dyDescent="0.3">
      <c r="A93" s="1">
        <v>44878.823506944442</v>
      </c>
      <c r="B93" t="s">
        <v>119</v>
      </c>
      <c r="C93" t="s">
        <v>321</v>
      </c>
      <c r="D93" t="s">
        <v>322</v>
      </c>
      <c r="E93" t="s">
        <v>19</v>
      </c>
      <c r="F93" t="s">
        <v>20</v>
      </c>
      <c r="G93" t="s">
        <v>21</v>
      </c>
      <c r="H93" t="s">
        <v>22</v>
      </c>
      <c r="I93">
        <v>39</v>
      </c>
      <c r="J93">
        <v>661</v>
      </c>
      <c r="K93">
        <v>6</v>
      </c>
      <c r="L93" t="s">
        <v>323</v>
      </c>
      <c r="M93" t="s">
        <v>36</v>
      </c>
      <c r="N93">
        <v>1</v>
      </c>
      <c r="O93" t="s">
        <v>123</v>
      </c>
    </row>
    <row r="94" spans="1:16" x14ac:dyDescent="0.3">
      <c r="A94" s="1">
        <v>44878.823449074072</v>
      </c>
      <c r="B94" t="s">
        <v>315</v>
      </c>
      <c r="C94" t="s">
        <v>324</v>
      </c>
      <c r="D94" t="s">
        <v>325</v>
      </c>
      <c r="E94" t="s">
        <v>19</v>
      </c>
      <c r="F94" t="s">
        <v>20</v>
      </c>
      <c r="G94" t="s">
        <v>21</v>
      </c>
      <c r="H94" t="s">
        <v>22</v>
      </c>
      <c r="I94">
        <v>12</v>
      </c>
      <c r="J94">
        <v>1771</v>
      </c>
      <c r="K94">
        <v>0</v>
      </c>
      <c r="L94" t="s">
        <v>326</v>
      </c>
      <c r="M94">
        <v>0</v>
      </c>
      <c r="N94">
        <v>0</v>
      </c>
      <c r="O94">
        <v>0</v>
      </c>
    </row>
    <row r="95" spans="1:16" x14ac:dyDescent="0.3">
      <c r="A95" s="1">
        <v>44878.823078703703</v>
      </c>
      <c r="B95" t="s">
        <v>327</v>
      </c>
      <c r="C95" t="s">
        <v>328</v>
      </c>
      <c r="D95" t="s">
        <v>329</v>
      </c>
      <c r="E95" t="s">
        <v>19</v>
      </c>
      <c r="F95" t="s">
        <v>20</v>
      </c>
      <c r="G95" t="s">
        <v>21</v>
      </c>
      <c r="H95" t="s">
        <v>22</v>
      </c>
      <c r="I95">
        <v>18</v>
      </c>
      <c r="J95">
        <v>14569</v>
      </c>
      <c r="K95">
        <v>1</v>
      </c>
      <c r="L95" t="s">
        <v>330</v>
      </c>
      <c r="M95" t="s">
        <v>319</v>
      </c>
      <c r="N95" t="s">
        <v>67</v>
      </c>
      <c r="O95" t="s">
        <v>320</v>
      </c>
    </row>
    <row r="96" spans="1:16" x14ac:dyDescent="0.3">
      <c r="A96" s="1">
        <v>44878.823067129626</v>
      </c>
      <c r="B96" t="s">
        <v>277</v>
      </c>
      <c r="C96" t="s">
        <v>331</v>
      </c>
      <c r="D96" t="s">
        <v>332</v>
      </c>
      <c r="E96" t="s">
        <v>19</v>
      </c>
      <c r="F96" t="s">
        <v>20</v>
      </c>
      <c r="G96" t="s">
        <v>21</v>
      </c>
      <c r="H96" t="s">
        <v>22</v>
      </c>
      <c r="I96">
        <v>6</v>
      </c>
      <c r="J96">
        <v>26</v>
      </c>
      <c r="K96">
        <v>0</v>
      </c>
      <c r="L96" t="s">
        <v>36</v>
      </c>
      <c r="M96">
        <v>0</v>
      </c>
      <c r="N96">
        <v>0</v>
      </c>
      <c r="O96">
        <v>0</v>
      </c>
    </row>
    <row r="97" spans="1:16" x14ac:dyDescent="0.3">
      <c r="A97" s="1">
        <v>44878.823055555556</v>
      </c>
      <c r="B97" t="s">
        <v>28</v>
      </c>
      <c r="C97" t="s">
        <v>333</v>
      </c>
      <c r="D97" t="s">
        <v>334</v>
      </c>
      <c r="E97" t="s">
        <v>19</v>
      </c>
      <c r="F97" t="s">
        <v>20</v>
      </c>
      <c r="G97" t="s">
        <v>21</v>
      </c>
      <c r="H97" t="s">
        <v>22</v>
      </c>
      <c r="I97">
        <v>7</v>
      </c>
      <c r="J97">
        <v>224</v>
      </c>
      <c r="K97">
        <v>1</v>
      </c>
      <c r="L97" t="s">
        <v>250</v>
      </c>
      <c r="M97" t="s">
        <v>61</v>
      </c>
      <c r="N97" t="s">
        <v>67</v>
      </c>
      <c r="O97">
        <v>1</v>
      </c>
    </row>
    <row r="98" spans="1:16" x14ac:dyDescent="0.3">
      <c r="A98" s="1">
        <v>44878.82304398148</v>
      </c>
      <c r="B98" t="s">
        <v>40</v>
      </c>
      <c r="C98" t="s">
        <v>335</v>
      </c>
      <c r="D98" t="s">
        <v>336</v>
      </c>
      <c r="E98" t="s">
        <v>19</v>
      </c>
      <c r="F98" t="s">
        <v>20</v>
      </c>
      <c r="G98" t="s">
        <v>21</v>
      </c>
      <c r="H98" t="s">
        <v>22</v>
      </c>
      <c r="I98">
        <v>5</v>
      </c>
      <c r="J98">
        <v>785</v>
      </c>
      <c r="K98">
        <v>1</v>
      </c>
      <c r="L98" t="s">
        <v>337</v>
      </c>
      <c r="M98" t="s">
        <v>61</v>
      </c>
      <c r="N98" t="s">
        <v>67</v>
      </c>
      <c r="O98">
        <v>1</v>
      </c>
    </row>
    <row r="99" spans="1:16" x14ac:dyDescent="0.3">
      <c r="A99" s="1">
        <v>44878.82303240741</v>
      </c>
      <c r="B99" t="s">
        <v>277</v>
      </c>
      <c r="C99" t="s">
        <v>338</v>
      </c>
      <c r="D99" t="s">
        <v>339</v>
      </c>
      <c r="E99" t="s">
        <v>19</v>
      </c>
      <c r="F99" t="s">
        <v>20</v>
      </c>
      <c r="G99" t="s">
        <v>21</v>
      </c>
      <c r="H99" t="s">
        <v>22</v>
      </c>
      <c r="I99">
        <v>9</v>
      </c>
      <c r="J99">
        <v>224</v>
      </c>
      <c r="K99">
        <v>1</v>
      </c>
      <c r="L99" t="s">
        <v>239</v>
      </c>
      <c r="M99" t="s">
        <v>67</v>
      </c>
      <c r="N99" t="s">
        <v>67</v>
      </c>
      <c r="O99" t="s">
        <v>67</v>
      </c>
    </row>
    <row r="100" spans="1:16" x14ac:dyDescent="0.3">
      <c r="A100" s="1">
        <v>44878.823020833333</v>
      </c>
      <c r="B100" t="s">
        <v>28</v>
      </c>
      <c r="C100" t="s">
        <v>340</v>
      </c>
      <c r="D100" t="s">
        <v>341</v>
      </c>
      <c r="E100" t="s">
        <v>19</v>
      </c>
      <c r="F100" t="s">
        <v>20</v>
      </c>
      <c r="G100" t="s">
        <v>21</v>
      </c>
      <c r="H100" t="s">
        <v>22</v>
      </c>
      <c r="I100">
        <v>2</v>
      </c>
      <c r="J100">
        <v>317</v>
      </c>
      <c r="K100">
        <v>0</v>
      </c>
      <c r="L100" t="s">
        <v>342</v>
      </c>
      <c r="M100">
        <v>0</v>
      </c>
      <c r="N100">
        <v>0</v>
      </c>
      <c r="O100">
        <v>0</v>
      </c>
    </row>
    <row r="101" spans="1:16" x14ac:dyDescent="0.3">
      <c r="A101" s="1">
        <v>44878.823009259257</v>
      </c>
      <c r="B101" t="s">
        <v>277</v>
      </c>
      <c r="C101" t="s">
        <v>343</v>
      </c>
      <c r="D101" t="s">
        <v>344</v>
      </c>
      <c r="E101" t="s">
        <v>19</v>
      </c>
      <c r="F101" t="s">
        <v>20</v>
      </c>
      <c r="G101" t="s">
        <v>21</v>
      </c>
      <c r="H101" t="s">
        <v>22</v>
      </c>
      <c r="I101">
        <v>3</v>
      </c>
      <c r="J101">
        <v>44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6" x14ac:dyDescent="0.3">
      <c r="A102" s="1">
        <v>44878.822997685187</v>
      </c>
      <c r="B102" t="s">
        <v>46</v>
      </c>
      <c r="C102" t="s">
        <v>345</v>
      </c>
      <c r="D102" t="s">
        <v>346</v>
      </c>
      <c r="E102" t="s">
        <v>19</v>
      </c>
      <c r="F102" t="s">
        <v>20</v>
      </c>
      <c r="G102" t="s">
        <v>21</v>
      </c>
      <c r="H102" t="s">
        <v>22</v>
      </c>
      <c r="I102">
        <v>12</v>
      </c>
      <c r="J102">
        <v>131</v>
      </c>
      <c r="K102">
        <v>2</v>
      </c>
      <c r="L102">
        <v>1</v>
      </c>
      <c r="M102">
        <v>1</v>
      </c>
      <c r="N102">
        <v>1</v>
      </c>
      <c r="O102">
        <v>1</v>
      </c>
    </row>
    <row r="103" spans="1:16" x14ac:dyDescent="0.3">
      <c r="A103" s="1">
        <v>44878.82298611111</v>
      </c>
      <c r="B103" t="s">
        <v>131</v>
      </c>
      <c r="C103" t="s">
        <v>347</v>
      </c>
      <c r="D103" t="s">
        <v>348</v>
      </c>
      <c r="E103" t="s">
        <v>19</v>
      </c>
      <c r="F103" t="s">
        <v>20</v>
      </c>
      <c r="G103" t="s">
        <v>21</v>
      </c>
      <c r="H103" t="s">
        <v>22</v>
      </c>
      <c r="I103">
        <v>24</v>
      </c>
      <c r="J103">
        <v>378</v>
      </c>
      <c r="K103">
        <v>5</v>
      </c>
      <c r="L103">
        <v>1</v>
      </c>
      <c r="M103">
        <v>1</v>
      </c>
      <c r="N103">
        <v>1</v>
      </c>
      <c r="O103">
        <v>1</v>
      </c>
    </row>
    <row r="104" spans="1:16" x14ac:dyDescent="0.3">
      <c r="A104" s="1">
        <v>44878.822962962964</v>
      </c>
      <c r="B104" t="s">
        <v>119</v>
      </c>
      <c r="C104" t="s">
        <v>349</v>
      </c>
      <c r="D104" t="s">
        <v>350</v>
      </c>
      <c r="E104" t="s">
        <v>19</v>
      </c>
      <c r="F104" t="s">
        <v>20</v>
      </c>
      <c r="G104" t="s">
        <v>21</v>
      </c>
      <c r="H104" t="s">
        <v>22</v>
      </c>
      <c r="I104">
        <v>6</v>
      </c>
      <c r="J104">
        <v>473</v>
      </c>
      <c r="K104">
        <v>0</v>
      </c>
      <c r="L104" t="s">
        <v>351</v>
      </c>
      <c r="M104">
        <v>0</v>
      </c>
      <c r="N104">
        <v>0</v>
      </c>
      <c r="O104">
        <v>0</v>
      </c>
    </row>
    <row r="105" spans="1:16" x14ac:dyDescent="0.3">
      <c r="A105" s="1">
        <v>44878.822951388887</v>
      </c>
      <c r="B105" t="s">
        <v>28</v>
      </c>
      <c r="C105" t="s">
        <v>352</v>
      </c>
      <c r="D105" t="s">
        <v>353</v>
      </c>
      <c r="E105" t="s">
        <v>19</v>
      </c>
      <c r="F105" t="s">
        <v>20</v>
      </c>
      <c r="G105" t="s">
        <v>21</v>
      </c>
      <c r="H105" t="s">
        <v>22</v>
      </c>
      <c r="I105">
        <v>4</v>
      </c>
      <c r="J105">
        <v>60</v>
      </c>
      <c r="K105">
        <v>0</v>
      </c>
      <c r="L105" t="s">
        <v>354</v>
      </c>
      <c r="M105">
        <v>0</v>
      </c>
      <c r="N105">
        <v>0</v>
      </c>
      <c r="O105">
        <v>0</v>
      </c>
    </row>
    <row r="106" spans="1:16" x14ac:dyDescent="0.3">
      <c r="A106" s="1">
        <v>44878.822939814818</v>
      </c>
      <c r="B106" t="s">
        <v>28</v>
      </c>
      <c r="C106" t="s">
        <v>355</v>
      </c>
      <c r="D106" t="s">
        <v>356</v>
      </c>
      <c r="E106" t="s">
        <v>19</v>
      </c>
      <c r="F106" t="s">
        <v>20</v>
      </c>
      <c r="G106" t="s">
        <v>21</v>
      </c>
      <c r="H106" t="s">
        <v>22</v>
      </c>
      <c r="I106">
        <v>3</v>
      </c>
      <c r="J106">
        <v>39</v>
      </c>
      <c r="K106">
        <v>1</v>
      </c>
      <c r="L106" t="s">
        <v>136</v>
      </c>
      <c r="M106" t="s">
        <v>61</v>
      </c>
      <c r="N106" t="s">
        <v>67</v>
      </c>
      <c r="O106">
        <v>1</v>
      </c>
    </row>
    <row r="107" spans="1:16" x14ac:dyDescent="0.3">
      <c r="A107" s="1">
        <v>44878.822916666664</v>
      </c>
      <c r="B107" t="s">
        <v>131</v>
      </c>
      <c r="C107" t="s">
        <v>357</v>
      </c>
      <c r="D107" t="s">
        <v>358</v>
      </c>
      <c r="E107" t="s">
        <v>19</v>
      </c>
      <c r="F107" t="s">
        <v>20</v>
      </c>
      <c r="G107" t="s">
        <v>21</v>
      </c>
      <c r="H107" t="s">
        <v>22</v>
      </c>
      <c r="I107">
        <v>6</v>
      </c>
      <c r="J107">
        <v>1848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6" x14ac:dyDescent="0.3">
      <c r="A108" s="1">
        <v>44878.822905092595</v>
      </c>
      <c r="B108" t="s">
        <v>131</v>
      </c>
      <c r="C108" t="s">
        <v>359</v>
      </c>
      <c r="D108" t="s">
        <v>360</v>
      </c>
      <c r="E108" t="s">
        <v>19</v>
      </c>
      <c r="F108" t="s">
        <v>20</v>
      </c>
      <c r="G108" t="s">
        <v>21</v>
      </c>
      <c r="H108" t="s">
        <v>22</v>
      </c>
      <c r="I108">
        <v>2</v>
      </c>
      <c r="J108">
        <v>140</v>
      </c>
      <c r="L108">
        <v>1</v>
      </c>
      <c r="M108">
        <v>0</v>
      </c>
      <c r="N108">
        <v>0</v>
      </c>
      <c r="O108">
        <v>0</v>
      </c>
      <c r="P108" t="s">
        <v>45</v>
      </c>
    </row>
    <row r="109" spans="1:16" x14ac:dyDescent="0.3">
      <c r="A109" s="1">
        <v>44878.822881944441</v>
      </c>
      <c r="B109" t="s">
        <v>216</v>
      </c>
      <c r="C109" t="s">
        <v>361</v>
      </c>
      <c r="D109" t="s">
        <v>362</v>
      </c>
      <c r="E109" t="s">
        <v>19</v>
      </c>
      <c r="F109" t="s">
        <v>20</v>
      </c>
      <c r="G109" t="s">
        <v>21</v>
      </c>
      <c r="H109" t="s">
        <v>22</v>
      </c>
      <c r="I109">
        <v>4</v>
      </c>
      <c r="J109">
        <v>280</v>
      </c>
      <c r="K109">
        <v>0</v>
      </c>
      <c r="L109" t="s">
        <v>363</v>
      </c>
      <c r="M109">
        <v>0</v>
      </c>
      <c r="N109">
        <v>0</v>
      </c>
      <c r="O109">
        <v>0</v>
      </c>
    </row>
    <row r="110" spans="1:16" x14ac:dyDescent="0.3">
      <c r="A110" s="1">
        <v>44878.822870370372</v>
      </c>
      <c r="B110" t="s">
        <v>364</v>
      </c>
      <c r="C110" t="s">
        <v>365</v>
      </c>
      <c r="D110" t="s">
        <v>366</v>
      </c>
      <c r="E110" t="s">
        <v>19</v>
      </c>
      <c r="F110" t="s">
        <v>20</v>
      </c>
      <c r="G110" t="s">
        <v>21</v>
      </c>
      <c r="H110" t="s">
        <v>22</v>
      </c>
      <c r="I110">
        <v>14</v>
      </c>
      <c r="J110">
        <v>79</v>
      </c>
      <c r="K110">
        <v>2</v>
      </c>
      <c r="L110" t="s">
        <v>367</v>
      </c>
      <c r="M110" t="s">
        <v>299</v>
      </c>
      <c r="N110" t="s">
        <v>67</v>
      </c>
      <c r="O110" t="s">
        <v>61</v>
      </c>
    </row>
    <row r="111" spans="1:16" x14ac:dyDescent="0.3">
      <c r="A111" s="1">
        <v>44878.822858796295</v>
      </c>
      <c r="B111" t="s">
        <v>50</v>
      </c>
      <c r="C111" t="s">
        <v>368</v>
      </c>
      <c r="D111" t="s">
        <v>369</v>
      </c>
      <c r="E111" t="s">
        <v>19</v>
      </c>
      <c r="F111" t="s">
        <v>20</v>
      </c>
      <c r="G111" t="s">
        <v>21</v>
      </c>
      <c r="H111" t="s">
        <v>22</v>
      </c>
      <c r="I111">
        <v>5</v>
      </c>
      <c r="J111">
        <v>825</v>
      </c>
      <c r="K111">
        <v>0</v>
      </c>
      <c r="L111" t="s">
        <v>370</v>
      </c>
      <c r="M111">
        <v>0</v>
      </c>
      <c r="N111">
        <v>0</v>
      </c>
      <c r="O111">
        <v>0</v>
      </c>
    </row>
    <row r="112" spans="1:16" x14ac:dyDescent="0.3">
      <c r="A112" s="1">
        <v>44878.822847222225</v>
      </c>
      <c r="B112" t="s">
        <v>40</v>
      </c>
      <c r="C112" t="s">
        <v>371</v>
      </c>
      <c r="D112" t="s">
        <v>372</v>
      </c>
      <c r="E112" t="s">
        <v>19</v>
      </c>
      <c r="F112" t="s">
        <v>20</v>
      </c>
      <c r="G112" t="s">
        <v>21</v>
      </c>
      <c r="H112" t="s">
        <v>22</v>
      </c>
      <c r="I112">
        <v>2</v>
      </c>
      <c r="J112">
        <v>100</v>
      </c>
      <c r="L112">
        <v>1</v>
      </c>
      <c r="M112">
        <v>0</v>
      </c>
      <c r="N112">
        <v>0</v>
      </c>
      <c r="O112">
        <v>0</v>
      </c>
      <c r="P112" t="s">
        <v>45</v>
      </c>
    </row>
    <row r="113" spans="1:16" x14ac:dyDescent="0.3">
      <c r="A113" s="1">
        <v>44878.822835648149</v>
      </c>
      <c r="B113" t="s">
        <v>31</v>
      </c>
      <c r="C113" t="s">
        <v>373</v>
      </c>
      <c r="D113" t="s">
        <v>374</v>
      </c>
      <c r="E113" t="s">
        <v>19</v>
      </c>
      <c r="F113" t="s">
        <v>20</v>
      </c>
      <c r="G113" t="s">
        <v>21</v>
      </c>
      <c r="H113" t="s">
        <v>22</v>
      </c>
      <c r="I113">
        <v>2</v>
      </c>
      <c r="J113">
        <v>42</v>
      </c>
      <c r="L113">
        <v>1</v>
      </c>
      <c r="M113">
        <v>0</v>
      </c>
      <c r="N113">
        <v>0</v>
      </c>
      <c r="O113">
        <v>0</v>
      </c>
      <c r="P113" t="s">
        <v>45</v>
      </c>
    </row>
    <row r="114" spans="1:16" x14ac:dyDescent="0.3">
      <c r="A114" s="1">
        <v>44878.822824074072</v>
      </c>
      <c r="B114" t="s">
        <v>40</v>
      </c>
      <c r="C114" t="s">
        <v>375</v>
      </c>
      <c r="D114" t="s">
        <v>376</v>
      </c>
      <c r="E114" t="s">
        <v>19</v>
      </c>
      <c r="F114" t="s">
        <v>20</v>
      </c>
      <c r="G114" t="s">
        <v>21</v>
      </c>
      <c r="H114" t="s">
        <v>22</v>
      </c>
      <c r="I114">
        <v>2</v>
      </c>
      <c r="J114">
        <v>390</v>
      </c>
      <c r="L114">
        <v>1</v>
      </c>
      <c r="M114">
        <v>0</v>
      </c>
      <c r="N114">
        <v>0</v>
      </c>
      <c r="O114">
        <v>0</v>
      </c>
      <c r="P114" t="s">
        <v>45</v>
      </c>
    </row>
    <row r="115" spans="1:16" x14ac:dyDescent="0.3">
      <c r="A115" s="1">
        <v>44878.822800925926</v>
      </c>
      <c r="B115" t="s">
        <v>216</v>
      </c>
      <c r="C115" t="s">
        <v>377</v>
      </c>
      <c r="D115" t="s">
        <v>378</v>
      </c>
      <c r="E115" t="s">
        <v>19</v>
      </c>
      <c r="F115" t="s">
        <v>20</v>
      </c>
      <c r="G115" t="s">
        <v>21</v>
      </c>
      <c r="H115" t="s">
        <v>22</v>
      </c>
      <c r="I115">
        <v>3</v>
      </c>
      <c r="J115">
        <v>1930</v>
      </c>
      <c r="K115">
        <v>0</v>
      </c>
      <c r="L115" t="s">
        <v>379</v>
      </c>
      <c r="M115">
        <v>0</v>
      </c>
      <c r="N115">
        <v>0</v>
      </c>
      <c r="O115">
        <v>0</v>
      </c>
    </row>
    <row r="116" spans="1:16" x14ac:dyDescent="0.3">
      <c r="A116" s="1">
        <v>44878.822777777779</v>
      </c>
      <c r="B116" t="s">
        <v>119</v>
      </c>
      <c r="C116" t="s">
        <v>380</v>
      </c>
      <c r="D116" t="s">
        <v>381</v>
      </c>
      <c r="E116" t="s">
        <v>19</v>
      </c>
      <c r="F116" t="s">
        <v>20</v>
      </c>
      <c r="G116" t="s">
        <v>21</v>
      </c>
      <c r="H116" t="s">
        <v>22</v>
      </c>
      <c r="I116">
        <v>5</v>
      </c>
      <c r="J116">
        <v>2353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6" x14ac:dyDescent="0.3">
      <c r="A117" s="1">
        <v>44878.822754629633</v>
      </c>
      <c r="B117" t="s">
        <v>57</v>
      </c>
      <c r="C117" t="s">
        <v>382</v>
      </c>
      <c r="D117" t="s">
        <v>383</v>
      </c>
      <c r="E117" t="s">
        <v>19</v>
      </c>
      <c r="F117" t="s">
        <v>20</v>
      </c>
      <c r="G117" t="s">
        <v>21</v>
      </c>
      <c r="H117" t="s">
        <v>22</v>
      </c>
      <c r="I117">
        <v>24</v>
      </c>
      <c r="J117">
        <v>2483</v>
      </c>
      <c r="K117">
        <v>4</v>
      </c>
      <c r="L117" t="s">
        <v>384</v>
      </c>
      <c r="M117" t="s">
        <v>314</v>
      </c>
      <c r="N117">
        <v>1</v>
      </c>
      <c r="O117" t="s">
        <v>254</v>
      </c>
    </row>
    <row r="118" spans="1:16" x14ac:dyDescent="0.3">
      <c r="A118" s="1">
        <v>44878.822743055556</v>
      </c>
      <c r="B118" t="s">
        <v>40</v>
      </c>
      <c r="C118" t="s">
        <v>385</v>
      </c>
      <c r="D118" t="s">
        <v>386</v>
      </c>
      <c r="E118" t="s">
        <v>19</v>
      </c>
      <c r="F118" t="s">
        <v>20</v>
      </c>
      <c r="G118" t="s">
        <v>21</v>
      </c>
      <c r="H118" t="s">
        <v>22</v>
      </c>
      <c r="I118">
        <v>5</v>
      </c>
      <c r="J118">
        <v>929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6" x14ac:dyDescent="0.3">
      <c r="A119" s="1">
        <v>44878.822731481479</v>
      </c>
      <c r="B119" t="s">
        <v>46</v>
      </c>
      <c r="C119" t="s">
        <v>387</v>
      </c>
      <c r="D119" t="s">
        <v>388</v>
      </c>
      <c r="E119" t="s">
        <v>19</v>
      </c>
      <c r="F119" t="s">
        <v>20</v>
      </c>
      <c r="G119" t="s">
        <v>21</v>
      </c>
      <c r="H119" t="s">
        <v>22</v>
      </c>
      <c r="I119">
        <v>2</v>
      </c>
      <c r="J119">
        <v>4114</v>
      </c>
      <c r="L119">
        <v>1</v>
      </c>
      <c r="M119">
        <v>0</v>
      </c>
      <c r="N119">
        <v>0</v>
      </c>
      <c r="O119">
        <v>0</v>
      </c>
      <c r="P119" t="s">
        <v>45</v>
      </c>
    </row>
    <row r="120" spans="1:16" x14ac:dyDescent="0.3">
      <c r="A120" s="1">
        <v>44878.822372685187</v>
      </c>
      <c r="B120" t="s">
        <v>389</v>
      </c>
      <c r="C120" t="s">
        <v>390</v>
      </c>
      <c r="D120" t="s">
        <v>391</v>
      </c>
      <c r="E120" t="s">
        <v>19</v>
      </c>
      <c r="F120" t="s">
        <v>20</v>
      </c>
      <c r="G120" t="s">
        <v>21</v>
      </c>
      <c r="H120" t="s">
        <v>22</v>
      </c>
      <c r="I120">
        <v>136</v>
      </c>
      <c r="J120">
        <v>11505</v>
      </c>
      <c r="K120">
        <v>17</v>
      </c>
      <c r="L120" t="s">
        <v>392</v>
      </c>
      <c r="M120" t="s">
        <v>393</v>
      </c>
      <c r="N120" t="s">
        <v>394</v>
      </c>
      <c r="O120" t="s">
        <v>395</v>
      </c>
    </row>
    <row r="121" spans="1:16" x14ac:dyDescent="0.3">
      <c r="A121" s="1">
        <v>44878.822372685187</v>
      </c>
      <c r="B121" t="s">
        <v>28</v>
      </c>
      <c r="C121" t="s">
        <v>396</v>
      </c>
      <c r="D121" t="s">
        <v>397</v>
      </c>
      <c r="E121" t="s">
        <v>19</v>
      </c>
      <c r="F121" t="s">
        <v>20</v>
      </c>
      <c r="G121" t="s">
        <v>21</v>
      </c>
      <c r="H121" t="s">
        <v>22</v>
      </c>
      <c r="I121">
        <v>3</v>
      </c>
      <c r="J121">
        <v>1233</v>
      </c>
      <c r="K121">
        <v>0</v>
      </c>
      <c r="L121" t="s">
        <v>398</v>
      </c>
      <c r="M121">
        <v>0</v>
      </c>
      <c r="N121">
        <v>0</v>
      </c>
      <c r="O121">
        <v>0</v>
      </c>
    </row>
    <row r="122" spans="1:16" x14ac:dyDescent="0.3">
      <c r="A122" s="1">
        <v>44878.822326388887</v>
      </c>
      <c r="B122" t="s">
        <v>399</v>
      </c>
      <c r="C122" t="s">
        <v>400</v>
      </c>
      <c r="D122" t="s">
        <v>401</v>
      </c>
      <c r="E122" t="s">
        <v>19</v>
      </c>
      <c r="F122" t="s">
        <v>20</v>
      </c>
      <c r="G122" t="s">
        <v>21</v>
      </c>
      <c r="H122" t="s">
        <v>22</v>
      </c>
      <c r="I122">
        <v>20</v>
      </c>
      <c r="J122">
        <v>10376</v>
      </c>
      <c r="K122">
        <v>3</v>
      </c>
      <c r="L122" t="s">
        <v>402</v>
      </c>
      <c r="M122" t="s">
        <v>36</v>
      </c>
      <c r="N122">
        <v>1</v>
      </c>
      <c r="O122" t="s">
        <v>123</v>
      </c>
    </row>
    <row r="123" spans="1:16" x14ac:dyDescent="0.3">
      <c r="A123" s="1">
        <v>44878.822233796294</v>
      </c>
      <c r="B123" t="s">
        <v>403</v>
      </c>
      <c r="C123" t="s">
        <v>404</v>
      </c>
      <c r="D123" t="s">
        <v>405</v>
      </c>
      <c r="E123" t="s">
        <v>19</v>
      </c>
      <c r="F123" t="s">
        <v>20</v>
      </c>
      <c r="G123" t="s">
        <v>21</v>
      </c>
      <c r="H123" t="s">
        <v>22</v>
      </c>
      <c r="I123">
        <v>11</v>
      </c>
      <c r="J123">
        <v>3985</v>
      </c>
      <c r="K123">
        <v>1</v>
      </c>
      <c r="L123" t="s">
        <v>406</v>
      </c>
      <c r="M123" t="s">
        <v>61</v>
      </c>
      <c r="N123">
        <v>1</v>
      </c>
      <c r="O123" t="s">
        <v>67</v>
      </c>
    </row>
    <row r="124" spans="1:16" x14ac:dyDescent="0.3">
      <c r="A124" s="1">
        <v>44878.822175925925</v>
      </c>
      <c r="B124" t="s">
        <v>407</v>
      </c>
      <c r="C124" t="s">
        <v>408</v>
      </c>
      <c r="D124" t="s">
        <v>409</v>
      </c>
      <c r="E124" t="s">
        <v>19</v>
      </c>
      <c r="F124" t="s">
        <v>20</v>
      </c>
      <c r="G124" t="s">
        <v>21</v>
      </c>
      <c r="H124" t="s">
        <v>22</v>
      </c>
      <c r="I124">
        <v>24</v>
      </c>
      <c r="J124">
        <v>10301</v>
      </c>
      <c r="K124">
        <v>0</v>
      </c>
      <c r="L124" t="s">
        <v>410</v>
      </c>
      <c r="M124">
        <v>0</v>
      </c>
      <c r="N124">
        <v>0</v>
      </c>
      <c r="O124">
        <v>0</v>
      </c>
    </row>
    <row r="125" spans="1:16" x14ac:dyDescent="0.3">
      <c r="A125" s="1">
        <v>44878.822129629632</v>
      </c>
      <c r="B125" t="s">
        <v>411</v>
      </c>
      <c r="C125" t="s">
        <v>412</v>
      </c>
      <c r="D125" t="s">
        <v>413</v>
      </c>
      <c r="E125" t="s">
        <v>19</v>
      </c>
      <c r="F125" t="s">
        <v>20</v>
      </c>
      <c r="G125" t="s">
        <v>21</v>
      </c>
      <c r="H125" t="s">
        <v>22</v>
      </c>
      <c r="I125">
        <v>139</v>
      </c>
      <c r="J125">
        <v>1624</v>
      </c>
      <c r="K125">
        <v>17</v>
      </c>
      <c r="L125" t="s">
        <v>414</v>
      </c>
      <c r="M125" t="s">
        <v>61</v>
      </c>
      <c r="N125" t="s">
        <v>415</v>
      </c>
      <c r="O125" t="s">
        <v>416</v>
      </c>
    </row>
    <row r="126" spans="1:16" x14ac:dyDescent="0.3">
      <c r="A126" s="1">
        <v>44878.822106481479</v>
      </c>
      <c r="B126" t="s">
        <v>131</v>
      </c>
      <c r="C126" s="2" t="s">
        <v>417</v>
      </c>
      <c r="D126" t="s">
        <v>418</v>
      </c>
      <c r="E126" t="s">
        <v>19</v>
      </c>
      <c r="F126" t="s">
        <v>20</v>
      </c>
      <c r="G126" t="s">
        <v>21</v>
      </c>
      <c r="H126" t="s">
        <v>22</v>
      </c>
      <c r="I126">
        <v>8</v>
      </c>
      <c r="J126">
        <v>5208</v>
      </c>
      <c r="K126">
        <v>2</v>
      </c>
      <c r="L126" t="s">
        <v>419</v>
      </c>
      <c r="M126" t="s">
        <v>254</v>
      </c>
      <c r="N126" t="s">
        <v>61</v>
      </c>
      <c r="O126">
        <v>1</v>
      </c>
    </row>
    <row r="127" spans="1:16" x14ac:dyDescent="0.3">
      <c r="A127" s="1">
        <v>44878.822094907409</v>
      </c>
      <c r="B127" t="s">
        <v>119</v>
      </c>
      <c r="C127" t="s">
        <v>420</v>
      </c>
      <c r="D127" t="s">
        <v>421</v>
      </c>
      <c r="E127" t="s">
        <v>19</v>
      </c>
      <c r="F127" t="s">
        <v>20</v>
      </c>
      <c r="G127" t="s">
        <v>21</v>
      </c>
      <c r="H127" t="s">
        <v>22</v>
      </c>
      <c r="I127">
        <v>2</v>
      </c>
      <c r="J127">
        <v>3151</v>
      </c>
      <c r="L127">
        <v>1</v>
      </c>
      <c r="M127">
        <v>0</v>
      </c>
      <c r="N127">
        <v>0</v>
      </c>
      <c r="O127">
        <v>0</v>
      </c>
      <c r="P127" t="s">
        <v>45</v>
      </c>
    </row>
    <row r="128" spans="1:16" x14ac:dyDescent="0.3">
      <c r="A128" s="1">
        <v>44878.82203703704</v>
      </c>
      <c r="B128" t="s">
        <v>77</v>
      </c>
      <c r="C128" t="s">
        <v>422</v>
      </c>
      <c r="D128" t="s">
        <v>423</v>
      </c>
      <c r="E128" t="s">
        <v>19</v>
      </c>
      <c r="F128" t="s">
        <v>20</v>
      </c>
      <c r="G128" t="s">
        <v>21</v>
      </c>
      <c r="H128" t="s">
        <v>22</v>
      </c>
      <c r="I128">
        <v>25</v>
      </c>
      <c r="J128">
        <v>2740</v>
      </c>
      <c r="K128">
        <v>3</v>
      </c>
      <c r="L128" t="s">
        <v>424</v>
      </c>
      <c r="M128" t="s">
        <v>81</v>
      </c>
      <c r="N128" t="s">
        <v>81</v>
      </c>
      <c r="O128" t="s">
        <v>81</v>
      </c>
    </row>
    <row r="129" spans="1:16" x14ac:dyDescent="0.3">
      <c r="A129" s="1">
        <v>44878.822002314817</v>
      </c>
      <c r="B129" t="s">
        <v>425</v>
      </c>
      <c r="C129" t="s">
        <v>426</v>
      </c>
      <c r="D129" t="s">
        <v>427</v>
      </c>
      <c r="E129" t="s">
        <v>19</v>
      </c>
      <c r="F129" t="s">
        <v>20</v>
      </c>
      <c r="G129" t="s">
        <v>21</v>
      </c>
      <c r="H129" t="s">
        <v>22</v>
      </c>
      <c r="I129">
        <v>4</v>
      </c>
      <c r="J129">
        <v>4833</v>
      </c>
      <c r="K129">
        <v>0</v>
      </c>
      <c r="L129" t="s">
        <v>428</v>
      </c>
      <c r="M129">
        <v>0</v>
      </c>
      <c r="N129">
        <v>0</v>
      </c>
      <c r="O129">
        <v>0</v>
      </c>
    </row>
    <row r="130" spans="1:16" x14ac:dyDescent="0.3">
      <c r="A130" s="1">
        <v>44878.821967592594</v>
      </c>
      <c r="B130" t="s">
        <v>429</v>
      </c>
      <c r="C130" t="s">
        <v>430</v>
      </c>
      <c r="D130" t="s">
        <v>431</v>
      </c>
      <c r="E130" t="s">
        <v>19</v>
      </c>
      <c r="F130" t="s">
        <v>20</v>
      </c>
      <c r="G130" t="s">
        <v>21</v>
      </c>
      <c r="H130" t="s">
        <v>22</v>
      </c>
      <c r="I130">
        <v>4</v>
      </c>
      <c r="J130">
        <v>1732</v>
      </c>
      <c r="K130">
        <v>0</v>
      </c>
      <c r="L130" t="s">
        <v>432</v>
      </c>
      <c r="M130">
        <v>0</v>
      </c>
      <c r="N130">
        <v>0</v>
      </c>
      <c r="O130">
        <v>0</v>
      </c>
    </row>
    <row r="131" spans="1:16" x14ac:dyDescent="0.3">
      <c r="A131" s="1">
        <v>44878.821967592594</v>
      </c>
      <c r="B131" t="s">
        <v>40</v>
      </c>
      <c r="C131" t="s">
        <v>433</v>
      </c>
      <c r="D131" t="s">
        <v>434</v>
      </c>
      <c r="E131" t="s">
        <v>19</v>
      </c>
      <c r="F131" t="s">
        <v>20</v>
      </c>
      <c r="G131" t="s">
        <v>21</v>
      </c>
      <c r="H131" t="s">
        <v>22</v>
      </c>
      <c r="I131">
        <v>2</v>
      </c>
      <c r="J131">
        <v>93</v>
      </c>
      <c r="L131">
        <v>1</v>
      </c>
      <c r="M131">
        <v>0</v>
      </c>
      <c r="N131">
        <v>0</v>
      </c>
      <c r="O131">
        <v>0</v>
      </c>
      <c r="P131" t="s">
        <v>45</v>
      </c>
    </row>
    <row r="132" spans="1:16" x14ac:dyDescent="0.3">
      <c r="A132" s="1">
        <v>44878.821956018517</v>
      </c>
      <c r="B132" t="s">
        <v>40</v>
      </c>
      <c r="C132" t="s">
        <v>435</v>
      </c>
      <c r="D132" t="s">
        <v>436</v>
      </c>
      <c r="E132" t="s">
        <v>19</v>
      </c>
      <c r="F132" t="s">
        <v>20</v>
      </c>
      <c r="G132" t="s">
        <v>21</v>
      </c>
      <c r="H132" t="s">
        <v>22</v>
      </c>
      <c r="I132">
        <v>97</v>
      </c>
      <c r="J132">
        <v>83</v>
      </c>
      <c r="K132">
        <v>18</v>
      </c>
      <c r="L132" t="s">
        <v>86</v>
      </c>
      <c r="M132" t="s">
        <v>437</v>
      </c>
      <c r="N132" t="s">
        <v>437</v>
      </c>
      <c r="O132" t="s">
        <v>437</v>
      </c>
    </row>
    <row r="133" spans="1:16" x14ac:dyDescent="0.3">
      <c r="A133" s="1">
        <v>44878.821944444448</v>
      </c>
      <c r="B133" t="s">
        <v>46</v>
      </c>
      <c r="C133" t="s">
        <v>438</v>
      </c>
      <c r="D133" t="s">
        <v>439</v>
      </c>
      <c r="E133" t="s">
        <v>19</v>
      </c>
      <c r="F133" t="s">
        <v>20</v>
      </c>
      <c r="G133" t="s">
        <v>21</v>
      </c>
      <c r="H133" t="s">
        <v>22</v>
      </c>
      <c r="I133">
        <v>2</v>
      </c>
      <c r="J133">
        <v>181</v>
      </c>
      <c r="K133">
        <v>0</v>
      </c>
      <c r="L133" t="s">
        <v>440</v>
      </c>
      <c r="M133">
        <v>0</v>
      </c>
      <c r="N133">
        <v>0</v>
      </c>
      <c r="O133">
        <v>0</v>
      </c>
    </row>
    <row r="134" spans="1:16" x14ac:dyDescent="0.3">
      <c r="A134" s="1">
        <v>44878.821932870371</v>
      </c>
      <c r="B134" t="s">
        <v>40</v>
      </c>
      <c r="C134" t="s">
        <v>441</v>
      </c>
      <c r="D134" t="s">
        <v>442</v>
      </c>
      <c r="E134" t="s">
        <v>19</v>
      </c>
      <c r="F134" t="s">
        <v>20</v>
      </c>
      <c r="G134" t="s">
        <v>21</v>
      </c>
      <c r="H134" t="s">
        <v>22</v>
      </c>
      <c r="I134">
        <v>5</v>
      </c>
      <c r="J134">
        <v>8</v>
      </c>
      <c r="P134" t="s">
        <v>23</v>
      </c>
    </row>
    <row r="135" spans="1:16" x14ac:dyDescent="0.3">
      <c r="A135" s="1">
        <v>44878.821921296294</v>
      </c>
      <c r="B135" t="s">
        <v>50</v>
      </c>
      <c r="C135" t="s">
        <v>443</v>
      </c>
      <c r="D135" t="s">
        <v>444</v>
      </c>
      <c r="E135" t="s">
        <v>19</v>
      </c>
      <c r="F135" t="s">
        <v>20</v>
      </c>
      <c r="G135" t="s">
        <v>21</v>
      </c>
      <c r="H135" t="s">
        <v>22</v>
      </c>
      <c r="I135">
        <v>45</v>
      </c>
      <c r="J135">
        <v>241</v>
      </c>
      <c r="K135">
        <v>6</v>
      </c>
      <c r="L135" t="s">
        <v>445</v>
      </c>
      <c r="M135" t="s">
        <v>81</v>
      </c>
      <c r="N135" t="s">
        <v>446</v>
      </c>
      <c r="O135" t="s">
        <v>61</v>
      </c>
    </row>
    <row r="136" spans="1:16" x14ac:dyDescent="0.3">
      <c r="A136" s="1">
        <v>44878.821886574071</v>
      </c>
      <c r="B136" t="s">
        <v>57</v>
      </c>
      <c r="C136" t="s">
        <v>447</v>
      </c>
      <c r="D136" t="s">
        <v>448</v>
      </c>
      <c r="E136" t="s">
        <v>19</v>
      </c>
      <c r="F136" t="s">
        <v>20</v>
      </c>
      <c r="G136" t="s">
        <v>21</v>
      </c>
      <c r="H136" t="s">
        <v>22</v>
      </c>
      <c r="I136">
        <v>22</v>
      </c>
      <c r="J136">
        <v>946</v>
      </c>
      <c r="K136">
        <v>2</v>
      </c>
      <c r="L136" t="s">
        <v>449</v>
      </c>
      <c r="M136" t="s">
        <v>450</v>
      </c>
      <c r="N136" t="s">
        <v>146</v>
      </c>
      <c r="O136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topLeftCell="A2" workbookViewId="0">
      <selection activeCell="A113" sqref="A2:A113"/>
    </sheetView>
  </sheetViews>
  <sheetFormatPr defaultRowHeight="14.4" x14ac:dyDescent="0.3"/>
  <cols>
    <col min="1" max="1" width="37" customWidth="1"/>
    <col min="2" max="2" width="18.77734375" customWidth="1"/>
    <col min="3" max="3" width="17.33203125" customWidth="1"/>
    <col min="4" max="4" width="23.21875" customWidth="1"/>
  </cols>
  <sheetData>
    <row r="1" spans="1:8" x14ac:dyDescent="0.3">
      <c r="A1" t="s">
        <v>3</v>
      </c>
      <c r="B1" t="s">
        <v>8</v>
      </c>
      <c r="C1" t="s">
        <v>9</v>
      </c>
      <c r="D1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 x14ac:dyDescent="0.3">
      <c r="A2" t="s">
        <v>451</v>
      </c>
      <c r="B2">
        <v>3</v>
      </c>
      <c r="C2">
        <v>262</v>
      </c>
      <c r="D2">
        <v>0</v>
      </c>
      <c r="E2" s="6">
        <v>0.98113207547169801</v>
      </c>
      <c r="F2" s="6">
        <v>0</v>
      </c>
      <c r="G2" s="6">
        <v>0</v>
      </c>
      <c r="H2" s="6">
        <v>0</v>
      </c>
    </row>
    <row r="3" spans="1:8" x14ac:dyDescent="0.3">
      <c r="A3" t="s">
        <v>30</v>
      </c>
      <c r="B3">
        <v>3</v>
      </c>
      <c r="C3">
        <v>24</v>
      </c>
      <c r="D3">
        <v>1</v>
      </c>
      <c r="E3" s="6">
        <v>1</v>
      </c>
      <c r="F3" s="6">
        <v>1</v>
      </c>
      <c r="G3" s="6">
        <v>1</v>
      </c>
      <c r="H3" s="6">
        <v>1</v>
      </c>
    </row>
    <row r="4" spans="1:8" x14ac:dyDescent="0.3">
      <c r="A4" t="s">
        <v>33</v>
      </c>
      <c r="B4">
        <v>34</v>
      </c>
      <c r="C4">
        <v>91</v>
      </c>
      <c r="D4">
        <v>6</v>
      </c>
      <c r="E4" s="6">
        <v>0.96</v>
      </c>
      <c r="F4" s="6">
        <v>0.92307692307692302</v>
      </c>
      <c r="G4" s="6">
        <v>1</v>
      </c>
      <c r="H4" s="6">
        <v>0.85714285714285698</v>
      </c>
    </row>
    <row r="5" spans="1:8" x14ac:dyDescent="0.3">
      <c r="A5" t="s">
        <v>38</v>
      </c>
      <c r="B5">
        <v>3</v>
      </c>
      <c r="C5">
        <v>301</v>
      </c>
      <c r="D5">
        <v>0</v>
      </c>
      <c r="E5" s="6">
        <v>0.98360655737704905</v>
      </c>
      <c r="F5" s="6">
        <v>0</v>
      </c>
      <c r="G5" s="6">
        <v>0</v>
      </c>
      <c r="H5" s="6">
        <v>0</v>
      </c>
    </row>
    <row r="6" spans="1:8" x14ac:dyDescent="0.3">
      <c r="A6" t="s">
        <v>452</v>
      </c>
      <c r="B6">
        <v>7</v>
      </c>
      <c r="C6">
        <v>1047</v>
      </c>
      <c r="D6">
        <v>1</v>
      </c>
      <c r="E6" s="6">
        <v>1</v>
      </c>
      <c r="F6" s="6">
        <v>1</v>
      </c>
      <c r="G6" s="6">
        <v>1</v>
      </c>
      <c r="H6" s="6">
        <v>1</v>
      </c>
    </row>
    <row r="7" spans="1:8" x14ac:dyDescent="0.3">
      <c r="A7" t="s">
        <v>48</v>
      </c>
      <c r="B7">
        <v>3</v>
      </c>
      <c r="C7">
        <v>222</v>
      </c>
      <c r="D7">
        <v>0</v>
      </c>
      <c r="E7" s="6">
        <v>0.97777777777777697</v>
      </c>
      <c r="F7" s="6">
        <v>0</v>
      </c>
      <c r="G7" s="6">
        <v>0</v>
      </c>
      <c r="H7" s="6">
        <v>0</v>
      </c>
    </row>
    <row r="8" spans="1:8" x14ac:dyDescent="0.3">
      <c r="A8" t="s">
        <v>52</v>
      </c>
      <c r="B8">
        <v>2</v>
      </c>
      <c r="C8">
        <v>135</v>
      </c>
      <c r="D8">
        <v>0</v>
      </c>
      <c r="E8" s="6">
        <v>0.96428571428571397</v>
      </c>
      <c r="F8" s="6">
        <v>0</v>
      </c>
      <c r="G8" s="6">
        <v>0</v>
      </c>
      <c r="H8" s="6">
        <v>0</v>
      </c>
    </row>
    <row r="9" spans="1:8" x14ac:dyDescent="0.3">
      <c r="A9" t="s">
        <v>453</v>
      </c>
      <c r="B9">
        <v>2</v>
      </c>
      <c r="C9">
        <v>483</v>
      </c>
      <c r="D9">
        <v>0</v>
      </c>
      <c r="E9" s="6">
        <v>0.98969072164948402</v>
      </c>
      <c r="F9" s="6">
        <v>0</v>
      </c>
      <c r="G9" s="6">
        <v>0</v>
      </c>
      <c r="H9" s="6">
        <v>0</v>
      </c>
    </row>
    <row r="10" spans="1:8" x14ac:dyDescent="0.3">
      <c r="A10" t="s">
        <v>59</v>
      </c>
      <c r="B10">
        <v>13</v>
      </c>
      <c r="C10">
        <v>652</v>
      </c>
      <c r="D10">
        <v>2</v>
      </c>
      <c r="E10" s="6">
        <v>0.98496240601503704</v>
      </c>
      <c r="F10" s="6">
        <v>0.66666666666666596</v>
      </c>
      <c r="G10" s="6">
        <v>0.66666666666666596</v>
      </c>
      <c r="H10" s="6">
        <v>0.66666666666666596</v>
      </c>
    </row>
    <row r="11" spans="1:8" x14ac:dyDescent="0.3">
      <c r="A11" t="s">
        <v>64</v>
      </c>
      <c r="B11">
        <v>35</v>
      </c>
      <c r="C11">
        <v>434</v>
      </c>
      <c r="D11">
        <v>1</v>
      </c>
      <c r="E11" s="6">
        <v>0.92553191489361697</v>
      </c>
      <c r="F11" s="6">
        <v>0.22222222222222199</v>
      </c>
      <c r="G11" s="6">
        <v>0.5</v>
      </c>
      <c r="H11" s="6">
        <v>0.14285714285714199</v>
      </c>
    </row>
    <row r="12" spans="1:8" x14ac:dyDescent="0.3">
      <c r="A12" t="s">
        <v>454</v>
      </c>
      <c r="B12">
        <v>5</v>
      </c>
      <c r="C12">
        <v>7094</v>
      </c>
      <c r="D12">
        <v>1</v>
      </c>
      <c r="E12" s="6">
        <v>1</v>
      </c>
      <c r="F12" s="6">
        <v>1</v>
      </c>
      <c r="G12" s="6">
        <v>1</v>
      </c>
      <c r="H12" s="6">
        <v>1</v>
      </c>
    </row>
    <row r="13" spans="1:8" x14ac:dyDescent="0.3">
      <c r="A13" t="s">
        <v>75</v>
      </c>
      <c r="B13">
        <v>7</v>
      </c>
      <c r="C13">
        <v>801</v>
      </c>
      <c r="D13">
        <v>0</v>
      </c>
      <c r="E13" s="6">
        <v>0.99382716049382702</v>
      </c>
      <c r="F13" s="6">
        <v>0</v>
      </c>
      <c r="G13" s="6">
        <v>0</v>
      </c>
      <c r="H13" s="6">
        <v>0</v>
      </c>
    </row>
    <row r="14" spans="1:8" x14ac:dyDescent="0.3">
      <c r="A14" t="s">
        <v>79</v>
      </c>
      <c r="B14">
        <v>27</v>
      </c>
      <c r="C14">
        <v>2108</v>
      </c>
      <c r="D14">
        <v>3</v>
      </c>
      <c r="E14" s="6">
        <v>0.99063231850117095</v>
      </c>
      <c r="F14" s="6">
        <v>0.6</v>
      </c>
      <c r="G14" s="6">
        <v>0.6</v>
      </c>
      <c r="H14" s="6">
        <v>0.6</v>
      </c>
    </row>
    <row r="15" spans="1:8" x14ac:dyDescent="0.3">
      <c r="A15" t="s">
        <v>84</v>
      </c>
      <c r="B15">
        <v>90</v>
      </c>
      <c r="C15">
        <v>1004</v>
      </c>
      <c r="D15">
        <v>17</v>
      </c>
      <c r="E15" s="6">
        <v>0.99086757990867502</v>
      </c>
      <c r="F15" s="6">
        <v>0.94444444444444398</v>
      </c>
      <c r="G15" s="6">
        <v>0.94444444444444398</v>
      </c>
      <c r="H15" s="6">
        <v>0.94444444444444398</v>
      </c>
    </row>
    <row r="16" spans="1:8" x14ac:dyDescent="0.3">
      <c r="A16" t="s">
        <v>89</v>
      </c>
      <c r="B16">
        <v>3</v>
      </c>
      <c r="C16">
        <v>704</v>
      </c>
      <c r="D16">
        <v>0</v>
      </c>
      <c r="E16" s="6">
        <v>0.99295774647887303</v>
      </c>
      <c r="F16" s="6">
        <v>0</v>
      </c>
      <c r="G16" s="6">
        <v>0</v>
      </c>
      <c r="H16" s="6">
        <v>0</v>
      </c>
    </row>
    <row r="17" spans="1:8" x14ac:dyDescent="0.3">
      <c r="A17" t="s">
        <v>455</v>
      </c>
      <c r="B17">
        <v>4</v>
      </c>
      <c r="C17">
        <v>1262</v>
      </c>
      <c r="D17">
        <v>0</v>
      </c>
      <c r="E17" s="6">
        <v>0.99606299212598404</v>
      </c>
      <c r="F17" s="6">
        <v>0</v>
      </c>
      <c r="G17" s="6">
        <v>0</v>
      </c>
      <c r="H17" s="6">
        <v>0</v>
      </c>
    </row>
    <row r="18" spans="1:8" x14ac:dyDescent="0.3">
      <c r="A18" t="s">
        <v>95</v>
      </c>
      <c r="B18">
        <v>5</v>
      </c>
      <c r="C18">
        <v>1300</v>
      </c>
      <c r="D18">
        <v>1</v>
      </c>
      <c r="E18" s="6">
        <v>1</v>
      </c>
      <c r="F18" s="6">
        <v>1</v>
      </c>
      <c r="G18" s="6">
        <v>1</v>
      </c>
      <c r="H18" s="6">
        <v>1</v>
      </c>
    </row>
    <row r="19" spans="1:8" x14ac:dyDescent="0.3">
      <c r="A19" t="s">
        <v>98</v>
      </c>
      <c r="B19">
        <v>6</v>
      </c>
      <c r="C19">
        <v>1196</v>
      </c>
      <c r="D19">
        <v>0</v>
      </c>
      <c r="E19" s="6">
        <v>0.99585062240663902</v>
      </c>
      <c r="F19" s="6">
        <v>0</v>
      </c>
      <c r="G19" s="6">
        <v>0</v>
      </c>
      <c r="H19" s="6">
        <v>0</v>
      </c>
    </row>
    <row r="20" spans="1:8" x14ac:dyDescent="0.3">
      <c r="A20" t="s">
        <v>101</v>
      </c>
      <c r="B20">
        <v>4</v>
      </c>
      <c r="C20">
        <v>700</v>
      </c>
      <c r="D20">
        <v>1</v>
      </c>
      <c r="E20" s="6">
        <v>0.99290780141843904</v>
      </c>
      <c r="F20" s="6">
        <v>0.66666666666666596</v>
      </c>
      <c r="G20" s="6">
        <v>0.5</v>
      </c>
      <c r="H20" s="6">
        <v>1</v>
      </c>
    </row>
    <row r="21" spans="1:8" x14ac:dyDescent="0.3">
      <c r="A21" t="s">
        <v>456</v>
      </c>
      <c r="B21">
        <v>2</v>
      </c>
      <c r="C21">
        <v>879</v>
      </c>
      <c r="D21">
        <v>0</v>
      </c>
      <c r="E21" s="6">
        <v>0.99435028248587498</v>
      </c>
      <c r="F21" s="6">
        <v>0</v>
      </c>
      <c r="G21" s="6">
        <v>0</v>
      </c>
      <c r="H21" s="6">
        <v>0</v>
      </c>
    </row>
    <row r="22" spans="1:8" x14ac:dyDescent="0.3">
      <c r="A22" t="s">
        <v>457</v>
      </c>
      <c r="B22">
        <v>4</v>
      </c>
      <c r="C22">
        <v>716</v>
      </c>
      <c r="D22">
        <v>0</v>
      </c>
      <c r="E22" s="6">
        <v>0.99305555555555503</v>
      </c>
      <c r="F22" s="6">
        <v>0</v>
      </c>
      <c r="G22" s="6">
        <v>0</v>
      </c>
      <c r="H22" s="6">
        <v>0</v>
      </c>
    </row>
    <row r="23" spans="1:8" x14ac:dyDescent="0.3">
      <c r="A23" t="s">
        <v>458</v>
      </c>
      <c r="B23">
        <v>4</v>
      </c>
      <c r="C23">
        <v>497</v>
      </c>
      <c r="D23">
        <v>0</v>
      </c>
      <c r="E23" s="6">
        <v>0.99009900990098998</v>
      </c>
      <c r="F23" s="6">
        <v>0</v>
      </c>
      <c r="G23" s="6">
        <v>0</v>
      </c>
      <c r="H23" s="6">
        <v>0</v>
      </c>
    </row>
    <row r="24" spans="1:8" x14ac:dyDescent="0.3">
      <c r="A24" t="s">
        <v>114</v>
      </c>
      <c r="B24">
        <v>7</v>
      </c>
      <c r="C24">
        <v>5139</v>
      </c>
      <c r="D24">
        <v>0</v>
      </c>
      <c r="E24" s="6">
        <v>0.99902912621359197</v>
      </c>
      <c r="F24" s="6">
        <v>0</v>
      </c>
      <c r="G24" s="6">
        <v>0</v>
      </c>
      <c r="H24" s="6">
        <v>0</v>
      </c>
    </row>
    <row r="25" spans="1:8" x14ac:dyDescent="0.3">
      <c r="A25" t="s">
        <v>117</v>
      </c>
      <c r="B25">
        <v>6</v>
      </c>
      <c r="C25">
        <v>5344</v>
      </c>
      <c r="D25">
        <v>0</v>
      </c>
      <c r="E25" s="6">
        <v>0.99813084112149497</v>
      </c>
      <c r="F25" s="6">
        <v>0</v>
      </c>
      <c r="G25" s="6">
        <v>0</v>
      </c>
      <c r="H25" s="6">
        <v>0</v>
      </c>
    </row>
    <row r="26" spans="1:8" x14ac:dyDescent="0.3">
      <c r="A26" t="s">
        <v>121</v>
      </c>
      <c r="B26">
        <v>18</v>
      </c>
      <c r="C26">
        <v>952</v>
      </c>
      <c r="D26">
        <v>3</v>
      </c>
      <c r="E26" s="6">
        <v>0.97938144329896903</v>
      </c>
      <c r="F26" s="6">
        <v>0.6</v>
      </c>
      <c r="G26" s="6">
        <v>0.5</v>
      </c>
      <c r="H26" s="6">
        <v>0.75</v>
      </c>
    </row>
    <row r="27" spans="1:8" x14ac:dyDescent="0.3">
      <c r="A27" t="s">
        <v>125</v>
      </c>
      <c r="B27">
        <v>8</v>
      </c>
      <c r="C27">
        <v>3065</v>
      </c>
      <c r="D27">
        <v>0</v>
      </c>
      <c r="E27" s="6">
        <v>0.99186991869918695</v>
      </c>
      <c r="F27" s="6">
        <v>0</v>
      </c>
      <c r="G27" s="6">
        <v>0</v>
      </c>
      <c r="H27" s="6">
        <v>0</v>
      </c>
    </row>
    <row r="28" spans="1:8" x14ac:dyDescent="0.3">
      <c r="A28" t="s">
        <v>459</v>
      </c>
      <c r="B28">
        <v>5</v>
      </c>
      <c r="C28">
        <v>1956</v>
      </c>
      <c r="D28">
        <v>1</v>
      </c>
      <c r="E28" s="6">
        <v>1</v>
      </c>
      <c r="F28" s="6">
        <v>1</v>
      </c>
      <c r="G28" s="6">
        <v>1</v>
      </c>
      <c r="H28" s="6">
        <v>1</v>
      </c>
    </row>
    <row r="29" spans="1:8" x14ac:dyDescent="0.3">
      <c r="A29" t="s">
        <v>460</v>
      </c>
      <c r="B29">
        <v>3</v>
      </c>
      <c r="C29">
        <v>2373</v>
      </c>
      <c r="D29">
        <v>1</v>
      </c>
      <c r="E29" s="6">
        <v>1</v>
      </c>
      <c r="F29" s="6">
        <v>1</v>
      </c>
      <c r="G29" s="6">
        <v>1</v>
      </c>
      <c r="H29" s="6">
        <v>1</v>
      </c>
    </row>
    <row r="30" spans="1:8" x14ac:dyDescent="0.3">
      <c r="A30" t="s">
        <v>135</v>
      </c>
      <c r="B30">
        <v>3</v>
      </c>
      <c r="C30">
        <v>38</v>
      </c>
      <c r="D30">
        <v>0</v>
      </c>
      <c r="E30" s="6">
        <v>0.88888888888888795</v>
      </c>
      <c r="F30" s="6">
        <v>0</v>
      </c>
      <c r="G30" s="6">
        <v>0</v>
      </c>
      <c r="H30" s="6">
        <v>0</v>
      </c>
    </row>
    <row r="31" spans="1:8" x14ac:dyDescent="0.3">
      <c r="A31" t="s">
        <v>139</v>
      </c>
      <c r="B31">
        <v>6</v>
      </c>
      <c r="C31">
        <v>1291</v>
      </c>
      <c r="D31">
        <v>0</v>
      </c>
      <c r="E31" s="6">
        <v>0.99615384615384595</v>
      </c>
      <c r="F31" s="6">
        <v>0</v>
      </c>
      <c r="G31" s="6">
        <v>0</v>
      </c>
      <c r="H31" s="6">
        <v>0</v>
      </c>
    </row>
    <row r="32" spans="1:8" x14ac:dyDescent="0.3">
      <c r="A32" t="s">
        <v>143</v>
      </c>
      <c r="B32">
        <v>26</v>
      </c>
      <c r="C32">
        <v>1720</v>
      </c>
      <c r="D32">
        <v>2</v>
      </c>
      <c r="E32" s="6">
        <v>0.98285714285714199</v>
      </c>
      <c r="F32" s="6">
        <v>0.4</v>
      </c>
      <c r="G32" s="6">
        <v>0.4</v>
      </c>
      <c r="H32" s="6">
        <v>0.4</v>
      </c>
    </row>
    <row r="33" spans="1:8" x14ac:dyDescent="0.3">
      <c r="A33" t="s">
        <v>148</v>
      </c>
      <c r="B33">
        <v>7</v>
      </c>
      <c r="C33">
        <v>435</v>
      </c>
      <c r="D33">
        <v>0</v>
      </c>
      <c r="E33" s="6">
        <v>0.98876404494381998</v>
      </c>
      <c r="F33" s="6">
        <v>0</v>
      </c>
      <c r="G33" s="6">
        <v>0</v>
      </c>
      <c r="H33" s="6">
        <v>0</v>
      </c>
    </row>
    <row r="34" spans="1:8" x14ac:dyDescent="0.3">
      <c r="A34" t="s">
        <v>152</v>
      </c>
      <c r="B34">
        <v>4</v>
      </c>
      <c r="C34">
        <v>902</v>
      </c>
      <c r="D34">
        <v>0</v>
      </c>
      <c r="E34" s="6">
        <v>0.98901098901098905</v>
      </c>
      <c r="F34" s="6">
        <v>0</v>
      </c>
      <c r="G34" s="6">
        <v>0</v>
      </c>
      <c r="H34" s="6">
        <v>0</v>
      </c>
    </row>
    <row r="35" spans="1:8" x14ac:dyDescent="0.3">
      <c r="A35" t="s">
        <v>155</v>
      </c>
      <c r="B35">
        <v>43</v>
      </c>
      <c r="C35">
        <v>944</v>
      </c>
      <c r="D35">
        <v>7</v>
      </c>
      <c r="E35" s="6">
        <v>0.98484848484848397</v>
      </c>
      <c r="F35" s="6">
        <v>0.82352941176470595</v>
      </c>
      <c r="G35" s="6">
        <v>0.875</v>
      </c>
      <c r="H35" s="6">
        <v>0.77777777777777701</v>
      </c>
    </row>
    <row r="36" spans="1:8" x14ac:dyDescent="0.3">
      <c r="A36" t="s">
        <v>164</v>
      </c>
      <c r="B36">
        <v>55</v>
      </c>
      <c r="C36">
        <v>2492</v>
      </c>
      <c r="D36">
        <v>3</v>
      </c>
      <c r="E36" s="6">
        <v>0.97450980392156805</v>
      </c>
      <c r="F36" s="6">
        <v>0.31578947368421001</v>
      </c>
      <c r="G36" s="6">
        <v>0.375</v>
      </c>
      <c r="H36" s="6">
        <v>0.27272727272727199</v>
      </c>
    </row>
    <row r="37" spans="1:8" x14ac:dyDescent="0.3">
      <c r="A37" t="s">
        <v>170</v>
      </c>
      <c r="B37">
        <v>3</v>
      </c>
      <c r="C37">
        <v>241</v>
      </c>
      <c r="D37">
        <v>0</v>
      </c>
      <c r="E37" s="6">
        <v>0.95918367346938704</v>
      </c>
      <c r="F37" s="6">
        <v>0</v>
      </c>
      <c r="G37" s="6">
        <v>0</v>
      </c>
      <c r="H37" s="6">
        <v>0</v>
      </c>
    </row>
    <row r="38" spans="1:8" x14ac:dyDescent="0.3">
      <c r="A38" t="s">
        <v>175</v>
      </c>
      <c r="B38">
        <v>7</v>
      </c>
      <c r="C38">
        <v>266</v>
      </c>
      <c r="D38">
        <v>0</v>
      </c>
      <c r="E38" s="6">
        <v>0.98181818181818103</v>
      </c>
      <c r="F38" s="6">
        <v>0</v>
      </c>
      <c r="G38" s="6">
        <v>0</v>
      </c>
      <c r="H38" s="6">
        <v>0</v>
      </c>
    </row>
    <row r="39" spans="1:8" x14ac:dyDescent="0.3">
      <c r="A39" t="s">
        <v>178</v>
      </c>
      <c r="B39">
        <v>3</v>
      </c>
      <c r="C39">
        <v>465</v>
      </c>
      <c r="D39">
        <v>0</v>
      </c>
      <c r="E39" s="6">
        <v>0.98936170212765895</v>
      </c>
      <c r="F39" s="6">
        <v>0</v>
      </c>
      <c r="G39" s="6">
        <v>0</v>
      </c>
      <c r="H39" s="6">
        <v>0</v>
      </c>
    </row>
    <row r="40" spans="1:8" x14ac:dyDescent="0.3">
      <c r="A40" t="s">
        <v>181</v>
      </c>
      <c r="B40">
        <v>2</v>
      </c>
      <c r="C40">
        <v>49</v>
      </c>
      <c r="D40">
        <v>0</v>
      </c>
      <c r="E40" s="6">
        <v>0.90909090909090895</v>
      </c>
      <c r="F40" s="6">
        <v>0</v>
      </c>
      <c r="G40" s="6">
        <v>0</v>
      </c>
      <c r="H40" s="6">
        <v>0</v>
      </c>
    </row>
    <row r="41" spans="1:8" x14ac:dyDescent="0.3">
      <c r="A41" t="s">
        <v>184</v>
      </c>
      <c r="B41">
        <v>28</v>
      </c>
      <c r="C41">
        <v>410</v>
      </c>
      <c r="D41">
        <v>6</v>
      </c>
      <c r="E41" s="6">
        <v>0.95454545454545403</v>
      </c>
      <c r="F41" s="6">
        <v>0.749999999999999</v>
      </c>
      <c r="G41" s="6">
        <v>0.6</v>
      </c>
      <c r="H41" s="6">
        <v>1</v>
      </c>
    </row>
    <row r="42" spans="1:8" x14ac:dyDescent="0.3">
      <c r="A42" t="s">
        <v>188</v>
      </c>
      <c r="B42">
        <v>43</v>
      </c>
      <c r="C42">
        <v>99</v>
      </c>
      <c r="D42">
        <v>7</v>
      </c>
      <c r="E42" s="6">
        <v>0.79310344827586199</v>
      </c>
      <c r="F42" s="6">
        <v>0.7</v>
      </c>
      <c r="G42" s="6">
        <v>0.63636363636363602</v>
      </c>
      <c r="H42" s="6">
        <v>0.77777777777777701</v>
      </c>
    </row>
    <row r="43" spans="1:8" x14ac:dyDescent="0.3">
      <c r="A43" t="s">
        <v>201</v>
      </c>
      <c r="B43">
        <v>2</v>
      </c>
      <c r="C43">
        <v>46</v>
      </c>
      <c r="D43">
        <v>0</v>
      </c>
      <c r="E43" s="6">
        <v>0.9</v>
      </c>
      <c r="F43" s="6">
        <v>0</v>
      </c>
      <c r="G43" s="6">
        <v>0</v>
      </c>
      <c r="H43" s="6">
        <v>0</v>
      </c>
    </row>
    <row r="44" spans="1:8" x14ac:dyDescent="0.3">
      <c r="A44" t="s">
        <v>205</v>
      </c>
      <c r="B44">
        <v>8</v>
      </c>
      <c r="C44">
        <v>763</v>
      </c>
      <c r="D44">
        <v>0</v>
      </c>
      <c r="E44" s="6">
        <v>0.98709677419354802</v>
      </c>
      <c r="F44" s="6">
        <v>0</v>
      </c>
      <c r="G44" s="6">
        <v>0</v>
      </c>
      <c r="H44" s="6">
        <v>0</v>
      </c>
    </row>
    <row r="45" spans="1:8" x14ac:dyDescent="0.3">
      <c r="A45" t="s">
        <v>208</v>
      </c>
      <c r="B45">
        <v>3</v>
      </c>
      <c r="C45">
        <v>604</v>
      </c>
      <c r="D45">
        <v>0</v>
      </c>
      <c r="E45" s="6">
        <v>0.99180327868852403</v>
      </c>
      <c r="F45" s="6">
        <v>0</v>
      </c>
      <c r="G45" s="6">
        <v>0</v>
      </c>
      <c r="H45" s="6">
        <v>0</v>
      </c>
    </row>
    <row r="46" spans="1:8" x14ac:dyDescent="0.3">
      <c r="A46" t="s">
        <v>211</v>
      </c>
      <c r="B46">
        <v>3</v>
      </c>
      <c r="C46">
        <v>768</v>
      </c>
      <c r="D46">
        <v>0</v>
      </c>
      <c r="E46" s="6">
        <v>0.99354838709677396</v>
      </c>
      <c r="F46" s="6">
        <v>0</v>
      </c>
      <c r="G46" s="6">
        <v>0</v>
      </c>
      <c r="H46" s="6">
        <v>0</v>
      </c>
    </row>
    <row r="47" spans="1:8" x14ac:dyDescent="0.3">
      <c r="A47" t="s">
        <v>214</v>
      </c>
      <c r="B47">
        <v>2</v>
      </c>
      <c r="C47">
        <v>25</v>
      </c>
      <c r="D47">
        <v>0</v>
      </c>
      <c r="E47" s="6">
        <v>0.83333333333333304</v>
      </c>
      <c r="F47" s="6">
        <v>0</v>
      </c>
      <c r="G47" s="6">
        <v>0</v>
      </c>
      <c r="H47" s="6">
        <v>0</v>
      </c>
    </row>
    <row r="48" spans="1:8" x14ac:dyDescent="0.3">
      <c r="A48" t="s">
        <v>218</v>
      </c>
      <c r="B48">
        <v>2</v>
      </c>
      <c r="C48">
        <v>5432</v>
      </c>
      <c r="D48">
        <v>0</v>
      </c>
      <c r="E48" s="6">
        <v>0.99908003679852797</v>
      </c>
      <c r="F48" s="6">
        <v>0</v>
      </c>
      <c r="G48" s="6">
        <v>0</v>
      </c>
      <c r="H48" s="6">
        <v>0</v>
      </c>
    </row>
    <row r="49" spans="1:8" x14ac:dyDescent="0.3">
      <c r="A49" t="s">
        <v>223</v>
      </c>
      <c r="B49">
        <v>7</v>
      </c>
      <c r="C49">
        <v>100</v>
      </c>
      <c r="D49">
        <v>1</v>
      </c>
      <c r="E49" s="6">
        <v>1</v>
      </c>
      <c r="F49" s="6">
        <v>1</v>
      </c>
      <c r="G49" s="6">
        <v>1</v>
      </c>
      <c r="H49" s="6">
        <v>1</v>
      </c>
    </row>
    <row r="50" spans="1:8" x14ac:dyDescent="0.3">
      <c r="A50" t="s">
        <v>225</v>
      </c>
      <c r="B50">
        <v>13</v>
      </c>
      <c r="C50">
        <v>101</v>
      </c>
      <c r="D50">
        <v>3</v>
      </c>
      <c r="E50" s="6">
        <v>1</v>
      </c>
      <c r="F50" s="6">
        <v>1</v>
      </c>
      <c r="G50" s="6">
        <v>1</v>
      </c>
      <c r="H50" s="6">
        <v>1</v>
      </c>
    </row>
    <row r="51" spans="1:8" x14ac:dyDescent="0.3">
      <c r="A51" t="s">
        <v>229</v>
      </c>
      <c r="B51">
        <v>6</v>
      </c>
      <c r="C51">
        <v>290</v>
      </c>
      <c r="D51">
        <v>1</v>
      </c>
      <c r="E51" s="6">
        <v>1</v>
      </c>
      <c r="F51" s="6">
        <v>1</v>
      </c>
      <c r="G51" s="6">
        <v>1</v>
      </c>
      <c r="H51" s="6">
        <v>1</v>
      </c>
    </row>
    <row r="52" spans="1:8" x14ac:dyDescent="0.3">
      <c r="A52" t="s">
        <v>231</v>
      </c>
      <c r="B52">
        <v>2</v>
      </c>
      <c r="C52">
        <v>2867</v>
      </c>
      <c r="D52">
        <v>0</v>
      </c>
      <c r="E52" s="6">
        <v>0.99825783972125404</v>
      </c>
      <c r="F52" s="6">
        <v>0</v>
      </c>
      <c r="G52" s="6">
        <v>0</v>
      </c>
      <c r="H52" s="6">
        <v>0</v>
      </c>
    </row>
    <row r="53" spans="1:8" x14ac:dyDescent="0.3">
      <c r="A53" t="s">
        <v>235</v>
      </c>
      <c r="B53">
        <v>12</v>
      </c>
      <c r="C53">
        <v>2362</v>
      </c>
      <c r="D53">
        <v>1</v>
      </c>
      <c r="E53" s="6">
        <v>0.99578947368421</v>
      </c>
      <c r="F53" s="6">
        <v>0.5</v>
      </c>
      <c r="G53" s="6">
        <v>0.5</v>
      </c>
      <c r="H53" s="6">
        <v>0.5</v>
      </c>
    </row>
    <row r="54" spans="1:8" x14ac:dyDescent="0.3">
      <c r="A54" t="s">
        <v>238</v>
      </c>
      <c r="B54">
        <v>8</v>
      </c>
      <c r="C54">
        <v>225</v>
      </c>
      <c r="D54">
        <v>2</v>
      </c>
      <c r="E54" s="6">
        <v>0.95744680851063801</v>
      </c>
      <c r="F54" s="6">
        <v>0.66666666666666596</v>
      </c>
      <c r="G54" s="6">
        <v>0.5</v>
      </c>
      <c r="H54" s="6">
        <v>1</v>
      </c>
    </row>
    <row r="55" spans="1:8" x14ac:dyDescent="0.3">
      <c r="A55" t="s">
        <v>241</v>
      </c>
      <c r="B55">
        <v>4</v>
      </c>
      <c r="C55">
        <v>146</v>
      </c>
      <c r="D55">
        <v>1</v>
      </c>
      <c r="E55" s="6">
        <v>0.96666666666666601</v>
      </c>
      <c r="F55" s="6">
        <v>0.66666666666666596</v>
      </c>
      <c r="G55" s="6">
        <v>0.5</v>
      </c>
      <c r="H55" s="6">
        <v>1</v>
      </c>
    </row>
    <row r="56" spans="1:8" x14ac:dyDescent="0.3">
      <c r="A56" t="s">
        <v>246</v>
      </c>
      <c r="B56">
        <v>3</v>
      </c>
      <c r="C56">
        <v>311</v>
      </c>
      <c r="D56">
        <v>0</v>
      </c>
      <c r="E56" s="6">
        <v>0.98412698412698396</v>
      </c>
      <c r="F56" s="6">
        <v>0</v>
      </c>
      <c r="G56" s="6">
        <v>0</v>
      </c>
      <c r="H56" s="6">
        <v>0</v>
      </c>
    </row>
    <row r="57" spans="1:8" x14ac:dyDescent="0.3">
      <c r="A57" t="s">
        <v>249</v>
      </c>
      <c r="B57">
        <v>2</v>
      </c>
      <c r="C57">
        <v>229</v>
      </c>
      <c r="D57">
        <v>0</v>
      </c>
      <c r="E57" s="6">
        <v>0.97872340425531901</v>
      </c>
      <c r="F57" s="6">
        <v>0</v>
      </c>
      <c r="G57" s="6">
        <v>0</v>
      </c>
      <c r="H57" s="6">
        <v>0</v>
      </c>
    </row>
    <row r="58" spans="1:8" x14ac:dyDescent="0.3">
      <c r="A58" t="s">
        <v>252</v>
      </c>
      <c r="B58">
        <v>11</v>
      </c>
      <c r="C58">
        <v>62</v>
      </c>
      <c r="D58">
        <v>2</v>
      </c>
      <c r="E58" s="6">
        <v>0.93333333333333302</v>
      </c>
      <c r="F58" s="6">
        <v>0.8</v>
      </c>
      <c r="G58" s="6">
        <v>0.66666666666666596</v>
      </c>
      <c r="H58" s="6">
        <v>1</v>
      </c>
    </row>
    <row r="59" spans="1:8" x14ac:dyDescent="0.3">
      <c r="A59" t="s">
        <v>257</v>
      </c>
      <c r="B59">
        <v>12</v>
      </c>
      <c r="C59">
        <v>10447</v>
      </c>
      <c r="D59">
        <v>1</v>
      </c>
      <c r="E59" s="6">
        <v>0.99904397705544901</v>
      </c>
      <c r="F59" s="6">
        <v>0.5</v>
      </c>
      <c r="G59" s="6">
        <v>0.5</v>
      </c>
      <c r="H59" s="6">
        <v>0.5</v>
      </c>
    </row>
    <row r="60" spans="1:8" x14ac:dyDescent="0.3">
      <c r="A60" t="s">
        <v>260</v>
      </c>
      <c r="B60">
        <v>5</v>
      </c>
      <c r="C60">
        <v>834</v>
      </c>
      <c r="D60">
        <v>0</v>
      </c>
      <c r="E60" s="6">
        <v>0.99404761904761896</v>
      </c>
      <c r="F60" s="6">
        <v>0</v>
      </c>
      <c r="G60" s="6">
        <v>0</v>
      </c>
      <c r="H60" s="6">
        <v>0</v>
      </c>
    </row>
    <row r="61" spans="1:8" x14ac:dyDescent="0.3">
      <c r="A61" t="s">
        <v>263</v>
      </c>
      <c r="B61">
        <v>8</v>
      </c>
      <c r="C61">
        <v>276</v>
      </c>
      <c r="D61">
        <v>1</v>
      </c>
      <c r="E61" s="6">
        <v>0.98245614035087703</v>
      </c>
      <c r="F61" s="6">
        <v>0.66666666666666596</v>
      </c>
      <c r="G61" s="6">
        <v>1</v>
      </c>
      <c r="H61" s="6">
        <v>0.5</v>
      </c>
    </row>
    <row r="62" spans="1:8" x14ac:dyDescent="0.3">
      <c r="A62" t="s">
        <v>266</v>
      </c>
      <c r="B62">
        <v>4</v>
      </c>
      <c r="C62">
        <v>142</v>
      </c>
      <c r="D62">
        <v>0</v>
      </c>
      <c r="E62" s="6">
        <v>0.96666666666666601</v>
      </c>
      <c r="F62" s="6">
        <v>0</v>
      </c>
      <c r="G62" s="6">
        <v>0</v>
      </c>
      <c r="H62" s="6">
        <v>0</v>
      </c>
    </row>
    <row r="63" spans="1:8" x14ac:dyDescent="0.3">
      <c r="A63" t="s">
        <v>268</v>
      </c>
      <c r="B63">
        <v>5</v>
      </c>
      <c r="C63">
        <v>291</v>
      </c>
      <c r="D63">
        <v>0</v>
      </c>
      <c r="E63" s="6">
        <v>0.98333333333333295</v>
      </c>
      <c r="F63" s="6">
        <v>0</v>
      </c>
      <c r="G63" s="6">
        <v>0</v>
      </c>
      <c r="H63" s="6">
        <v>0</v>
      </c>
    </row>
    <row r="64" spans="1:8" x14ac:dyDescent="0.3">
      <c r="A64" t="s">
        <v>271</v>
      </c>
      <c r="B64">
        <v>3</v>
      </c>
      <c r="C64">
        <v>528</v>
      </c>
      <c r="D64">
        <v>0</v>
      </c>
      <c r="E64" s="6">
        <v>0.98130841121495305</v>
      </c>
      <c r="F64" s="6">
        <v>0</v>
      </c>
      <c r="G64" s="6">
        <v>0</v>
      </c>
      <c r="H64" s="6">
        <v>0</v>
      </c>
    </row>
    <row r="65" spans="1:8" x14ac:dyDescent="0.3">
      <c r="A65" t="s">
        <v>274</v>
      </c>
      <c r="B65">
        <v>12</v>
      </c>
      <c r="C65">
        <v>336</v>
      </c>
      <c r="D65">
        <v>2</v>
      </c>
      <c r="E65" s="6">
        <v>1</v>
      </c>
      <c r="F65" s="6">
        <v>1</v>
      </c>
      <c r="G65" s="6">
        <v>1</v>
      </c>
      <c r="H65" s="6">
        <v>1</v>
      </c>
    </row>
    <row r="66" spans="1:8" x14ac:dyDescent="0.3">
      <c r="A66" t="s">
        <v>276</v>
      </c>
      <c r="B66">
        <v>28</v>
      </c>
      <c r="C66">
        <v>281</v>
      </c>
      <c r="D66">
        <v>6</v>
      </c>
      <c r="E66" s="6">
        <v>1</v>
      </c>
      <c r="F66" s="6">
        <v>1</v>
      </c>
      <c r="G66" s="6">
        <v>1</v>
      </c>
      <c r="H66" s="6">
        <v>1</v>
      </c>
    </row>
    <row r="67" spans="1:8" x14ac:dyDescent="0.3">
      <c r="A67" t="s">
        <v>279</v>
      </c>
      <c r="B67">
        <v>5</v>
      </c>
      <c r="C67">
        <v>41</v>
      </c>
      <c r="D67">
        <v>0</v>
      </c>
      <c r="E67" s="6">
        <v>0.9</v>
      </c>
      <c r="F67" s="6">
        <v>0</v>
      </c>
      <c r="G67" s="6">
        <v>0</v>
      </c>
      <c r="H67" s="6">
        <v>0</v>
      </c>
    </row>
    <row r="68" spans="1:8" x14ac:dyDescent="0.3">
      <c r="A68" t="s">
        <v>283</v>
      </c>
      <c r="B68">
        <v>3</v>
      </c>
      <c r="C68">
        <v>39</v>
      </c>
      <c r="D68">
        <v>1</v>
      </c>
      <c r="E68" s="6">
        <v>0.88888888888888795</v>
      </c>
      <c r="F68" s="6">
        <v>0.66666666666666596</v>
      </c>
      <c r="G68" s="6">
        <v>0.5</v>
      </c>
      <c r="H68" s="6">
        <v>1</v>
      </c>
    </row>
    <row r="69" spans="1:8" x14ac:dyDescent="0.3">
      <c r="A69" t="s">
        <v>287</v>
      </c>
      <c r="B69">
        <v>9</v>
      </c>
      <c r="C69">
        <v>490</v>
      </c>
      <c r="D69">
        <v>2</v>
      </c>
      <c r="E69" s="6">
        <v>0.99</v>
      </c>
      <c r="F69" s="6">
        <v>0.8</v>
      </c>
      <c r="G69" s="6">
        <v>0.66666666666666596</v>
      </c>
      <c r="H69" s="6">
        <v>1</v>
      </c>
    </row>
    <row r="70" spans="1:8" x14ac:dyDescent="0.3">
      <c r="A70" t="s">
        <v>291</v>
      </c>
      <c r="B70">
        <v>7</v>
      </c>
      <c r="C70">
        <v>2838</v>
      </c>
      <c r="D70">
        <v>0</v>
      </c>
      <c r="E70" s="6">
        <v>0.99824253075571101</v>
      </c>
      <c r="F70" s="6">
        <v>0</v>
      </c>
      <c r="G70" s="6">
        <v>0</v>
      </c>
      <c r="H70" s="6">
        <v>0</v>
      </c>
    </row>
    <row r="71" spans="1:8" x14ac:dyDescent="0.3">
      <c r="A71" t="s">
        <v>297</v>
      </c>
      <c r="B71">
        <v>22</v>
      </c>
      <c r="C71">
        <v>2534</v>
      </c>
      <c r="D71">
        <v>2</v>
      </c>
      <c r="E71" s="6">
        <v>0.994140625</v>
      </c>
      <c r="F71" s="6">
        <v>0.57142857142857095</v>
      </c>
      <c r="G71" s="6">
        <v>0.66666666666666596</v>
      </c>
      <c r="H71" s="6">
        <v>0.5</v>
      </c>
    </row>
    <row r="72" spans="1:8" x14ac:dyDescent="0.3">
      <c r="A72" t="s">
        <v>301</v>
      </c>
      <c r="B72">
        <v>4</v>
      </c>
      <c r="C72">
        <v>2021</v>
      </c>
      <c r="D72">
        <v>0</v>
      </c>
      <c r="E72" s="6">
        <v>0.99753086419753001</v>
      </c>
      <c r="F72" s="6">
        <v>0</v>
      </c>
      <c r="G72" s="6">
        <v>0</v>
      </c>
      <c r="H72" s="6">
        <v>0</v>
      </c>
    </row>
    <row r="73" spans="1:8" x14ac:dyDescent="0.3">
      <c r="A73" t="s">
        <v>304</v>
      </c>
      <c r="B73">
        <v>5</v>
      </c>
      <c r="C73">
        <v>498</v>
      </c>
      <c r="D73">
        <v>0</v>
      </c>
      <c r="E73" s="6">
        <v>0.99009900990098998</v>
      </c>
      <c r="F73" s="6">
        <v>0</v>
      </c>
      <c r="G73" s="6">
        <v>0</v>
      </c>
      <c r="H73" s="6">
        <v>0</v>
      </c>
    </row>
    <row r="74" spans="1:8" x14ac:dyDescent="0.3">
      <c r="A74" t="s">
        <v>306</v>
      </c>
      <c r="B74">
        <v>5</v>
      </c>
      <c r="C74">
        <v>371</v>
      </c>
      <c r="D74">
        <v>0</v>
      </c>
      <c r="E74" s="6">
        <v>0.98684210526315697</v>
      </c>
      <c r="F74" s="6">
        <v>0</v>
      </c>
      <c r="G74" s="6">
        <v>0</v>
      </c>
      <c r="H74" s="6">
        <v>0</v>
      </c>
    </row>
    <row r="75" spans="1:8" x14ac:dyDescent="0.3">
      <c r="A75" t="s">
        <v>309</v>
      </c>
      <c r="B75">
        <v>5</v>
      </c>
      <c r="C75">
        <v>1081</v>
      </c>
      <c r="D75">
        <v>0</v>
      </c>
      <c r="E75" s="6">
        <v>0.99541284403669705</v>
      </c>
      <c r="F75" s="6">
        <v>0</v>
      </c>
      <c r="G75" s="6">
        <v>0</v>
      </c>
      <c r="H75" s="6">
        <v>0</v>
      </c>
    </row>
    <row r="76" spans="1:8" x14ac:dyDescent="0.3">
      <c r="A76" t="s">
        <v>312</v>
      </c>
      <c r="B76">
        <v>19</v>
      </c>
      <c r="C76">
        <v>733</v>
      </c>
      <c r="D76">
        <v>4</v>
      </c>
      <c r="E76" s="6">
        <v>0.99337748344370802</v>
      </c>
      <c r="F76" s="6">
        <v>0.88888888888888895</v>
      </c>
      <c r="G76" s="6">
        <v>0.8</v>
      </c>
      <c r="H76" s="6">
        <v>1</v>
      </c>
    </row>
    <row r="77" spans="1:8" x14ac:dyDescent="0.3">
      <c r="A77" t="s">
        <v>317</v>
      </c>
      <c r="B77">
        <v>21</v>
      </c>
      <c r="C77">
        <v>2501</v>
      </c>
      <c r="D77">
        <v>1</v>
      </c>
      <c r="E77" s="6">
        <v>0.99207920792079196</v>
      </c>
      <c r="F77" s="6">
        <v>0.33333333333333298</v>
      </c>
      <c r="G77" s="6">
        <v>0.5</v>
      </c>
      <c r="H77" s="6">
        <v>0.25</v>
      </c>
    </row>
    <row r="78" spans="1:8" x14ac:dyDescent="0.3">
      <c r="A78" t="s">
        <v>322</v>
      </c>
      <c r="B78">
        <v>39</v>
      </c>
      <c r="C78">
        <v>661</v>
      </c>
      <c r="D78">
        <v>6</v>
      </c>
      <c r="E78" s="6">
        <v>0.98571428571428499</v>
      </c>
      <c r="F78" s="6">
        <v>0.85714285714285698</v>
      </c>
      <c r="G78" s="6">
        <v>1</v>
      </c>
      <c r="H78" s="6">
        <v>0.75</v>
      </c>
    </row>
    <row r="79" spans="1:8" x14ac:dyDescent="0.3">
      <c r="A79" t="s">
        <v>325</v>
      </c>
      <c r="B79">
        <v>12</v>
      </c>
      <c r="C79">
        <v>1771</v>
      </c>
      <c r="D79">
        <v>0</v>
      </c>
      <c r="E79" s="6">
        <v>0.99159663865546199</v>
      </c>
      <c r="F79" s="6">
        <v>0</v>
      </c>
      <c r="G79" s="6">
        <v>0</v>
      </c>
      <c r="H79" s="6">
        <v>0</v>
      </c>
    </row>
    <row r="80" spans="1:8" x14ac:dyDescent="0.3">
      <c r="A80" t="s">
        <v>329</v>
      </c>
      <c r="B80">
        <v>18</v>
      </c>
      <c r="C80">
        <v>14569</v>
      </c>
      <c r="D80">
        <v>1</v>
      </c>
      <c r="E80" s="6">
        <v>0.99862919808087702</v>
      </c>
      <c r="F80" s="6">
        <v>0.33333333333333298</v>
      </c>
      <c r="G80" s="6">
        <v>0.5</v>
      </c>
      <c r="H80" s="6">
        <v>0.25</v>
      </c>
    </row>
    <row r="81" spans="1:8" x14ac:dyDescent="0.3">
      <c r="A81" t="s">
        <v>332</v>
      </c>
      <c r="B81">
        <v>6</v>
      </c>
      <c r="C81">
        <v>26</v>
      </c>
      <c r="D81">
        <v>0</v>
      </c>
      <c r="E81" s="6">
        <v>0.85714285714285698</v>
      </c>
      <c r="F81" s="6">
        <v>0</v>
      </c>
      <c r="G81" s="6">
        <v>0</v>
      </c>
      <c r="H81" s="6">
        <v>0</v>
      </c>
    </row>
    <row r="82" spans="1:8" x14ac:dyDescent="0.3">
      <c r="A82" t="s">
        <v>334</v>
      </c>
      <c r="B82">
        <v>7</v>
      </c>
      <c r="C82">
        <v>224</v>
      </c>
      <c r="D82">
        <v>1</v>
      </c>
      <c r="E82" s="6">
        <v>0.97872340425531901</v>
      </c>
      <c r="F82" s="6">
        <v>0.66666666666666596</v>
      </c>
      <c r="G82" s="6">
        <v>0.5</v>
      </c>
      <c r="H82" s="6">
        <v>1</v>
      </c>
    </row>
    <row r="83" spans="1:8" x14ac:dyDescent="0.3">
      <c r="A83" t="s">
        <v>336</v>
      </c>
      <c r="B83">
        <v>5</v>
      </c>
      <c r="C83">
        <v>785</v>
      </c>
      <c r="D83">
        <v>1</v>
      </c>
      <c r="E83" s="6">
        <v>0.993670886075949</v>
      </c>
      <c r="F83" s="6">
        <v>0.66666666666666596</v>
      </c>
      <c r="G83" s="6">
        <v>0.5</v>
      </c>
      <c r="H83" s="6">
        <v>1</v>
      </c>
    </row>
    <row r="84" spans="1:8" x14ac:dyDescent="0.3">
      <c r="A84" t="s">
        <v>339</v>
      </c>
      <c r="B84">
        <v>9</v>
      </c>
      <c r="C84">
        <v>224</v>
      </c>
      <c r="D84">
        <v>1</v>
      </c>
      <c r="E84" s="6">
        <v>0.95744680851063801</v>
      </c>
      <c r="F84" s="6">
        <v>0.5</v>
      </c>
      <c r="G84" s="6">
        <v>0.5</v>
      </c>
      <c r="H84" s="6">
        <v>0.5</v>
      </c>
    </row>
    <row r="85" spans="1:8" x14ac:dyDescent="0.3">
      <c r="A85" t="s">
        <v>341</v>
      </c>
      <c r="B85">
        <v>2</v>
      </c>
      <c r="C85">
        <v>317</v>
      </c>
      <c r="D85">
        <v>0</v>
      </c>
      <c r="E85" s="6">
        <v>0.953125</v>
      </c>
      <c r="F85" s="6">
        <v>0</v>
      </c>
      <c r="G85" s="6">
        <v>0</v>
      </c>
      <c r="H85" s="6">
        <v>0</v>
      </c>
    </row>
    <row r="86" spans="1:8" x14ac:dyDescent="0.3">
      <c r="A86" t="s">
        <v>344</v>
      </c>
      <c r="B86">
        <v>3</v>
      </c>
      <c r="C86">
        <v>44</v>
      </c>
      <c r="D86">
        <v>1</v>
      </c>
      <c r="E86" s="6">
        <v>1</v>
      </c>
      <c r="F86" s="6">
        <v>1</v>
      </c>
      <c r="G86" s="6">
        <v>1</v>
      </c>
      <c r="H86" s="6">
        <v>1</v>
      </c>
    </row>
    <row r="87" spans="1:8" x14ac:dyDescent="0.3">
      <c r="A87" t="s">
        <v>346</v>
      </c>
      <c r="B87">
        <v>12</v>
      </c>
      <c r="C87">
        <v>131</v>
      </c>
      <c r="D87">
        <v>2</v>
      </c>
      <c r="E87" s="6">
        <v>1</v>
      </c>
      <c r="F87" s="6">
        <v>1</v>
      </c>
      <c r="G87" s="6">
        <v>1</v>
      </c>
      <c r="H87" s="6">
        <v>1</v>
      </c>
    </row>
    <row r="88" spans="1:8" x14ac:dyDescent="0.3">
      <c r="A88" t="s">
        <v>348</v>
      </c>
      <c r="B88">
        <v>24</v>
      </c>
      <c r="C88">
        <v>378</v>
      </c>
      <c r="D88">
        <v>5</v>
      </c>
      <c r="E88" s="6">
        <v>1</v>
      </c>
      <c r="F88" s="6">
        <v>1</v>
      </c>
      <c r="G88" s="6">
        <v>1</v>
      </c>
      <c r="H88" s="6">
        <v>1</v>
      </c>
    </row>
    <row r="89" spans="1:8" x14ac:dyDescent="0.3">
      <c r="A89" t="s">
        <v>350</v>
      </c>
      <c r="B89">
        <v>6</v>
      </c>
      <c r="C89">
        <v>473</v>
      </c>
      <c r="D89">
        <v>0</v>
      </c>
      <c r="E89" s="6">
        <v>0.98958333333333304</v>
      </c>
      <c r="F89" s="6">
        <v>0</v>
      </c>
      <c r="G89" s="6">
        <v>0</v>
      </c>
      <c r="H89" s="6">
        <v>0</v>
      </c>
    </row>
    <row r="90" spans="1:8" x14ac:dyDescent="0.3">
      <c r="A90" t="s">
        <v>353</v>
      </c>
      <c r="B90">
        <v>4</v>
      </c>
      <c r="C90">
        <v>60</v>
      </c>
      <c r="D90">
        <v>0</v>
      </c>
      <c r="E90" s="6">
        <v>0.92307692307692302</v>
      </c>
      <c r="F90" s="6">
        <v>0</v>
      </c>
      <c r="G90" s="6">
        <v>0</v>
      </c>
      <c r="H90" s="6">
        <v>0</v>
      </c>
    </row>
    <row r="91" spans="1:8" x14ac:dyDescent="0.3">
      <c r="A91" t="s">
        <v>356</v>
      </c>
      <c r="B91">
        <v>3</v>
      </c>
      <c r="C91">
        <v>39</v>
      </c>
      <c r="D91">
        <v>1</v>
      </c>
      <c r="E91" s="6">
        <v>0.88888888888888795</v>
      </c>
      <c r="F91" s="6">
        <v>0.66666666666666596</v>
      </c>
      <c r="G91" s="6">
        <v>0.5</v>
      </c>
      <c r="H91" s="6">
        <v>1</v>
      </c>
    </row>
    <row r="92" spans="1:8" x14ac:dyDescent="0.3">
      <c r="A92" t="s">
        <v>358</v>
      </c>
      <c r="B92">
        <v>6</v>
      </c>
      <c r="C92">
        <v>1848</v>
      </c>
      <c r="D92">
        <v>1</v>
      </c>
      <c r="E92" s="6">
        <v>1</v>
      </c>
      <c r="F92" s="6">
        <v>1</v>
      </c>
      <c r="G92" s="6">
        <v>1</v>
      </c>
      <c r="H92" s="6">
        <v>1</v>
      </c>
    </row>
    <row r="93" spans="1:8" x14ac:dyDescent="0.3">
      <c r="A93" t="s">
        <v>362</v>
      </c>
      <c r="B93">
        <v>4</v>
      </c>
      <c r="C93">
        <v>280</v>
      </c>
      <c r="D93">
        <v>0</v>
      </c>
      <c r="E93" s="6">
        <v>0.96491228070175405</v>
      </c>
      <c r="F93" s="6">
        <v>0</v>
      </c>
      <c r="G93" s="6">
        <v>0</v>
      </c>
      <c r="H93" s="6">
        <v>0</v>
      </c>
    </row>
    <row r="94" spans="1:8" x14ac:dyDescent="0.3">
      <c r="A94" t="s">
        <v>366</v>
      </c>
      <c r="B94">
        <v>14</v>
      </c>
      <c r="C94">
        <v>79</v>
      </c>
      <c r="D94">
        <v>2</v>
      </c>
      <c r="E94" s="6">
        <v>0.84210526315789402</v>
      </c>
      <c r="F94" s="6">
        <v>0.57142857142857095</v>
      </c>
      <c r="G94" s="6">
        <v>0.5</v>
      </c>
      <c r="H94" s="6">
        <v>0.66666666666666596</v>
      </c>
    </row>
    <row r="95" spans="1:8" x14ac:dyDescent="0.3">
      <c r="A95" t="s">
        <v>369</v>
      </c>
      <c r="B95">
        <v>5</v>
      </c>
      <c r="C95">
        <v>825</v>
      </c>
      <c r="D95">
        <v>0</v>
      </c>
      <c r="E95" s="6">
        <v>0.98795180722891496</v>
      </c>
      <c r="F95" s="6">
        <v>0</v>
      </c>
      <c r="G95" s="6">
        <v>0</v>
      </c>
      <c r="H95" s="6">
        <v>0</v>
      </c>
    </row>
    <row r="96" spans="1:8" x14ac:dyDescent="0.3">
      <c r="A96" t="s">
        <v>378</v>
      </c>
      <c r="B96">
        <v>3</v>
      </c>
      <c r="C96">
        <v>1930</v>
      </c>
      <c r="D96">
        <v>0</v>
      </c>
      <c r="E96" s="6">
        <v>0.99741602067183399</v>
      </c>
      <c r="F96" s="6">
        <v>0</v>
      </c>
      <c r="G96" s="6">
        <v>0</v>
      </c>
      <c r="H96" s="6">
        <v>0</v>
      </c>
    </row>
    <row r="97" spans="1:8" x14ac:dyDescent="0.3">
      <c r="A97" t="s">
        <v>381</v>
      </c>
      <c r="B97">
        <v>5</v>
      </c>
      <c r="C97">
        <v>2353</v>
      </c>
      <c r="D97">
        <v>1</v>
      </c>
      <c r="E97" s="6">
        <v>1</v>
      </c>
      <c r="F97" s="6">
        <v>1</v>
      </c>
      <c r="G97" s="6">
        <v>1</v>
      </c>
      <c r="H97" s="6">
        <v>1</v>
      </c>
    </row>
    <row r="98" spans="1:8" x14ac:dyDescent="0.3">
      <c r="A98" t="s">
        <v>383</v>
      </c>
      <c r="B98">
        <v>24</v>
      </c>
      <c r="C98">
        <v>2483</v>
      </c>
      <c r="D98">
        <v>4</v>
      </c>
      <c r="E98" s="6">
        <v>0.99800796812749004</v>
      </c>
      <c r="F98" s="6">
        <v>0.88888888888888895</v>
      </c>
      <c r="G98" s="6">
        <v>1</v>
      </c>
      <c r="H98" s="6">
        <v>0.8</v>
      </c>
    </row>
    <row r="99" spans="1:8" x14ac:dyDescent="0.3">
      <c r="A99" t="s">
        <v>386</v>
      </c>
      <c r="B99">
        <v>5</v>
      </c>
      <c r="C99">
        <v>929</v>
      </c>
      <c r="D99">
        <v>1</v>
      </c>
      <c r="E99" s="6">
        <v>1</v>
      </c>
      <c r="F99" s="6">
        <v>1</v>
      </c>
      <c r="G99" s="6">
        <v>1</v>
      </c>
      <c r="H99" s="6">
        <v>1</v>
      </c>
    </row>
    <row r="100" spans="1:8" x14ac:dyDescent="0.3">
      <c r="A100" t="s">
        <v>391</v>
      </c>
      <c r="B100">
        <v>136</v>
      </c>
      <c r="C100">
        <v>11505</v>
      </c>
      <c r="D100">
        <v>17</v>
      </c>
      <c r="E100" s="6">
        <v>0.99270072992700698</v>
      </c>
      <c r="F100" s="6">
        <v>0.66666666666666596</v>
      </c>
      <c r="G100" s="6">
        <v>0.70833333333333304</v>
      </c>
      <c r="H100" s="6">
        <v>0.62962962962962898</v>
      </c>
    </row>
    <row r="101" spans="1:8" x14ac:dyDescent="0.3">
      <c r="A101" t="s">
        <v>397</v>
      </c>
      <c r="B101">
        <v>3</v>
      </c>
      <c r="C101">
        <v>1233</v>
      </c>
      <c r="D101">
        <v>0</v>
      </c>
      <c r="E101" s="6">
        <v>0.99596774193548299</v>
      </c>
      <c r="F101" s="6">
        <v>0</v>
      </c>
      <c r="G101" s="6">
        <v>0</v>
      </c>
      <c r="H101" s="6">
        <v>0</v>
      </c>
    </row>
    <row r="102" spans="1:8" x14ac:dyDescent="0.3">
      <c r="A102" t="s">
        <v>401</v>
      </c>
      <c r="B102">
        <v>20</v>
      </c>
      <c r="C102">
        <v>10376</v>
      </c>
      <c r="D102">
        <v>3</v>
      </c>
      <c r="E102" s="6">
        <v>0.99951923076922999</v>
      </c>
      <c r="F102" s="6">
        <v>0.85714285714285698</v>
      </c>
      <c r="G102" s="6">
        <v>1</v>
      </c>
      <c r="H102" s="6">
        <v>0.75</v>
      </c>
    </row>
    <row r="103" spans="1:8" x14ac:dyDescent="0.3">
      <c r="A103" t="s">
        <v>405</v>
      </c>
      <c r="B103">
        <v>11</v>
      </c>
      <c r="C103">
        <v>3985</v>
      </c>
      <c r="D103">
        <v>1</v>
      </c>
      <c r="E103" s="6">
        <v>0.99875000000000003</v>
      </c>
      <c r="F103" s="6">
        <v>0.66666666666666596</v>
      </c>
      <c r="G103" s="6">
        <v>1</v>
      </c>
      <c r="H103" s="6">
        <v>0.5</v>
      </c>
    </row>
    <row r="104" spans="1:8" x14ac:dyDescent="0.3">
      <c r="A104" t="s">
        <v>409</v>
      </c>
      <c r="B104">
        <v>24</v>
      </c>
      <c r="C104">
        <v>10301</v>
      </c>
      <c r="D104">
        <v>0</v>
      </c>
      <c r="E104" s="6">
        <v>0.99757869249394604</v>
      </c>
      <c r="F104" s="6">
        <v>0</v>
      </c>
      <c r="G104" s="6">
        <v>0</v>
      </c>
      <c r="H104" s="6">
        <v>0</v>
      </c>
    </row>
    <row r="105" spans="1:8" x14ac:dyDescent="0.3">
      <c r="A105" t="s">
        <v>413</v>
      </c>
      <c r="B105">
        <v>139</v>
      </c>
      <c r="C105">
        <v>1624</v>
      </c>
      <c r="D105">
        <v>17</v>
      </c>
      <c r="E105" s="6">
        <v>0.95184135977337103</v>
      </c>
      <c r="F105" s="6">
        <v>0.66666666666666596</v>
      </c>
      <c r="G105" s="6">
        <v>0.73913043478260798</v>
      </c>
      <c r="H105" s="6">
        <v>0.60714285714285698</v>
      </c>
    </row>
    <row r="106" spans="1:8" x14ac:dyDescent="0.3">
      <c r="A106" t="s">
        <v>418</v>
      </c>
      <c r="B106">
        <v>8</v>
      </c>
      <c r="C106">
        <v>5208</v>
      </c>
      <c r="D106">
        <v>2</v>
      </c>
      <c r="E106" s="6">
        <v>0.99904214559386895</v>
      </c>
      <c r="F106" s="6">
        <v>0.8</v>
      </c>
      <c r="G106" s="6">
        <v>0.66666666666666596</v>
      </c>
      <c r="H106" s="6">
        <v>1</v>
      </c>
    </row>
    <row r="107" spans="1:8" x14ac:dyDescent="0.3">
      <c r="A107" t="s">
        <v>423</v>
      </c>
      <c r="B107">
        <v>25</v>
      </c>
      <c r="C107">
        <v>2740</v>
      </c>
      <c r="D107">
        <v>3</v>
      </c>
      <c r="E107" s="6">
        <v>0.99276672694394197</v>
      </c>
      <c r="F107" s="6">
        <v>0.6</v>
      </c>
      <c r="G107" s="6">
        <v>0.6</v>
      </c>
      <c r="H107" s="6">
        <v>0.6</v>
      </c>
    </row>
    <row r="108" spans="1:8" x14ac:dyDescent="0.3">
      <c r="A108" t="s">
        <v>427</v>
      </c>
      <c r="B108">
        <v>4</v>
      </c>
      <c r="C108">
        <v>4833</v>
      </c>
      <c r="D108">
        <v>0</v>
      </c>
      <c r="E108" s="6">
        <v>0.99896694214876003</v>
      </c>
      <c r="F108" s="6">
        <v>0</v>
      </c>
      <c r="G108" s="6">
        <v>0</v>
      </c>
      <c r="H108" s="6">
        <v>0</v>
      </c>
    </row>
    <row r="109" spans="1:8" x14ac:dyDescent="0.3">
      <c r="A109" t="s">
        <v>431</v>
      </c>
      <c r="B109">
        <v>4</v>
      </c>
      <c r="C109">
        <v>1732</v>
      </c>
      <c r="D109">
        <v>0</v>
      </c>
      <c r="E109" s="6">
        <v>0.99425287356321801</v>
      </c>
      <c r="F109" s="6">
        <v>0</v>
      </c>
      <c r="G109" s="6">
        <v>0</v>
      </c>
      <c r="H109" s="6">
        <v>0</v>
      </c>
    </row>
    <row r="110" spans="1:8" x14ac:dyDescent="0.3">
      <c r="A110" t="s">
        <v>436</v>
      </c>
      <c r="B110">
        <v>97</v>
      </c>
      <c r="C110">
        <v>83</v>
      </c>
      <c r="D110">
        <v>18</v>
      </c>
      <c r="E110" s="6">
        <v>0.94444444444444398</v>
      </c>
      <c r="F110" s="6">
        <v>0.94736842105263097</v>
      </c>
      <c r="G110" s="6">
        <v>0.94736842105263097</v>
      </c>
      <c r="H110" s="6">
        <v>0.94736842105263097</v>
      </c>
    </row>
    <row r="111" spans="1:8" x14ac:dyDescent="0.3">
      <c r="A111" t="s">
        <v>439</v>
      </c>
      <c r="B111">
        <v>2</v>
      </c>
      <c r="C111">
        <v>181</v>
      </c>
      <c r="D111">
        <v>0</v>
      </c>
      <c r="E111" s="6">
        <v>0.91891891891891897</v>
      </c>
      <c r="F111" s="6">
        <v>0</v>
      </c>
      <c r="G111" s="6">
        <v>0</v>
      </c>
      <c r="H111" s="6">
        <v>0</v>
      </c>
    </row>
    <row r="112" spans="1:8" x14ac:dyDescent="0.3">
      <c r="A112" t="s">
        <v>444</v>
      </c>
      <c r="B112">
        <v>45</v>
      </c>
      <c r="C112">
        <v>241</v>
      </c>
      <c r="D112">
        <v>6</v>
      </c>
      <c r="E112" s="6">
        <v>0.86206896551724099</v>
      </c>
      <c r="F112" s="6">
        <v>0.6</v>
      </c>
      <c r="G112" s="6">
        <v>0.54545454545454497</v>
      </c>
      <c r="H112" s="6">
        <v>0.66666666666666596</v>
      </c>
    </row>
    <row r="113" spans="1:8" x14ac:dyDescent="0.3">
      <c r="A113" t="s">
        <v>448</v>
      </c>
      <c r="B113">
        <v>22</v>
      </c>
      <c r="C113">
        <v>946</v>
      </c>
      <c r="D113">
        <v>2</v>
      </c>
      <c r="E113" s="6">
        <v>0.97422680412371099</v>
      </c>
      <c r="F113" s="6">
        <v>0.44444444444444398</v>
      </c>
      <c r="G113" s="6">
        <v>0.4</v>
      </c>
      <c r="H113" s="6">
        <v>0.5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46" workbookViewId="0">
      <selection activeCell="B72" sqref="B72"/>
    </sheetView>
  </sheetViews>
  <sheetFormatPr defaultRowHeight="14.4" x14ac:dyDescent="0.3"/>
  <cols>
    <col min="1" max="1" width="37" customWidth="1"/>
    <col min="2" max="2" width="18.77734375" customWidth="1"/>
    <col min="3" max="3" width="17.33203125" customWidth="1"/>
    <col min="4" max="4" width="23.21875" customWidth="1"/>
  </cols>
  <sheetData>
    <row r="1" spans="1:8" x14ac:dyDescent="0.3">
      <c r="A1" t="s">
        <v>3</v>
      </c>
      <c r="B1" t="s">
        <v>8</v>
      </c>
      <c r="C1" t="s">
        <v>9</v>
      </c>
      <c r="D1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 x14ac:dyDescent="0.3">
      <c r="A2" t="s">
        <v>33</v>
      </c>
      <c r="B2">
        <v>34</v>
      </c>
      <c r="C2">
        <v>91</v>
      </c>
      <c r="D2">
        <v>6</v>
      </c>
      <c r="E2" s="6">
        <v>0.96</v>
      </c>
      <c r="F2" s="6">
        <v>0.92307692307692302</v>
      </c>
      <c r="G2" s="6">
        <v>1</v>
      </c>
      <c r="H2" s="6">
        <v>0.85714285714285698</v>
      </c>
    </row>
    <row r="3" spans="1:8" x14ac:dyDescent="0.3">
      <c r="A3" t="s">
        <v>452</v>
      </c>
      <c r="B3">
        <v>7</v>
      </c>
      <c r="C3">
        <v>1047</v>
      </c>
      <c r="D3">
        <v>1</v>
      </c>
      <c r="E3" s="6">
        <v>1</v>
      </c>
      <c r="F3" s="6">
        <v>1</v>
      </c>
      <c r="G3" s="6">
        <v>1</v>
      </c>
      <c r="H3" s="6">
        <v>1</v>
      </c>
    </row>
    <row r="4" spans="1:8" x14ac:dyDescent="0.3">
      <c r="A4" t="s">
        <v>59</v>
      </c>
      <c r="B4">
        <v>13</v>
      </c>
      <c r="C4">
        <v>652</v>
      </c>
      <c r="D4">
        <v>2</v>
      </c>
      <c r="E4" s="6">
        <v>0.98496240601503704</v>
      </c>
      <c r="F4" s="6">
        <v>0.66666666666666596</v>
      </c>
      <c r="G4" s="6">
        <v>0.66666666666666596</v>
      </c>
      <c r="H4" s="6">
        <v>0.66666666666666596</v>
      </c>
    </row>
    <row r="5" spans="1:8" x14ac:dyDescent="0.3">
      <c r="A5" t="s">
        <v>64</v>
      </c>
      <c r="B5">
        <v>35</v>
      </c>
      <c r="C5">
        <v>434</v>
      </c>
      <c r="D5">
        <v>1</v>
      </c>
      <c r="E5" s="6">
        <v>0.92553191489361697</v>
      </c>
      <c r="F5" s="6">
        <v>0.22222222222222199</v>
      </c>
      <c r="G5" s="6">
        <v>0.5</v>
      </c>
      <c r="H5" s="6">
        <v>0.14285714285714199</v>
      </c>
    </row>
    <row r="6" spans="1:8" x14ac:dyDescent="0.3">
      <c r="A6" t="s">
        <v>75</v>
      </c>
      <c r="B6">
        <v>7</v>
      </c>
      <c r="C6">
        <v>801</v>
      </c>
      <c r="D6">
        <v>0</v>
      </c>
      <c r="E6" s="6">
        <v>0.99382716049382702</v>
      </c>
      <c r="F6" s="6">
        <v>0</v>
      </c>
      <c r="G6" s="6">
        <v>0</v>
      </c>
      <c r="H6" s="6">
        <v>0</v>
      </c>
    </row>
    <row r="7" spans="1:8" x14ac:dyDescent="0.3">
      <c r="A7" t="s">
        <v>79</v>
      </c>
      <c r="B7">
        <v>27</v>
      </c>
      <c r="C7">
        <v>2108</v>
      </c>
      <c r="D7">
        <v>3</v>
      </c>
      <c r="E7" s="6">
        <v>0.99063231850117095</v>
      </c>
      <c r="F7" s="6">
        <v>0.6</v>
      </c>
      <c r="G7" s="6">
        <v>0.6</v>
      </c>
      <c r="H7" s="6">
        <v>0.6</v>
      </c>
    </row>
    <row r="8" spans="1:8" x14ac:dyDescent="0.3">
      <c r="A8" t="s">
        <v>84</v>
      </c>
      <c r="B8">
        <v>90</v>
      </c>
      <c r="C8">
        <v>1004</v>
      </c>
      <c r="D8">
        <v>17</v>
      </c>
      <c r="E8" s="6">
        <v>0.99086757990867502</v>
      </c>
      <c r="F8" s="6">
        <v>0.94444444444444398</v>
      </c>
      <c r="G8" s="6">
        <v>0.94444444444444398</v>
      </c>
      <c r="H8" s="6">
        <v>0.94444444444444398</v>
      </c>
    </row>
    <row r="9" spans="1:8" x14ac:dyDescent="0.3">
      <c r="A9" t="s">
        <v>95</v>
      </c>
      <c r="B9">
        <v>5</v>
      </c>
      <c r="C9">
        <v>1300</v>
      </c>
      <c r="D9">
        <v>1</v>
      </c>
      <c r="E9" s="6">
        <v>1</v>
      </c>
      <c r="F9" s="6">
        <v>1</v>
      </c>
      <c r="G9" s="6">
        <v>1</v>
      </c>
      <c r="H9" s="6">
        <v>1</v>
      </c>
    </row>
    <row r="10" spans="1:8" x14ac:dyDescent="0.3">
      <c r="A10" t="s">
        <v>98</v>
      </c>
      <c r="B10">
        <v>6</v>
      </c>
      <c r="C10">
        <v>1196</v>
      </c>
      <c r="D10">
        <v>0</v>
      </c>
      <c r="E10" s="6">
        <v>0.99585062240663902</v>
      </c>
      <c r="F10" s="6">
        <v>0</v>
      </c>
      <c r="G10" s="6">
        <v>0</v>
      </c>
      <c r="H10" s="6">
        <v>0</v>
      </c>
    </row>
    <row r="11" spans="1:8" x14ac:dyDescent="0.3">
      <c r="A11" t="s">
        <v>114</v>
      </c>
      <c r="B11">
        <v>7</v>
      </c>
      <c r="C11">
        <v>5139</v>
      </c>
      <c r="D11">
        <v>0</v>
      </c>
      <c r="E11" s="6">
        <v>0.99902912621359197</v>
      </c>
      <c r="F11" s="6">
        <v>0</v>
      </c>
      <c r="G11" s="6">
        <v>0</v>
      </c>
      <c r="H11" s="6">
        <v>0</v>
      </c>
    </row>
    <row r="12" spans="1:8" x14ac:dyDescent="0.3">
      <c r="A12" t="s">
        <v>117</v>
      </c>
      <c r="B12">
        <v>6</v>
      </c>
      <c r="C12">
        <v>5344</v>
      </c>
      <c r="D12">
        <v>0</v>
      </c>
      <c r="E12" s="6">
        <v>0.99813084112149497</v>
      </c>
      <c r="F12" s="6">
        <v>0</v>
      </c>
      <c r="G12" s="6">
        <v>0</v>
      </c>
      <c r="H12" s="6">
        <v>0</v>
      </c>
    </row>
    <row r="13" spans="1:8" x14ac:dyDescent="0.3">
      <c r="A13" t="s">
        <v>121</v>
      </c>
      <c r="B13">
        <v>18</v>
      </c>
      <c r="C13">
        <v>952</v>
      </c>
      <c r="D13">
        <v>3</v>
      </c>
      <c r="E13" s="6">
        <v>0.97938144329896903</v>
      </c>
      <c r="F13" s="6">
        <v>0.6</v>
      </c>
      <c r="G13" s="6">
        <v>0.5</v>
      </c>
      <c r="H13" s="6">
        <v>0.75</v>
      </c>
    </row>
    <row r="14" spans="1:8" x14ac:dyDescent="0.3">
      <c r="A14" t="s">
        <v>125</v>
      </c>
      <c r="B14">
        <v>8</v>
      </c>
      <c r="C14">
        <v>3065</v>
      </c>
      <c r="D14">
        <v>0</v>
      </c>
      <c r="E14" s="6">
        <v>0.99186991869918695</v>
      </c>
      <c r="F14" s="6">
        <v>0</v>
      </c>
      <c r="G14" s="6">
        <v>0</v>
      </c>
      <c r="H14" s="6">
        <v>0</v>
      </c>
    </row>
    <row r="15" spans="1:8" x14ac:dyDescent="0.3">
      <c r="A15" t="s">
        <v>459</v>
      </c>
      <c r="B15">
        <v>5</v>
      </c>
      <c r="C15">
        <v>1956</v>
      </c>
      <c r="D15">
        <v>1</v>
      </c>
      <c r="E15" s="6">
        <v>1</v>
      </c>
      <c r="F15" s="6">
        <v>1</v>
      </c>
      <c r="G15" s="6">
        <v>1</v>
      </c>
      <c r="H15" s="6">
        <v>1</v>
      </c>
    </row>
    <row r="16" spans="1:8" x14ac:dyDescent="0.3">
      <c r="A16" t="s">
        <v>139</v>
      </c>
      <c r="B16">
        <v>6</v>
      </c>
      <c r="C16">
        <v>1291</v>
      </c>
      <c r="D16">
        <v>0</v>
      </c>
      <c r="E16" s="6">
        <v>0.99615384615384595</v>
      </c>
      <c r="F16" s="6">
        <v>0</v>
      </c>
      <c r="G16" s="6">
        <v>0</v>
      </c>
      <c r="H16" s="6">
        <v>0</v>
      </c>
    </row>
    <row r="17" spans="1:8" x14ac:dyDescent="0.3">
      <c r="A17" t="s">
        <v>143</v>
      </c>
      <c r="B17">
        <v>26</v>
      </c>
      <c r="C17">
        <v>1720</v>
      </c>
      <c r="D17">
        <v>2</v>
      </c>
      <c r="E17" s="6">
        <v>0.98285714285714199</v>
      </c>
      <c r="F17" s="6">
        <v>0.4</v>
      </c>
      <c r="G17" s="6">
        <v>0.4</v>
      </c>
      <c r="H17" s="6">
        <v>0.4</v>
      </c>
    </row>
    <row r="18" spans="1:8" x14ac:dyDescent="0.3">
      <c r="A18" t="s">
        <v>148</v>
      </c>
      <c r="B18">
        <v>7</v>
      </c>
      <c r="C18">
        <v>435</v>
      </c>
      <c r="D18">
        <v>0</v>
      </c>
      <c r="E18" s="6">
        <v>0.98876404494381998</v>
      </c>
      <c r="F18" s="6">
        <v>0</v>
      </c>
      <c r="G18" s="6">
        <v>0</v>
      </c>
      <c r="H18" s="6">
        <v>0</v>
      </c>
    </row>
    <row r="19" spans="1:8" x14ac:dyDescent="0.3">
      <c r="A19" t="s">
        <v>155</v>
      </c>
      <c r="B19">
        <v>43</v>
      </c>
      <c r="C19">
        <v>944</v>
      </c>
      <c r="D19">
        <v>7</v>
      </c>
      <c r="E19" s="6">
        <v>0.98484848484848397</v>
      </c>
      <c r="F19" s="6">
        <v>0.82352941176470595</v>
      </c>
      <c r="G19" s="6">
        <v>0.875</v>
      </c>
      <c r="H19" s="6">
        <v>0.77777777777777701</v>
      </c>
    </row>
    <row r="20" spans="1:8" x14ac:dyDescent="0.3">
      <c r="A20" t="s">
        <v>164</v>
      </c>
      <c r="B20">
        <v>55</v>
      </c>
      <c r="C20">
        <v>2492</v>
      </c>
      <c r="D20">
        <v>3</v>
      </c>
      <c r="E20" s="6">
        <v>0.97450980392156805</v>
      </c>
      <c r="F20" s="6">
        <v>0.31578947368421001</v>
      </c>
      <c r="G20" s="6">
        <v>0.375</v>
      </c>
      <c r="H20" s="6">
        <v>0.27272727272727199</v>
      </c>
    </row>
    <row r="21" spans="1:8" x14ac:dyDescent="0.3">
      <c r="A21" t="s">
        <v>175</v>
      </c>
      <c r="B21">
        <v>7</v>
      </c>
      <c r="C21">
        <v>266</v>
      </c>
      <c r="D21">
        <v>0</v>
      </c>
      <c r="E21" s="6">
        <v>0.98181818181818103</v>
      </c>
      <c r="F21" s="6">
        <v>0</v>
      </c>
      <c r="G21" s="6">
        <v>0</v>
      </c>
      <c r="H21" s="6">
        <v>0</v>
      </c>
    </row>
    <row r="22" spans="1:8" x14ac:dyDescent="0.3">
      <c r="A22" t="s">
        <v>184</v>
      </c>
      <c r="B22">
        <v>28</v>
      </c>
      <c r="C22">
        <v>410</v>
      </c>
      <c r="D22">
        <v>6</v>
      </c>
      <c r="E22" s="6">
        <v>0.95454545454545403</v>
      </c>
      <c r="F22" s="6">
        <v>0.749999999999999</v>
      </c>
      <c r="G22" s="6">
        <v>0.6</v>
      </c>
      <c r="H22" s="6">
        <v>1</v>
      </c>
    </row>
    <row r="23" spans="1:8" x14ac:dyDescent="0.3">
      <c r="A23" t="s">
        <v>205</v>
      </c>
      <c r="B23">
        <v>8</v>
      </c>
      <c r="C23">
        <v>763</v>
      </c>
      <c r="D23">
        <v>0</v>
      </c>
      <c r="E23" s="6">
        <v>0.98709677419354802</v>
      </c>
      <c r="F23" s="6">
        <v>0</v>
      </c>
      <c r="G23" s="6">
        <v>0</v>
      </c>
      <c r="H23" s="6">
        <v>0</v>
      </c>
    </row>
    <row r="24" spans="1:8" x14ac:dyDescent="0.3">
      <c r="A24" t="s">
        <v>223</v>
      </c>
      <c r="B24">
        <v>7</v>
      </c>
      <c r="C24">
        <v>100</v>
      </c>
      <c r="D24">
        <v>1</v>
      </c>
      <c r="E24" s="6">
        <v>1</v>
      </c>
      <c r="F24" s="6">
        <v>1</v>
      </c>
      <c r="G24" s="6">
        <v>1</v>
      </c>
      <c r="H24" s="6">
        <v>1</v>
      </c>
    </row>
    <row r="25" spans="1:8" x14ac:dyDescent="0.3">
      <c r="A25" t="s">
        <v>225</v>
      </c>
      <c r="B25">
        <v>13</v>
      </c>
      <c r="C25">
        <v>101</v>
      </c>
      <c r="D25">
        <v>3</v>
      </c>
      <c r="E25" s="6">
        <v>1</v>
      </c>
      <c r="F25" s="6">
        <v>1</v>
      </c>
      <c r="G25" s="6">
        <v>1</v>
      </c>
      <c r="H25" s="6">
        <v>1</v>
      </c>
    </row>
    <row r="26" spans="1:8" x14ac:dyDescent="0.3">
      <c r="A26" t="s">
        <v>229</v>
      </c>
      <c r="B26">
        <v>6</v>
      </c>
      <c r="C26">
        <v>290</v>
      </c>
      <c r="D26">
        <v>1</v>
      </c>
      <c r="E26" s="6">
        <v>1</v>
      </c>
      <c r="F26" s="6">
        <v>1</v>
      </c>
      <c r="G26" s="6">
        <v>1</v>
      </c>
      <c r="H26" s="6">
        <v>1</v>
      </c>
    </row>
    <row r="27" spans="1:8" x14ac:dyDescent="0.3">
      <c r="A27" t="s">
        <v>235</v>
      </c>
      <c r="B27">
        <v>12</v>
      </c>
      <c r="C27">
        <v>2362</v>
      </c>
      <c r="D27">
        <v>1</v>
      </c>
      <c r="E27" s="6">
        <v>0.99578947368421</v>
      </c>
      <c r="F27" s="6">
        <v>0.5</v>
      </c>
      <c r="G27" s="6">
        <v>0.5</v>
      </c>
      <c r="H27" s="6">
        <v>0.5</v>
      </c>
    </row>
    <row r="28" spans="1:8" x14ac:dyDescent="0.3">
      <c r="A28" t="s">
        <v>238</v>
      </c>
      <c r="B28">
        <v>8</v>
      </c>
      <c r="C28">
        <v>225</v>
      </c>
      <c r="D28">
        <v>2</v>
      </c>
      <c r="E28" s="6">
        <v>0.95744680851063801</v>
      </c>
      <c r="F28" s="6">
        <v>0.66666666666666596</v>
      </c>
      <c r="G28" s="6">
        <v>0.5</v>
      </c>
      <c r="H28" s="6">
        <v>1</v>
      </c>
    </row>
    <row r="29" spans="1:8" x14ac:dyDescent="0.3">
      <c r="A29" t="s">
        <v>252</v>
      </c>
      <c r="B29">
        <v>11</v>
      </c>
      <c r="C29">
        <v>62</v>
      </c>
      <c r="D29">
        <v>2</v>
      </c>
      <c r="E29" s="6">
        <v>0.93333333333333302</v>
      </c>
      <c r="F29" s="6">
        <v>0.8</v>
      </c>
      <c r="G29" s="6">
        <v>0.66666666666666596</v>
      </c>
      <c r="H29" s="6">
        <v>1</v>
      </c>
    </row>
    <row r="30" spans="1:8" x14ac:dyDescent="0.3">
      <c r="A30" t="s">
        <v>257</v>
      </c>
      <c r="B30">
        <v>12</v>
      </c>
      <c r="C30">
        <v>10447</v>
      </c>
      <c r="D30">
        <v>1</v>
      </c>
      <c r="E30" s="6">
        <v>0.99904397705544901</v>
      </c>
      <c r="F30" s="6">
        <v>0.5</v>
      </c>
      <c r="G30" s="6">
        <v>0.5</v>
      </c>
      <c r="H30" s="6">
        <v>0.5</v>
      </c>
    </row>
    <row r="31" spans="1:8" x14ac:dyDescent="0.3">
      <c r="A31" t="s">
        <v>260</v>
      </c>
      <c r="B31">
        <v>5</v>
      </c>
      <c r="C31">
        <v>834</v>
      </c>
      <c r="D31">
        <v>0</v>
      </c>
      <c r="E31" s="6">
        <v>0.99404761904761896</v>
      </c>
      <c r="F31" s="6">
        <v>0</v>
      </c>
      <c r="G31" s="6">
        <v>0</v>
      </c>
      <c r="H31" s="6">
        <v>0</v>
      </c>
    </row>
    <row r="32" spans="1:8" x14ac:dyDescent="0.3">
      <c r="A32" t="s">
        <v>263</v>
      </c>
      <c r="B32">
        <v>8</v>
      </c>
      <c r="C32">
        <v>276</v>
      </c>
      <c r="D32">
        <v>1</v>
      </c>
      <c r="E32" s="6">
        <v>0.98245614035087703</v>
      </c>
      <c r="F32" s="6">
        <v>0.66666666666666596</v>
      </c>
      <c r="G32" s="6">
        <v>1</v>
      </c>
      <c r="H32" s="6">
        <v>0.5</v>
      </c>
    </row>
    <row r="33" spans="1:8" x14ac:dyDescent="0.3">
      <c r="A33" t="s">
        <v>268</v>
      </c>
      <c r="B33">
        <v>5</v>
      </c>
      <c r="C33">
        <v>291</v>
      </c>
      <c r="D33">
        <v>0</v>
      </c>
      <c r="E33" s="6">
        <v>0.98333333333333295</v>
      </c>
      <c r="F33" s="6">
        <v>0</v>
      </c>
      <c r="G33" s="6">
        <v>0</v>
      </c>
      <c r="H33" s="6">
        <v>0</v>
      </c>
    </row>
    <row r="34" spans="1:8" x14ac:dyDescent="0.3">
      <c r="A34" t="s">
        <v>274</v>
      </c>
      <c r="B34">
        <v>12</v>
      </c>
      <c r="C34">
        <v>336</v>
      </c>
      <c r="D34">
        <v>2</v>
      </c>
      <c r="E34" s="6">
        <v>1</v>
      </c>
      <c r="F34" s="6">
        <v>1</v>
      </c>
      <c r="G34" s="6">
        <v>1</v>
      </c>
      <c r="H34" s="6">
        <v>1</v>
      </c>
    </row>
    <row r="35" spans="1:8" x14ac:dyDescent="0.3">
      <c r="A35" t="s">
        <v>276</v>
      </c>
      <c r="B35">
        <v>28</v>
      </c>
      <c r="C35">
        <v>281</v>
      </c>
      <c r="D35">
        <v>6</v>
      </c>
      <c r="E35" s="6">
        <v>1</v>
      </c>
      <c r="F35" s="6">
        <v>1</v>
      </c>
      <c r="G35" s="6">
        <v>1</v>
      </c>
      <c r="H35" s="6">
        <v>1</v>
      </c>
    </row>
    <row r="36" spans="1:8" x14ac:dyDescent="0.3">
      <c r="A36" t="s">
        <v>279</v>
      </c>
      <c r="B36">
        <v>5</v>
      </c>
      <c r="C36">
        <v>41</v>
      </c>
      <c r="D36">
        <v>0</v>
      </c>
      <c r="E36" s="6">
        <v>0.9</v>
      </c>
      <c r="F36" s="6">
        <v>0</v>
      </c>
      <c r="G36" s="6">
        <v>0</v>
      </c>
      <c r="H36" s="6">
        <v>0</v>
      </c>
    </row>
    <row r="37" spans="1:8" x14ac:dyDescent="0.3">
      <c r="A37" t="s">
        <v>287</v>
      </c>
      <c r="B37">
        <v>9</v>
      </c>
      <c r="C37">
        <v>490</v>
      </c>
      <c r="D37">
        <v>2</v>
      </c>
      <c r="E37" s="6">
        <v>0.99</v>
      </c>
      <c r="F37" s="6">
        <v>0.8</v>
      </c>
      <c r="G37" s="6">
        <v>0.66666666666666596</v>
      </c>
      <c r="H37" s="6">
        <v>1</v>
      </c>
    </row>
    <row r="38" spans="1:8" x14ac:dyDescent="0.3">
      <c r="A38" t="s">
        <v>291</v>
      </c>
      <c r="B38">
        <v>7</v>
      </c>
      <c r="C38">
        <v>2838</v>
      </c>
      <c r="D38">
        <v>0</v>
      </c>
      <c r="E38" s="6">
        <v>0.99824253075571101</v>
      </c>
      <c r="F38" s="6">
        <v>0</v>
      </c>
      <c r="G38" s="6">
        <v>0</v>
      </c>
      <c r="H38" s="6">
        <v>0</v>
      </c>
    </row>
    <row r="39" spans="1:8" x14ac:dyDescent="0.3">
      <c r="A39" t="s">
        <v>297</v>
      </c>
      <c r="B39">
        <v>22</v>
      </c>
      <c r="C39">
        <v>2534</v>
      </c>
      <c r="D39">
        <v>2</v>
      </c>
      <c r="E39" s="6">
        <v>0.994140625</v>
      </c>
      <c r="F39" s="6">
        <v>0.57142857142857095</v>
      </c>
      <c r="G39" s="6">
        <v>0.66666666666666596</v>
      </c>
      <c r="H39" s="6">
        <v>0.5</v>
      </c>
    </row>
    <row r="40" spans="1:8" x14ac:dyDescent="0.3">
      <c r="A40" t="s">
        <v>304</v>
      </c>
      <c r="B40">
        <v>5</v>
      </c>
      <c r="C40">
        <v>498</v>
      </c>
      <c r="D40">
        <v>0</v>
      </c>
      <c r="E40" s="6">
        <v>0.99009900990098998</v>
      </c>
      <c r="F40" s="6">
        <v>0</v>
      </c>
      <c r="G40" s="6">
        <v>0</v>
      </c>
      <c r="H40" s="6">
        <v>0</v>
      </c>
    </row>
    <row r="41" spans="1:8" x14ac:dyDescent="0.3">
      <c r="A41" t="s">
        <v>306</v>
      </c>
      <c r="B41">
        <v>5</v>
      </c>
      <c r="C41">
        <v>371</v>
      </c>
      <c r="D41">
        <v>0</v>
      </c>
      <c r="E41" s="6">
        <v>0.98684210526315697</v>
      </c>
      <c r="F41" s="6">
        <v>0</v>
      </c>
      <c r="G41" s="6">
        <v>0</v>
      </c>
      <c r="H41" s="6">
        <v>0</v>
      </c>
    </row>
    <row r="42" spans="1:8" x14ac:dyDescent="0.3">
      <c r="A42" t="s">
        <v>309</v>
      </c>
      <c r="B42">
        <v>5</v>
      </c>
      <c r="C42">
        <v>1081</v>
      </c>
      <c r="D42">
        <v>0</v>
      </c>
      <c r="E42" s="6">
        <v>0.99541284403669705</v>
      </c>
      <c r="F42" s="6">
        <v>0</v>
      </c>
      <c r="G42" s="6">
        <v>0</v>
      </c>
      <c r="H42" s="6">
        <v>0</v>
      </c>
    </row>
    <row r="43" spans="1:8" x14ac:dyDescent="0.3">
      <c r="A43" t="s">
        <v>312</v>
      </c>
      <c r="B43">
        <v>19</v>
      </c>
      <c r="C43">
        <v>733</v>
      </c>
      <c r="D43">
        <v>4</v>
      </c>
      <c r="E43" s="6">
        <v>0.99337748344370802</v>
      </c>
      <c r="F43" s="6">
        <v>0.88888888888888895</v>
      </c>
      <c r="G43" s="6">
        <v>0.8</v>
      </c>
      <c r="H43" s="6">
        <v>1</v>
      </c>
    </row>
    <row r="44" spans="1:8" x14ac:dyDescent="0.3">
      <c r="A44" t="s">
        <v>317</v>
      </c>
      <c r="B44">
        <v>21</v>
      </c>
      <c r="C44">
        <v>2501</v>
      </c>
      <c r="D44">
        <v>1</v>
      </c>
      <c r="E44" s="6">
        <v>0.99207920792079196</v>
      </c>
      <c r="F44" s="6">
        <v>0.33333333333333298</v>
      </c>
      <c r="G44" s="6">
        <v>0.5</v>
      </c>
      <c r="H44" s="6">
        <v>0.25</v>
      </c>
    </row>
    <row r="45" spans="1:8" x14ac:dyDescent="0.3">
      <c r="A45" t="s">
        <v>322</v>
      </c>
      <c r="B45">
        <v>39</v>
      </c>
      <c r="C45">
        <v>661</v>
      </c>
      <c r="D45">
        <v>6</v>
      </c>
      <c r="E45" s="6">
        <v>0.98571428571428499</v>
      </c>
      <c r="F45" s="6">
        <v>0.85714285714285698</v>
      </c>
      <c r="G45" s="6">
        <v>1</v>
      </c>
      <c r="H45" s="6">
        <v>0.75</v>
      </c>
    </row>
    <row r="46" spans="1:8" x14ac:dyDescent="0.3">
      <c r="A46" t="s">
        <v>325</v>
      </c>
      <c r="B46">
        <v>12</v>
      </c>
      <c r="C46">
        <v>1771</v>
      </c>
      <c r="D46">
        <v>0</v>
      </c>
      <c r="E46" s="6">
        <v>0.99159663865546199</v>
      </c>
      <c r="F46" s="6">
        <v>0</v>
      </c>
      <c r="G46" s="6">
        <v>0</v>
      </c>
      <c r="H46" s="6">
        <v>0</v>
      </c>
    </row>
    <row r="47" spans="1:8" x14ac:dyDescent="0.3">
      <c r="A47" t="s">
        <v>329</v>
      </c>
      <c r="B47">
        <v>18</v>
      </c>
      <c r="C47">
        <v>14569</v>
      </c>
      <c r="D47">
        <v>1</v>
      </c>
      <c r="E47" s="6">
        <v>0.99862919808087702</v>
      </c>
      <c r="F47" s="6">
        <v>0.33333333333333298</v>
      </c>
      <c r="G47" s="6">
        <v>0.5</v>
      </c>
      <c r="H47" s="6">
        <v>0.25</v>
      </c>
    </row>
    <row r="48" spans="1:8" x14ac:dyDescent="0.3">
      <c r="A48" t="s">
        <v>332</v>
      </c>
      <c r="B48">
        <v>6</v>
      </c>
      <c r="C48">
        <v>26</v>
      </c>
      <c r="D48">
        <v>0</v>
      </c>
      <c r="E48" s="6">
        <v>0.85714285714285698</v>
      </c>
      <c r="F48" s="6">
        <v>0</v>
      </c>
      <c r="G48" s="6">
        <v>0</v>
      </c>
      <c r="H48" s="6">
        <v>0</v>
      </c>
    </row>
    <row r="49" spans="1:8" x14ac:dyDescent="0.3">
      <c r="A49" t="s">
        <v>334</v>
      </c>
      <c r="B49">
        <v>7</v>
      </c>
      <c r="C49">
        <v>224</v>
      </c>
      <c r="D49">
        <v>1</v>
      </c>
      <c r="E49" s="6">
        <v>0.97872340425531901</v>
      </c>
      <c r="F49" s="6">
        <v>0.66666666666666596</v>
      </c>
      <c r="G49" s="6">
        <v>0.5</v>
      </c>
      <c r="H49" s="6">
        <v>1</v>
      </c>
    </row>
    <row r="50" spans="1:8" x14ac:dyDescent="0.3">
      <c r="A50" t="s">
        <v>336</v>
      </c>
      <c r="B50">
        <v>5</v>
      </c>
      <c r="C50">
        <v>785</v>
      </c>
      <c r="D50">
        <v>1</v>
      </c>
      <c r="E50" s="6">
        <v>0.993670886075949</v>
      </c>
      <c r="F50" s="6">
        <v>0.66666666666666596</v>
      </c>
      <c r="G50" s="6">
        <v>0.5</v>
      </c>
      <c r="H50" s="6">
        <v>1</v>
      </c>
    </row>
    <row r="51" spans="1:8" x14ac:dyDescent="0.3">
      <c r="A51" t="s">
        <v>339</v>
      </c>
      <c r="B51">
        <v>9</v>
      </c>
      <c r="C51">
        <v>224</v>
      </c>
      <c r="D51">
        <v>1</v>
      </c>
      <c r="E51" s="6">
        <v>0.95744680851063801</v>
      </c>
      <c r="F51" s="6">
        <v>0.5</v>
      </c>
      <c r="G51" s="6">
        <v>0.5</v>
      </c>
      <c r="H51" s="6">
        <v>0.5</v>
      </c>
    </row>
    <row r="52" spans="1:8" x14ac:dyDescent="0.3">
      <c r="A52" t="s">
        <v>346</v>
      </c>
      <c r="B52">
        <v>12</v>
      </c>
      <c r="C52">
        <v>131</v>
      </c>
      <c r="D52">
        <v>2</v>
      </c>
      <c r="E52" s="6">
        <v>1</v>
      </c>
      <c r="F52" s="6">
        <v>1</v>
      </c>
      <c r="G52" s="6">
        <v>1</v>
      </c>
      <c r="H52" s="6">
        <v>1</v>
      </c>
    </row>
    <row r="53" spans="1:8" x14ac:dyDescent="0.3">
      <c r="A53" t="s">
        <v>348</v>
      </c>
      <c r="B53">
        <v>24</v>
      </c>
      <c r="C53">
        <v>378</v>
      </c>
      <c r="D53">
        <v>5</v>
      </c>
      <c r="E53" s="6">
        <v>1</v>
      </c>
      <c r="F53" s="6">
        <v>1</v>
      </c>
      <c r="G53" s="6">
        <v>1</v>
      </c>
      <c r="H53" s="6">
        <v>1</v>
      </c>
    </row>
    <row r="54" spans="1:8" x14ac:dyDescent="0.3">
      <c r="A54" t="s">
        <v>350</v>
      </c>
      <c r="B54">
        <v>6</v>
      </c>
      <c r="C54">
        <v>473</v>
      </c>
      <c r="D54">
        <v>0</v>
      </c>
      <c r="E54" s="6">
        <v>0.98958333333333304</v>
      </c>
      <c r="F54" s="6">
        <v>0</v>
      </c>
      <c r="G54" s="6">
        <v>0</v>
      </c>
      <c r="H54" s="6">
        <v>0</v>
      </c>
    </row>
    <row r="55" spans="1:8" x14ac:dyDescent="0.3">
      <c r="A55" t="s">
        <v>358</v>
      </c>
      <c r="B55">
        <v>6</v>
      </c>
      <c r="C55">
        <v>1848</v>
      </c>
      <c r="D55">
        <v>1</v>
      </c>
      <c r="E55" s="6">
        <v>1</v>
      </c>
      <c r="F55" s="6">
        <v>1</v>
      </c>
      <c r="G55" s="6">
        <v>1</v>
      </c>
      <c r="H55" s="6">
        <v>1</v>
      </c>
    </row>
    <row r="56" spans="1:8" x14ac:dyDescent="0.3">
      <c r="A56" t="s">
        <v>366</v>
      </c>
      <c r="B56">
        <v>14</v>
      </c>
      <c r="C56">
        <v>79</v>
      </c>
      <c r="D56">
        <v>2</v>
      </c>
      <c r="E56" s="6">
        <v>0.84210526315789402</v>
      </c>
      <c r="F56" s="6">
        <v>0.57142857142857095</v>
      </c>
      <c r="G56" s="6">
        <v>0.5</v>
      </c>
      <c r="H56" s="6">
        <v>0.66666666666666596</v>
      </c>
    </row>
    <row r="57" spans="1:8" x14ac:dyDescent="0.3">
      <c r="A57" t="s">
        <v>369</v>
      </c>
      <c r="B57">
        <v>5</v>
      </c>
      <c r="C57">
        <v>825</v>
      </c>
      <c r="D57">
        <v>0</v>
      </c>
      <c r="E57" s="6">
        <v>0.98795180722891496</v>
      </c>
      <c r="F57" s="6">
        <v>0</v>
      </c>
      <c r="G57" s="6">
        <v>0</v>
      </c>
      <c r="H57" s="6">
        <v>0</v>
      </c>
    </row>
    <row r="58" spans="1:8" x14ac:dyDescent="0.3">
      <c r="A58" t="s">
        <v>381</v>
      </c>
      <c r="B58">
        <v>5</v>
      </c>
      <c r="C58">
        <v>2353</v>
      </c>
      <c r="D58">
        <v>1</v>
      </c>
      <c r="E58" s="6">
        <v>1</v>
      </c>
      <c r="F58" s="6">
        <v>1</v>
      </c>
      <c r="G58" s="6">
        <v>1</v>
      </c>
      <c r="H58" s="6">
        <v>1</v>
      </c>
    </row>
    <row r="59" spans="1:8" x14ac:dyDescent="0.3">
      <c r="A59" t="s">
        <v>383</v>
      </c>
      <c r="B59">
        <v>24</v>
      </c>
      <c r="C59">
        <v>2483</v>
      </c>
      <c r="D59">
        <v>4</v>
      </c>
      <c r="E59" s="6">
        <v>0.99800796812749004</v>
      </c>
      <c r="F59" s="6">
        <v>0.88888888888888895</v>
      </c>
      <c r="G59" s="6">
        <v>1</v>
      </c>
      <c r="H59" s="6">
        <v>0.8</v>
      </c>
    </row>
    <row r="60" spans="1:8" x14ac:dyDescent="0.3">
      <c r="A60" t="s">
        <v>386</v>
      </c>
      <c r="B60">
        <v>5</v>
      </c>
      <c r="C60">
        <v>929</v>
      </c>
      <c r="D60">
        <v>1</v>
      </c>
      <c r="E60" s="6">
        <v>1</v>
      </c>
      <c r="F60" s="6">
        <v>1</v>
      </c>
      <c r="G60" s="6">
        <v>1</v>
      </c>
      <c r="H60" s="6">
        <v>1</v>
      </c>
    </row>
    <row r="61" spans="1:8" x14ac:dyDescent="0.3">
      <c r="A61" t="s">
        <v>391</v>
      </c>
      <c r="B61">
        <v>136</v>
      </c>
      <c r="C61">
        <v>11505</v>
      </c>
      <c r="D61">
        <v>17</v>
      </c>
      <c r="E61" s="6">
        <v>0.99270072992700698</v>
      </c>
      <c r="F61" s="6">
        <v>0.66666666666666596</v>
      </c>
      <c r="G61" s="6">
        <v>0.70833333333333304</v>
      </c>
      <c r="H61" s="6">
        <v>0.62962962962962898</v>
      </c>
    </row>
    <row r="62" spans="1:8" x14ac:dyDescent="0.3">
      <c r="A62" t="s">
        <v>401</v>
      </c>
      <c r="B62">
        <v>20</v>
      </c>
      <c r="C62">
        <v>10376</v>
      </c>
      <c r="D62">
        <v>3</v>
      </c>
      <c r="E62" s="6">
        <v>0.99951923076922999</v>
      </c>
      <c r="F62" s="6">
        <v>0.85714285714285698</v>
      </c>
      <c r="G62" s="6">
        <v>1</v>
      </c>
      <c r="H62" s="6">
        <v>0.75</v>
      </c>
    </row>
    <row r="63" spans="1:8" x14ac:dyDescent="0.3">
      <c r="A63" t="s">
        <v>405</v>
      </c>
      <c r="B63">
        <v>11</v>
      </c>
      <c r="C63">
        <v>3985</v>
      </c>
      <c r="D63">
        <v>1</v>
      </c>
      <c r="E63" s="6">
        <v>0.99875000000000003</v>
      </c>
      <c r="F63" s="6">
        <v>0.66666666666666596</v>
      </c>
      <c r="G63" s="6">
        <v>1</v>
      </c>
      <c r="H63" s="6">
        <v>0.5</v>
      </c>
    </row>
    <row r="64" spans="1:8" x14ac:dyDescent="0.3">
      <c r="A64" t="s">
        <v>409</v>
      </c>
      <c r="B64">
        <v>24</v>
      </c>
      <c r="C64">
        <v>10301</v>
      </c>
      <c r="D64">
        <v>0</v>
      </c>
      <c r="E64" s="6">
        <v>0.99757869249394604</v>
      </c>
      <c r="F64" s="6">
        <v>0</v>
      </c>
      <c r="G64" s="6">
        <v>0</v>
      </c>
      <c r="H64" s="6">
        <v>0</v>
      </c>
    </row>
    <row r="65" spans="1:8" x14ac:dyDescent="0.3">
      <c r="A65" t="s">
        <v>413</v>
      </c>
      <c r="B65">
        <v>139</v>
      </c>
      <c r="C65">
        <v>1624</v>
      </c>
      <c r="D65">
        <v>17</v>
      </c>
      <c r="E65" s="6">
        <v>0.95184135977337103</v>
      </c>
      <c r="F65" s="6">
        <v>0.66666666666666596</v>
      </c>
      <c r="G65" s="6">
        <v>0.73913043478260798</v>
      </c>
      <c r="H65" s="6">
        <v>0.60714285714285698</v>
      </c>
    </row>
    <row r="66" spans="1:8" x14ac:dyDescent="0.3">
      <c r="A66" t="s">
        <v>418</v>
      </c>
      <c r="B66">
        <v>8</v>
      </c>
      <c r="C66">
        <v>5208</v>
      </c>
      <c r="D66">
        <v>2</v>
      </c>
      <c r="E66" s="6">
        <v>0.99904214559386895</v>
      </c>
      <c r="F66" s="6">
        <v>0.8</v>
      </c>
      <c r="G66" s="6">
        <v>0.66666666666666596</v>
      </c>
      <c r="H66" s="6">
        <v>1</v>
      </c>
    </row>
    <row r="67" spans="1:8" x14ac:dyDescent="0.3">
      <c r="A67" t="s">
        <v>423</v>
      </c>
      <c r="B67">
        <v>25</v>
      </c>
      <c r="C67">
        <v>2740</v>
      </c>
      <c r="D67">
        <v>3</v>
      </c>
      <c r="E67" s="6">
        <v>0.99276672694394197</v>
      </c>
      <c r="F67" s="6">
        <v>0.6</v>
      </c>
      <c r="G67" s="6">
        <v>0.6</v>
      </c>
      <c r="H67" s="6">
        <v>0.6</v>
      </c>
    </row>
    <row r="68" spans="1:8" x14ac:dyDescent="0.3">
      <c r="A68" t="s">
        <v>436</v>
      </c>
      <c r="B68">
        <v>97</v>
      </c>
      <c r="C68">
        <v>83</v>
      </c>
      <c r="D68">
        <v>18</v>
      </c>
      <c r="E68" s="6">
        <v>0.94444444444444398</v>
      </c>
      <c r="F68" s="6">
        <v>0.94736842105263097</v>
      </c>
      <c r="G68" s="6">
        <v>0.94736842105263097</v>
      </c>
      <c r="H68" s="6">
        <v>0.94736842105263097</v>
      </c>
    </row>
    <row r="69" spans="1:8" x14ac:dyDescent="0.3">
      <c r="A69" t="s">
        <v>444</v>
      </c>
      <c r="B69">
        <v>45</v>
      </c>
      <c r="C69">
        <v>241</v>
      </c>
      <c r="D69">
        <v>6</v>
      </c>
      <c r="E69" s="6">
        <v>0.86206896551724099</v>
      </c>
      <c r="F69" s="6">
        <v>0.6</v>
      </c>
      <c r="G69" s="6">
        <v>0.54545454545454497</v>
      </c>
      <c r="H69" s="6">
        <v>0.66666666666666596</v>
      </c>
    </row>
    <row r="70" spans="1:8" x14ac:dyDescent="0.3">
      <c r="A70" t="s">
        <v>448</v>
      </c>
      <c r="B70">
        <v>22</v>
      </c>
      <c r="C70">
        <v>946</v>
      </c>
      <c r="D70">
        <v>2</v>
      </c>
      <c r="E70" s="6">
        <v>0.97422680412371099</v>
      </c>
      <c r="F70" s="6">
        <v>0.44444444444444398</v>
      </c>
      <c r="G70" s="6">
        <v>0.4</v>
      </c>
      <c r="H70" s="6">
        <v>0.5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1" workbookViewId="0">
      <selection activeCell="A2" sqref="A2:A36"/>
    </sheetView>
  </sheetViews>
  <sheetFormatPr defaultRowHeight="14.4" x14ac:dyDescent="0.3"/>
  <cols>
    <col min="1" max="1" width="37" customWidth="1"/>
    <col min="2" max="2" width="18.77734375" customWidth="1"/>
    <col min="3" max="3" width="17.33203125" customWidth="1"/>
    <col min="4" max="4" width="23.21875" customWidth="1"/>
  </cols>
  <sheetData>
    <row r="1" spans="1:8" x14ac:dyDescent="0.3">
      <c r="A1" t="s">
        <v>3</v>
      </c>
      <c r="B1" t="s">
        <v>8</v>
      </c>
      <c r="C1" t="s">
        <v>9</v>
      </c>
      <c r="D1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 x14ac:dyDescent="0.3">
      <c r="A2" t="s">
        <v>33</v>
      </c>
      <c r="B2">
        <v>34</v>
      </c>
      <c r="C2">
        <v>91</v>
      </c>
      <c r="D2">
        <v>6</v>
      </c>
      <c r="E2" s="6">
        <v>0.96</v>
      </c>
      <c r="F2" s="6">
        <v>0.92307692307692302</v>
      </c>
      <c r="G2" s="6">
        <v>1</v>
      </c>
      <c r="H2" s="6">
        <v>0.85714285714285698</v>
      </c>
    </row>
    <row r="3" spans="1:8" x14ac:dyDescent="0.3">
      <c r="A3" t="s">
        <v>59</v>
      </c>
      <c r="B3">
        <v>13</v>
      </c>
      <c r="C3">
        <v>652</v>
      </c>
      <c r="D3">
        <v>2</v>
      </c>
      <c r="E3" s="6">
        <v>0.98496240601503704</v>
      </c>
      <c r="F3" s="6">
        <v>0.66666666666666596</v>
      </c>
      <c r="G3" s="6">
        <v>0.66666666666666596</v>
      </c>
      <c r="H3" s="6">
        <v>0.66666666666666596</v>
      </c>
    </row>
    <row r="4" spans="1:8" x14ac:dyDescent="0.3">
      <c r="A4" t="s">
        <v>64</v>
      </c>
      <c r="B4">
        <v>35</v>
      </c>
      <c r="C4">
        <v>434</v>
      </c>
      <c r="D4">
        <v>1</v>
      </c>
      <c r="E4" s="6">
        <v>0.92553191489361697</v>
      </c>
      <c r="F4" s="6">
        <v>0.22222222222222199</v>
      </c>
      <c r="G4" s="6">
        <v>0.5</v>
      </c>
      <c r="H4" s="6">
        <v>0.14285714285714199</v>
      </c>
    </row>
    <row r="5" spans="1:8" x14ac:dyDescent="0.3">
      <c r="A5" t="s">
        <v>79</v>
      </c>
      <c r="B5">
        <v>27</v>
      </c>
      <c r="C5">
        <v>2108</v>
      </c>
      <c r="D5">
        <v>3</v>
      </c>
      <c r="E5" s="6">
        <v>0.99063231850117095</v>
      </c>
      <c r="F5" s="6">
        <v>0.6</v>
      </c>
      <c r="G5" s="6">
        <v>0.6</v>
      </c>
      <c r="H5" s="6">
        <v>0.6</v>
      </c>
    </row>
    <row r="6" spans="1:8" x14ac:dyDescent="0.3">
      <c r="A6" t="s">
        <v>84</v>
      </c>
      <c r="B6">
        <v>90</v>
      </c>
      <c r="C6">
        <v>1004</v>
      </c>
      <c r="D6">
        <v>17</v>
      </c>
      <c r="E6" s="6">
        <v>0.99086757990867502</v>
      </c>
      <c r="F6" s="6">
        <v>0.94444444444444398</v>
      </c>
      <c r="G6" s="6">
        <v>0.94444444444444398</v>
      </c>
      <c r="H6" s="6">
        <v>0.94444444444444398</v>
      </c>
    </row>
    <row r="7" spans="1:8" x14ac:dyDescent="0.3">
      <c r="A7" t="s">
        <v>121</v>
      </c>
      <c r="B7">
        <v>18</v>
      </c>
      <c r="C7">
        <v>952</v>
      </c>
      <c r="D7">
        <v>3</v>
      </c>
      <c r="E7" s="6">
        <v>0.97938144329896903</v>
      </c>
      <c r="F7" s="6">
        <v>0.6</v>
      </c>
      <c r="G7" s="6">
        <v>0.5</v>
      </c>
      <c r="H7" s="6">
        <v>0.75</v>
      </c>
    </row>
    <row r="8" spans="1:8" x14ac:dyDescent="0.3">
      <c r="A8" t="s">
        <v>143</v>
      </c>
      <c r="B8">
        <v>26</v>
      </c>
      <c r="C8">
        <v>1720</v>
      </c>
      <c r="D8">
        <v>2</v>
      </c>
      <c r="E8" s="6">
        <v>0.98285714285714199</v>
      </c>
      <c r="F8" s="6">
        <v>0.4</v>
      </c>
      <c r="G8" s="6">
        <v>0.4</v>
      </c>
      <c r="H8" s="6">
        <v>0.4</v>
      </c>
    </row>
    <row r="9" spans="1:8" x14ac:dyDescent="0.3">
      <c r="A9" t="s">
        <v>155</v>
      </c>
      <c r="B9">
        <v>43</v>
      </c>
      <c r="C9">
        <v>944</v>
      </c>
      <c r="D9">
        <v>7</v>
      </c>
      <c r="E9" s="6">
        <v>0.98484848484848397</v>
      </c>
      <c r="F9" s="6">
        <v>0.82352941176470595</v>
      </c>
      <c r="G9" s="6">
        <v>0.875</v>
      </c>
      <c r="H9" s="6">
        <v>0.77777777777777701</v>
      </c>
    </row>
    <row r="10" spans="1:8" x14ac:dyDescent="0.3">
      <c r="A10" t="s">
        <v>164</v>
      </c>
      <c r="B10">
        <v>55</v>
      </c>
      <c r="C10">
        <v>2492</v>
      </c>
      <c r="D10">
        <v>3</v>
      </c>
      <c r="E10" s="6">
        <v>0.97450980392156805</v>
      </c>
      <c r="F10" s="6">
        <v>0.31578947368421001</v>
      </c>
      <c r="G10" s="6">
        <v>0.375</v>
      </c>
      <c r="H10" s="6">
        <v>0.27272727272727199</v>
      </c>
    </row>
    <row r="11" spans="1:8" x14ac:dyDescent="0.3">
      <c r="A11" t="s">
        <v>184</v>
      </c>
      <c r="B11">
        <v>28</v>
      </c>
      <c r="C11">
        <v>410</v>
      </c>
      <c r="D11">
        <v>6</v>
      </c>
      <c r="E11" s="6">
        <v>0.95454545454545403</v>
      </c>
      <c r="F11" s="6">
        <v>0.749999999999999</v>
      </c>
      <c r="G11" s="6">
        <v>0.6</v>
      </c>
      <c r="H11" s="6">
        <v>1</v>
      </c>
    </row>
    <row r="12" spans="1:8" x14ac:dyDescent="0.3">
      <c r="A12" t="s">
        <v>225</v>
      </c>
      <c r="B12">
        <v>13</v>
      </c>
      <c r="C12">
        <v>101</v>
      </c>
      <c r="D12">
        <v>3</v>
      </c>
      <c r="E12" s="6">
        <v>1</v>
      </c>
      <c r="F12" s="6">
        <v>1</v>
      </c>
      <c r="G12" s="6">
        <v>1</v>
      </c>
      <c r="H12" s="6">
        <v>1</v>
      </c>
    </row>
    <row r="13" spans="1:8" x14ac:dyDescent="0.3">
      <c r="A13" t="s">
        <v>235</v>
      </c>
      <c r="B13">
        <v>12</v>
      </c>
      <c r="C13">
        <v>2362</v>
      </c>
      <c r="D13">
        <v>1</v>
      </c>
      <c r="E13" s="6">
        <v>0.99578947368421</v>
      </c>
      <c r="F13" s="6">
        <v>0.5</v>
      </c>
      <c r="G13" s="6">
        <v>0.5</v>
      </c>
      <c r="H13" s="6">
        <v>0.5</v>
      </c>
    </row>
    <row r="14" spans="1:8" x14ac:dyDescent="0.3">
      <c r="A14" t="s">
        <v>252</v>
      </c>
      <c r="B14">
        <v>11</v>
      </c>
      <c r="C14">
        <v>62</v>
      </c>
      <c r="D14">
        <v>2</v>
      </c>
      <c r="E14" s="6">
        <v>0.93333333333333302</v>
      </c>
      <c r="F14" s="6">
        <v>0.8</v>
      </c>
      <c r="G14" s="6">
        <v>0.66666666666666596</v>
      </c>
      <c r="H14" s="6">
        <v>1</v>
      </c>
    </row>
    <row r="15" spans="1:8" x14ac:dyDescent="0.3">
      <c r="A15" t="s">
        <v>257</v>
      </c>
      <c r="B15">
        <v>12</v>
      </c>
      <c r="C15">
        <v>10447</v>
      </c>
      <c r="D15">
        <v>1</v>
      </c>
      <c r="E15" s="6">
        <v>0.99904397705544901</v>
      </c>
      <c r="F15" s="6">
        <v>0.5</v>
      </c>
      <c r="G15" s="6">
        <v>0.5</v>
      </c>
      <c r="H15" s="6">
        <v>0.5</v>
      </c>
    </row>
    <row r="16" spans="1:8" x14ac:dyDescent="0.3">
      <c r="A16" t="s">
        <v>274</v>
      </c>
      <c r="B16">
        <v>12</v>
      </c>
      <c r="C16">
        <v>336</v>
      </c>
      <c r="D16">
        <v>2</v>
      </c>
      <c r="E16" s="6">
        <v>1</v>
      </c>
      <c r="F16" s="6">
        <v>1</v>
      </c>
      <c r="G16" s="6">
        <v>1</v>
      </c>
      <c r="H16" s="6">
        <v>1</v>
      </c>
    </row>
    <row r="17" spans="1:8" x14ac:dyDescent="0.3">
      <c r="A17" t="s">
        <v>276</v>
      </c>
      <c r="B17">
        <v>28</v>
      </c>
      <c r="C17">
        <v>281</v>
      </c>
      <c r="D17">
        <v>6</v>
      </c>
      <c r="E17" s="6">
        <v>1</v>
      </c>
      <c r="F17" s="6">
        <v>1</v>
      </c>
      <c r="G17" s="6">
        <v>1</v>
      </c>
      <c r="H17" s="6">
        <v>1</v>
      </c>
    </row>
    <row r="18" spans="1:8" x14ac:dyDescent="0.3">
      <c r="A18" t="s">
        <v>297</v>
      </c>
      <c r="B18">
        <v>22</v>
      </c>
      <c r="C18">
        <v>2534</v>
      </c>
      <c r="D18">
        <v>2</v>
      </c>
      <c r="E18" s="6">
        <v>0.994140625</v>
      </c>
      <c r="F18" s="6">
        <v>0.57142857142857095</v>
      </c>
      <c r="G18" s="6">
        <v>0.66666666666666596</v>
      </c>
      <c r="H18" s="6">
        <v>0.5</v>
      </c>
    </row>
    <row r="19" spans="1:8" x14ac:dyDescent="0.3">
      <c r="A19" t="s">
        <v>312</v>
      </c>
      <c r="B19">
        <v>19</v>
      </c>
      <c r="C19">
        <v>733</v>
      </c>
      <c r="D19">
        <v>4</v>
      </c>
      <c r="E19" s="6">
        <v>0.99337748344370802</v>
      </c>
      <c r="F19" s="6">
        <v>0.88888888888888895</v>
      </c>
      <c r="G19" s="6">
        <v>0.8</v>
      </c>
      <c r="H19" s="6">
        <v>1</v>
      </c>
    </row>
    <row r="20" spans="1:8" x14ac:dyDescent="0.3">
      <c r="A20" t="s">
        <v>317</v>
      </c>
      <c r="B20">
        <v>21</v>
      </c>
      <c r="C20">
        <v>2501</v>
      </c>
      <c r="D20">
        <v>1</v>
      </c>
      <c r="E20" s="6">
        <v>0.99207920792079196</v>
      </c>
      <c r="F20" s="6">
        <v>0.33333333333333298</v>
      </c>
      <c r="G20" s="6">
        <v>0.5</v>
      </c>
      <c r="H20" s="6">
        <v>0.25</v>
      </c>
    </row>
    <row r="21" spans="1:8" x14ac:dyDescent="0.3">
      <c r="A21" t="s">
        <v>322</v>
      </c>
      <c r="B21">
        <v>39</v>
      </c>
      <c r="C21">
        <v>661</v>
      </c>
      <c r="D21">
        <v>6</v>
      </c>
      <c r="E21" s="6">
        <v>0.98571428571428499</v>
      </c>
      <c r="F21" s="6">
        <v>0.85714285714285698</v>
      </c>
      <c r="G21" s="6">
        <v>1</v>
      </c>
      <c r="H21" s="6">
        <v>0.75</v>
      </c>
    </row>
    <row r="22" spans="1:8" x14ac:dyDescent="0.3">
      <c r="A22" t="s">
        <v>325</v>
      </c>
      <c r="B22">
        <v>12</v>
      </c>
      <c r="C22">
        <v>1771</v>
      </c>
      <c r="D22">
        <v>0</v>
      </c>
      <c r="E22" s="6">
        <v>0.99159663865546199</v>
      </c>
      <c r="F22" s="6">
        <v>0</v>
      </c>
      <c r="G22" s="6">
        <v>0</v>
      </c>
      <c r="H22" s="6">
        <v>0</v>
      </c>
    </row>
    <row r="23" spans="1:8" x14ac:dyDescent="0.3">
      <c r="A23" t="s">
        <v>329</v>
      </c>
      <c r="B23">
        <v>18</v>
      </c>
      <c r="C23">
        <v>14569</v>
      </c>
      <c r="D23">
        <v>1</v>
      </c>
      <c r="E23" s="6">
        <v>0.99862919808087702</v>
      </c>
      <c r="F23" s="6">
        <v>0.33333333333333298</v>
      </c>
      <c r="G23" s="6">
        <v>0.5</v>
      </c>
      <c r="H23" s="6">
        <v>0.25</v>
      </c>
    </row>
    <row r="24" spans="1:8" x14ac:dyDescent="0.3">
      <c r="A24" t="s">
        <v>346</v>
      </c>
      <c r="B24">
        <v>12</v>
      </c>
      <c r="C24">
        <v>131</v>
      </c>
      <c r="D24">
        <v>2</v>
      </c>
      <c r="E24" s="6">
        <v>1</v>
      </c>
      <c r="F24" s="6">
        <v>1</v>
      </c>
      <c r="G24" s="6">
        <v>1</v>
      </c>
      <c r="H24" s="6">
        <v>1</v>
      </c>
    </row>
    <row r="25" spans="1:8" x14ac:dyDescent="0.3">
      <c r="A25" t="s">
        <v>348</v>
      </c>
      <c r="B25">
        <v>24</v>
      </c>
      <c r="C25">
        <v>378</v>
      </c>
      <c r="D25">
        <v>5</v>
      </c>
      <c r="E25" s="6">
        <v>1</v>
      </c>
      <c r="F25" s="6">
        <v>1</v>
      </c>
      <c r="G25" s="6">
        <v>1</v>
      </c>
      <c r="H25" s="6">
        <v>1</v>
      </c>
    </row>
    <row r="26" spans="1:8" x14ac:dyDescent="0.3">
      <c r="A26" t="s">
        <v>366</v>
      </c>
      <c r="B26">
        <v>14</v>
      </c>
      <c r="C26">
        <v>79</v>
      </c>
      <c r="D26">
        <v>2</v>
      </c>
      <c r="E26" s="6">
        <v>0.84210526315789402</v>
      </c>
      <c r="F26" s="6">
        <v>0.57142857142857095</v>
      </c>
      <c r="G26" s="6">
        <v>0.5</v>
      </c>
      <c r="H26" s="6">
        <v>0.66666666666666596</v>
      </c>
    </row>
    <row r="27" spans="1:8" x14ac:dyDescent="0.3">
      <c r="A27" t="s">
        <v>383</v>
      </c>
      <c r="B27">
        <v>24</v>
      </c>
      <c r="C27">
        <v>2483</v>
      </c>
      <c r="D27">
        <v>4</v>
      </c>
      <c r="E27" s="6">
        <v>0.99800796812749004</v>
      </c>
      <c r="F27" s="6">
        <v>0.88888888888888895</v>
      </c>
      <c r="G27" s="6">
        <v>1</v>
      </c>
      <c r="H27" s="6">
        <v>0.8</v>
      </c>
    </row>
    <row r="28" spans="1:8" x14ac:dyDescent="0.3">
      <c r="A28" t="s">
        <v>391</v>
      </c>
      <c r="B28">
        <v>136</v>
      </c>
      <c r="C28">
        <v>11505</v>
      </c>
      <c r="D28">
        <v>17</v>
      </c>
      <c r="E28" s="6">
        <v>0.99270072992700698</v>
      </c>
      <c r="F28" s="6">
        <v>0.66666666666666596</v>
      </c>
      <c r="G28" s="6">
        <v>0.70833333333333304</v>
      </c>
      <c r="H28" s="6">
        <v>0.62962962962962898</v>
      </c>
    </row>
    <row r="29" spans="1:8" x14ac:dyDescent="0.3">
      <c r="A29" t="s">
        <v>401</v>
      </c>
      <c r="B29">
        <v>20</v>
      </c>
      <c r="C29">
        <v>10376</v>
      </c>
      <c r="D29">
        <v>3</v>
      </c>
      <c r="E29" s="6">
        <v>0.99951923076922999</v>
      </c>
      <c r="F29" s="6">
        <v>0.85714285714285698</v>
      </c>
      <c r="G29" s="6">
        <v>1</v>
      </c>
      <c r="H29" s="6">
        <v>0.75</v>
      </c>
    </row>
    <row r="30" spans="1:8" x14ac:dyDescent="0.3">
      <c r="A30" t="s">
        <v>405</v>
      </c>
      <c r="B30">
        <v>11</v>
      </c>
      <c r="C30">
        <v>3985</v>
      </c>
      <c r="D30">
        <v>1</v>
      </c>
      <c r="E30" s="6">
        <v>0.99875000000000003</v>
      </c>
      <c r="F30" s="6">
        <v>0.66666666666666596</v>
      </c>
      <c r="G30" s="6">
        <v>1</v>
      </c>
      <c r="H30" s="6">
        <v>0.5</v>
      </c>
    </row>
    <row r="31" spans="1:8" x14ac:dyDescent="0.3">
      <c r="A31" t="s">
        <v>409</v>
      </c>
      <c r="B31">
        <v>24</v>
      </c>
      <c r="C31">
        <v>10301</v>
      </c>
      <c r="D31">
        <v>0</v>
      </c>
      <c r="E31" s="6">
        <v>0.99757869249394604</v>
      </c>
      <c r="F31" s="6">
        <v>0</v>
      </c>
      <c r="G31" s="6">
        <v>0</v>
      </c>
      <c r="H31" s="6">
        <v>0</v>
      </c>
    </row>
    <row r="32" spans="1:8" x14ac:dyDescent="0.3">
      <c r="A32" t="s">
        <v>413</v>
      </c>
      <c r="B32">
        <v>139</v>
      </c>
      <c r="C32">
        <v>1624</v>
      </c>
      <c r="D32">
        <v>17</v>
      </c>
      <c r="E32" s="6">
        <v>0.95184135977337103</v>
      </c>
      <c r="F32" s="6">
        <v>0.66666666666666596</v>
      </c>
      <c r="G32" s="6">
        <v>0.73913043478260798</v>
      </c>
      <c r="H32" s="6">
        <v>0.60714285714285698</v>
      </c>
    </row>
    <row r="33" spans="1:8" x14ac:dyDescent="0.3">
      <c r="A33" t="s">
        <v>423</v>
      </c>
      <c r="B33">
        <v>25</v>
      </c>
      <c r="C33">
        <v>2740</v>
      </c>
      <c r="D33">
        <v>3</v>
      </c>
      <c r="E33" s="6">
        <v>0.99276672694394197</v>
      </c>
      <c r="F33" s="6">
        <v>0.6</v>
      </c>
      <c r="G33" s="6">
        <v>0.6</v>
      </c>
      <c r="H33" s="6">
        <v>0.6</v>
      </c>
    </row>
    <row r="34" spans="1:8" x14ac:dyDescent="0.3">
      <c r="A34" t="s">
        <v>436</v>
      </c>
      <c r="B34">
        <v>97</v>
      </c>
      <c r="C34">
        <v>83</v>
      </c>
      <c r="D34">
        <v>18</v>
      </c>
      <c r="E34" s="6">
        <v>0.94444444444444398</v>
      </c>
      <c r="F34" s="6">
        <v>0.94736842105263097</v>
      </c>
      <c r="G34" s="6">
        <v>0.94736842105263097</v>
      </c>
      <c r="H34" s="6">
        <v>0.94736842105263097</v>
      </c>
    </row>
    <row r="35" spans="1:8" x14ac:dyDescent="0.3">
      <c r="A35" t="s">
        <v>444</v>
      </c>
      <c r="B35">
        <v>45</v>
      </c>
      <c r="C35">
        <v>241</v>
      </c>
      <c r="D35">
        <v>6</v>
      </c>
      <c r="E35" s="6">
        <v>0.86206896551724099</v>
      </c>
      <c r="F35" s="6">
        <v>0.6</v>
      </c>
      <c r="G35" s="6">
        <v>0.54545454545454497</v>
      </c>
      <c r="H35" s="6">
        <v>0.66666666666666596</v>
      </c>
    </row>
    <row r="36" spans="1:8" x14ac:dyDescent="0.3">
      <c r="A36" t="s">
        <v>448</v>
      </c>
      <c r="B36">
        <v>22</v>
      </c>
      <c r="C36">
        <v>946</v>
      </c>
      <c r="D36">
        <v>2</v>
      </c>
      <c r="E36" s="6">
        <v>0.97422680412371099</v>
      </c>
      <c r="F36" s="6">
        <v>0.44444444444444398</v>
      </c>
      <c r="G36" s="6">
        <v>0.4</v>
      </c>
      <c r="H36" s="6">
        <v>0.5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B28" sqref="B28:J32"/>
    </sheetView>
  </sheetViews>
  <sheetFormatPr defaultRowHeight="14.4" x14ac:dyDescent="0.3"/>
  <cols>
    <col min="1" max="1" width="23.109375" customWidth="1"/>
    <col min="4" max="6" width="9.33203125" customWidth="1"/>
  </cols>
  <sheetData>
    <row r="1" spans="1:7" x14ac:dyDescent="0.3">
      <c r="A1" t="s">
        <v>466</v>
      </c>
      <c r="B1" t="s">
        <v>461</v>
      </c>
      <c r="C1" t="s">
        <v>462</v>
      </c>
      <c r="D1" t="s">
        <v>463</v>
      </c>
      <c r="E1" t="s">
        <v>464</v>
      </c>
      <c r="F1" t="s">
        <v>467</v>
      </c>
      <c r="G1" t="s">
        <v>465</v>
      </c>
    </row>
    <row r="2" spans="1:7" x14ac:dyDescent="0.3">
      <c r="A2" s="5" t="s">
        <v>468</v>
      </c>
      <c r="B2" t="s">
        <v>11</v>
      </c>
      <c r="C2" s="3">
        <f>MIN(Semplificato!E2:E113)</f>
        <v>0.79310344827586199</v>
      </c>
      <c r="D2" s="3">
        <f>AVERAGE(Semplificato!E2:E113)</f>
        <v>0.97446302949368635</v>
      </c>
      <c r="E2" s="3">
        <f>MEDIAN(Semplificato!E2:E113)</f>
        <v>0.99074994920492299</v>
      </c>
      <c r="F2" s="3">
        <f>STDEV(Semplificato!E2:E113)</f>
        <v>4.0235761032975423E-2</v>
      </c>
      <c r="G2" s="3">
        <f>MAX(Semplificato!E2:E113)</f>
        <v>1</v>
      </c>
    </row>
    <row r="3" spans="1:7" x14ac:dyDescent="0.3">
      <c r="A3" s="5"/>
      <c r="B3" t="s">
        <v>13</v>
      </c>
      <c r="C3" s="3">
        <f>MIN(Semplificato!G2:G113)</f>
        <v>0</v>
      </c>
      <c r="D3" s="3">
        <f>AVERAGE(Semplificato!G2:G113)</f>
        <v>0.38396810847111185</v>
      </c>
      <c r="E3" s="3">
        <f>MEDIAN(Semplificato!G2:G113)</f>
        <v>0.38750000000000001</v>
      </c>
      <c r="F3" s="3">
        <f>STDEV(Semplificato!G2:G113)</f>
        <v>0.41314171786495424</v>
      </c>
      <c r="G3" s="3">
        <f>MAX(Semplificato!G2:G113)</f>
        <v>1</v>
      </c>
    </row>
    <row r="4" spans="1:7" x14ac:dyDescent="0.3">
      <c r="A4" s="5"/>
      <c r="B4" t="s">
        <v>14</v>
      </c>
      <c r="C4" s="3">
        <f>MIN(Semplificato!H2:H113)</f>
        <v>0</v>
      </c>
      <c r="D4" s="3">
        <f>AVERAGE(Semplificato!H2:H113)</f>
        <v>0.40720418018350335</v>
      </c>
      <c r="E4" s="3">
        <f>MEDIAN(Semplificato!H2:H113)</f>
        <v>0.19642857142857101</v>
      </c>
      <c r="F4" s="3">
        <f>STDEV(Semplificato!H2:H113)</f>
        <v>0.43947576128250271</v>
      </c>
      <c r="G4" s="3">
        <f>MAX(Semplificato!H2:H113)</f>
        <v>1</v>
      </c>
    </row>
    <row r="5" spans="1:7" x14ac:dyDescent="0.3">
      <c r="A5" s="5"/>
      <c r="B5" t="s">
        <v>12</v>
      </c>
      <c r="C5" s="3">
        <f>MIN(Semplificato!F2:F113)</f>
        <v>0</v>
      </c>
      <c r="D5" s="3">
        <f>AVERAGE(Semplificato!F2:F113)</f>
        <v>0.3845755593060432</v>
      </c>
      <c r="E5" s="3">
        <f>MEDIAN(Semplificato!F2:F113)</f>
        <v>0.26900584795321603</v>
      </c>
      <c r="F5" s="3">
        <f>STDEV(Semplificato!F2:F113)</f>
        <v>0.41025728623765478</v>
      </c>
      <c r="G5" s="3">
        <f>MAX(Semplificato!F2:F113)</f>
        <v>1</v>
      </c>
    </row>
    <row r="11" spans="1:7" x14ac:dyDescent="0.3">
      <c r="A11" t="s">
        <v>466</v>
      </c>
      <c r="B11" t="s">
        <v>461</v>
      </c>
      <c r="C11" t="s">
        <v>462</v>
      </c>
      <c r="D11" t="s">
        <v>463</v>
      </c>
      <c r="E11" t="s">
        <v>464</v>
      </c>
      <c r="F11" t="s">
        <v>467</v>
      </c>
      <c r="G11" t="s">
        <v>465</v>
      </c>
    </row>
    <row r="12" spans="1:7" x14ac:dyDescent="0.3">
      <c r="A12" s="7" t="s">
        <v>469</v>
      </c>
      <c r="B12" t="s">
        <v>11</v>
      </c>
      <c r="C12" s="3">
        <f>MIN('Project with FT&gt;=5'!E2:E70)</f>
        <v>0.84210526315789402</v>
      </c>
      <c r="D12" s="3">
        <f>AVERAGE('Project with FT&gt;=5'!E2:E70)</f>
        <v>0.98028743632377624</v>
      </c>
      <c r="E12" s="3">
        <f>MEDIAN('Project with FT&gt;=5'!E2:E70)</f>
        <v>0.99207920792079196</v>
      </c>
      <c r="F12" s="3">
        <f>STDEV('Project with FT&gt;=5'!E2:E70)</f>
        <v>3.3425863196044389E-2</v>
      </c>
      <c r="G12" s="3">
        <f>MAX('Project with FT&gt;=5'!E2:E70)</f>
        <v>1</v>
      </c>
    </row>
    <row r="13" spans="1:7" x14ac:dyDescent="0.3">
      <c r="A13" s="7"/>
      <c r="B13" t="s">
        <v>13</v>
      </c>
      <c r="C13" s="3">
        <f>MIN('Project with FT&gt;=5'!G2:G70)</f>
        <v>0</v>
      </c>
      <c r="D13" s="3">
        <f>AVERAGE('Project with FT&gt;=5'!G2:G70)</f>
        <v>0.52707339873044756</v>
      </c>
      <c r="E13" s="3">
        <f>MEDIAN('Project with FT&gt;=5'!G2:G70)</f>
        <v>0.5</v>
      </c>
      <c r="F13" s="3">
        <f>STDEV('Project with FT&gt;=5'!G2:G70)</f>
        <v>0.40008979984944504</v>
      </c>
      <c r="G13" s="3">
        <f>MAX('Project with FT&gt;=5'!G2:G70)</f>
        <v>1</v>
      </c>
    </row>
    <row r="14" spans="1:7" x14ac:dyDescent="0.3">
      <c r="A14" s="7"/>
      <c r="B14" t="s">
        <v>14</v>
      </c>
      <c r="C14" s="3">
        <f>MIN('Project with FT&gt;=5'!H2:H70)</f>
        <v>0</v>
      </c>
      <c r="D14" s="3">
        <f>AVERAGE('Project with FT&gt;=5'!H2:H70)</f>
        <v>0.53375493337354496</v>
      </c>
      <c r="E14" s="3">
        <f>MEDIAN('Project with FT&gt;=5'!H2:H70)</f>
        <v>0.6</v>
      </c>
      <c r="F14" s="3">
        <f>STDEV('Project with FT&gt;=5'!H2:H70)</f>
        <v>0.41563352194252262</v>
      </c>
      <c r="G14" s="3">
        <f>MAX('Project with FT&gt;=5'!H2:H70)</f>
        <v>1</v>
      </c>
    </row>
    <row r="15" spans="1:7" x14ac:dyDescent="0.3">
      <c r="A15" s="7"/>
      <c r="B15" t="s">
        <v>12</v>
      </c>
      <c r="C15" s="3">
        <f>MIN('Project with FT&gt;=5'!F2:F70)</f>
        <v>0</v>
      </c>
      <c r="D15" s="3">
        <f>AVERAGE('Project with FT&gt;=5'!F2:F70)</f>
        <v>0.51747530399435071</v>
      </c>
      <c r="E15" s="3">
        <f>MEDIAN('Project with FT&gt;=5'!F2:F70)</f>
        <v>0.6</v>
      </c>
      <c r="F15" s="3">
        <f>STDEV('Project with FT&gt;=5'!F2:F70)</f>
        <v>0.39299933669783432</v>
      </c>
      <c r="G15" s="3">
        <f>MAX('Project with FT&gt;=5'!F2:F70)</f>
        <v>1</v>
      </c>
    </row>
    <row r="16" spans="1:7" x14ac:dyDescent="0.3">
      <c r="B16" s="3"/>
      <c r="E16" s="6"/>
    </row>
    <row r="17" spans="1:10" x14ac:dyDescent="0.3">
      <c r="B17" s="3"/>
      <c r="E17" s="6"/>
    </row>
    <row r="18" spans="1:10" x14ac:dyDescent="0.3">
      <c r="B18" s="3"/>
      <c r="E18" s="6"/>
    </row>
    <row r="19" spans="1:10" x14ac:dyDescent="0.3">
      <c r="A19" t="s">
        <v>466</v>
      </c>
      <c r="B19" t="s">
        <v>461</v>
      </c>
      <c r="C19" t="s">
        <v>462</v>
      </c>
      <c r="D19" t="s">
        <v>463</v>
      </c>
      <c r="E19" t="s">
        <v>464</v>
      </c>
      <c r="F19" t="s">
        <v>467</v>
      </c>
      <c r="G19" t="s">
        <v>465</v>
      </c>
    </row>
    <row r="20" spans="1:10" x14ac:dyDescent="0.3">
      <c r="A20" s="7" t="s">
        <v>470</v>
      </c>
      <c r="B20" t="s">
        <v>11</v>
      </c>
      <c r="C20" s="3">
        <f>MIN('Project with FT&gt;=10'!E2:E36)</f>
        <v>0.84210526315789402</v>
      </c>
      <c r="D20" s="3">
        <f>AVERAGE('Project with FT&gt;=10'!E2:E36)</f>
        <v>0.97616717019875743</v>
      </c>
      <c r="E20" s="3">
        <f>MEDIAN('Project with FT&gt;=10'!E2:E36)</f>
        <v>0.99159663865546199</v>
      </c>
      <c r="F20" s="3">
        <f>STDEV('Project with FT&gt;=10'!E2:E36)</f>
        <v>3.6922236014283183E-2</v>
      </c>
      <c r="G20" s="3">
        <f>MAX('Project with FT&gt;=10'!E2:E36)</f>
        <v>1</v>
      </c>
    </row>
    <row r="21" spans="1:10" x14ac:dyDescent="0.3">
      <c r="A21" s="7"/>
      <c r="B21" t="s">
        <v>13</v>
      </c>
      <c r="C21" s="3">
        <f>MIN('Project with FT&gt;=10'!G2:G36)</f>
        <v>0</v>
      </c>
      <c r="D21" s="3">
        <f>AVERAGE('Project with FT&gt;=10'!G2:G36)</f>
        <v>0.68670660511621584</v>
      </c>
      <c r="E21" s="3">
        <f>MEDIAN('Project with FT&gt;=10'!G2:G36)</f>
        <v>0.66666666666666596</v>
      </c>
      <c r="F21" s="3">
        <f>STDEV('Project with FT&gt;=10'!G2:G36)</f>
        <v>0.2796966574394259</v>
      </c>
      <c r="G21" s="3">
        <f>MAX('Project with FT&gt;=10'!G2:G36)</f>
        <v>1</v>
      </c>
    </row>
    <row r="22" spans="1:10" x14ac:dyDescent="0.3">
      <c r="A22" s="7"/>
      <c r="B22" t="s">
        <v>14</v>
      </c>
      <c r="C22" s="3">
        <f>MIN('Project with FT&gt;=10'!H2:H36)</f>
        <v>0</v>
      </c>
      <c r="D22" s="3">
        <f>AVERAGE('Project with FT&gt;=10'!H2:H36)</f>
        <v>0.65225972579356017</v>
      </c>
      <c r="E22" s="3">
        <f>MEDIAN('Project with FT&gt;=10'!H2:H36)</f>
        <v>0.66666666666666596</v>
      </c>
      <c r="F22" s="3">
        <f>STDEV('Project with FT&gt;=10'!H2:H36)</f>
        <v>0.29775116526420625</v>
      </c>
      <c r="G22" s="3">
        <f>MAX('Project with FT&gt;=10'!H2:H36)</f>
        <v>1</v>
      </c>
    </row>
    <row r="23" spans="1:10" x14ac:dyDescent="0.3">
      <c r="A23" s="7"/>
      <c r="B23" t="s">
        <v>12</v>
      </c>
      <c r="C23" s="3">
        <f>MIN('Project with FT&gt;=10'!F2:F36)</f>
        <v>0</v>
      </c>
      <c r="D23" s="3">
        <f>AVERAGE('Project with FT&gt;=10'!F2:F36)</f>
        <v>0.65540369454124381</v>
      </c>
      <c r="E23" s="3">
        <f>MEDIAN('Project with FT&gt;=10'!F2:F36)</f>
        <v>0.66666666666666596</v>
      </c>
      <c r="F23" s="3">
        <f>STDEV('Project with FT&gt;=10'!F2:F36)</f>
        <v>0.27850421362723465</v>
      </c>
      <c r="G23" s="3">
        <f>MAX('Project with FT&gt;=10'!F2:F36)</f>
        <v>1</v>
      </c>
    </row>
    <row r="24" spans="1:10" x14ac:dyDescent="0.3">
      <c r="B24" s="3"/>
      <c r="E24" s="6"/>
    </row>
    <row r="25" spans="1:10" x14ac:dyDescent="0.3">
      <c r="B25" s="3"/>
      <c r="E25" s="6"/>
    </row>
    <row r="26" spans="1:10" x14ac:dyDescent="0.3">
      <c r="B26" s="3"/>
      <c r="E26" s="6"/>
    </row>
    <row r="27" spans="1:10" x14ac:dyDescent="0.3">
      <c r="B27" s="3"/>
      <c r="E27" s="6"/>
    </row>
    <row r="28" spans="1:10" x14ac:dyDescent="0.3">
      <c r="A28" t="s">
        <v>466</v>
      </c>
      <c r="B28" t="s">
        <v>461</v>
      </c>
      <c r="C28" t="s">
        <v>471</v>
      </c>
      <c r="D28" t="s">
        <v>472</v>
      </c>
      <c r="E28" t="s">
        <v>473</v>
      </c>
      <c r="F28" t="s">
        <v>474</v>
      </c>
      <c r="G28" t="s">
        <v>475</v>
      </c>
      <c r="H28" t="s">
        <v>476</v>
      </c>
      <c r="I28" t="s">
        <v>477</v>
      </c>
      <c r="J28" t="s">
        <v>478</v>
      </c>
    </row>
    <row r="29" spans="1:10" x14ac:dyDescent="0.3">
      <c r="A29" s="5" t="s">
        <v>468</v>
      </c>
      <c r="B29" t="s">
        <v>11</v>
      </c>
      <c r="C29" s="3">
        <f>AVERAGE(Semplificato!E2:E113)</f>
        <v>0.97446302949368635</v>
      </c>
      <c r="D29" s="3">
        <f>AVERAGEIF(Semplificato!B2:B113,"&lt;=5",Semplificato!E2:E113)</f>
        <v>0.97293111765857632</v>
      </c>
      <c r="E29" s="3">
        <f>AVERAGEIFS(Semplificato!E2:E113,Semplificato!B2:B113,"&gt;=6",Semplificato!B2:B113,"&lt;=11")</f>
        <v>0.98227949490961308</v>
      </c>
      <c r="F29" s="3">
        <f>AVERAGEIFS(Semplificato!E2:E113,Semplificato!B2:B113,"&gt;=12",Semplificato!B2:B113,"&lt;=19")</f>
        <v>0.98044417121741878</v>
      </c>
      <c r="G29" s="3">
        <f>AVERAGEIFS(Semplificato!E2:E113,Semplificato!B2:B113,"&gt;=20",Semplificato!B2:B113,"&lt;=25")</f>
        <v>0.99353990692238892</v>
      </c>
      <c r="H29" s="3">
        <f>AVERAGEIFS(Semplificato!E2:E113,Semplificato!B2:B113,"&gt;=26",Semplificato!B2:B113,"&lt;=35")</f>
        <v>0.96892780513289745</v>
      </c>
      <c r="I29" s="3">
        <f>AVERAGEIFS(Semplificato!E2:E113,Semplificato!B2:B113,"&gt;=39",Semplificato!B2:B113,"&lt;90")</f>
        <v>0.92004899765548787</v>
      </c>
      <c r="J29" s="3">
        <f>AVERAGEIFS(Semplificato!E2:E113,Semplificato!B2:B113,"&gt;=97",Semplificato!B2:B113,"&lt;139")</f>
        <v>0.96857258718572548</v>
      </c>
    </row>
    <row r="30" spans="1:10" x14ac:dyDescent="0.3">
      <c r="A30" s="5"/>
      <c r="B30" t="s">
        <v>13</v>
      </c>
      <c r="C30" s="3">
        <f>AVERAGE(Semplificato!G2:G113)</f>
        <v>0.38396810847111185</v>
      </c>
      <c r="D30" s="3">
        <f>AVERAGEIF(Semplificato!B2:B113,"&lt;=5",Semplificato!G2:G113)</f>
        <v>0.19444444444444445</v>
      </c>
      <c r="E30" s="3">
        <f>AVERAGEIFS(Semplificato!G2:G113,Semplificato!B2:B113,"&gt;=6",Semplificato!B2:B113,"&lt;=11")</f>
        <v>0.39583333333333326</v>
      </c>
      <c r="F30" s="3">
        <f>AVERAGEIFS(Semplificato!G2:G113,Semplificato!B2:B113,"&gt;=12",Semplificato!B2:B113,"&lt;=19")</f>
        <v>0.6333333333333333</v>
      </c>
      <c r="G30" s="3">
        <f>AVERAGEIFS(Semplificato!G2:G113,Semplificato!B2:B113,"&gt;=20",Semplificato!B2:B113,"&lt;=25")</f>
        <v>0.64583333333333326</v>
      </c>
      <c r="H30" s="3">
        <f>AVERAGEIFS(Semplificato!G2:G113,Semplificato!B2:B113,"&gt;=26",Semplificato!B2:B113,"&lt;=35")</f>
        <v>0.68333333333333324</v>
      </c>
      <c r="I30" s="3">
        <f>AVERAGEIFS(Semplificato!G2:G113,Semplificato!B2:B113,"&gt;=39",Semplificato!B2:B113,"&lt;90")</f>
        <v>0.68636363636363618</v>
      </c>
      <c r="J30" s="3">
        <f>AVERAGEIFS(Semplificato!G2:G113,Semplificato!B2:B113,"&gt;=97",Semplificato!B2:B113,"&lt;139")</f>
        <v>0.827850877192982</v>
      </c>
    </row>
    <row r="31" spans="1:10" x14ac:dyDescent="0.3">
      <c r="A31" s="5"/>
      <c r="B31" t="s">
        <v>14</v>
      </c>
      <c r="C31" s="3">
        <f>AVERAGE(Semplificato!H2:H113)</f>
        <v>0.40720418018350335</v>
      </c>
      <c r="D31" s="3">
        <f>AVERAGEIF(Semplificato!B2:B113,"&lt;=5",Semplificato!H2:H113)</f>
        <v>0.24074074074074073</v>
      </c>
      <c r="E31" s="3">
        <f>AVERAGEIFS(Semplificato!H2:H113,Semplificato!B2:B113,"&gt;=6",Semplificato!B2:B113,"&lt;=11")</f>
        <v>0.4375</v>
      </c>
      <c r="F31" s="3">
        <f>AVERAGEIFS(Semplificato!H2:H113,Semplificato!B2:B113,"&gt;=12",Semplificato!B2:B113,"&lt;=19")</f>
        <v>0.66666666666666652</v>
      </c>
      <c r="G31" s="3">
        <f>AVERAGEIFS(Semplificato!H2:H113,Semplificato!B2:B113,"&gt;=20",Semplificato!B2:B113,"&lt;=25")</f>
        <v>0.55000000000000004</v>
      </c>
      <c r="H31" s="3">
        <f>AVERAGEIFS(Semplificato!H2:H113,Semplificato!B2:B113,"&gt;=26",Semplificato!B2:B113,"&lt;=35")</f>
        <v>0.66666666666666652</v>
      </c>
      <c r="I31" s="3">
        <f>AVERAGEIFS(Semplificato!H2:H113,Semplificato!B2:B113,"&gt;=39",Semplificato!B2:B113,"&lt;90")</f>
        <v>0.64898989898989845</v>
      </c>
      <c r="J31" s="3">
        <f>AVERAGEIFS(Semplificato!H2:H113,Semplificato!B2:B113,"&gt;=97",Semplificato!B2:B113,"&lt;139")</f>
        <v>0.78849902534112992</v>
      </c>
    </row>
    <row r="32" spans="1:10" x14ac:dyDescent="0.3">
      <c r="A32" s="5"/>
      <c r="B32" t="s">
        <v>12</v>
      </c>
      <c r="C32" s="3">
        <f>AVERAGE(Semplificato!F2:F113)</f>
        <v>0.3845755593060432</v>
      </c>
      <c r="D32" s="3">
        <f>AVERAGEIF(Semplificato!B2:B113,"&lt;=5",Semplificato!F2:F113)</f>
        <v>0.20987654320987648</v>
      </c>
      <c r="E32" s="3">
        <f>AVERAGEIFS(Semplificato!F2:F113,Semplificato!B2:B113,"&gt;=6",Semplificato!B2:B113,"&lt;=11")</f>
        <v>0.39861111111111103</v>
      </c>
      <c r="F32" s="3">
        <f>AVERAGEIFS(Semplificato!F2:F113,Semplificato!B2:B113,"&gt;=12",Semplificato!B2:B113,"&lt;=19")</f>
        <v>0.64184704184704178</v>
      </c>
      <c r="G32" s="3">
        <f>AVERAGEIFS(Semplificato!F2:F113,Semplificato!B2:B113,"&gt;=20",Semplificato!B2:B113,"&lt;=25")</f>
        <v>0.58690476190476171</v>
      </c>
      <c r="H32" s="3">
        <f>AVERAGEIFS(Semplificato!F2:F113,Semplificato!B2:B113,"&gt;=26",Semplificato!B2:B113,"&lt;=35")</f>
        <v>0.64921652421652398</v>
      </c>
      <c r="I32" s="3">
        <f>AVERAGEIFS(Semplificato!F2:F113,Semplificato!B2:B113,"&gt;=39",Semplificato!B2:B113,"&lt;90")</f>
        <v>0.65929234851835461</v>
      </c>
      <c r="J32" s="3">
        <f>AVERAGEIFS(Semplificato!F2:F113,Semplificato!B2:B113,"&gt;=97",Semplificato!B2:B113,"&lt;139")</f>
        <v>0.80701754385964852</v>
      </c>
    </row>
    <row r="33" spans="2:5" x14ac:dyDescent="0.3">
      <c r="B33" s="3"/>
      <c r="E33" s="6"/>
    </row>
    <row r="34" spans="2:5" x14ac:dyDescent="0.3">
      <c r="B34" s="3"/>
      <c r="E34" s="6"/>
    </row>
    <row r="35" spans="2:5" x14ac:dyDescent="0.3">
      <c r="B35" s="3"/>
      <c r="E35" s="6"/>
    </row>
    <row r="36" spans="2:5" x14ac:dyDescent="0.3">
      <c r="B36" s="3"/>
      <c r="E36" s="6"/>
    </row>
    <row r="37" spans="2:5" x14ac:dyDescent="0.3">
      <c r="B37" s="3"/>
      <c r="E37" s="6"/>
    </row>
    <row r="38" spans="2:5" x14ac:dyDescent="0.3">
      <c r="B38" s="3"/>
      <c r="E38" s="6"/>
    </row>
    <row r="39" spans="2:5" x14ac:dyDescent="0.3">
      <c r="B39" s="3"/>
      <c r="E39" s="6"/>
    </row>
    <row r="40" spans="2:5" x14ac:dyDescent="0.3">
      <c r="B40" s="3"/>
      <c r="E40" s="6"/>
    </row>
    <row r="41" spans="2:5" x14ac:dyDescent="0.3">
      <c r="B41" s="3"/>
      <c r="E41" s="6"/>
    </row>
    <row r="42" spans="2:5" x14ac:dyDescent="0.3">
      <c r="B42" s="3"/>
      <c r="E42" s="6"/>
    </row>
    <row r="43" spans="2:5" x14ac:dyDescent="0.3">
      <c r="B43" s="3"/>
      <c r="E43" s="6"/>
    </row>
    <row r="44" spans="2:5" x14ac:dyDescent="0.3">
      <c r="B44" s="3"/>
      <c r="E44" s="6"/>
    </row>
    <row r="45" spans="2:5" x14ac:dyDescent="0.3">
      <c r="B45" s="3"/>
      <c r="E45" s="6"/>
    </row>
    <row r="46" spans="2:5" x14ac:dyDescent="0.3">
      <c r="B46" s="3"/>
      <c r="E46" s="6"/>
    </row>
    <row r="47" spans="2:5" x14ac:dyDescent="0.3">
      <c r="B47" s="3"/>
      <c r="E47" s="6"/>
    </row>
    <row r="48" spans="2:5" x14ac:dyDescent="0.3">
      <c r="B48" s="3"/>
      <c r="E48" s="6"/>
    </row>
    <row r="49" spans="2:5" x14ac:dyDescent="0.3">
      <c r="B49" s="3"/>
      <c r="E49" s="6"/>
    </row>
    <row r="50" spans="2:5" x14ac:dyDescent="0.3">
      <c r="B50" s="3"/>
      <c r="E50" s="6"/>
    </row>
    <row r="51" spans="2:5" x14ac:dyDescent="0.3">
      <c r="B51" s="3"/>
      <c r="E51" s="6"/>
    </row>
    <row r="52" spans="2:5" x14ac:dyDescent="0.3">
      <c r="B52" s="3"/>
      <c r="E52" s="6"/>
    </row>
    <row r="53" spans="2:5" x14ac:dyDescent="0.3">
      <c r="B53" s="3"/>
      <c r="E53" s="6"/>
    </row>
    <row r="54" spans="2:5" x14ac:dyDescent="0.3">
      <c r="B54" s="3"/>
      <c r="E54" s="6"/>
    </row>
    <row r="55" spans="2:5" x14ac:dyDescent="0.3">
      <c r="B55" s="3"/>
      <c r="E55" s="6"/>
    </row>
    <row r="56" spans="2:5" x14ac:dyDescent="0.3">
      <c r="B56" s="3"/>
      <c r="E56" s="6"/>
    </row>
    <row r="57" spans="2:5" x14ac:dyDescent="0.3">
      <c r="B57" s="3"/>
      <c r="E57" s="6"/>
    </row>
    <row r="58" spans="2:5" x14ac:dyDescent="0.3">
      <c r="B58" s="3"/>
      <c r="E58" s="6"/>
    </row>
    <row r="59" spans="2:5" x14ac:dyDescent="0.3">
      <c r="B59" s="3"/>
      <c r="E59" s="6"/>
    </row>
    <row r="60" spans="2:5" x14ac:dyDescent="0.3">
      <c r="B60" s="3"/>
      <c r="E60" s="6"/>
    </row>
    <row r="61" spans="2:5" x14ac:dyDescent="0.3">
      <c r="B61" s="3"/>
      <c r="E61" s="6"/>
    </row>
    <row r="62" spans="2:5" x14ac:dyDescent="0.3">
      <c r="B62" s="3"/>
      <c r="E62" s="6"/>
    </row>
    <row r="63" spans="2:5" x14ac:dyDescent="0.3">
      <c r="B63" s="3"/>
      <c r="E63" s="6"/>
    </row>
    <row r="64" spans="2:5" x14ac:dyDescent="0.3">
      <c r="B64" s="3"/>
      <c r="E64" s="6"/>
    </row>
    <row r="65" spans="2:5" x14ac:dyDescent="0.3">
      <c r="B65" s="3"/>
      <c r="E65" s="6"/>
    </row>
    <row r="66" spans="2:5" x14ac:dyDescent="0.3">
      <c r="B66" s="3"/>
      <c r="E66" s="6"/>
    </row>
    <row r="67" spans="2:5" x14ac:dyDescent="0.3">
      <c r="B67" s="3"/>
      <c r="E67" s="6"/>
    </row>
    <row r="68" spans="2:5" x14ac:dyDescent="0.3">
      <c r="B68" s="3"/>
      <c r="E68" s="6"/>
    </row>
    <row r="69" spans="2:5" x14ac:dyDescent="0.3">
      <c r="B69" s="3"/>
      <c r="E69" s="6"/>
    </row>
    <row r="70" spans="2:5" x14ac:dyDescent="0.3">
      <c r="B70" s="3"/>
      <c r="E70" s="6"/>
    </row>
    <row r="71" spans="2:5" x14ac:dyDescent="0.3">
      <c r="B71" s="3"/>
      <c r="E71" s="6"/>
    </row>
    <row r="72" spans="2:5" x14ac:dyDescent="0.3">
      <c r="B72" s="3"/>
      <c r="E72" s="6"/>
    </row>
    <row r="73" spans="2:5" x14ac:dyDescent="0.3">
      <c r="B73" s="3"/>
      <c r="E73" s="6"/>
    </row>
    <row r="74" spans="2:5" x14ac:dyDescent="0.3">
      <c r="B74" s="3"/>
      <c r="E74" s="6"/>
    </row>
    <row r="75" spans="2:5" x14ac:dyDescent="0.3">
      <c r="B75" s="3"/>
      <c r="E75" s="6"/>
    </row>
    <row r="76" spans="2:5" x14ac:dyDescent="0.3">
      <c r="B76" s="3"/>
      <c r="E76" s="6"/>
    </row>
    <row r="77" spans="2:5" x14ac:dyDescent="0.3">
      <c r="B77" s="3"/>
      <c r="E77" s="6"/>
    </row>
    <row r="78" spans="2:5" x14ac:dyDescent="0.3">
      <c r="B78" s="3"/>
      <c r="E78" s="6"/>
    </row>
    <row r="79" spans="2:5" x14ac:dyDescent="0.3">
      <c r="B79" s="3"/>
      <c r="E79" s="6"/>
    </row>
    <row r="80" spans="2:5" x14ac:dyDescent="0.3">
      <c r="B80" s="3"/>
      <c r="E80" s="6"/>
    </row>
    <row r="81" spans="2:5" x14ac:dyDescent="0.3">
      <c r="B81" s="3"/>
      <c r="E81" s="6"/>
    </row>
    <row r="82" spans="2:5" x14ac:dyDescent="0.3">
      <c r="B82" s="3"/>
      <c r="E82" s="6"/>
    </row>
    <row r="83" spans="2:5" x14ac:dyDescent="0.3">
      <c r="B83" s="3"/>
      <c r="E83" s="6"/>
    </row>
    <row r="84" spans="2:5" x14ac:dyDescent="0.3">
      <c r="B84" s="3"/>
      <c r="E84" s="6"/>
    </row>
    <row r="85" spans="2:5" x14ac:dyDescent="0.3">
      <c r="B85" s="3"/>
      <c r="E85" s="6"/>
    </row>
    <row r="86" spans="2:5" x14ac:dyDescent="0.3">
      <c r="B86" s="3"/>
      <c r="E86" s="6"/>
    </row>
    <row r="87" spans="2:5" x14ac:dyDescent="0.3">
      <c r="B87" s="3"/>
      <c r="E87" s="6"/>
    </row>
    <row r="88" spans="2:5" x14ac:dyDescent="0.3">
      <c r="B88" s="3"/>
      <c r="E88" s="6"/>
    </row>
    <row r="89" spans="2:5" x14ac:dyDescent="0.3">
      <c r="B89" s="3"/>
      <c r="E89" s="6"/>
    </row>
    <row r="90" spans="2:5" x14ac:dyDescent="0.3">
      <c r="B90" s="3"/>
      <c r="E90" s="6"/>
    </row>
    <row r="91" spans="2:5" x14ac:dyDescent="0.3">
      <c r="B91" s="3"/>
      <c r="E91" s="6"/>
    </row>
    <row r="92" spans="2:5" x14ac:dyDescent="0.3">
      <c r="B92" s="3"/>
      <c r="E92" s="6"/>
    </row>
    <row r="93" spans="2:5" x14ac:dyDescent="0.3">
      <c r="B93" s="3"/>
      <c r="E93" s="6"/>
    </row>
    <row r="94" spans="2:5" x14ac:dyDescent="0.3">
      <c r="B94" s="3"/>
      <c r="E94" s="6"/>
    </row>
    <row r="95" spans="2:5" x14ac:dyDescent="0.3">
      <c r="B95" s="3"/>
      <c r="E95" s="6"/>
    </row>
    <row r="96" spans="2:5" x14ac:dyDescent="0.3">
      <c r="B96" s="3"/>
      <c r="E96" s="6"/>
    </row>
    <row r="97" spans="2:5" x14ac:dyDescent="0.3">
      <c r="B97" s="3"/>
      <c r="E97" s="6"/>
    </row>
    <row r="98" spans="2:5" x14ac:dyDescent="0.3">
      <c r="B98" s="3"/>
      <c r="E98" s="6"/>
    </row>
    <row r="99" spans="2:5" x14ac:dyDescent="0.3">
      <c r="B99" s="3"/>
      <c r="E99" s="6"/>
    </row>
    <row r="100" spans="2:5" x14ac:dyDescent="0.3">
      <c r="B100" s="3"/>
      <c r="E100" s="6"/>
    </row>
    <row r="101" spans="2:5" x14ac:dyDescent="0.3">
      <c r="B101" s="3"/>
      <c r="E101" s="6"/>
    </row>
    <row r="102" spans="2:5" x14ac:dyDescent="0.3">
      <c r="E102" s="6"/>
    </row>
    <row r="103" spans="2:5" x14ac:dyDescent="0.3">
      <c r="E103" s="6"/>
    </row>
    <row r="104" spans="2:5" x14ac:dyDescent="0.3">
      <c r="E104" s="6"/>
    </row>
    <row r="105" spans="2:5" x14ac:dyDescent="0.3">
      <c r="E105" s="6"/>
    </row>
    <row r="106" spans="2:5" x14ac:dyDescent="0.3">
      <c r="E106" s="6"/>
    </row>
    <row r="107" spans="2:5" x14ac:dyDescent="0.3">
      <c r="E107" s="6"/>
    </row>
    <row r="108" spans="2:5" x14ac:dyDescent="0.3">
      <c r="E108" s="6"/>
    </row>
    <row r="109" spans="2:5" x14ac:dyDescent="0.3">
      <c r="E109" s="6"/>
    </row>
    <row r="110" spans="2:5" x14ac:dyDescent="0.3">
      <c r="E110" s="6"/>
    </row>
    <row r="111" spans="2:5" x14ac:dyDescent="0.3">
      <c r="E111" s="6"/>
    </row>
    <row r="112" spans="2:5" x14ac:dyDescent="0.3">
      <c r="E112" s="6"/>
    </row>
    <row r="113" spans="5:5" x14ac:dyDescent="0.3">
      <c r="E113" s="6"/>
    </row>
    <row r="114" spans="5:5" x14ac:dyDescent="0.3">
      <c r="E114" s="6"/>
    </row>
    <row r="115" spans="5:5" x14ac:dyDescent="0.3">
      <c r="E115" s="6"/>
    </row>
    <row r="116" spans="5:5" x14ac:dyDescent="0.3">
      <c r="E116" s="6"/>
    </row>
    <row r="117" spans="5:5" x14ac:dyDescent="0.3">
      <c r="E117" s="6"/>
    </row>
    <row r="118" spans="5:5" x14ac:dyDescent="0.3">
      <c r="E118" s="6"/>
    </row>
    <row r="119" spans="5:5" x14ac:dyDescent="0.3">
      <c r="E119" s="6"/>
    </row>
    <row r="120" spans="5:5" x14ac:dyDescent="0.3">
      <c r="E120" s="6"/>
    </row>
    <row r="121" spans="5:5" x14ac:dyDescent="0.3">
      <c r="E121" s="6"/>
    </row>
    <row r="122" spans="5:5" x14ac:dyDescent="0.3">
      <c r="E122" s="6"/>
    </row>
    <row r="123" spans="5:5" x14ac:dyDescent="0.3">
      <c r="E123" s="6"/>
    </row>
  </sheetData>
  <mergeCells count="4">
    <mergeCell ref="A2:A5"/>
    <mergeCell ref="A12:A15"/>
    <mergeCell ref="A20:A23"/>
    <mergeCell ref="A29:A3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X4" sqref="X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With-in</vt:lpstr>
      <vt:lpstr>Semplificato</vt:lpstr>
      <vt:lpstr>Project with FT&gt;=5</vt:lpstr>
      <vt:lpstr>Project with FT&gt;=10</vt:lpstr>
      <vt:lpstr>Statistiche</vt:lpstr>
      <vt:lpstr>Grafici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Afeltra</dc:creator>
  <cp:lastModifiedBy>Angelo Afeltra</cp:lastModifiedBy>
  <dcterms:created xsi:type="dcterms:W3CDTF">2022-11-19T14:13:10Z</dcterms:created>
  <dcterms:modified xsi:type="dcterms:W3CDTF">2022-11-19T17:13:12Z</dcterms:modified>
</cp:coreProperties>
</file>