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latina\Documents\Publilatina\Vallas\"/>
    </mc:Choice>
  </mc:AlternateContent>
  <xr:revisionPtr revIDLastSave="0" documentId="13_ncr:1_{401D608B-13B6-42FE-BEF2-DD6218ACA209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PROVEEDORES" sheetId="1" r:id="rId1"/>
    <sheet name="VENTA LONA" sheetId="2" r:id="rId2"/>
    <sheet name="Hoja3" sheetId="3" r:id="rId3"/>
  </sheets>
  <definedNames>
    <definedName name="_xlnm._FilterDatabase" localSheetId="0">PROVEEDORES!$A$1:$H$1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M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24" i="1"/>
  <c r="O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M2" i="1"/>
  <c r="K3" i="1"/>
  <c r="K21" i="1" l="1"/>
  <c r="K18" i="1"/>
  <c r="K19" i="1"/>
  <c r="C4" i="2" l="1"/>
  <c r="D3" i="2"/>
  <c r="E3" i="2" s="1"/>
  <c r="F3" i="2" s="1"/>
  <c r="G3" i="2" s="1"/>
  <c r="H3" i="2" s="1"/>
  <c r="D2" i="2"/>
  <c r="D4" i="2" s="1"/>
  <c r="E2" i="2" l="1"/>
  <c r="F2" i="2" s="1"/>
  <c r="G2" i="2"/>
  <c r="F4" i="2"/>
  <c r="E4" i="2"/>
  <c r="M21" i="1"/>
  <c r="H2" i="2" l="1"/>
  <c r="H4" i="2" s="1"/>
  <c r="G4" i="2"/>
  <c r="M19" i="1"/>
  <c r="M18" i="1"/>
  <c r="P26" i="1" l="1"/>
  <c r="M3" i="1" l="1"/>
  <c r="K11" i="1" l="1"/>
  <c r="M11" i="1" s="1"/>
  <c r="K12" i="1"/>
  <c r="M12" i="1" s="1"/>
  <c r="K9" i="1"/>
  <c r="M9" i="1" s="1"/>
  <c r="K4" i="1"/>
  <c r="M4" i="1" s="1"/>
  <c r="K20" i="1"/>
  <c r="M20" i="1" s="1"/>
  <c r="K23" i="1"/>
  <c r="M23" i="1" s="1"/>
  <c r="K16" i="1"/>
  <c r="M16" i="1" s="1"/>
  <c r="K6" i="1"/>
  <c r="M6" i="1" s="1"/>
  <c r="K25" i="1"/>
  <c r="M25" i="1" s="1"/>
  <c r="K10" i="1"/>
  <c r="M10" i="1" s="1"/>
  <c r="K17" i="1"/>
  <c r="M17" i="1" s="1"/>
  <c r="K8" i="1"/>
  <c r="M8" i="1" s="1"/>
  <c r="K15" i="1"/>
  <c r="M15" i="1" s="1"/>
  <c r="K14" i="1"/>
  <c r="M14" i="1" s="1"/>
  <c r="K13" i="1"/>
  <c r="M13" i="1" s="1"/>
  <c r="K7" i="1"/>
  <c r="M7" i="1" s="1"/>
  <c r="K5" i="1"/>
  <c r="M5" i="1" s="1"/>
</calcChain>
</file>

<file path=xl/sharedStrings.xml><?xml version="1.0" encoding="utf-8"?>
<sst xmlns="http://schemas.openxmlformats.org/spreadsheetml/2006/main" count="298" uniqueCount="155">
  <si>
    <t>DIRECCION</t>
  </si>
  <si>
    <t>Av. 3 Nte # 38N-11</t>
  </si>
  <si>
    <t>Lilia Consuelo Villegas Palacio</t>
  </si>
  <si>
    <t>PROPIETARIO</t>
  </si>
  <si>
    <t>Av Vasquez Cobo # 34N-10</t>
  </si>
  <si>
    <t>DURACION CONTRATO</t>
  </si>
  <si>
    <t>Jose Reynel Tangarife</t>
  </si>
  <si>
    <t>Luis Alberto Roa//El Corcel</t>
  </si>
  <si>
    <t>Guillermo Jose Astaiza</t>
  </si>
  <si>
    <t>$ CONTRATO</t>
  </si>
  <si>
    <t>Diagonal 23 # 15-145</t>
  </si>
  <si>
    <t>Clle 10 # 46-50</t>
  </si>
  <si>
    <t xml:space="preserve">Clle 25 # 8-24/26 </t>
  </si>
  <si>
    <t>Clle 25 # 11-60</t>
  </si>
  <si>
    <t>Clle 6 # 26-28</t>
  </si>
  <si>
    <t>Clle 9 # 42-170</t>
  </si>
  <si>
    <t>Hacienda La Moneda Cali</t>
  </si>
  <si>
    <t>Buenaventura Clle 5 # 62-14</t>
  </si>
  <si>
    <t>Kra 21 # 5-20</t>
  </si>
  <si>
    <t>Clle 5 # 38D-101</t>
  </si>
  <si>
    <t xml:space="preserve">CANON ARREND </t>
  </si>
  <si>
    <t>Anual</t>
  </si>
  <si>
    <t>6 Años Prorrogables</t>
  </si>
  <si>
    <t>INICIO CONTRATO</t>
  </si>
  <si>
    <t>VENCE CONTRATO</t>
  </si>
  <si>
    <t>ULTIMO PAGO FECHA</t>
  </si>
  <si>
    <t>ULTIMO PAGO VALOR</t>
  </si>
  <si>
    <t>AUMENTO ANUAL</t>
  </si>
  <si>
    <t>PORCENTAJE AUMENTO</t>
  </si>
  <si>
    <t>7 %</t>
  </si>
  <si>
    <t>3 Años Prorrogables</t>
  </si>
  <si>
    <t>1 Año Prorrogable</t>
  </si>
  <si>
    <t>Kra 66 # 12-75 Limonar</t>
  </si>
  <si>
    <t>5 Años Prorrogables</t>
  </si>
  <si>
    <t>Valor IPC Anual</t>
  </si>
  <si>
    <t>Kra 100 #15-68</t>
  </si>
  <si>
    <t>Green S.A.S</t>
  </si>
  <si>
    <t>Pasoancho con 77 Nueva</t>
  </si>
  <si>
    <t>Av Roosvelt # 28-44</t>
  </si>
  <si>
    <t>Semestral</t>
  </si>
  <si>
    <t>Valor IPC + 3 ptos</t>
  </si>
  <si>
    <t xml:space="preserve">Suponiendo que el IPC = 6,77 </t>
  </si>
  <si>
    <t>OBSERVACIONES</t>
  </si>
  <si>
    <t>Mensual</t>
  </si>
  <si>
    <t>10 Años Prorrogables</t>
  </si>
  <si>
    <t>20 de enero de 2014</t>
  </si>
  <si>
    <t>Carmen Elena Gonzales</t>
  </si>
  <si>
    <t>Canje Publicidad</t>
  </si>
  <si>
    <t>FECHA PROX PAGO</t>
  </si>
  <si>
    <t>4 Años Prorrogables</t>
  </si>
  <si>
    <r>
      <t xml:space="preserve">Oliverio Cubillos </t>
    </r>
    <r>
      <rPr>
        <b/>
        <sz val="11"/>
        <color theme="1"/>
        <rFont val="Calibri"/>
        <family val="2"/>
        <scheme val="minor"/>
      </rPr>
      <t>(La Sultana)</t>
    </r>
  </si>
  <si>
    <r>
      <t xml:space="preserve">Miryam Montes Fajardo </t>
    </r>
    <r>
      <rPr>
        <b/>
        <sz val="11"/>
        <color theme="1"/>
        <rFont val="Calibri"/>
        <family val="2"/>
        <scheme val="minor"/>
      </rPr>
      <t>(La Luna)</t>
    </r>
  </si>
  <si>
    <r>
      <t xml:space="preserve">Hernan Aguirre </t>
    </r>
    <r>
      <rPr>
        <b/>
        <sz val="11"/>
        <color theme="1"/>
        <rFont val="Calibri"/>
        <family val="2"/>
        <scheme val="minor"/>
      </rPr>
      <t>(Palmira)</t>
    </r>
  </si>
  <si>
    <r>
      <t xml:space="preserve">Primeraautos </t>
    </r>
    <r>
      <rPr>
        <b/>
        <sz val="11"/>
        <color theme="1"/>
        <rFont val="Calibri"/>
        <family val="2"/>
        <scheme val="minor"/>
      </rPr>
      <t>(Rumbodromo)</t>
    </r>
  </si>
  <si>
    <t xml:space="preserve">Trimestre </t>
  </si>
  <si>
    <t>1 a 10 Años Prorroga</t>
  </si>
  <si>
    <t xml:space="preserve"> 1.200.000 + 16% iva</t>
  </si>
  <si>
    <r>
      <t xml:space="preserve">Magaly Marcos /Ivan  Marcos </t>
    </r>
    <r>
      <rPr>
        <b/>
        <sz val="11"/>
        <color theme="1"/>
        <rFont val="Calibri"/>
        <family val="2"/>
        <scheme val="minor"/>
      </rPr>
      <t>(Culata Roosvelt)</t>
    </r>
  </si>
  <si>
    <r>
      <t>Inversiones Isaza &amp; Osorio S.C.S</t>
    </r>
    <r>
      <rPr>
        <b/>
        <sz val="11"/>
        <color theme="1"/>
        <rFont val="Calibri"/>
        <family val="2"/>
        <scheme val="minor"/>
      </rPr>
      <t xml:space="preserve"> (Megalastra)</t>
    </r>
  </si>
  <si>
    <t>Valor IPC Año Anterior</t>
  </si>
  <si>
    <t>Clle 6 # 34-11//34-05</t>
  </si>
  <si>
    <t>Clle 10 # 49-06</t>
  </si>
  <si>
    <t>Kra 85C # 16-11</t>
  </si>
  <si>
    <r>
      <t>Eider Alexander Guerrero</t>
    </r>
    <r>
      <rPr>
        <b/>
        <sz val="11"/>
        <color theme="1"/>
        <rFont val="Calibri"/>
        <family val="2"/>
        <scheme val="minor"/>
      </rPr>
      <t xml:space="preserve"> (El Ingenio)</t>
    </r>
  </si>
  <si>
    <t>Alvaro Echeverry</t>
  </si>
  <si>
    <t>Clle 47N # 6N-18</t>
  </si>
  <si>
    <t>Colombo Japones</t>
  </si>
  <si>
    <t>7.000.000 + 16% iva</t>
  </si>
  <si>
    <t>10 %</t>
  </si>
  <si>
    <t>OBSERVACIONES 2</t>
  </si>
  <si>
    <t>Se paga cada 4 meses, ultimo pago se / en 4</t>
  </si>
  <si>
    <t xml:space="preserve">Gustavo Osmares y Cia </t>
  </si>
  <si>
    <t xml:space="preserve">Av 3N con 33 esquina </t>
  </si>
  <si>
    <t>Av 6 AN# 26N-28</t>
  </si>
  <si>
    <t>Av 8Nte con Cll 13 (Clle 13 # 6N-40)</t>
  </si>
  <si>
    <t>Av 8Nte # 16-25</t>
  </si>
  <si>
    <t>6 %</t>
  </si>
  <si>
    <t xml:space="preserve">Se paga cada mes </t>
  </si>
  <si>
    <r>
      <t>Jhon Jairo Giraldo</t>
    </r>
    <r>
      <rPr>
        <b/>
        <sz val="11"/>
        <color theme="1"/>
        <rFont val="Calibri"/>
        <family val="2"/>
        <scheme val="minor"/>
      </rPr>
      <t xml:space="preserve"> (Buenaventura)</t>
    </r>
  </si>
  <si>
    <t>Agosto 2016</t>
  </si>
  <si>
    <r>
      <t xml:space="preserve">Amparo Noreña de Bernal </t>
    </r>
    <r>
      <rPr>
        <b/>
        <sz val="11"/>
        <color theme="1"/>
        <rFont val="Calibri"/>
        <family val="2"/>
        <scheme val="minor"/>
      </rPr>
      <t>(Calle5 con 25)</t>
    </r>
  </si>
  <si>
    <t>Suponiendo que se pague anual</t>
  </si>
  <si>
    <t>Suponiendo que se pague mensual</t>
  </si>
  <si>
    <t>Se pagaron 4 años por adelantado</t>
  </si>
  <si>
    <t>Suponiendo que se pague cada mes</t>
  </si>
  <si>
    <r>
      <t xml:space="preserve">Emilia Quebradas Jimenez </t>
    </r>
    <r>
      <rPr>
        <b/>
        <sz val="11"/>
        <color theme="1"/>
        <rFont val="Calibri"/>
        <family val="2"/>
        <scheme val="minor"/>
      </rPr>
      <t>(Av Vasquez Cobo)</t>
    </r>
  </si>
  <si>
    <r>
      <t xml:space="preserve">Lilia Consuelo Villegas Palacio </t>
    </r>
    <r>
      <rPr>
        <b/>
        <sz val="11"/>
        <color theme="1"/>
        <rFont val="Calibri"/>
        <family val="2"/>
        <scheme val="minor"/>
      </rPr>
      <t>(Av 3Nte con 38)</t>
    </r>
  </si>
  <si>
    <r>
      <t xml:space="preserve">Raul Casañas </t>
    </r>
    <r>
      <rPr>
        <b/>
        <sz val="11"/>
        <color theme="1"/>
        <rFont val="Calibri"/>
        <family val="2"/>
        <scheme val="minor"/>
      </rPr>
      <t>(Calle 25#11-60)</t>
    </r>
  </si>
  <si>
    <r>
      <t>Mercedes Diaz de Vidal</t>
    </r>
    <r>
      <rPr>
        <b/>
        <sz val="11"/>
        <color theme="1"/>
        <rFont val="Calibri"/>
        <family val="2"/>
        <scheme val="minor"/>
      </rPr>
      <t xml:space="preserve"> (Calle 25#11-24)</t>
    </r>
  </si>
  <si>
    <r>
      <t>Carolina Rincon Molano</t>
    </r>
    <r>
      <rPr>
        <b/>
        <sz val="11"/>
        <color theme="1"/>
        <rFont val="Calibri"/>
        <family val="2"/>
        <scheme val="minor"/>
      </rPr>
      <t xml:space="preserve"> (Av 6ta Colchones)</t>
    </r>
  </si>
  <si>
    <r>
      <t xml:space="preserve">Carlos Antonio Arciniegas </t>
    </r>
    <r>
      <rPr>
        <b/>
        <sz val="11"/>
        <color theme="1"/>
        <rFont val="Calibri"/>
        <family val="2"/>
        <scheme val="minor"/>
      </rPr>
      <t>(Av Roosvelt con 34)</t>
    </r>
  </si>
  <si>
    <r>
      <t xml:space="preserve">Clara Sofia Reyes Canencio </t>
    </r>
    <r>
      <rPr>
        <b/>
        <sz val="11"/>
        <color theme="1"/>
        <rFont val="Calibri"/>
        <family val="2"/>
        <scheme val="minor"/>
      </rPr>
      <t>(Calle 10 #49-06)</t>
    </r>
  </si>
  <si>
    <t>Se paga cada año</t>
  </si>
  <si>
    <r>
      <t>Carolina Rincon Molano</t>
    </r>
    <r>
      <rPr>
        <b/>
        <sz val="11"/>
        <color theme="1"/>
        <rFont val="Calibri"/>
        <family val="2"/>
        <scheme val="minor"/>
      </rPr>
      <t xml:space="preserve"> (Av 6ta con 28 Colchones)</t>
    </r>
  </si>
  <si>
    <t>5.000.000 (50%)</t>
  </si>
  <si>
    <t>Septiembre de 2016</t>
  </si>
  <si>
    <t>Carlos Bravo</t>
  </si>
  <si>
    <t>Calle 10 #35A-35//Cra 36 #10-05</t>
  </si>
  <si>
    <t>7.200.000 + 16% iva</t>
  </si>
  <si>
    <t>01 de Julio de 2016</t>
  </si>
  <si>
    <t>01 de Julio de 2022</t>
  </si>
  <si>
    <t>Av.8n # 10n-91</t>
  </si>
  <si>
    <t>7.200.000 + IVA</t>
  </si>
  <si>
    <t>7.000.000 +  IVA</t>
  </si>
  <si>
    <t>Hotel Aqua SAS</t>
  </si>
  <si>
    <t>FECHA DE PAGO</t>
  </si>
  <si>
    <t>1  Agosto de 2015</t>
  </si>
  <si>
    <t>IPC</t>
  </si>
  <si>
    <t>4,12%</t>
  </si>
  <si>
    <t>9000000 + IVA</t>
  </si>
  <si>
    <t>Se debe sumar IVA</t>
  </si>
  <si>
    <t>1 Abril - 1  Octubre</t>
  </si>
  <si>
    <t>6,12%</t>
  </si>
  <si>
    <t>7,12%</t>
  </si>
  <si>
    <t>No se han hecho aumentos</t>
  </si>
  <si>
    <t>HL Combustibles SAS</t>
  </si>
  <si>
    <t>Valor mensual</t>
  </si>
  <si>
    <t>IVA INCLUIDO</t>
  </si>
  <si>
    <t>Pendiente Renovación contrato</t>
  </si>
  <si>
    <t>Pago hasta Mayo 2021</t>
  </si>
  <si>
    <t>Angélica Riveros</t>
  </si>
  <si>
    <t>Av 3N con 33AN-11</t>
  </si>
  <si>
    <t>Trimestre +IVA</t>
  </si>
  <si>
    <t>Valor IPC Anual + 3 pts</t>
  </si>
  <si>
    <t>Eduardo Mendez</t>
  </si>
  <si>
    <t>Clle 6 # 26-64</t>
  </si>
  <si>
    <t>6%</t>
  </si>
  <si>
    <t>Valor IPC Anual (max 5%)</t>
  </si>
  <si>
    <t>8%</t>
  </si>
  <si>
    <t>Valor IPC + 4 ptos (max 8%)</t>
  </si>
  <si>
    <t>se movio un mes de Sep a Oct el pago</t>
  </si>
  <si>
    <t>Dos formas de contrato</t>
  </si>
  <si>
    <t>N/A</t>
  </si>
  <si>
    <t>Marzo-Julio-Noviembre</t>
  </si>
  <si>
    <t>No se pagó el 2017</t>
  </si>
  <si>
    <t>Valor IPC + 3 ptos (max 10%)</t>
  </si>
  <si>
    <t>Enero</t>
  </si>
  <si>
    <t>Cambio Fc Pago/buscar recibo 2017</t>
  </si>
  <si>
    <t xml:space="preserve">2 años Prorrogables a uno </t>
  </si>
  <si>
    <t>Valor IPC + 2 ptos (max 10%)</t>
  </si>
  <si>
    <t>No incluye IVA</t>
  </si>
  <si>
    <t>Valtec Paga 50%-verificar valor 2017</t>
  </si>
  <si>
    <t xml:space="preserve">Total sitios mensual  $14.211.591 
</t>
  </si>
  <si>
    <t>139200000+IVA</t>
  </si>
  <si>
    <t>Acuerdo</t>
  </si>
  <si>
    <t>Andrés Vargas</t>
  </si>
  <si>
    <t>Carrera 4 # 4-29</t>
  </si>
  <si>
    <t>1  Septiembre de 2018</t>
  </si>
  <si>
    <t>1 Septiembre de 2018</t>
  </si>
  <si>
    <t>3,3%</t>
  </si>
  <si>
    <t>7%</t>
  </si>
  <si>
    <t>10%</t>
  </si>
  <si>
    <t>6,3%</t>
  </si>
  <si>
    <t>7,3%</t>
  </si>
  <si>
    <t>5,3%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</si>
</sst>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164" formatCode="&quot;$&quot;#,##0;[Red]&quot;$&quot;#,##0"/>
    <numFmt numFmtId="165" formatCode="#,##0;[Red]#,##0"/>
    <numFmt numFmtId="166" formatCode="[$-240A]d&quot; de &quot;mmmm&quot; de &quot;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5" fontId="0" fillId="0" borderId="0" xfId="0" applyNumberFormat="1" applyAlignment="1">
      <alignment horizontal="right"/>
    </xf>
    <xf numFmtId="4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2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5" fontId="0" fillId="0" borderId="2" xfId="0" applyNumberFormat="1" applyBorder="1"/>
    <xf numFmtId="49" fontId="2" fillId="0" borderId="2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right"/>
    </xf>
    <xf numFmtId="42" fontId="0" fillId="2" borderId="2" xfId="0" applyNumberFormat="1" applyFill="1" applyBorder="1" applyAlignment="1">
      <alignment horizontal="right"/>
    </xf>
    <xf numFmtId="166" fontId="0" fillId="2" borderId="2" xfId="0" applyNumberFormat="1" applyFill="1" applyBorder="1" applyAlignment="1">
      <alignment horizontal="right"/>
    </xf>
    <xf numFmtId="41" fontId="0" fillId="0" borderId="0" xfId="0" applyNumberFormat="1"/>
    <xf numFmtId="41" fontId="0" fillId="0" borderId="2" xfId="0" applyNumberFormat="1" applyBorder="1"/>
    <xf numFmtId="0" fontId="0" fillId="0" borderId="2" xfId="0" applyFill="1" applyBorder="1"/>
    <xf numFmtId="166" fontId="0" fillId="0" borderId="2" xfId="0" applyNumberFormat="1" applyBorder="1"/>
    <xf numFmtId="49" fontId="2" fillId="0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/>
    <xf numFmtId="42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42" fontId="0" fillId="0" borderId="2" xfId="0" applyNumberFormat="1" applyFill="1" applyBorder="1" applyAlignment="1">
      <alignment horizontal="right"/>
    </xf>
    <xf numFmtId="166" fontId="0" fillId="0" borderId="2" xfId="0" applyNumberFormat="1" applyFill="1" applyBorder="1" applyAlignment="1">
      <alignment horizontal="right"/>
    </xf>
    <xf numFmtId="165" fontId="0" fillId="0" borderId="2" xfId="0" applyNumberFormat="1" applyFill="1" applyBorder="1"/>
    <xf numFmtId="41" fontId="0" fillId="0" borderId="2" xfId="0" applyNumberFormat="1" applyFill="1" applyBorder="1"/>
    <xf numFmtId="0" fontId="0" fillId="0" borderId="0" xfId="0" applyFill="1"/>
    <xf numFmtId="0" fontId="1" fillId="0" borderId="2" xfId="0" applyFont="1" applyFill="1" applyBorder="1"/>
    <xf numFmtId="49" fontId="0" fillId="0" borderId="2" xfId="0" applyNumberFormat="1" applyFill="1" applyBorder="1" applyAlignment="1">
      <alignment horizontal="right"/>
    </xf>
    <xf numFmtId="0" fontId="1" fillId="0" borderId="2" xfId="0" applyFont="1" applyBorder="1"/>
    <xf numFmtId="166" fontId="0" fillId="0" borderId="2" xfId="0" applyNumberFormat="1" applyFill="1" applyBorder="1"/>
    <xf numFmtId="165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42" fontId="0" fillId="0" borderId="0" xfId="0" applyNumberFormat="1"/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165" fontId="0" fillId="2" borderId="2" xfId="0" applyNumberFormat="1" applyFill="1" applyBorder="1"/>
    <xf numFmtId="41" fontId="0" fillId="2" borderId="2" xfId="0" applyNumberFormat="1" applyFill="1" applyBorder="1"/>
    <xf numFmtId="49" fontId="3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vertical="top" wrapText="1"/>
    </xf>
    <xf numFmtId="6" fontId="0" fillId="0" borderId="2" xfId="0" applyNumberFormat="1" applyFill="1" applyBorder="1" applyAlignment="1">
      <alignment horizontal="right"/>
    </xf>
    <xf numFmtId="9" fontId="1" fillId="3" borderId="1" xfId="0" applyNumberFormat="1" applyFont="1" applyFill="1" applyBorder="1" applyAlignment="1">
      <alignment horizontal="center"/>
    </xf>
    <xf numFmtId="41" fontId="0" fillId="4" borderId="2" xfId="0" applyNumberFormat="1" applyFill="1" applyBorder="1"/>
    <xf numFmtId="4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914"/>
  <sheetViews>
    <sheetView tabSelected="1" topLeftCell="F1" zoomScale="70" zoomScaleNormal="70" workbookViewId="0">
      <selection activeCell="M29" sqref="M29:M30"/>
    </sheetView>
  </sheetViews>
  <sheetFormatPr baseColWidth="10" defaultRowHeight="15" x14ac:dyDescent="0.25"/>
  <cols>
    <col min="1" max="1" width="31.7109375" customWidth="1"/>
    <col min="2" max="2" width="31.85546875" style="2" customWidth="1"/>
    <col min="3" max="3" width="17.7109375" style="3" customWidth="1"/>
    <col min="4" max="4" width="17.28515625" style="2" customWidth="1"/>
    <col min="5" max="5" width="24.5703125" style="1" customWidth="1"/>
    <col min="6" max="6" width="26.7109375" style="1" customWidth="1"/>
    <col min="7" max="7" width="28.5703125" style="2" customWidth="1"/>
    <col min="8" max="8" width="24.28515625" customWidth="1"/>
    <col min="9" max="9" width="32.7109375" customWidth="1"/>
    <col min="10" max="10" width="13.5703125" customWidth="1"/>
    <col min="11" max="11" width="15" customWidth="1"/>
    <col min="12" max="12" width="15.42578125" customWidth="1"/>
    <col min="13" max="13" width="19.42578125" customWidth="1"/>
    <col min="15" max="15" width="15.7109375" customWidth="1"/>
    <col min="16" max="16" width="15.5703125" customWidth="1"/>
    <col min="17" max="17" width="37.7109375" customWidth="1"/>
  </cols>
  <sheetData>
    <row r="1" spans="1:17" ht="15.75" thickBot="1" x14ac:dyDescent="0.3">
      <c r="A1" s="26" t="s">
        <v>3</v>
      </c>
      <c r="B1" s="26" t="s">
        <v>0</v>
      </c>
      <c r="C1" s="27" t="s">
        <v>9</v>
      </c>
      <c r="D1" s="26" t="s">
        <v>20</v>
      </c>
      <c r="E1" s="26" t="s">
        <v>23</v>
      </c>
      <c r="F1" s="26" t="s">
        <v>24</v>
      </c>
      <c r="G1" s="26" t="s">
        <v>5</v>
      </c>
      <c r="H1" s="26" t="s">
        <v>105</v>
      </c>
      <c r="I1" s="26" t="s">
        <v>28</v>
      </c>
      <c r="J1" s="26">
        <v>2017</v>
      </c>
      <c r="K1" s="26" t="s">
        <v>27</v>
      </c>
      <c r="L1" s="51">
        <v>20.18</v>
      </c>
      <c r="M1" s="26">
        <v>2018</v>
      </c>
      <c r="N1" s="51">
        <v>20.190000000000001</v>
      </c>
      <c r="O1" s="26">
        <v>2019</v>
      </c>
      <c r="P1" s="26" t="s">
        <v>116</v>
      </c>
      <c r="Q1" s="26" t="s">
        <v>42</v>
      </c>
    </row>
    <row r="2" spans="1:17" ht="21" x14ac:dyDescent="0.35">
      <c r="A2" s="4" t="s">
        <v>6</v>
      </c>
      <c r="B2" s="5" t="s">
        <v>19</v>
      </c>
      <c r="C2" s="14">
        <v>11500000</v>
      </c>
      <c r="D2" s="5" t="s">
        <v>21</v>
      </c>
      <c r="E2" s="15">
        <v>42444</v>
      </c>
      <c r="F2" s="15">
        <v>44635</v>
      </c>
      <c r="G2" s="5" t="s">
        <v>22</v>
      </c>
      <c r="H2" s="15">
        <v>43174</v>
      </c>
      <c r="I2" s="43" t="s">
        <v>29</v>
      </c>
      <c r="J2" s="16">
        <v>12305000</v>
      </c>
      <c r="K2" s="22"/>
      <c r="L2" s="17"/>
      <c r="M2" s="22">
        <f>J2+K2</f>
        <v>12305000</v>
      </c>
      <c r="N2" s="17" t="s">
        <v>150</v>
      </c>
      <c r="O2" s="21">
        <f>(M2*N2)+M2</f>
        <v>13166350</v>
      </c>
      <c r="P2" s="22">
        <f>O2/12</f>
        <v>1097195.8333333333</v>
      </c>
      <c r="Q2" s="4"/>
    </row>
    <row r="3" spans="1:17" s="28" customFormat="1" ht="21" x14ac:dyDescent="0.35">
      <c r="A3" s="4" t="s">
        <v>7</v>
      </c>
      <c r="B3" s="5" t="s">
        <v>35</v>
      </c>
      <c r="C3" s="14">
        <v>8000000</v>
      </c>
      <c r="D3" s="5" t="s">
        <v>21</v>
      </c>
      <c r="E3" s="15">
        <v>41791</v>
      </c>
      <c r="F3" s="15">
        <v>42156</v>
      </c>
      <c r="G3" s="5" t="s">
        <v>33</v>
      </c>
      <c r="H3" s="15">
        <v>43252</v>
      </c>
      <c r="I3" s="43" t="s">
        <v>29</v>
      </c>
      <c r="J3" s="16">
        <v>9800344</v>
      </c>
      <c r="K3" s="22">
        <f>J3*I3</f>
        <v>686024.08000000007</v>
      </c>
      <c r="L3" s="17"/>
      <c r="M3" s="22">
        <f>(J3*7/100)+J3</f>
        <v>10486368.08</v>
      </c>
      <c r="N3" s="17" t="s">
        <v>150</v>
      </c>
      <c r="O3" s="21">
        <f t="shared" ref="O3:O25" si="0">(M3*N3)+M3</f>
        <v>11220413.8456</v>
      </c>
      <c r="P3" s="22">
        <f t="shared" ref="P3:P25" si="1">O3/12</f>
        <v>935034.48713333334</v>
      </c>
      <c r="Q3" s="4"/>
    </row>
    <row r="4" spans="1:17" ht="21" x14ac:dyDescent="0.35">
      <c r="A4" s="23" t="s">
        <v>36</v>
      </c>
      <c r="B4" s="30" t="s">
        <v>37</v>
      </c>
      <c r="C4" s="14" t="s">
        <v>109</v>
      </c>
      <c r="D4" s="5" t="s">
        <v>21</v>
      </c>
      <c r="E4" s="15" t="s">
        <v>106</v>
      </c>
      <c r="F4" s="15">
        <v>42583</v>
      </c>
      <c r="G4" s="5" t="s">
        <v>31</v>
      </c>
      <c r="H4" s="15">
        <v>43313</v>
      </c>
      <c r="I4" s="43" t="s">
        <v>107</v>
      </c>
      <c r="J4" s="16">
        <v>9905654</v>
      </c>
      <c r="K4" s="22">
        <f>J4*L4</f>
        <v>408112.9448</v>
      </c>
      <c r="L4" s="17" t="s">
        <v>108</v>
      </c>
      <c r="M4" s="22">
        <f>J4+K4</f>
        <v>10313766.944800001</v>
      </c>
      <c r="N4" s="17" t="s">
        <v>149</v>
      </c>
      <c r="O4" s="21">
        <f t="shared" si="0"/>
        <v>10654121.253978401</v>
      </c>
      <c r="P4" s="22">
        <f t="shared" si="1"/>
        <v>887843.43783153349</v>
      </c>
      <c r="Q4" s="4" t="s">
        <v>110</v>
      </c>
    </row>
    <row r="5" spans="1:17" ht="21" x14ac:dyDescent="0.35">
      <c r="A5" s="4" t="s">
        <v>46</v>
      </c>
      <c r="B5" s="5" t="s">
        <v>38</v>
      </c>
      <c r="C5" s="14">
        <v>6000000</v>
      </c>
      <c r="D5" s="5" t="s">
        <v>39</v>
      </c>
      <c r="E5" s="15">
        <v>41122</v>
      </c>
      <c r="F5" s="15">
        <v>41487</v>
      </c>
      <c r="G5" s="5" t="s">
        <v>22</v>
      </c>
      <c r="H5" s="15" t="s">
        <v>111</v>
      </c>
      <c r="I5" s="44" t="s">
        <v>40</v>
      </c>
      <c r="J5" s="16">
        <v>6000000</v>
      </c>
      <c r="K5" s="22">
        <f>J5*L5</f>
        <v>427200</v>
      </c>
      <c r="L5" s="25" t="s">
        <v>113</v>
      </c>
      <c r="M5" s="22">
        <f>J5+K5</f>
        <v>6427200</v>
      </c>
      <c r="N5" s="25" t="s">
        <v>152</v>
      </c>
      <c r="O5" s="21">
        <f t="shared" si="0"/>
        <v>6832113.5999999996</v>
      </c>
      <c r="P5" s="22">
        <f t="shared" si="1"/>
        <v>569342.79999999993</v>
      </c>
      <c r="Q5" s="23" t="s">
        <v>114</v>
      </c>
    </row>
    <row r="6" spans="1:17" ht="21" x14ac:dyDescent="0.35">
      <c r="A6" s="4" t="s">
        <v>115</v>
      </c>
      <c r="B6" s="5" t="s">
        <v>4</v>
      </c>
      <c r="C6" s="14">
        <v>6774556</v>
      </c>
      <c r="D6" s="5" t="s">
        <v>21</v>
      </c>
      <c r="E6" s="18" t="s">
        <v>45</v>
      </c>
      <c r="F6" s="15">
        <v>43485</v>
      </c>
      <c r="G6" s="5" t="s">
        <v>33</v>
      </c>
      <c r="H6" s="15">
        <v>43120</v>
      </c>
      <c r="I6" s="43" t="s">
        <v>34</v>
      </c>
      <c r="J6" s="16">
        <v>6774556</v>
      </c>
      <c r="K6" s="22">
        <f>J6*L6</f>
        <v>279111.7072</v>
      </c>
      <c r="L6" s="17" t="s">
        <v>108</v>
      </c>
      <c r="M6" s="22">
        <f>J6+K6</f>
        <v>7053667.7072000001</v>
      </c>
      <c r="N6" s="17" t="s">
        <v>149</v>
      </c>
      <c r="O6" s="21">
        <f t="shared" si="0"/>
        <v>7286438.7415375998</v>
      </c>
      <c r="P6" s="22">
        <f t="shared" si="1"/>
        <v>607203.22846146661</v>
      </c>
      <c r="Q6" s="23" t="s">
        <v>117</v>
      </c>
    </row>
    <row r="7" spans="1:17" ht="21" x14ac:dyDescent="0.35">
      <c r="A7" s="23" t="s">
        <v>86</v>
      </c>
      <c r="B7" s="30" t="s">
        <v>1</v>
      </c>
      <c r="C7" s="31">
        <v>3360000</v>
      </c>
      <c r="D7" s="30" t="s">
        <v>43</v>
      </c>
      <c r="E7" s="32">
        <v>41395</v>
      </c>
      <c r="F7" s="32">
        <v>43220</v>
      </c>
      <c r="G7" s="30" t="s">
        <v>33</v>
      </c>
      <c r="H7" s="32">
        <v>42541</v>
      </c>
      <c r="I7" s="44" t="s">
        <v>40</v>
      </c>
      <c r="J7" s="33">
        <v>4531576</v>
      </c>
      <c r="K7" s="22">
        <f>J7*L7</f>
        <v>322648.21120000002</v>
      </c>
      <c r="L7" s="25" t="s">
        <v>113</v>
      </c>
      <c r="M7" s="22">
        <f>J7+K7</f>
        <v>4854224.2111999998</v>
      </c>
      <c r="N7" s="25" t="s">
        <v>152</v>
      </c>
      <c r="O7" s="21">
        <f t="shared" si="0"/>
        <v>5160040.3365055993</v>
      </c>
      <c r="P7" s="22">
        <f t="shared" si="1"/>
        <v>430003.36137546663</v>
      </c>
      <c r="Q7" s="23" t="s">
        <v>118</v>
      </c>
    </row>
    <row r="8" spans="1:17" ht="21" x14ac:dyDescent="0.35">
      <c r="A8" s="4" t="s">
        <v>51</v>
      </c>
      <c r="B8" s="5" t="s">
        <v>10</v>
      </c>
      <c r="C8" s="14">
        <v>1500000</v>
      </c>
      <c r="D8" s="5" t="s">
        <v>21</v>
      </c>
      <c r="E8" s="15">
        <v>41409</v>
      </c>
      <c r="F8" s="15">
        <v>42870</v>
      </c>
      <c r="G8" s="5" t="s">
        <v>49</v>
      </c>
      <c r="H8" s="15">
        <v>41436</v>
      </c>
      <c r="I8" s="43" t="s">
        <v>34</v>
      </c>
      <c r="J8" s="16">
        <v>1500000</v>
      </c>
      <c r="K8" s="22">
        <f>J8*L8</f>
        <v>61800</v>
      </c>
      <c r="L8" s="17" t="s">
        <v>108</v>
      </c>
      <c r="M8" s="22">
        <f>J8+K8</f>
        <v>1561800</v>
      </c>
      <c r="N8" s="17" t="s">
        <v>149</v>
      </c>
      <c r="O8" s="21">
        <f t="shared" si="0"/>
        <v>1613339.4</v>
      </c>
      <c r="P8" s="22">
        <f t="shared" si="1"/>
        <v>134444.94999999998</v>
      </c>
      <c r="Q8" s="23" t="s">
        <v>119</v>
      </c>
    </row>
    <row r="9" spans="1:17" ht="21" x14ac:dyDescent="0.35">
      <c r="A9" s="4" t="s">
        <v>120</v>
      </c>
      <c r="B9" s="5" t="s">
        <v>121</v>
      </c>
      <c r="C9" s="14">
        <v>15600000</v>
      </c>
      <c r="D9" s="5" t="s">
        <v>122</v>
      </c>
      <c r="E9" s="15">
        <v>42614</v>
      </c>
      <c r="F9" s="15">
        <v>42979</v>
      </c>
      <c r="G9" s="5" t="s">
        <v>55</v>
      </c>
      <c r="H9" s="15">
        <v>42570</v>
      </c>
      <c r="I9" s="43" t="s">
        <v>123</v>
      </c>
      <c r="J9" s="16">
        <v>15600000</v>
      </c>
      <c r="K9" s="22">
        <f>J9*L9</f>
        <v>1110720</v>
      </c>
      <c r="L9" s="25" t="s">
        <v>113</v>
      </c>
      <c r="M9" s="22">
        <f>J9+K9</f>
        <v>16710720</v>
      </c>
      <c r="N9" s="25" t="s">
        <v>152</v>
      </c>
      <c r="O9" s="21">
        <f t="shared" si="0"/>
        <v>17763495.359999999</v>
      </c>
      <c r="P9" s="22">
        <f t="shared" si="1"/>
        <v>1480291.28</v>
      </c>
      <c r="Q9" s="23" t="s">
        <v>110</v>
      </c>
    </row>
    <row r="10" spans="1:17" s="35" customFormat="1" ht="21" x14ac:dyDescent="0.35">
      <c r="A10" s="4" t="s">
        <v>124</v>
      </c>
      <c r="B10" s="5" t="s">
        <v>125</v>
      </c>
      <c r="C10" s="14">
        <v>6500000</v>
      </c>
      <c r="D10" s="5" t="s">
        <v>21</v>
      </c>
      <c r="E10" s="15">
        <v>42767</v>
      </c>
      <c r="F10" s="15">
        <v>44593</v>
      </c>
      <c r="G10" s="5" t="s">
        <v>33</v>
      </c>
      <c r="H10" s="15">
        <v>43132</v>
      </c>
      <c r="I10" s="43" t="s">
        <v>126</v>
      </c>
      <c r="J10" s="16">
        <v>6500000</v>
      </c>
      <c r="K10" s="22">
        <f>J10*L10</f>
        <v>390000</v>
      </c>
      <c r="L10" s="17" t="s">
        <v>126</v>
      </c>
      <c r="M10" s="22">
        <f>J10+K10</f>
        <v>6890000</v>
      </c>
      <c r="N10" s="17" t="s">
        <v>126</v>
      </c>
      <c r="O10" s="21">
        <f t="shared" si="0"/>
        <v>7303400</v>
      </c>
      <c r="P10" s="22">
        <f t="shared" si="1"/>
        <v>608616.66666666663</v>
      </c>
      <c r="Q10" s="4"/>
    </row>
    <row r="11" spans="1:17" ht="21" x14ac:dyDescent="0.35">
      <c r="A11" s="4" t="s">
        <v>58</v>
      </c>
      <c r="B11" s="5" t="s">
        <v>15</v>
      </c>
      <c r="C11" s="14">
        <v>10000000</v>
      </c>
      <c r="D11" s="5" t="s">
        <v>21</v>
      </c>
      <c r="E11" s="15">
        <v>41739</v>
      </c>
      <c r="F11" s="15">
        <v>43565</v>
      </c>
      <c r="G11" s="5" t="s">
        <v>33</v>
      </c>
      <c r="H11" s="15">
        <v>42522</v>
      </c>
      <c r="I11" s="43" t="s">
        <v>59</v>
      </c>
      <c r="J11" s="16">
        <v>11669512</v>
      </c>
      <c r="K11" s="22">
        <f>J11*L11</f>
        <v>480783.89439999999</v>
      </c>
      <c r="L11" s="17" t="s">
        <v>108</v>
      </c>
      <c r="M11" s="22">
        <f>J11+K11</f>
        <v>12150295.894400001</v>
      </c>
      <c r="N11" s="17" t="s">
        <v>149</v>
      </c>
      <c r="O11" s="21">
        <f t="shared" si="0"/>
        <v>12551255.658915201</v>
      </c>
      <c r="P11" s="22">
        <f t="shared" si="1"/>
        <v>1045937.9715762668</v>
      </c>
      <c r="Q11" s="4"/>
    </row>
    <row r="12" spans="1:17" ht="21" x14ac:dyDescent="0.35">
      <c r="A12" s="4" t="s">
        <v>87</v>
      </c>
      <c r="B12" s="5" t="s">
        <v>13</v>
      </c>
      <c r="C12" s="14">
        <v>3500000</v>
      </c>
      <c r="D12" s="5" t="s">
        <v>21</v>
      </c>
      <c r="E12" s="15">
        <v>41409</v>
      </c>
      <c r="F12" s="15">
        <v>43235</v>
      </c>
      <c r="G12" s="5" t="s">
        <v>33</v>
      </c>
      <c r="H12" s="15">
        <v>42541</v>
      </c>
      <c r="I12" s="43" t="s">
        <v>34</v>
      </c>
      <c r="J12" s="16">
        <v>4205000</v>
      </c>
      <c r="K12" s="22">
        <f>J12*L12</f>
        <v>173246</v>
      </c>
      <c r="L12" s="17" t="s">
        <v>108</v>
      </c>
      <c r="M12" s="22">
        <f>J12+K12</f>
        <v>4378246</v>
      </c>
      <c r="N12" s="17" t="s">
        <v>149</v>
      </c>
      <c r="O12" s="21">
        <f t="shared" si="0"/>
        <v>4522728.1179999998</v>
      </c>
      <c r="P12" s="22">
        <f t="shared" si="1"/>
        <v>376894.00983333332</v>
      </c>
      <c r="Q12" s="23"/>
    </row>
    <row r="13" spans="1:17" ht="21" x14ac:dyDescent="0.35">
      <c r="A13" s="4" t="s">
        <v>88</v>
      </c>
      <c r="B13" s="5" t="s">
        <v>12</v>
      </c>
      <c r="C13" s="14">
        <v>4000000</v>
      </c>
      <c r="D13" s="5" t="s">
        <v>21</v>
      </c>
      <c r="E13" s="15">
        <v>41459</v>
      </c>
      <c r="F13" s="15">
        <v>42920</v>
      </c>
      <c r="G13" s="5" t="s">
        <v>33</v>
      </c>
      <c r="H13" s="15">
        <v>43282</v>
      </c>
      <c r="I13" s="43" t="s">
        <v>34</v>
      </c>
      <c r="J13" s="16">
        <v>6537775</v>
      </c>
      <c r="K13" s="22">
        <f>J13*L13</f>
        <v>269356.33</v>
      </c>
      <c r="L13" s="17" t="s">
        <v>108</v>
      </c>
      <c r="M13" s="22">
        <f>J13+K13</f>
        <v>6807131.3300000001</v>
      </c>
      <c r="N13" s="17" t="s">
        <v>149</v>
      </c>
      <c r="O13" s="21">
        <f t="shared" si="0"/>
        <v>7031766.6638900004</v>
      </c>
      <c r="P13" s="22">
        <f t="shared" si="1"/>
        <v>585980.55532416666</v>
      </c>
      <c r="Q13" s="23"/>
    </row>
    <row r="14" spans="1:17" ht="21" x14ac:dyDescent="0.35">
      <c r="A14" s="4" t="s">
        <v>89</v>
      </c>
      <c r="B14" s="5" t="s">
        <v>73</v>
      </c>
      <c r="C14" s="14">
        <v>10000000</v>
      </c>
      <c r="D14" s="5" t="s">
        <v>21</v>
      </c>
      <c r="E14" s="15">
        <v>42221</v>
      </c>
      <c r="F14" s="15">
        <v>44048</v>
      </c>
      <c r="G14" s="5" t="s">
        <v>33</v>
      </c>
      <c r="H14" s="15">
        <v>42229</v>
      </c>
      <c r="I14" s="43" t="s">
        <v>127</v>
      </c>
      <c r="J14" s="16">
        <v>10000000</v>
      </c>
      <c r="K14" s="22">
        <f>J14*L14</f>
        <v>412000</v>
      </c>
      <c r="L14" s="17" t="s">
        <v>108</v>
      </c>
      <c r="M14" s="22">
        <f>J14+K14</f>
        <v>10412000</v>
      </c>
      <c r="N14" s="17" t="s">
        <v>149</v>
      </c>
      <c r="O14" s="21">
        <f t="shared" si="0"/>
        <v>10755596</v>
      </c>
      <c r="P14" s="22">
        <f t="shared" si="1"/>
        <v>896299.66666666663</v>
      </c>
      <c r="Q14" s="23"/>
    </row>
    <row r="15" spans="1:17" ht="21" x14ac:dyDescent="0.35">
      <c r="A15" s="4" t="s">
        <v>90</v>
      </c>
      <c r="B15" s="5" t="s">
        <v>60</v>
      </c>
      <c r="C15" s="14">
        <v>14400000</v>
      </c>
      <c r="D15" s="5" t="s">
        <v>21</v>
      </c>
      <c r="E15" s="15">
        <v>42250</v>
      </c>
      <c r="F15" s="15">
        <v>44442</v>
      </c>
      <c r="G15" s="5" t="s">
        <v>22</v>
      </c>
      <c r="H15" s="15">
        <v>42249</v>
      </c>
      <c r="I15" s="44" t="s">
        <v>129</v>
      </c>
      <c r="J15" s="16">
        <v>16796160</v>
      </c>
      <c r="K15" s="22">
        <f>J15*L15</f>
        <v>1343692.8</v>
      </c>
      <c r="L15" s="17" t="s">
        <v>128</v>
      </c>
      <c r="M15" s="22">
        <f>J15+K15</f>
        <v>18139852.800000001</v>
      </c>
      <c r="N15" s="17" t="s">
        <v>153</v>
      </c>
      <c r="O15" s="21">
        <f t="shared" si="0"/>
        <v>19464062.054400001</v>
      </c>
      <c r="P15" s="22">
        <f t="shared" si="1"/>
        <v>1622005.1712</v>
      </c>
      <c r="Q15" s="23"/>
    </row>
    <row r="16" spans="1:17" ht="21" x14ac:dyDescent="0.35">
      <c r="A16" s="4" t="s">
        <v>91</v>
      </c>
      <c r="B16" s="5" t="s">
        <v>61</v>
      </c>
      <c r="C16" s="14">
        <v>13200000</v>
      </c>
      <c r="D16" s="5" t="s">
        <v>21</v>
      </c>
      <c r="E16" s="15">
        <v>42248</v>
      </c>
      <c r="F16" s="15">
        <v>44075</v>
      </c>
      <c r="G16" s="5" t="s">
        <v>33</v>
      </c>
      <c r="H16" s="15">
        <v>42282</v>
      </c>
      <c r="I16" s="44" t="s">
        <v>129</v>
      </c>
      <c r="J16" s="16">
        <v>15396480</v>
      </c>
      <c r="K16" s="22">
        <f>J16*L16</f>
        <v>1231718.4000000001</v>
      </c>
      <c r="L16" s="17" t="s">
        <v>128</v>
      </c>
      <c r="M16" s="22">
        <f>J16+K16</f>
        <v>16628198.4</v>
      </c>
      <c r="N16" s="17" t="s">
        <v>153</v>
      </c>
      <c r="O16" s="21">
        <f t="shared" si="0"/>
        <v>17842056.883200001</v>
      </c>
      <c r="P16" s="22">
        <f t="shared" si="1"/>
        <v>1486838.0736</v>
      </c>
      <c r="Q16" s="23" t="s">
        <v>130</v>
      </c>
    </row>
    <row r="17" spans="1:17" ht="21" x14ac:dyDescent="0.35">
      <c r="A17" s="23" t="s">
        <v>63</v>
      </c>
      <c r="B17" s="30" t="s">
        <v>62</v>
      </c>
      <c r="C17" s="31">
        <v>5000000</v>
      </c>
      <c r="D17" s="30" t="s">
        <v>21</v>
      </c>
      <c r="E17" s="32">
        <v>42186</v>
      </c>
      <c r="F17" s="32">
        <v>44378</v>
      </c>
      <c r="G17" s="30" t="s">
        <v>22</v>
      </c>
      <c r="H17" s="32">
        <v>43282</v>
      </c>
      <c r="I17" s="44" t="s">
        <v>127</v>
      </c>
      <c r="J17" s="33">
        <v>5000000</v>
      </c>
      <c r="K17" s="34">
        <f>J17*L17</f>
        <v>206000</v>
      </c>
      <c r="L17" s="25" t="s">
        <v>108</v>
      </c>
      <c r="M17" s="34">
        <f>J17+K17</f>
        <v>5206000</v>
      </c>
      <c r="N17" s="25" t="s">
        <v>149</v>
      </c>
      <c r="O17" s="21">
        <f t="shared" si="0"/>
        <v>5377798</v>
      </c>
      <c r="P17" s="22">
        <f t="shared" si="1"/>
        <v>448149.83333333331</v>
      </c>
      <c r="Q17" s="34" t="s">
        <v>131</v>
      </c>
    </row>
    <row r="18" spans="1:17" ht="21" customHeight="1" x14ac:dyDescent="0.35">
      <c r="A18" s="36" t="s">
        <v>66</v>
      </c>
      <c r="B18" s="30" t="s">
        <v>74</v>
      </c>
      <c r="C18" s="31" t="s">
        <v>103</v>
      </c>
      <c r="D18" s="30" t="s">
        <v>54</v>
      </c>
      <c r="E18" s="32">
        <v>39387</v>
      </c>
      <c r="F18" s="32">
        <v>41214</v>
      </c>
      <c r="G18" s="30" t="s">
        <v>33</v>
      </c>
      <c r="H18" s="32" t="s">
        <v>133</v>
      </c>
      <c r="I18" s="44" t="s">
        <v>68</v>
      </c>
      <c r="J18" s="33">
        <v>8932000</v>
      </c>
      <c r="K18" s="34">
        <f>J18*10/100</f>
        <v>893200</v>
      </c>
      <c r="L18" s="17" t="s">
        <v>132</v>
      </c>
      <c r="M18" s="34">
        <f>(J18*10/100)+J18</f>
        <v>9825200</v>
      </c>
      <c r="N18" s="17" t="s">
        <v>151</v>
      </c>
      <c r="O18" s="21">
        <f t="shared" si="0"/>
        <v>10807720</v>
      </c>
      <c r="P18" s="22">
        <f t="shared" si="1"/>
        <v>900643.33333333337</v>
      </c>
      <c r="Q18" s="23"/>
    </row>
    <row r="19" spans="1:17" ht="21" x14ac:dyDescent="0.35">
      <c r="A19" s="23" t="s">
        <v>71</v>
      </c>
      <c r="B19" s="30" t="s">
        <v>75</v>
      </c>
      <c r="C19" s="31">
        <v>8000000</v>
      </c>
      <c r="D19" s="30" t="s">
        <v>21</v>
      </c>
      <c r="E19" s="32">
        <v>41852</v>
      </c>
      <c r="F19" s="32">
        <v>42216</v>
      </c>
      <c r="G19" s="30"/>
      <c r="H19" s="32">
        <v>43313</v>
      </c>
      <c r="I19" s="44" t="s">
        <v>76</v>
      </c>
      <c r="J19" s="33">
        <v>10427006</v>
      </c>
      <c r="K19" s="34">
        <f>J19*6/100</f>
        <v>625620.36</v>
      </c>
      <c r="L19" s="25" t="s">
        <v>132</v>
      </c>
      <c r="M19" s="34">
        <f>(J19*6/100)+J19</f>
        <v>11052626.359999999</v>
      </c>
      <c r="N19" s="25" t="s">
        <v>126</v>
      </c>
      <c r="O19" s="21">
        <f t="shared" si="0"/>
        <v>11715783.941599999</v>
      </c>
      <c r="P19" s="22">
        <f t="shared" si="1"/>
        <v>976315.32846666651</v>
      </c>
      <c r="Q19" s="23" t="s">
        <v>134</v>
      </c>
    </row>
    <row r="20" spans="1:17" s="35" customFormat="1" ht="21" x14ac:dyDescent="0.35">
      <c r="A20" s="4" t="s">
        <v>96</v>
      </c>
      <c r="B20" s="4" t="s">
        <v>97</v>
      </c>
      <c r="C20" s="41" t="s">
        <v>102</v>
      </c>
      <c r="D20" s="5" t="s">
        <v>21</v>
      </c>
      <c r="E20" s="15" t="s">
        <v>99</v>
      </c>
      <c r="F20" s="15" t="s">
        <v>100</v>
      </c>
      <c r="G20" s="5" t="s">
        <v>22</v>
      </c>
      <c r="H20" s="15" t="s">
        <v>136</v>
      </c>
      <c r="I20" s="44" t="s">
        <v>135</v>
      </c>
      <c r="J20" s="16">
        <v>7830000</v>
      </c>
      <c r="K20" s="34">
        <f>J20*L20</f>
        <v>557496</v>
      </c>
      <c r="L20" s="25" t="s">
        <v>113</v>
      </c>
      <c r="M20" s="22">
        <f>J20+K20</f>
        <v>8387496</v>
      </c>
      <c r="N20" s="25" t="s">
        <v>152</v>
      </c>
      <c r="O20" s="21">
        <f t="shared" si="0"/>
        <v>8915908.2479999997</v>
      </c>
      <c r="P20" s="22">
        <f t="shared" si="1"/>
        <v>742992.35399999993</v>
      </c>
      <c r="Q20" s="4" t="s">
        <v>137</v>
      </c>
    </row>
    <row r="21" spans="1:17" s="35" customFormat="1" ht="21" x14ac:dyDescent="0.35">
      <c r="A21" s="23" t="s">
        <v>78</v>
      </c>
      <c r="B21" s="30" t="s">
        <v>17</v>
      </c>
      <c r="C21" s="31">
        <v>1500000</v>
      </c>
      <c r="D21" s="30" t="s">
        <v>21</v>
      </c>
      <c r="E21" s="32">
        <v>39759</v>
      </c>
      <c r="F21" s="32">
        <v>40124</v>
      </c>
      <c r="G21" s="30" t="s">
        <v>30</v>
      </c>
      <c r="H21" s="15">
        <v>42570</v>
      </c>
      <c r="I21" s="43" t="s">
        <v>34</v>
      </c>
      <c r="J21" s="16">
        <v>300000</v>
      </c>
      <c r="K21" s="34">
        <f>J21*L21</f>
        <v>12360</v>
      </c>
      <c r="L21" s="25" t="s">
        <v>108</v>
      </c>
      <c r="M21" s="22">
        <f>J21+K21</f>
        <v>312360</v>
      </c>
      <c r="N21" s="25" t="s">
        <v>149</v>
      </c>
      <c r="O21" s="21">
        <f t="shared" si="0"/>
        <v>322667.88</v>
      </c>
      <c r="P21" s="22">
        <f t="shared" si="1"/>
        <v>26888.99</v>
      </c>
      <c r="Q21" s="23" t="s">
        <v>41</v>
      </c>
    </row>
    <row r="22" spans="1:17" s="35" customFormat="1" ht="21" x14ac:dyDescent="0.35">
      <c r="A22" s="23" t="s">
        <v>145</v>
      </c>
      <c r="B22" s="30" t="s">
        <v>146</v>
      </c>
      <c r="C22" s="50">
        <v>8500000</v>
      </c>
      <c r="D22" s="30" t="s">
        <v>21</v>
      </c>
      <c r="E22" s="32" t="s">
        <v>147</v>
      </c>
      <c r="F22" s="32">
        <v>44440</v>
      </c>
      <c r="G22" s="30" t="s">
        <v>30</v>
      </c>
      <c r="H22" s="15" t="s">
        <v>148</v>
      </c>
      <c r="I22" s="43" t="s">
        <v>126</v>
      </c>
      <c r="J22" s="16"/>
      <c r="K22" s="34"/>
      <c r="L22" s="25"/>
      <c r="M22" s="22">
        <v>8500000</v>
      </c>
      <c r="N22" s="25" t="s">
        <v>126</v>
      </c>
      <c r="O22" s="21">
        <f t="shared" si="0"/>
        <v>9010000</v>
      </c>
      <c r="P22" s="22">
        <f t="shared" si="1"/>
        <v>750833.33333333337</v>
      </c>
      <c r="Q22" s="23"/>
    </row>
    <row r="23" spans="1:17" s="35" customFormat="1" ht="21" x14ac:dyDescent="0.35">
      <c r="A23" s="23" t="s">
        <v>52</v>
      </c>
      <c r="B23" s="30" t="s">
        <v>16</v>
      </c>
      <c r="C23" s="31">
        <v>3500000</v>
      </c>
      <c r="D23" s="30" t="s">
        <v>21</v>
      </c>
      <c r="E23" s="32">
        <v>41591</v>
      </c>
      <c r="F23" s="32">
        <v>41956</v>
      </c>
      <c r="G23" s="30" t="s">
        <v>31</v>
      </c>
      <c r="H23" s="32">
        <v>41703</v>
      </c>
      <c r="I23" s="43" t="s">
        <v>34</v>
      </c>
      <c r="J23" s="33">
        <v>6774345</v>
      </c>
      <c r="K23" s="34">
        <f>J23*L23</f>
        <v>279103.01400000002</v>
      </c>
      <c r="L23" s="25" t="s">
        <v>108</v>
      </c>
      <c r="M23" s="22">
        <f>J23+K23</f>
        <v>7053448.0140000004</v>
      </c>
      <c r="N23" s="25" t="s">
        <v>149</v>
      </c>
      <c r="O23" s="21">
        <f t="shared" si="0"/>
        <v>7286211.7984620007</v>
      </c>
      <c r="P23" s="22">
        <f t="shared" si="1"/>
        <v>607184.31653850002</v>
      </c>
      <c r="Q23" s="23" t="s">
        <v>141</v>
      </c>
    </row>
    <row r="24" spans="1:17" ht="21" x14ac:dyDescent="0.35">
      <c r="A24" s="6" t="s">
        <v>104</v>
      </c>
      <c r="B24" s="7" t="s">
        <v>101</v>
      </c>
      <c r="C24" s="19" t="s">
        <v>143</v>
      </c>
      <c r="D24" s="7" t="s">
        <v>21</v>
      </c>
      <c r="E24" s="20">
        <v>42962</v>
      </c>
      <c r="F24" s="20">
        <v>43692</v>
      </c>
      <c r="G24" s="7" t="s">
        <v>138</v>
      </c>
      <c r="H24" s="20">
        <v>43327</v>
      </c>
      <c r="I24" s="48" t="s">
        <v>139</v>
      </c>
      <c r="J24" s="46">
        <v>12000000</v>
      </c>
      <c r="K24" s="47" t="s">
        <v>144</v>
      </c>
      <c r="L24" s="45" t="s">
        <v>112</v>
      </c>
      <c r="M24" s="47">
        <v>13920000</v>
      </c>
      <c r="N24" s="45" t="s">
        <v>154</v>
      </c>
      <c r="O24" s="21">
        <f>(M24*N24)+M24</f>
        <v>14657760</v>
      </c>
      <c r="P24" s="52">
        <f t="shared" si="1"/>
        <v>1221480</v>
      </c>
      <c r="Q24" s="6" t="s">
        <v>140</v>
      </c>
    </row>
    <row r="25" spans="1:17" ht="21" x14ac:dyDescent="0.35">
      <c r="A25" s="6" t="s">
        <v>8</v>
      </c>
      <c r="B25" s="7" t="s">
        <v>32</v>
      </c>
      <c r="C25" s="19">
        <v>6500000</v>
      </c>
      <c r="D25" s="7" t="s">
        <v>21</v>
      </c>
      <c r="E25" s="20">
        <v>41609</v>
      </c>
      <c r="F25" s="20">
        <v>43435</v>
      </c>
      <c r="G25" s="7" t="s">
        <v>33</v>
      </c>
      <c r="H25" s="20">
        <v>43435</v>
      </c>
      <c r="I25" s="45" t="s">
        <v>34</v>
      </c>
      <c r="J25" s="46">
        <v>7755300</v>
      </c>
      <c r="K25" s="47">
        <f>J25*L25</f>
        <v>319518.36</v>
      </c>
      <c r="L25" s="45" t="s">
        <v>108</v>
      </c>
      <c r="M25" s="47">
        <f>J25+K25</f>
        <v>8074818.3600000003</v>
      </c>
      <c r="N25" s="45" t="s">
        <v>149</v>
      </c>
      <c r="O25" s="21">
        <f t="shared" si="0"/>
        <v>8341287.3658800004</v>
      </c>
      <c r="P25" s="52">
        <f t="shared" si="1"/>
        <v>695107.28049000003</v>
      </c>
      <c r="Q25" s="6"/>
    </row>
    <row r="26" spans="1:17" s="35" customFormat="1" ht="20.25" customHeight="1" x14ac:dyDescent="0.35">
      <c r="A26" s="4" t="s">
        <v>50</v>
      </c>
      <c r="B26" s="5" t="s">
        <v>11</v>
      </c>
      <c r="C26" s="14" t="s">
        <v>47</v>
      </c>
      <c r="D26" s="5"/>
      <c r="E26" s="15">
        <v>41974</v>
      </c>
      <c r="F26" s="15">
        <v>45627</v>
      </c>
      <c r="G26" s="5" t="s">
        <v>44</v>
      </c>
      <c r="H26" s="15"/>
      <c r="I26" s="17"/>
      <c r="J26" s="16"/>
      <c r="K26" s="22"/>
      <c r="L26" s="17"/>
      <c r="M26" s="22"/>
      <c r="N26" s="17"/>
      <c r="P26" s="22">
        <f>M26/12</f>
        <v>0</v>
      </c>
      <c r="Q26" s="49" t="s">
        <v>142</v>
      </c>
    </row>
    <row r="29" spans="1:17" ht="21" x14ac:dyDescent="0.35">
      <c r="C29" s="9"/>
      <c r="E29" s="10"/>
      <c r="F29" s="10"/>
      <c r="H29" s="10"/>
      <c r="I29" s="12"/>
      <c r="J29" s="11"/>
      <c r="K29" s="21"/>
      <c r="L29" s="12"/>
      <c r="M29" s="53">
        <f>SUM(O2:O23)</f>
        <v>206603267.78408879</v>
      </c>
      <c r="N29" s="12"/>
    </row>
    <row r="30" spans="1:17" ht="21" x14ac:dyDescent="0.35">
      <c r="C30" s="9"/>
      <c r="D30" s="29"/>
      <c r="E30" s="10"/>
      <c r="F30" s="10"/>
      <c r="H30" s="10"/>
      <c r="I30" s="12"/>
      <c r="J30" s="11"/>
      <c r="K30" s="21"/>
      <c r="L30" s="12"/>
      <c r="M30" s="53">
        <f>M29/12</f>
        <v>17216938.982007399</v>
      </c>
      <c r="N30" s="12"/>
    </row>
    <row r="31" spans="1:17" ht="21" x14ac:dyDescent="0.35">
      <c r="C31" s="9"/>
      <c r="E31" s="10"/>
      <c r="F31" s="10"/>
      <c r="H31" s="10"/>
      <c r="I31" s="12"/>
      <c r="J31" s="11"/>
      <c r="K31" s="21"/>
      <c r="L31" s="12"/>
      <c r="M31" s="21"/>
      <c r="N31" s="12"/>
      <c r="P31" s="21"/>
    </row>
    <row r="32" spans="1:17" ht="21" x14ac:dyDescent="0.35">
      <c r="A32" s="35"/>
      <c r="C32" s="9"/>
      <c r="E32" s="10"/>
      <c r="F32" s="10"/>
      <c r="H32" s="10"/>
      <c r="I32" s="12"/>
      <c r="J32" s="11"/>
      <c r="K32" s="21"/>
      <c r="L32" s="12"/>
      <c r="M32" s="21"/>
      <c r="N32" s="12"/>
      <c r="P32" s="21"/>
    </row>
    <row r="33" spans="3:16" ht="21" x14ac:dyDescent="0.35">
      <c r="C33" s="9"/>
      <c r="E33" s="10"/>
      <c r="F33" s="10"/>
      <c r="H33" s="10"/>
      <c r="I33" s="12"/>
      <c r="J33" s="11"/>
      <c r="K33" s="21"/>
      <c r="L33" s="12"/>
      <c r="M33" s="21"/>
      <c r="N33" s="12"/>
      <c r="P33" s="21"/>
    </row>
    <row r="34" spans="3:16" ht="21" x14ac:dyDescent="0.35">
      <c r="C34" s="9"/>
      <c r="E34" s="10"/>
      <c r="F34" s="10"/>
      <c r="H34" s="10"/>
      <c r="I34" s="12"/>
      <c r="J34" s="11"/>
      <c r="K34" s="21"/>
      <c r="L34" s="12"/>
      <c r="M34" s="21"/>
      <c r="N34" s="12"/>
      <c r="P34" s="21"/>
    </row>
    <row r="35" spans="3:16" ht="21" x14ac:dyDescent="0.35">
      <c r="C35" s="9"/>
      <c r="E35" s="10"/>
      <c r="F35" s="10"/>
      <c r="H35" s="10"/>
      <c r="I35" s="12"/>
      <c r="J35" s="11"/>
      <c r="K35" s="21"/>
      <c r="L35" s="12"/>
      <c r="M35" s="21"/>
      <c r="N35" s="12"/>
      <c r="P35" s="21"/>
    </row>
    <row r="36" spans="3:16" ht="21" x14ac:dyDescent="0.35">
      <c r="C36" s="9"/>
      <c r="E36" s="10"/>
      <c r="F36" s="10"/>
      <c r="H36" s="10"/>
      <c r="I36" s="12"/>
      <c r="J36" s="11"/>
      <c r="K36" s="21"/>
      <c r="L36" s="12"/>
      <c r="M36" s="21"/>
      <c r="N36" s="12"/>
      <c r="P36" s="21"/>
    </row>
    <row r="37" spans="3:16" ht="21" x14ac:dyDescent="0.35">
      <c r="C37" s="9"/>
      <c r="E37" s="10"/>
      <c r="F37" s="10"/>
      <c r="H37" s="10"/>
      <c r="I37" s="12"/>
      <c r="J37" s="11"/>
      <c r="K37" s="21"/>
      <c r="L37" s="12"/>
      <c r="M37" s="21"/>
      <c r="N37" s="12"/>
      <c r="P37" s="21"/>
    </row>
    <row r="38" spans="3:16" ht="21" x14ac:dyDescent="0.35">
      <c r="C38" s="9"/>
      <c r="E38" s="10"/>
      <c r="F38" s="10"/>
      <c r="H38" s="10"/>
      <c r="I38" s="12"/>
      <c r="J38" s="11"/>
      <c r="K38" s="21"/>
      <c r="L38" s="12"/>
      <c r="M38" s="21"/>
      <c r="N38" s="12"/>
      <c r="P38" s="21"/>
    </row>
    <row r="39" spans="3:16" ht="21" x14ac:dyDescent="0.35">
      <c r="C39" s="9"/>
      <c r="E39" s="10"/>
      <c r="F39" s="10"/>
      <c r="H39" s="10"/>
      <c r="I39" s="12"/>
      <c r="J39" s="11"/>
      <c r="K39" s="21"/>
      <c r="L39" s="12"/>
      <c r="M39" s="21"/>
      <c r="N39" s="12"/>
      <c r="P39" s="21"/>
    </row>
    <row r="40" spans="3:16" ht="21" x14ac:dyDescent="0.35">
      <c r="C40" s="9"/>
      <c r="E40" s="10"/>
      <c r="F40" s="10"/>
      <c r="H40" s="10"/>
      <c r="I40" s="12"/>
      <c r="J40" s="11"/>
      <c r="K40" s="21"/>
      <c r="L40" s="12"/>
      <c r="M40" s="21"/>
      <c r="N40" s="12"/>
      <c r="P40" s="21"/>
    </row>
    <row r="41" spans="3:16" ht="21" x14ac:dyDescent="0.35">
      <c r="C41" s="9"/>
      <c r="E41" s="10"/>
      <c r="F41" s="10"/>
      <c r="H41" s="10"/>
      <c r="I41" s="12"/>
      <c r="J41" s="11"/>
      <c r="K41" s="21"/>
      <c r="L41" s="12"/>
      <c r="M41" s="21"/>
      <c r="N41" s="12"/>
      <c r="P41" s="21"/>
    </row>
    <row r="42" spans="3:16" ht="21" x14ac:dyDescent="0.35">
      <c r="C42" s="9"/>
      <c r="E42" s="10"/>
      <c r="F42" s="10"/>
      <c r="H42" s="10"/>
      <c r="I42" s="12"/>
      <c r="J42" s="11"/>
      <c r="K42" s="21"/>
      <c r="L42" s="12"/>
      <c r="M42" s="21"/>
      <c r="N42" s="12"/>
      <c r="P42" s="21"/>
    </row>
    <row r="43" spans="3:16" ht="21" x14ac:dyDescent="0.35">
      <c r="C43" s="9"/>
      <c r="E43" s="10"/>
      <c r="F43" s="10"/>
      <c r="H43" s="10"/>
      <c r="I43" s="12"/>
      <c r="J43" s="11"/>
      <c r="K43" s="21"/>
      <c r="L43" s="12"/>
      <c r="M43" s="21"/>
      <c r="N43" s="12"/>
      <c r="P43" s="21"/>
    </row>
    <row r="44" spans="3:16" ht="21" x14ac:dyDescent="0.35">
      <c r="C44" s="9"/>
      <c r="E44" s="10"/>
      <c r="F44" s="10"/>
      <c r="H44" s="10"/>
      <c r="I44" s="12"/>
      <c r="J44" s="11"/>
      <c r="K44" s="21"/>
      <c r="L44" s="12"/>
      <c r="M44" s="21"/>
      <c r="N44" s="12"/>
      <c r="P44" s="21"/>
    </row>
    <row r="45" spans="3:16" ht="21" x14ac:dyDescent="0.35">
      <c r="C45" s="9"/>
      <c r="E45" s="10"/>
      <c r="F45" s="10"/>
      <c r="H45" s="10"/>
      <c r="I45" s="12"/>
      <c r="J45" s="11"/>
      <c r="K45" s="21"/>
      <c r="L45" s="12"/>
      <c r="M45" s="21"/>
      <c r="N45" s="12"/>
      <c r="P45" s="21"/>
    </row>
    <row r="46" spans="3:16" ht="21" x14ac:dyDescent="0.35">
      <c r="C46" s="9"/>
      <c r="E46" s="10"/>
      <c r="F46" s="10"/>
      <c r="H46" s="10"/>
      <c r="I46" s="12"/>
      <c r="J46" s="11"/>
      <c r="K46" s="21"/>
      <c r="L46" s="12"/>
      <c r="M46" s="21"/>
      <c r="N46" s="12"/>
      <c r="P46" s="21"/>
    </row>
    <row r="47" spans="3:16" ht="21" x14ac:dyDescent="0.35">
      <c r="C47" s="9"/>
      <c r="E47" s="10"/>
      <c r="F47" s="10"/>
      <c r="H47" s="10"/>
      <c r="I47" s="12"/>
      <c r="J47" s="11"/>
      <c r="K47" s="21"/>
      <c r="L47" s="12"/>
      <c r="M47" s="21"/>
      <c r="N47" s="12"/>
      <c r="P47" s="21"/>
    </row>
    <row r="48" spans="3:16" ht="21" x14ac:dyDescent="0.35">
      <c r="C48" s="9"/>
      <c r="E48" s="10"/>
      <c r="F48" s="10"/>
      <c r="H48" s="10"/>
      <c r="I48" s="12"/>
      <c r="J48" s="11"/>
      <c r="K48" s="21"/>
      <c r="L48" s="12"/>
      <c r="M48" s="21"/>
      <c r="N48" s="12"/>
      <c r="P48" s="21"/>
    </row>
    <row r="49" spans="3:16" ht="21" x14ac:dyDescent="0.35">
      <c r="C49" s="9"/>
      <c r="E49" s="10"/>
      <c r="F49" s="10"/>
      <c r="H49" s="10"/>
      <c r="I49" s="12"/>
      <c r="J49" s="11"/>
      <c r="K49" s="21"/>
      <c r="L49" s="12"/>
      <c r="M49" s="21"/>
      <c r="N49" s="12"/>
      <c r="P49" s="21"/>
    </row>
    <row r="50" spans="3:16" ht="21" x14ac:dyDescent="0.35">
      <c r="C50" s="9"/>
      <c r="E50" s="10"/>
      <c r="F50" s="10"/>
      <c r="H50" s="10"/>
      <c r="I50" s="12"/>
      <c r="J50" s="11"/>
      <c r="K50" s="21"/>
      <c r="L50" s="12"/>
      <c r="M50" s="21"/>
      <c r="N50" s="12"/>
      <c r="P50" s="21"/>
    </row>
    <row r="51" spans="3:16" ht="21" x14ac:dyDescent="0.35">
      <c r="C51" s="9"/>
      <c r="E51" s="10"/>
      <c r="F51" s="10"/>
      <c r="H51" s="10"/>
      <c r="I51" s="12"/>
      <c r="J51" s="11"/>
      <c r="K51" s="21"/>
      <c r="L51" s="12"/>
      <c r="M51" s="21"/>
      <c r="N51" s="12"/>
      <c r="P51" s="21"/>
    </row>
    <row r="52" spans="3:16" ht="21" x14ac:dyDescent="0.35">
      <c r="C52" s="9"/>
      <c r="E52" s="10"/>
      <c r="F52" s="10"/>
      <c r="H52" s="10"/>
      <c r="I52" s="12"/>
      <c r="J52" s="11"/>
      <c r="K52" s="21"/>
      <c r="L52" s="12"/>
      <c r="M52" s="21"/>
      <c r="N52" s="12"/>
      <c r="P52" s="21"/>
    </row>
    <row r="53" spans="3:16" ht="21" x14ac:dyDescent="0.35">
      <c r="C53" s="9"/>
      <c r="E53" s="10"/>
      <c r="F53" s="10"/>
      <c r="H53" s="10"/>
      <c r="I53" s="12"/>
      <c r="J53" s="11"/>
      <c r="K53" s="21"/>
      <c r="L53" s="12"/>
      <c r="M53" s="21"/>
      <c r="N53" s="12"/>
      <c r="P53" s="21"/>
    </row>
    <row r="54" spans="3:16" ht="21" x14ac:dyDescent="0.35">
      <c r="C54" s="9"/>
      <c r="E54" s="10"/>
      <c r="F54" s="10"/>
      <c r="H54" s="10"/>
      <c r="I54" s="12"/>
      <c r="J54" s="11"/>
      <c r="K54" s="21"/>
      <c r="L54" s="12"/>
      <c r="M54" s="21"/>
      <c r="N54" s="12"/>
      <c r="P54" s="21"/>
    </row>
    <row r="55" spans="3:16" ht="21" x14ac:dyDescent="0.35">
      <c r="C55" s="9"/>
      <c r="E55" s="10"/>
      <c r="F55" s="10"/>
      <c r="H55" s="10"/>
      <c r="I55" s="12"/>
      <c r="J55" s="11"/>
      <c r="K55" s="21"/>
      <c r="L55" s="12"/>
      <c r="M55" s="21"/>
      <c r="N55" s="12"/>
      <c r="P55" s="21"/>
    </row>
    <row r="56" spans="3:16" ht="21" x14ac:dyDescent="0.35">
      <c r="C56" s="9"/>
      <c r="E56" s="10"/>
      <c r="F56" s="10"/>
      <c r="H56" s="10"/>
      <c r="I56" s="12"/>
      <c r="J56" s="11"/>
      <c r="K56" s="21"/>
      <c r="L56" s="12"/>
      <c r="M56" s="21"/>
      <c r="N56" s="12"/>
      <c r="P56" s="21"/>
    </row>
    <row r="57" spans="3:16" ht="21" x14ac:dyDescent="0.35">
      <c r="C57" s="9"/>
      <c r="E57" s="10"/>
      <c r="F57" s="10"/>
      <c r="H57" s="10"/>
      <c r="I57" s="12"/>
      <c r="J57" s="11"/>
      <c r="K57" s="21"/>
      <c r="L57" s="12"/>
      <c r="N57" s="12"/>
    </row>
    <row r="58" spans="3:16" ht="21" x14ac:dyDescent="0.35">
      <c r="C58" s="9"/>
      <c r="E58" s="10"/>
      <c r="F58" s="10"/>
      <c r="H58" s="10"/>
      <c r="I58" s="12"/>
      <c r="J58" s="11"/>
      <c r="K58" s="21"/>
      <c r="L58" s="12"/>
      <c r="N58" s="12"/>
    </row>
    <row r="59" spans="3:16" ht="21" x14ac:dyDescent="0.35">
      <c r="C59" s="9"/>
      <c r="E59" s="10"/>
      <c r="F59" s="10"/>
      <c r="H59" s="10"/>
      <c r="I59" s="12"/>
      <c r="J59" s="11"/>
      <c r="L59" s="12"/>
      <c r="N59" s="12"/>
    </row>
    <row r="60" spans="3:16" ht="21" x14ac:dyDescent="0.35">
      <c r="C60" s="9"/>
      <c r="E60" s="10"/>
      <c r="F60" s="10"/>
      <c r="H60" s="10"/>
      <c r="I60" s="12"/>
      <c r="J60" s="11"/>
      <c r="L60" s="12"/>
      <c r="N60" s="12"/>
    </row>
    <row r="61" spans="3:16" ht="21" x14ac:dyDescent="0.35">
      <c r="C61" s="9"/>
      <c r="E61" s="10"/>
      <c r="F61" s="10"/>
      <c r="H61" s="10"/>
      <c r="I61" s="12"/>
      <c r="J61" s="11"/>
      <c r="L61" s="12"/>
      <c r="N61" s="12"/>
    </row>
    <row r="62" spans="3:16" ht="21" x14ac:dyDescent="0.35">
      <c r="C62" s="9"/>
      <c r="E62" s="10"/>
      <c r="F62" s="10"/>
      <c r="H62" s="10"/>
      <c r="I62" s="12"/>
      <c r="J62" s="11"/>
      <c r="L62" s="12"/>
      <c r="N62" s="12"/>
    </row>
    <row r="63" spans="3:16" ht="21" x14ac:dyDescent="0.35">
      <c r="C63" s="9"/>
      <c r="E63" s="10"/>
      <c r="F63" s="10"/>
      <c r="H63" s="10"/>
      <c r="I63" s="12"/>
      <c r="J63" s="11"/>
      <c r="L63" s="12"/>
      <c r="N63" s="12"/>
    </row>
    <row r="64" spans="3:16" ht="21" x14ac:dyDescent="0.35">
      <c r="C64" s="9"/>
      <c r="E64" s="10"/>
      <c r="F64" s="10"/>
      <c r="H64" s="10"/>
      <c r="I64" s="12"/>
      <c r="J64" s="11"/>
      <c r="L64" s="12"/>
      <c r="N64" s="12"/>
    </row>
    <row r="65" spans="3:14" ht="21" x14ac:dyDescent="0.35">
      <c r="C65" s="9"/>
      <c r="E65" s="10"/>
      <c r="F65" s="10"/>
      <c r="H65" s="10"/>
      <c r="I65" s="12"/>
      <c r="J65" s="11"/>
      <c r="L65" s="12"/>
      <c r="N65" s="12"/>
    </row>
    <row r="66" spans="3:14" ht="21" x14ac:dyDescent="0.35">
      <c r="C66" s="9"/>
      <c r="E66" s="10"/>
      <c r="F66" s="10"/>
      <c r="H66" s="10"/>
      <c r="I66" s="12"/>
      <c r="J66" s="11"/>
      <c r="L66" s="12"/>
      <c r="N66" s="12"/>
    </row>
    <row r="67" spans="3:14" ht="21" x14ac:dyDescent="0.35">
      <c r="C67" s="9"/>
      <c r="E67" s="10"/>
      <c r="F67" s="10"/>
      <c r="H67" s="10"/>
      <c r="I67" s="12"/>
      <c r="J67" s="11"/>
      <c r="L67" s="12"/>
      <c r="N67" s="12"/>
    </row>
    <row r="68" spans="3:14" ht="21" x14ac:dyDescent="0.35">
      <c r="C68" s="9"/>
      <c r="E68" s="10"/>
      <c r="F68" s="10"/>
      <c r="H68" s="10"/>
      <c r="I68" s="12"/>
      <c r="J68" s="11"/>
      <c r="L68" s="12"/>
      <c r="N68" s="12"/>
    </row>
    <row r="69" spans="3:14" ht="21" x14ac:dyDescent="0.35">
      <c r="C69" s="9"/>
      <c r="E69" s="10"/>
      <c r="F69" s="10"/>
      <c r="H69" s="10"/>
      <c r="I69" s="12"/>
      <c r="J69" s="11"/>
      <c r="L69" s="12"/>
      <c r="N69" s="12"/>
    </row>
    <row r="70" spans="3:14" ht="21" x14ac:dyDescent="0.35">
      <c r="C70" s="9"/>
      <c r="E70" s="10"/>
      <c r="F70" s="10"/>
      <c r="H70" s="10"/>
      <c r="I70" s="12"/>
      <c r="J70" s="11"/>
      <c r="L70" s="12"/>
      <c r="N70" s="12"/>
    </row>
    <row r="71" spans="3:14" ht="21" x14ac:dyDescent="0.35">
      <c r="C71" s="9"/>
      <c r="E71" s="10"/>
      <c r="F71" s="10"/>
      <c r="H71" s="10"/>
      <c r="I71" s="12"/>
      <c r="J71" s="11"/>
      <c r="L71" s="12"/>
      <c r="N71" s="12"/>
    </row>
    <row r="72" spans="3:14" ht="21" x14ac:dyDescent="0.35">
      <c r="C72" s="9"/>
      <c r="E72" s="10"/>
      <c r="F72" s="10"/>
      <c r="H72" s="10"/>
      <c r="I72" s="12"/>
      <c r="J72" s="11"/>
      <c r="L72" s="12"/>
      <c r="N72" s="12"/>
    </row>
    <row r="73" spans="3:14" ht="21" x14ac:dyDescent="0.35">
      <c r="C73" s="9"/>
      <c r="E73" s="10"/>
      <c r="F73" s="10"/>
      <c r="H73" s="10"/>
      <c r="I73" s="12"/>
      <c r="J73" s="11"/>
      <c r="L73" s="12"/>
      <c r="N73" s="12"/>
    </row>
    <row r="74" spans="3:14" ht="21" x14ac:dyDescent="0.35">
      <c r="C74" s="9"/>
      <c r="E74" s="10"/>
      <c r="F74" s="10"/>
      <c r="H74" s="10"/>
      <c r="I74" s="12"/>
      <c r="J74" s="11"/>
      <c r="L74" s="12"/>
      <c r="N74" s="12"/>
    </row>
    <row r="75" spans="3:14" ht="21" x14ac:dyDescent="0.35">
      <c r="C75" s="9"/>
      <c r="E75" s="10"/>
      <c r="F75" s="10"/>
      <c r="H75" s="10"/>
      <c r="I75" s="12"/>
      <c r="J75" s="11"/>
      <c r="L75" s="12"/>
      <c r="N75" s="12"/>
    </row>
    <row r="76" spans="3:14" ht="21" x14ac:dyDescent="0.35">
      <c r="C76" s="9"/>
      <c r="E76" s="10"/>
      <c r="F76" s="10"/>
      <c r="H76" s="10"/>
      <c r="I76" s="12"/>
      <c r="J76" s="11"/>
      <c r="L76" s="12"/>
      <c r="N76" s="12"/>
    </row>
    <row r="77" spans="3:14" ht="21" x14ac:dyDescent="0.35">
      <c r="C77" s="9"/>
      <c r="E77" s="10"/>
      <c r="F77" s="10"/>
      <c r="H77" s="10"/>
      <c r="I77" s="12"/>
      <c r="J77" s="11"/>
      <c r="L77" s="12"/>
      <c r="N77" s="12"/>
    </row>
    <row r="78" spans="3:14" ht="21" x14ac:dyDescent="0.35">
      <c r="C78" s="9"/>
      <c r="E78" s="10"/>
      <c r="F78" s="10"/>
      <c r="H78" s="10"/>
      <c r="I78" s="12"/>
      <c r="J78" s="11"/>
      <c r="L78" s="12"/>
      <c r="N78" s="12"/>
    </row>
    <row r="79" spans="3:14" ht="21" x14ac:dyDescent="0.35">
      <c r="C79" s="9"/>
      <c r="E79" s="10"/>
      <c r="F79" s="10"/>
      <c r="H79" s="10"/>
      <c r="I79" s="12"/>
      <c r="J79" s="11"/>
      <c r="L79" s="12"/>
      <c r="N79" s="12"/>
    </row>
    <row r="80" spans="3:14" ht="21" x14ac:dyDescent="0.35">
      <c r="C80" s="9"/>
      <c r="E80" s="10"/>
      <c r="F80" s="10"/>
      <c r="H80" s="10"/>
      <c r="I80" s="12"/>
      <c r="J80" s="11"/>
      <c r="L80" s="12"/>
      <c r="N80" s="12"/>
    </row>
    <row r="81" spans="3:14" ht="21" x14ac:dyDescent="0.35">
      <c r="C81" s="9"/>
      <c r="E81" s="10"/>
      <c r="F81" s="10"/>
      <c r="H81" s="10"/>
      <c r="I81" s="12"/>
      <c r="J81" s="11"/>
      <c r="L81" s="12"/>
      <c r="N81" s="12"/>
    </row>
    <row r="82" spans="3:14" ht="21" x14ac:dyDescent="0.35">
      <c r="C82" s="9"/>
      <c r="E82" s="10"/>
      <c r="F82" s="10"/>
      <c r="H82" s="10"/>
      <c r="I82" s="12"/>
      <c r="J82" s="11"/>
      <c r="L82" s="12"/>
      <c r="N82" s="12"/>
    </row>
    <row r="83" spans="3:14" ht="21" x14ac:dyDescent="0.35">
      <c r="C83" s="9"/>
      <c r="E83" s="10"/>
      <c r="F83" s="10"/>
      <c r="H83" s="10"/>
      <c r="I83" s="12"/>
      <c r="J83" s="11"/>
      <c r="L83" s="12"/>
      <c r="N83" s="12"/>
    </row>
    <row r="84" spans="3:14" ht="21" x14ac:dyDescent="0.35">
      <c r="C84" s="9"/>
      <c r="E84" s="10"/>
      <c r="F84" s="10"/>
      <c r="H84" s="10"/>
      <c r="I84" s="12"/>
      <c r="J84" s="11"/>
      <c r="L84" s="12"/>
      <c r="N84" s="12"/>
    </row>
    <row r="85" spans="3:14" ht="21" x14ac:dyDescent="0.35">
      <c r="C85" s="9"/>
      <c r="E85" s="10"/>
      <c r="F85" s="10"/>
      <c r="H85" s="10"/>
      <c r="I85" s="12"/>
      <c r="J85" s="11"/>
      <c r="L85" s="12"/>
      <c r="N85" s="12"/>
    </row>
    <row r="86" spans="3:14" ht="21" x14ac:dyDescent="0.35">
      <c r="C86" s="9"/>
      <c r="E86" s="10"/>
      <c r="F86" s="10"/>
      <c r="H86" s="10"/>
      <c r="I86" s="12"/>
      <c r="J86" s="11"/>
      <c r="L86" s="12"/>
      <c r="N86" s="12"/>
    </row>
    <row r="87" spans="3:14" ht="21" x14ac:dyDescent="0.35">
      <c r="C87" s="9"/>
      <c r="E87" s="10"/>
      <c r="F87" s="10"/>
      <c r="H87" s="10"/>
      <c r="I87" s="12"/>
      <c r="J87" s="11"/>
      <c r="L87" s="12"/>
      <c r="N87" s="12"/>
    </row>
    <row r="88" spans="3:14" ht="21" x14ac:dyDescent="0.35">
      <c r="C88" s="9"/>
      <c r="E88" s="10"/>
      <c r="F88" s="10"/>
      <c r="H88" s="10"/>
      <c r="I88" s="12"/>
      <c r="J88" s="11"/>
      <c r="L88" s="12"/>
      <c r="N88" s="12"/>
    </row>
    <row r="89" spans="3:14" ht="21" x14ac:dyDescent="0.35">
      <c r="C89" s="9"/>
      <c r="E89" s="10"/>
      <c r="F89" s="10"/>
      <c r="H89" s="10"/>
      <c r="I89" s="12"/>
      <c r="J89" s="11"/>
      <c r="L89" s="12"/>
      <c r="N89" s="12"/>
    </row>
    <row r="90" spans="3:14" ht="21" x14ac:dyDescent="0.35">
      <c r="C90" s="9"/>
      <c r="E90" s="10"/>
      <c r="F90" s="10"/>
      <c r="H90" s="10"/>
      <c r="I90" s="12"/>
      <c r="J90" s="11"/>
      <c r="L90" s="12"/>
      <c r="N90" s="12"/>
    </row>
    <row r="91" spans="3:14" ht="21" x14ac:dyDescent="0.35">
      <c r="C91" s="9"/>
      <c r="E91" s="10"/>
      <c r="F91" s="10"/>
      <c r="H91" s="10"/>
      <c r="I91" s="12"/>
      <c r="J91" s="11"/>
      <c r="L91" s="12"/>
      <c r="N91" s="12"/>
    </row>
    <row r="92" spans="3:14" ht="21" x14ac:dyDescent="0.35">
      <c r="C92" s="9"/>
      <c r="E92" s="10"/>
      <c r="F92" s="10"/>
      <c r="H92" s="10"/>
      <c r="I92" s="12"/>
      <c r="J92" s="11"/>
      <c r="L92" s="12"/>
      <c r="N92" s="12"/>
    </row>
    <row r="93" spans="3:14" ht="21" x14ac:dyDescent="0.35">
      <c r="C93" s="9"/>
      <c r="E93" s="10"/>
      <c r="F93" s="10"/>
      <c r="H93" s="10"/>
      <c r="I93" s="12"/>
      <c r="J93" s="11"/>
      <c r="L93" s="12"/>
      <c r="N93" s="12"/>
    </row>
    <row r="94" spans="3:14" ht="21" x14ac:dyDescent="0.35">
      <c r="C94" s="9"/>
      <c r="E94" s="10"/>
      <c r="F94" s="10"/>
      <c r="H94" s="10"/>
      <c r="I94" s="12"/>
      <c r="J94" s="11"/>
      <c r="L94" s="12"/>
      <c r="N94" s="12"/>
    </row>
    <row r="95" spans="3:14" ht="21" x14ac:dyDescent="0.35">
      <c r="C95" s="9"/>
      <c r="E95" s="10"/>
      <c r="F95" s="10"/>
      <c r="H95" s="10"/>
      <c r="I95" s="12"/>
      <c r="J95" s="11"/>
      <c r="L95" s="12"/>
      <c r="N95" s="12"/>
    </row>
    <row r="96" spans="3:14" ht="21" x14ac:dyDescent="0.35">
      <c r="C96" s="9"/>
      <c r="E96" s="10"/>
      <c r="F96" s="10"/>
      <c r="H96" s="10"/>
      <c r="I96" s="12"/>
      <c r="J96" s="11"/>
      <c r="L96" s="12"/>
      <c r="N96" s="12"/>
    </row>
    <row r="97" spans="3:14" ht="21" x14ac:dyDescent="0.35">
      <c r="C97" s="9"/>
      <c r="E97" s="10"/>
      <c r="F97" s="10"/>
      <c r="H97" s="10"/>
      <c r="I97" s="12"/>
      <c r="J97" s="11"/>
      <c r="L97" s="12"/>
      <c r="N97" s="12"/>
    </row>
    <row r="98" spans="3:14" ht="21" x14ac:dyDescent="0.35">
      <c r="C98" s="9"/>
      <c r="E98" s="10"/>
      <c r="F98" s="10"/>
      <c r="H98" s="10"/>
      <c r="I98" s="12"/>
      <c r="J98" s="11"/>
      <c r="L98" s="12"/>
      <c r="N98" s="12"/>
    </row>
    <row r="99" spans="3:14" ht="21" x14ac:dyDescent="0.35">
      <c r="C99" s="9"/>
      <c r="E99" s="10"/>
      <c r="F99" s="10"/>
      <c r="H99" s="10"/>
      <c r="I99" s="12"/>
      <c r="J99" s="11"/>
      <c r="L99" s="12"/>
      <c r="N99" s="12"/>
    </row>
    <row r="100" spans="3:14" ht="21" x14ac:dyDescent="0.35">
      <c r="C100" s="9"/>
      <c r="E100" s="10"/>
      <c r="F100" s="10"/>
      <c r="H100" s="10"/>
      <c r="I100" s="12"/>
      <c r="J100" s="11"/>
      <c r="L100" s="12"/>
      <c r="N100" s="12"/>
    </row>
    <row r="101" spans="3:14" ht="21" x14ac:dyDescent="0.35">
      <c r="C101" s="9"/>
      <c r="E101" s="10"/>
      <c r="F101" s="10"/>
      <c r="H101" s="10"/>
      <c r="I101" s="12"/>
      <c r="J101" s="11"/>
      <c r="L101" s="12"/>
      <c r="N101" s="12"/>
    </row>
    <row r="102" spans="3:14" ht="21" x14ac:dyDescent="0.35">
      <c r="C102" s="9"/>
      <c r="E102" s="10"/>
      <c r="F102" s="10"/>
      <c r="H102" s="10"/>
      <c r="I102" s="12"/>
      <c r="J102" s="11"/>
      <c r="L102" s="12"/>
      <c r="N102" s="12"/>
    </row>
    <row r="103" spans="3:14" ht="21" x14ac:dyDescent="0.35">
      <c r="C103" s="9"/>
      <c r="E103" s="10"/>
      <c r="F103" s="10"/>
      <c r="H103" s="10"/>
      <c r="I103" s="12"/>
      <c r="J103" s="11"/>
      <c r="L103" s="12"/>
      <c r="N103" s="12"/>
    </row>
    <row r="104" spans="3:14" ht="21" x14ac:dyDescent="0.35">
      <c r="C104" s="9"/>
      <c r="E104" s="10"/>
      <c r="F104" s="10"/>
      <c r="H104" s="10"/>
      <c r="I104" s="12"/>
      <c r="J104" s="11"/>
      <c r="L104" s="12"/>
      <c r="N104" s="12"/>
    </row>
    <row r="105" spans="3:14" ht="21" x14ac:dyDescent="0.35">
      <c r="C105" s="9"/>
      <c r="E105" s="10"/>
      <c r="F105" s="10"/>
      <c r="H105" s="10"/>
      <c r="I105" s="12"/>
      <c r="J105" s="11"/>
      <c r="L105" s="12"/>
      <c r="N105" s="12"/>
    </row>
    <row r="106" spans="3:14" ht="21" x14ac:dyDescent="0.35">
      <c r="C106" s="9"/>
      <c r="E106" s="10"/>
      <c r="F106" s="10"/>
      <c r="H106" s="10"/>
      <c r="I106" s="12"/>
      <c r="J106" s="11"/>
      <c r="L106" s="12"/>
      <c r="N106" s="12"/>
    </row>
    <row r="107" spans="3:14" ht="21" x14ac:dyDescent="0.35">
      <c r="C107" s="9"/>
      <c r="E107" s="10"/>
      <c r="F107" s="10"/>
      <c r="H107" s="10"/>
      <c r="I107" s="12"/>
      <c r="J107" s="11"/>
      <c r="L107" s="12"/>
      <c r="N107" s="12"/>
    </row>
    <row r="108" spans="3:14" ht="21" x14ac:dyDescent="0.35">
      <c r="C108" s="9"/>
      <c r="E108" s="10"/>
      <c r="F108" s="10"/>
      <c r="H108" s="10"/>
      <c r="I108" s="12"/>
      <c r="J108" s="11"/>
      <c r="L108" s="12"/>
      <c r="N108" s="12"/>
    </row>
    <row r="109" spans="3:14" ht="21" x14ac:dyDescent="0.35">
      <c r="C109" s="9"/>
      <c r="E109" s="10"/>
      <c r="F109" s="10"/>
      <c r="H109" s="10"/>
      <c r="I109" s="12"/>
      <c r="J109" s="11"/>
      <c r="L109" s="12"/>
      <c r="N109" s="12"/>
    </row>
    <row r="110" spans="3:14" ht="21" x14ac:dyDescent="0.35">
      <c r="C110" s="9"/>
      <c r="E110" s="10"/>
      <c r="F110" s="10"/>
      <c r="H110" s="10"/>
      <c r="I110" s="12"/>
      <c r="J110" s="11"/>
      <c r="L110" s="12"/>
      <c r="N110" s="12"/>
    </row>
    <row r="111" spans="3:14" ht="21" x14ac:dyDescent="0.35">
      <c r="C111" s="9"/>
      <c r="E111" s="10"/>
      <c r="F111" s="10"/>
      <c r="H111" s="10"/>
      <c r="I111" s="12"/>
      <c r="J111" s="11"/>
      <c r="L111" s="12"/>
      <c r="N111" s="12"/>
    </row>
    <row r="112" spans="3:14" ht="21" x14ac:dyDescent="0.35">
      <c r="C112" s="9"/>
      <c r="E112" s="10"/>
      <c r="F112" s="10"/>
      <c r="H112" s="10"/>
      <c r="I112" s="12"/>
      <c r="J112" s="11"/>
      <c r="L112" s="12"/>
      <c r="N112" s="12"/>
    </row>
    <row r="113" spans="3:14" ht="21" x14ac:dyDescent="0.35">
      <c r="C113" s="9"/>
      <c r="E113" s="10"/>
      <c r="F113" s="10"/>
      <c r="H113" s="10"/>
      <c r="I113" s="12"/>
      <c r="J113" s="11"/>
      <c r="L113" s="12"/>
      <c r="N113" s="12"/>
    </row>
    <row r="114" spans="3:14" ht="21" x14ac:dyDescent="0.35">
      <c r="C114" s="9"/>
      <c r="E114" s="10"/>
      <c r="F114" s="10"/>
      <c r="H114" s="10"/>
      <c r="I114" s="12"/>
      <c r="J114" s="11"/>
      <c r="L114" s="12"/>
      <c r="N114" s="12"/>
    </row>
    <row r="115" spans="3:14" ht="21" x14ac:dyDescent="0.35">
      <c r="C115" s="9"/>
      <c r="E115" s="10"/>
      <c r="F115" s="10"/>
      <c r="H115" s="10"/>
      <c r="I115" s="12"/>
      <c r="J115" s="11"/>
      <c r="L115" s="12"/>
      <c r="N115" s="12"/>
    </row>
    <row r="116" spans="3:14" ht="21" x14ac:dyDescent="0.35">
      <c r="C116" s="9"/>
      <c r="E116" s="10"/>
      <c r="F116" s="10"/>
      <c r="H116" s="10"/>
      <c r="I116" s="12"/>
      <c r="J116" s="11"/>
      <c r="L116" s="12"/>
      <c r="N116" s="12"/>
    </row>
    <row r="117" spans="3:14" ht="21" x14ac:dyDescent="0.35">
      <c r="C117" s="9"/>
      <c r="E117" s="10"/>
      <c r="F117" s="10"/>
      <c r="H117" s="10"/>
      <c r="I117" s="12"/>
      <c r="J117" s="11"/>
      <c r="L117" s="12"/>
      <c r="N117" s="12"/>
    </row>
    <row r="118" spans="3:14" ht="21" x14ac:dyDescent="0.35">
      <c r="C118" s="9"/>
      <c r="E118" s="10"/>
      <c r="F118" s="10"/>
      <c r="H118" s="10"/>
      <c r="I118" s="12"/>
      <c r="J118" s="11"/>
      <c r="L118" s="12"/>
      <c r="N118" s="12"/>
    </row>
    <row r="119" spans="3:14" ht="21" x14ac:dyDescent="0.35">
      <c r="C119" s="9"/>
      <c r="E119" s="10"/>
      <c r="F119" s="10"/>
      <c r="H119" s="10"/>
      <c r="I119" s="12"/>
      <c r="J119" s="11"/>
      <c r="L119" s="12"/>
      <c r="N119" s="12"/>
    </row>
    <row r="120" spans="3:14" ht="21" x14ac:dyDescent="0.35">
      <c r="C120" s="9"/>
      <c r="E120" s="10"/>
      <c r="F120" s="10"/>
      <c r="H120" s="10"/>
      <c r="I120" s="12"/>
      <c r="J120" s="11"/>
      <c r="L120" s="12"/>
      <c r="N120" s="12"/>
    </row>
    <row r="121" spans="3:14" ht="21" x14ac:dyDescent="0.35">
      <c r="C121" s="9"/>
      <c r="E121" s="10"/>
      <c r="F121" s="10"/>
      <c r="H121" s="10"/>
      <c r="I121" s="12"/>
      <c r="J121" s="11"/>
      <c r="L121" s="12"/>
      <c r="N121" s="12"/>
    </row>
    <row r="122" spans="3:14" ht="21" x14ac:dyDescent="0.35">
      <c r="C122" s="9"/>
      <c r="E122" s="10"/>
      <c r="F122" s="10"/>
      <c r="H122" s="10"/>
      <c r="I122" s="12"/>
      <c r="J122" s="11"/>
      <c r="L122" s="12"/>
      <c r="N122" s="12"/>
    </row>
    <row r="123" spans="3:14" ht="21" x14ac:dyDescent="0.35">
      <c r="C123" s="9"/>
      <c r="E123" s="10"/>
      <c r="F123" s="10"/>
      <c r="I123" s="12"/>
      <c r="J123" s="11"/>
      <c r="L123" s="12"/>
      <c r="N123" s="12"/>
    </row>
    <row r="124" spans="3:14" ht="21" x14ac:dyDescent="0.35">
      <c r="C124" s="9"/>
      <c r="E124" s="10"/>
      <c r="F124" s="10"/>
      <c r="I124" s="12"/>
      <c r="J124" s="11"/>
      <c r="L124" s="12"/>
      <c r="N124" s="12"/>
    </row>
    <row r="125" spans="3:14" ht="21" x14ac:dyDescent="0.35">
      <c r="C125" s="9"/>
      <c r="E125" s="10"/>
      <c r="F125" s="10"/>
      <c r="I125" s="12"/>
      <c r="J125" s="11"/>
      <c r="L125" s="12"/>
      <c r="N125" s="12"/>
    </row>
    <row r="126" spans="3:14" ht="21" x14ac:dyDescent="0.35">
      <c r="C126" s="9"/>
      <c r="E126" s="10"/>
      <c r="F126" s="10"/>
      <c r="I126" s="12"/>
      <c r="J126" s="11"/>
      <c r="L126" s="12"/>
      <c r="N126" s="12"/>
    </row>
    <row r="127" spans="3:14" ht="21" x14ac:dyDescent="0.35">
      <c r="C127" s="9"/>
      <c r="E127" s="10"/>
      <c r="F127" s="10"/>
      <c r="I127" s="12"/>
      <c r="J127" s="11"/>
      <c r="L127" s="12"/>
      <c r="N127" s="12"/>
    </row>
    <row r="128" spans="3:14" ht="21" x14ac:dyDescent="0.35">
      <c r="C128" s="9"/>
      <c r="E128" s="10"/>
      <c r="F128" s="10"/>
      <c r="I128" s="12"/>
      <c r="J128" s="11"/>
      <c r="L128" s="12"/>
      <c r="N128" s="12"/>
    </row>
    <row r="129" spans="3:14" ht="21" x14ac:dyDescent="0.35">
      <c r="C129" s="9"/>
      <c r="E129" s="10"/>
      <c r="F129" s="10"/>
      <c r="I129" s="12"/>
      <c r="J129" s="11"/>
      <c r="L129" s="12"/>
      <c r="N129" s="12"/>
    </row>
    <row r="130" spans="3:14" ht="21" x14ac:dyDescent="0.35">
      <c r="C130" s="9"/>
      <c r="E130" s="10"/>
      <c r="F130" s="10"/>
      <c r="I130" s="12"/>
      <c r="J130" s="11"/>
      <c r="L130" s="12"/>
      <c r="N130" s="12"/>
    </row>
    <row r="131" spans="3:14" ht="21" x14ac:dyDescent="0.35">
      <c r="C131" s="9"/>
      <c r="E131" s="10"/>
      <c r="F131" s="10"/>
      <c r="I131" s="12"/>
      <c r="J131" s="11"/>
      <c r="L131" s="12"/>
      <c r="N131" s="12"/>
    </row>
    <row r="132" spans="3:14" ht="21" x14ac:dyDescent="0.35">
      <c r="C132" s="9"/>
      <c r="E132" s="10"/>
      <c r="F132" s="10"/>
      <c r="I132" s="12"/>
      <c r="J132" s="11"/>
      <c r="L132" s="12"/>
      <c r="N132" s="12"/>
    </row>
    <row r="133" spans="3:14" ht="21" x14ac:dyDescent="0.35">
      <c r="C133" s="9"/>
      <c r="E133" s="10"/>
      <c r="F133" s="10"/>
      <c r="I133" s="12"/>
      <c r="J133" s="11"/>
      <c r="L133" s="12"/>
      <c r="N133" s="12"/>
    </row>
    <row r="134" spans="3:14" ht="21" x14ac:dyDescent="0.35">
      <c r="C134" s="9"/>
      <c r="E134" s="10"/>
      <c r="F134" s="10"/>
      <c r="I134" s="12"/>
      <c r="J134" s="11"/>
      <c r="L134" s="12"/>
      <c r="N134" s="12"/>
    </row>
    <row r="135" spans="3:14" ht="21" x14ac:dyDescent="0.35">
      <c r="C135" s="9"/>
      <c r="E135" s="10"/>
      <c r="F135" s="10"/>
      <c r="I135" s="12"/>
      <c r="J135" s="11"/>
      <c r="L135" s="12"/>
      <c r="N135" s="12"/>
    </row>
    <row r="136" spans="3:14" ht="21" x14ac:dyDescent="0.35">
      <c r="C136" s="9"/>
      <c r="E136" s="10"/>
      <c r="F136" s="10"/>
      <c r="I136" s="12"/>
      <c r="J136" s="11"/>
      <c r="L136" s="12"/>
      <c r="N136" s="12"/>
    </row>
    <row r="137" spans="3:14" ht="21" x14ac:dyDescent="0.35">
      <c r="C137" s="9"/>
      <c r="E137" s="10"/>
      <c r="F137" s="10"/>
      <c r="I137" s="12"/>
      <c r="J137" s="11"/>
      <c r="L137" s="12"/>
      <c r="N137" s="12"/>
    </row>
    <row r="138" spans="3:14" ht="21" x14ac:dyDescent="0.35">
      <c r="C138" s="9"/>
      <c r="E138" s="10"/>
      <c r="F138" s="10"/>
      <c r="I138" s="12"/>
      <c r="J138" s="11"/>
      <c r="L138" s="12"/>
      <c r="N138" s="12"/>
    </row>
    <row r="139" spans="3:14" ht="21" x14ac:dyDescent="0.35">
      <c r="C139" s="9"/>
      <c r="E139" s="10"/>
      <c r="F139" s="10"/>
      <c r="I139" s="12"/>
      <c r="J139" s="11"/>
      <c r="L139" s="12"/>
      <c r="N139" s="12"/>
    </row>
    <row r="140" spans="3:14" ht="21" x14ac:dyDescent="0.35">
      <c r="C140" s="9"/>
      <c r="E140" s="10"/>
      <c r="F140" s="10"/>
      <c r="I140" s="12"/>
      <c r="J140" s="11"/>
      <c r="L140" s="12"/>
      <c r="N140" s="12"/>
    </row>
    <row r="141" spans="3:14" ht="21" x14ac:dyDescent="0.35">
      <c r="C141" s="9"/>
      <c r="E141" s="10"/>
      <c r="F141" s="10"/>
      <c r="I141" s="12"/>
      <c r="J141" s="11"/>
      <c r="L141" s="12"/>
      <c r="N141" s="12"/>
    </row>
    <row r="142" spans="3:14" ht="21" x14ac:dyDescent="0.35">
      <c r="C142" s="9"/>
      <c r="E142" s="10"/>
      <c r="F142" s="10"/>
      <c r="I142" s="12"/>
      <c r="J142" s="11"/>
      <c r="L142" s="12"/>
      <c r="N142" s="12"/>
    </row>
    <row r="143" spans="3:14" ht="21" x14ac:dyDescent="0.35">
      <c r="C143" s="9"/>
      <c r="E143" s="10"/>
      <c r="F143" s="10"/>
      <c r="I143" s="12"/>
      <c r="J143" s="11"/>
      <c r="L143" s="12"/>
      <c r="N143" s="12"/>
    </row>
    <row r="144" spans="3:14" ht="21" x14ac:dyDescent="0.35">
      <c r="C144" s="9"/>
      <c r="E144" s="10"/>
      <c r="F144" s="10"/>
      <c r="I144" s="12"/>
      <c r="J144" s="11"/>
      <c r="L144" s="12"/>
      <c r="N144" s="12"/>
    </row>
    <row r="145" spans="3:14" ht="21" x14ac:dyDescent="0.35">
      <c r="C145" s="9"/>
      <c r="E145" s="10"/>
      <c r="F145" s="10"/>
      <c r="I145" s="12"/>
      <c r="J145" s="11"/>
      <c r="L145" s="12"/>
      <c r="N145" s="12"/>
    </row>
    <row r="146" spans="3:14" ht="21" x14ac:dyDescent="0.35">
      <c r="C146" s="9"/>
      <c r="E146" s="10"/>
      <c r="F146" s="10"/>
      <c r="I146" s="12"/>
      <c r="J146" s="11"/>
      <c r="L146" s="12"/>
      <c r="N146" s="12"/>
    </row>
    <row r="147" spans="3:14" ht="21" x14ac:dyDescent="0.35">
      <c r="C147" s="9"/>
      <c r="E147" s="10"/>
      <c r="F147" s="10"/>
      <c r="I147" s="12"/>
      <c r="J147" s="11"/>
      <c r="L147" s="12"/>
      <c r="N147" s="12"/>
    </row>
    <row r="148" spans="3:14" ht="21" x14ac:dyDescent="0.35">
      <c r="C148" s="9"/>
      <c r="E148" s="10"/>
      <c r="F148" s="10"/>
      <c r="I148" s="12"/>
      <c r="J148" s="11"/>
      <c r="L148" s="12"/>
      <c r="N148" s="12"/>
    </row>
    <row r="149" spans="3:14" ht="21" x14ac:dyDescent="0.35">
      <c r="C149" s="9"/>
      <c r="E149" s="10"/>
      <c r="F149" s="10"/>
      <c r="I149" s="12"/>
      <c r="J149" s="11"/>
      <c r="L149" s="12"/>
      <c r="N149" s="12"/>
    </row>
    <row r="150" spans="3:14" ht="21" x14ac:dyDescent="0.35">
      <c r="C150" s="9"/>
      <c r="E150" s="10"/>
      <c r="F150" s="10"/>
      <c r="I150" s="12"/>
      <c r="J150" s="11"/>
      <c r="L150" s="12"/>
      <c r="N150" s="12"/>
    </row>
    <row r="151" spans="3:14" ht="21" x14ac:dyDescent="0.35">
      <c r="C151" s="9"/>
      <c r="E151" s="10"/>
      <c r="F151" s="10"/>
      <c r="I151" s="12"/>
      <c r="J151" s="11"/>
      <c r="L151" s="12"/>
      <c r="N151" s="12"/>
    </row>
    <row r="152" spans="3:14" ht="21" x14ac:dyDescent="0.35">
      <c r="C152" s="9"/>
      <c r="E152" s="10"/>
      <c r="F152" s="10"/>
      <c r="I152" s="12"/>
      <c r="J152" s="11"/>
      <c r="L152" s="12"/>
      <c r="N152" s="12"/>
    </row>
    <row r="153" spans="3:14" ht="21" x14ac:dyDescent="0.35">
      <c r="C153" s="9"/>
      <c r="E153" s="10"/>
      <c r="F153" s="10"/>
      <c r="I153" s="12"/>
      <c r="J153" s="11"/>
      <c r="L153" s="12"/>
      <c r="N153" s="12"/>
    </row>
    <row r="154" spans="3:14" ht="21" x14ac:dyDescent="0.35">
      <c r="C154" s="9"/>
      <c r="E154" s="10"/>
      <c r="F154" s="10"/>
      <c r="I154" s="12"/>
      <c r="J154" s="11"/>
      <c r="L154" s="12"/>
      <c r="N154" s="12"/>
    </row>
    <row r="155" spans="3:14" ht="21" x14ac:dyDescent="0.35">
      <c r="C155" s="9"/>
      <c r="E155" s="10"/>
      <c r="F155" s="10"/>
      <c r="I155" s="12"/>
      <c r="J155" s="11"/>
      <c r="L155" s="12"/>
      <c r="N155" s="12"/>
    </row>
    <row r="156" spans="3:14" ht="21" x14ac:dyDescent="0.35">
      <c r="C156" s="9"/>
      <c r="E156" s="10"/>
      <c r="F156" s="10"/>
      <c r="I156" s="12"/>
      <c r="J156" s="11"/>
      <c r="L156" s="12"/>
      <c r="N156" s="12"/>
    </row>
    <row r="157" spans="3:14" ht="21" x14ac:dyDescent="0.35">
      <c r="C157" s="9"/>
      <c r="E157" s="10"/>
      <c r="F157" s="10"/>
      <c r="I157" s="12"/>
      <c r="J157" s="11"/>
      <c r="L157" s="12"/>
      <c r="N157" s="12"/>
    </row>
    <row r="158" spans="3:14" ht="21" x14ac:dyDescent="0.35">
      <c r="C158" s="9"/>
      <c r="E158" s="10"/>
      <c r="F158" s="10"/>
      <c r="I158" s="12"/>
      <c r="J158" s="11"/>
      <c r="L158" s="12"/>
      <c r="N158" s="12"/>
    </row>
    <row r="159" spans="3:14" ht="21" x14ac:dyDescent="0.35">
      <c r="C159" s="9"/>
      <c r="E159" s="10"/>
      <c r="F159" s="10"/>
      <c r="I159" s="12"/>
      <c r="J159" s="11"/>
      <c r="L159" s="12"/>
      <c r="N159" s="12"/>
    </row>
    <row r="160" spans="3:14" ht="21" x14ac:dyDescent="0.35">
      <c r="C160" s="9"/>
      <c r="E160" s="10"/>
      <c r="F160" s="10"/>
      <c r="I160" s="12"/>
      <c r="J160" s="11"/>
      <c r="L160" s="12"/>
      <c r="N160" s="12"/>
    </row>
    <row r="161" spans="3:14" ht="21" x14ac:dyDescent="0.35">
      <c r="C161" s="9"/>
      <c r="E161" s="10"/>
      <c r="F161" s="10"/>
      <c r="I161" s="12"/>
      <c r="J161" s="11"/>
      <c r="L161" s="12"/>
      <c r="N161" s="12"/>
    </row>
    <row r="162" spans="3:14" ht="21" x14ac:dyDescent="0.35">
      <c r="C162" s="9"/>
      <c r="E162" s="10"/>
      <c r="F162" s="10"/>
      <c r="I162" s="12"/>
      <c r="J162" s="11"/>
      <c r="L162" s="12"/>
      <c r="N162" s="12"/>
    </row>
    <row r="163" spans="3:14" ht="21" x14ac:dyDescent="0.35">
      <c r="C163" s="9"/>
      <c r="E163" s="10"/>
      <c r="F163" s="10"/>
      <c r="I163" s="12"/>
      <c r="J163" s="11"/>
      <c r="L163" s="12"/>
      <c r="N163" s="12"/>
    </row>
    <row r="164" spans="3:14" ht="21" x14ac:dyDescent="0.35">
      <c r="C164" s="9"/>
      <c r="E164" s="10"/>
      <c r="F164" s="10"/>
      <c r="I164" s="12"/>
      <c r="J164" s="11"/>
      <c r="L164" s="12"/>
      <c r="N164" s="12"/>
    </row>
    <row r="165" spans="3:14" ht="21" x14ac:dyDescent="0.35">
      <c r="C165" s="9"/>
      <c r="E165" s="10"/>
      <c r="F165" s="10"/>
      <c r="I165" s="12"/>
      <c r="J165" s="11"/>
      <c r="L165" s="12"/>
      <c r="N165" s="12"/>
    </row>
    <row r="166" spans="3:14" ht="21" x14ac:dyDescent="0.35">
      <c r="C166" s="9"/>
      <c r="E166" s="10"/>
      <c r="F166" s="10"/>
      <c r="I166" s="12"/>
      <c r="J166" s="11"/>
      <c r="L166" s="12"/>
      <c r="N166" s="12"/>
    </row>
    <row r="167" spans="3:14" ht="21" x14ac:dyDescent="0.35">
      <c r="C167" s="9"/>
      <c r="E167" s="10"/>
      <c r="F167" s="10"/>
      <c r="I167" s="12"/>
      <c r="J167" s="11"/>
      <c r="L167" s="12"/>
      <c r="N167" s="12"/>
    </row>
    <row r="168" spans="3:14" ht="21" x14ac:dyDescent="0.35">
      <c r="C168" s="9"/>
      <c r="E168" s="10"/>
      <c r="F168" s="10"/>
      <c r="I168" s="12"/>
      <c r="J168" s="11"/>
      <c r="L168" s="12"/>
      <c r="N168" s="12"/>
    </row>
    <row r="169" spans="3:14" ht="21" x14ac:dyDescent="0.35">
      <c r="C169" s="9"/>
      <c r="E169" s="10"/>
      <c r="F169" s="10"/>
      <c r="I169" s="12"/>
      <c r="J169" s="11"/>
      <c r="L169" s="12"/>
      <c r="N169" s="12"/>
    </row>
    <row r="170" spans="3:14" ht="21" x14ac:dyDescent="0.35">
      <c r="C170" s="9"/>
      <c r="E170" s="10"/>
      <c r="F170" s="10"/>
      <c r="I170" s="12"/>
      <c r="J170" s="11"/>
      <c r="L170" s="12"/>
      <c r="N170" s="12"/>
    </row>
    <row r="171" spans="3:14" ht="21" x14ac:dyDescent="0.35">
      <c r="C171" s="9"/>
      <c r="E171" s="10"/>
      <c r="F171" s="10"/>
      <c r="I171" s="12"/>
      <c r="J171" s="11"/>
      <c r="L171" s="12"/>
      <c r="N171" s="12"/>
    </row>
    <row r="172" spans="3:14" ht="21" x14ac:dyDescent="0.35">
      <c r="C172" s="9"/>
      <c r="E172" s="10"/>
      <c r="F172" s="10"/>
      <c r="I172" s="12"/>
      <c r="J172" s="11"/>
      <c r="L172" s="12"/>
      <c r="N172" s="12"/>
    </row>
    <row r="173" spans="3:14" ht="21" x14ac:dyDescent="0.35">
      <c r="C173" s="9"/>
      <c r="E173" s="10"/>
      <c r="F173" s="10"/>
      <c r="I173" s="12"/>
      <c r="J173" s="11"/>
      <c r="L173" s="12"/>
      <c r="N173" s="12"/>
    </row>
    <row r="174" spans="3:14" ht="21" x14ac:dyDescent="0.35">
      <c r="C174" s="9"/>
      <c r="E174" s="10"/>
      <c r="F174" s="10"/>
      <c r="I174" s="12"/>
      <c r="J174" s="11"/>
      <c r="L174" s="12"/>
      <c r="N174" s="12"/>
    </row>
    <row r="175" spans="3:14" ht="21" x14ac:dyDescent="0.35">
      <c r="C175" s="9"/>
      <c r="E175" s="10"/>
      <c r="F175" s="10"/>
      <c r="I175" s="12"/>
      <c r="J175" s="11"/>
      <c r="L175" s="12"/>
      <c r="N175" s="12"/>
    </row>
    <row r="176" spans="3:14" ht="21" x14ac:dyDescent="0.35">
      <c r="C176" s="9"/>
      <c r="E176" s="10"/>
      <c r="F176" s="10"/>
      <c r="I176" s="12"/>
      <c r="J176" s="11"/>
      <c r="L176" s="12"/>
      <c r="N176" s="12"/>
    </row>
    <row r="177" spans="3:14" ht="21" x14ac:dyDescent="0.35">
      <c r="C177" s="9"/>
      <c r="E177" s="10"/>
      <c r="F177" s="10"/>
      <c r="I177" s="12"/>
      <c r="J177" s="11"/>
      <c r="L177" s="12"/>
      <c r="N177" s="12"/>
    </row>
    <row r="178" spans="3:14" ht="21" x14ac:dyDescent="0.35">
      <c r="C178" s="9"/>
      <c r="E178" s="10"/>
      <c r="F178" s="10"/>
      <c r="I178" s="12"/>
      <c r="J178" s="11"/>
      <c r="L178" s="12"/>
      <c r="N178" s="12"/>
    </row>
    <row r="179" spans="3:14" ht="21" x14ac:dyDescent="0.35">
      <c r="C179" s="9"/>
      <c r="E179" s="10"/>
      <c r="F179" s="10"/>
      <c r="I179" s="12"/>
      <c r="J179" s="11"/>
      <c r="L179" s="12"/>
      <c r="N179" s="12"/>
    </row>
    <row r="180" spans="3:14" ht="21" x14ac:dyDescent="0.35">
      <c r="C180" s="9"/>
      <c r="E180" s="10"/>
      <c r="F180" s="10"/>
      <c r="I180" s="12"/>
      <c r="J180" s="11"/>
      <c r="L180" s="12"/>
      <c r="N180" s="12"/>
    </row>
    <row r="181" spans="3:14" ht="21" x14ac:dyDescent="0.35">
      <c r="C181" s="9"/>
      <c r="E181" s="10"/>
      <c r="F181" s="10"/>
      <c r="I181" s="12"/>
      <c r="J181" s="11"/>
      <c r="L181" s="12"/>
      <c r="N181" s="12"/>
    </row>
    <row r="182" spans="3:14" ht="21" x14ac:dyDescent="0.35">
      <c r="C182" s="9"/>
      <c r="E182" s="10"/>
      <c r="F182" s="10"/>
      <c r="I182" s="12"/>
      <c r="J182" s="11"/>
      <c r="L182" s="12"/>
      <c r="N182" s="12"/>
    </row>
    <row r="183" spans="3:14" ht="21" x14ac:dyDescent="0.35">
      <c r="C183" s="9"/>
      <c r="E183" s="10"/>
      <c r="F183" s="10"/>
      <c r="I183" s="12"/>
      <c r="J183" s="11"/>
      <c r="L183" s="12"/>
      <c r="N183" s="12"/>
    </row>
    <row r="184" spans="3:14" ht="21" x14ac:dyDescent="0.35">
      <c r="C184" s="9"/>
      <c r="E184" s="10"/>
      <c r="F184" s="10"/>
      <c r="I184" s="12"/>
      <c r="J184" s="11"/>
      <c r="L184" s="12"/>
      <c r="N184" s="12"/>
    </row>
    <row r="185" spans="3:14" ht="21" x14ac:dyDescent="0.35">
      <c r="C185" s="9"/>
      <c r="E185" s="10"/>
      <c r="F185" s="10"/>
      <c r="I185" s="12"/>
      <c r="J185" s="11"/>
      <c r="L185" s="12"/>
      <c r="N185" s="12"/>
    </row>
    <row r="186" spans="3:14" ht="21" x14ac:dyDescent="0.35">
      <c r="C186" s="9"/>
      <c r="E186" s="10"/>
      <c r="F186" s="10"/>
      <c r="I186" s="12"/>
      <c r="J186" s="11"/>
      <c r="L186" s="12"/>
      <c r="N186" s="12"/>
    </row>
    <row r="187" spans="3:14" ht="21" x14ac:dyDescent="0.35">
      <c r="C187" s="9"/>
      <c r="E187" s="10"/>
      <c r="F187" s="10"/>
      <c r="I187" s="12"/>
      <c r="J187" s="11"/>
      <c r="L187" s="12"/>
      <c r="N187" s="12"/>
    </row>
    <row r="188" spans="3:14" ht="21" x14ac:dyDescent="0.35">
      <c r="C188" s="9"/>
      <c r="E188" s="10"/>
      <c r="F188" s="10"/>
      <c r="I188" s="12"/>
      <c r="J188" s="11"/>
      <c r="L188" s="12"/>
      <c r="N188" s="12"/>
    </row>
    <row r="189" spans="3:14" ht="21" x14ac:dyDescent="0.35">
      <c r="C189" s="9"/>
      <c r="E189" s="10"/>
      <c r="F189" s="10"/>
      <c r="I189" s="12"/>
      <c r="J189" s="11"/>
      <c r="L189" s="12"/>
      <c r="N189" s="12"/>
    </row>
    <row r="190" spans="3:14" ht="21" x14ac:dyDescent="0.35">
      <c r="C190" s="9"/>
      <c r="E190" s="10"/>
      <c r="F190" s="10"/>
      <c r="I190" s="12"/>
      <c r="J190" s="11"/>
      <c r="L190" s="12"/>
      <c r="N190" s="12"/>
    </row>
    <row r="191" spans="3:14" ht="21" x14ac:dyDescent="0.35">
      <c r="C191" s="9"/>
      <c r="E191" s="10"/>
      <c r="F191" s="10"/>
      <c r="I191" s="12"/>
      <c r="J191" s="11"/>
      <c r="L191" s="12"/>
      <c r="N191" s="12"/>
    </row>
    <row r="192" spans="3:14" ht="21" x14ac:dyDescent="0.35">
      <c r="C192" s="9"/>
      <c r="E192" s="10"/>
      <c r="F192" s="10"/>
      <c r="I192" s="12"/>
      <c r="J192" s="11"/>
      <c r="L192" s="12"/>
      <c r="N192" s="12"/>
    </row>
    <row r="193" spans="3:14" ht="21" x14ac:dyDescent="0.35">
      <c r="C193" s="9"/>
      <c r="E193" s="10"/>
      <c r="F193" s="10"/>
      <c r="I193" s="12"/>
      <c r="J193" s="11"/>
      <c r="L193" s="12"/>
      <c r="N193" s="12"/>
    </row>
    <row r="194" spans="3:14" ht="21" x14ac:dyDescent="0.35">
      <c r="C194" s="9"/>
      <c r="E194" s="10"/>
      <c r="F194" s="10"/>
      <c r="I194" s="12"/>
      <c r="J194" s="11"/>
      <c r="L194" s="12"/>
      <c r="N194" s="12"/>
    </row>
    <row r="195" spans="3:14" ht="21" x14ac:dyDescent="0.35">
      <c r="C195" s="9"/>
      <c r="E195" s="10"/>
      <c r="F195" s="10"/>
      <c r="I195" s="12"/>
      <c r="J195" s="11"/>
      <c r="L195" s="12"/>
      <c r="N195" s="12"/>
    </row>
    <row r="196" spans="3:14" ht="21" x14ac:dyDescent="0.35">
      <c r="C196" s="9"/>
      <c r="E196" s="10"/>
      <c r="F196" s="10"/>
      <c r="I196" s="12"/>
      <c r="J196" s="11"/>
      <c r="L196" s="12"/>
      <c r="N196" s="12"/>
    </row>
    <row r="197" spans="3:14" ht="21" x14ac:dyDescent="0.35">
      <c r="C197" s="9"/>
      <c r="E197" s="10"/>
      <c r="F197" s="10"/>
      <c r="I197" s="12"/>
      <c r="J197" s="11"/>
      <c r="L197" s="12"/>
      <c r="N197" s="12"/>
    </row>
    <row r="198" spans="3:14" ht="21" x14ac:dyDescent="0.35">
      <c r="C198" s="9"/>
      <c r="E198" s="10"/>
      <c r="F198" s="10"/>
      <c r="I198" s="12"/>
      <c r="J198" s="11"/>
      <c r="L198" s="12"/>
      <c r="N198" s="12"/>
    </row>
    <row r="199" spans="3:14" ht="21" x14ac:dyDescent="0.35">
      <c r="C199" s="9"/>
      <c r="E199" s="10"/>
      <c r="F199" s="10"/>
      <c r="I199" s="12"/>
      <c r="J199" s="11"/>
      <c r="L199" s="12"/>
      <c r="N199" s="12"/>
    </row>
    <row r="200" spans="3:14" ht="21" x14ac:dyDescent="0.35">
      <c r="C200" s="9"/>
      <c r="E200" s="10"/>
      <c r="F200" s="10"/>
      <c r="I200" s="12"/>
      <c r="J200" s="11"/>
      <c r="L200" s="12"/>
      <c r="N200" s="12"/>
    </row>
    <row r="201" spans="3:14" ht="21" x14ac:dyDescent="0.35">
      <c r="C201" s="9"/>
      <c r="E201" s="10"/>
      <c r="F201" s="10"/>
      <c r="I201" s="12"/>
      <c r="J201" s="11"/>
      <c r="L201" s="12"/>
      <c r="N201" s="12"/>
    </row>
    <row r="202" spans="3:14" ht="21" x14ac:dyDescent="0.35">
      <c r="C202" s="9"/>
      <c r="E202" s="10"/>
      <c r="F202" s="10"/>
      <c r="I202" s="12"/>
      <c r="J202" s="11"/>
      <c r="L202" s="12"/>
      <c r="N202" s="12"/>
    </row>
    <row r="203" spans="3:14" ht="21" x14ac:dyDescent="0.35">
      <c r="C203" s="9"/>
      <c r="E203" s="10"/>
      <c r="F203" s="10"/>
      <c r="I203" s="12"/>
      <c r="J203" s="11"/>
      <c r="L203" s="12"/>
      <c r="N203" s="12"/>
    </row>
    <row r="204" spans="3:14" ht="21" x14ac:dyDescent="0.35">
      <c r="C204" s="9"/>
      <c r="E204" s="10"/>
      <c r="F204" s="10"/>
      <c r="I204" s="12"/>
      <c r="J204" s="11"/>
      <c r="L204" s="12"/>
      <c r="N204" s="12"/>
    </row>
    <row r="205" spans="3:14" ht="21" x14ac:dyDescent="0.35">
      <c r="C205" s="9"/>
      <c r="E205" s="10"/>
      <c r="F205" s="10"/>
      <c r="I205" s="12"/>
      <c r="J205" s="11"/>
      <c r="L205" s="12"/>
      <c r="N205" s="12"/>
    </row>
    <row r="206" spans="3:14" ht="21" x14ac:dyDescent="0.35">
      <c r="C206" s="9"/>
      <c r="E206" s="10"/>
      <c r="F206" s="10"/>
      <c r="I206" s="12"/>
      <c r="J206" s="11"/>
      <c r="L206" s="12"/>
      <c r="N206" s="12"/>
    </row>
    <row r="207" spans="3:14" ht="21" x14ac:dyDescent="0.35">
      <c r="C207" s="9"/>
      <c r="E207" s="10"/>
      <c r="F207" s="10"/>
      <c r="I207" s="12"/>
      <c r="J207" s="11"/>
      <c r="L207" s="12"/>
      <c r="N207" s="12"/>
    </row>
    <row r="208" spans="3:14" ht="21" x14ac:dyDescent="0.35">
      <c r="C208" s="9"/>
      <c r="E208" s="10"/>
      <c r="F208" s="10"/>
      <c r="I208" s="12"/>
      <c r="J208" s="11"/>
      <c r="L208" s="12"/>
      <c r="N208" s="12"/>
    </row>
    <row r="209" spans="3:14" ht="21" x14ac:dyDescent="0.35">
      <c r="C209" s="9"/>
      <c r="E209" s="10"/>
      <c r="F209" s="10"/>
      <c r="I209" s="12"/>
      <c r="J209" s="11"/>
      <c r="L209" s="12"/>
      <c r="N209" s="12"/>
    </row>
    <row r="210" spans="3:14" ht="21" x14ac:dyDescent="0.35">
      <c r="C210" s="9"/>
      <c r="E210" s="10"/>
      <c r="F210" s="10"/>
      <c r="I210" s="12"/>
      <c r="J210" s="11"/>
      <c r="L210" s="12"/>
      <c r="N210" s="12"/>
    </row>
    <row r="211" spans="3:14" ht="21" x14ac:dyDescent="0.35">
      <c r="C211" s="9"/>
      <c r="E211" s="10"/>
      <c r="F211" s="10"/>
      <c r="I211" s="12"/>
      <c r="J211" s="11"/>
      <c r="L211" s="12"/>
      <c r="N211" s="12"/>
    </row>
    <row r="212" spans="3:14" ht="21" x14ac:dyDescent="0.35">
      <c r="C212" s="9"/>
      <c r="E212" s="10"/>
      <c r="F212" s="10"/>
      <c r="I212" s="12"/>
      <c r="J212" s="11"/>
      <c r="L212" s="12"/>
      <c r="N212" s="12"/>
    </row>
    <row r="213" spans="3:14" ht="21" x14ac:dyDescent="0.35">
      <c r="C213" s="9"/>
      <c r="E213" s="10"/>
      <c r="F213" s="10"/>
      <c r="I213" s="12"/>
      <c r="J213" s="11"/>
      <c r="L213" s="12"/>
      <c r="N213" s="12"/>
    </row>
    <row r="214" spans="3:14" ht="21" x14ac:dyDescent="0.35">
      <c r="C214" s="9"/>
      <c r="E214" s="10"/>
      <c r="F214" s="10"/>
      <c r="I214" s="12"/>
      <c r="J214" s="11"/>
      <c r="L214" s="12"/>
      <c r="N214" s="12"/>
    </row>
    <row r="215" spans="3:14" ht="21" x14ac:dyDescent="0.35">
      <c r="C215" s="9"/>
      <c r="E215" s="10"/>
      <c r="F215" s="10"/>
      <c r="I215" s="12"/>
      <c r="J215" s="11"/>
      <c r="L215" s="12"/>
      <c r="N215" s="12"/>
    </row>
    <row r="216" spans="3:14" ht="21" x14ac:dyDescent="0.35">
      <c r="C216" s="9"/>
      <c r="E216" s="10"/>
      <c r="F216" s="10"/>
      <c r="I216" s="12"/>
      <c r="J216" s="11"/>
      <c r="L216" s="12"/>
      <c r="N216" s="12"/>
    </row>
    <row r="217" spans="3:14" ht="21" x14ac:dyDescent="0.35">
      <c r="C217" s="9"/>
      <c r="E217" s="10"/>
      <c r="F217" s="10"/>
      <c r="I217" s="12"/>
      <c r="J217" s="11"/>
      <c r="L217" s="12"/>
      <c r="N217" s="12"/>
    </row>
    <row r="218" spans="3:14" ht="21" x14ac:dyDescent="0.35">
      <c r="C218" s="9"/>
      <c r="E218" s="10"/>
      <c r="F218" s="10"/>
      <c r="I218" s="12"/>
      <c r="J218" s="11"/>
      <c r="L218" s="12"/>
      <c r="N218" s="12"/>
    </row>
    <row r="219" spans="3:14" ht="21" x14ac:dyDescent="0.35">
      <c r="C219" s="9"/>
      <c r="E219" s="10"/>
      <c r="F219" s="10"/>
      <c r="I219" s="12"/>
      <c r="J219" s="11"/>
      <c r="L219" s="12"/>
      <c r="N219" s="12"/>
    </row>
    <row r="220" spans="3:14" ht="21" x14ac:dyDescent="0.35">
      <c r="C220" s="9"/>
      <c r="E220" s="10"/>
      <c r="F220" s="10"/>
      <c r="I220" s="12"/>
      <c r="J220" s="11"/>
      <c r="L220" s="12"/>
      <c r="N220" s="12"/>
    </row>
    <row r="221" spans="3:14" ht="21" x14ac:dyDescent="0.35">
      <c r="C221" s="9"/>
      <c r="E221" s="10"/>
      <c r="F221" s="10"/>
      <c r="I221" s="12"/>
      <c r="J221" s="11"/>
      <c r="L221" s="12"/>
      <c r="N221" s="12"/>
    </row>
    <row r="222" spans="3:14" ht="21" x14ac:dyDescent="0.35">
      <c r="C222" s="9"/>
      <c r="E222" s="10"/>
      <c r="F222" s="10"/>
      <c r="I222" s="12"/>
      <c r="J222" s="11"/>
      <c r="L222" s="12"/>
      <c r="N222" s="12"/>
    </row>
    <row r="223" spans="3:14" ht="21" x14ac:dyDescent="0.35">
      <c r="C223" s="9"/>
      <c r="E223" s="10"/>
      <c r="F223" s="10"/>
      <c r="I223" s="12"/>
      <c r="J223" s="11"/>
      <c r="L223" s="12"/>
      <c r="N223" s="12"/>
    </row>
    <row r="224" spans="3:14" ht="21" x14ac:dyDescent="0.35">
      <c r="C224" s="9"/>
      <c r="E224" s="10"/>
      <c r="F224" s="10"/>
      <c r="I224" s="12"/>
      <c r="J224" s="11"/>
      <c r="L224" s="12"/>
      <c r="N224" s="12"/>
    </row>
    <row r="225" spans="3:14" ht="21" x14ac:dyDescent="0.35">
      <c r="C225" s="9"/>
      <c r="E225" s="10"/>
      <c r="F225" s="10"/>
      <c r="I225" s="12"/>
      <c r="J225" s="11"/>
      <c r="L225" s="12"/>
      <c r="N225" s="12"/>
    </row>
    <row r="226" spans="3:14" ht="21" x14ac:dyDescent="0.35">
      <c r="C226" s="9"/>
      <c r="E226" s="10"/>
      <c r="F226" s="10"/>
      <c r="I226" s="12"/>
      <c r="J226" s="11"/>
      <c r="L226" s="12"/>
      <c r="N226" s="12"/>
    </row>
    <row r="227" spans="3:14" ht="21" x14ac:dyDescent="0.35">
      <c r="C227" s="9"/>
      <c r="E227" s="10"/>
      <c r="F227" s="10"/>
      <c r="I227" s="12"/>
      <c r="J227" s="11"/>
      <c r="L227" s="12"/>
      <c r="N227" s="12"/>
    </row>
    <row r="228" spans="3:14" ht="21" x14ac:dyDescent="0.35">
      <c r="C228" s="9"/>
      <c r="E228" s="10"/>
      <c r="F228" s="10"/>
      <c r="I228" s="12"/>
      <c r="J228" s="11"/>
      <c r="L228" s="12"/>
      <c r="N228" s="12"/>
    </row>
    <row r="229" spans="3:14" ht="21" x14ac:dyDescent="0.35">
      <c r="C229" s="9"/>
      <c r="E229" s="10"/>
      <c r="F229" s="10"/>
      <c r="I229" s="12"/>
      <c r="J229" s="11"/>
      <c r="L229" s="12"/>
      <c r="N229" s="12"/>
    </row>
    <row r="230" spans="3:14" ht="21" x14ac:dyDescent="0.35">
      <c r="C230" s="9"/>
      <c r="E230" s="10"/>
      <c r="F230" s="10"/>
      <c r="I230" s="12"/>
      <c r="J230" s="11"/>
      <c r="L230" s="12"/>
      <c r="N230" s="12"/>
    </row>
    <row r="231" spans="3:14" ht="21" x14ac:dyDescent="0.35">
      <c r="C231" s="9"/>
      <c r="E231" s="10"/>
      <c r="F231" s="10"/>
      <c r="I231" s="12"/>
      <c r="J231" s="11"/>
      <c r="L231" s="12"/>
      <c r="N231" s="12"/>
    </row>
    <row r="232" spans="3:14" ht="21" x14ac:dyDescent="0.35">
      <c r="C232" s="9"/>
      <c r="E232" s="10"/>
      <c r="F232" s="10"/>
      <c r="I232" s="12"/>
      <c r="J232" s="11"/>
      <c r="L232" s="12"/>
      <c r="N232" s="12"/>
    </row>
    <row r="233" spans="3:14" ht="21" x14ac:dyDescent="0.35">
      <c r="C233" s="9"/>
      <c r="E233" s="10"/>
      <c r="F233" s="10"/>
      <c r="I233" s="12"/>
      <c r="J233" s="11"/>
      <c r="L233" s="12"/>
      <c r="N233" s="12"/>
    </row>
    <row r="234" spans="3:14" ht="21" x14ac:dyDescent="0.35">
      <c r="C234" s="9"/>
      <c r="E234" s="10"/>
      <c r="F234" s="10"/>
      <c r="I234" s="12"/>
      <c r="J234" s="11"/>
      <c r="L234" s="12"/>
      <c r="N234" s="12"/>
    </row>
    <row r="235" spans="3:14" ht="21" x14ac:dyDescent="0.35">
      <c r="C235" s="9"/>
      <c r="E235" s="10"/>
      <c r="F235" s="10"/>
      <c r="I235" s="12"/>
      <c r="J235" s="11"/>
      <c r="L235" s="12"/>
      <c r="N235" s="12"/>
    </row>
    <row r="236" spans="3:14" ht="21" x14ac:dyDescent="0.35">
      <c r="C236" s="9"/>
      <c r="E236" s="10"/>
      <c r="F236" s="10"/>
      <c r="I236" s="12"/>
      <c r="J236" s="11"/>
      <c r="L236" s="12"/>
      <c r="N236" s="12"/>
    </row>
    <row r="237" spans="3:14" ht="21" x14ac:dyDescent="0.35">
      <c r="C237" s="9"/>
      <c r="E237" s="10"/>
      <c r="F237" s="10"/>
      <c r="I237" s="12"/>
      <c r="J237" s="11"/>
      <c r="L237" s="12"/>
      <c r="N237" s="12"/>
    </row>
    <row r="238" spans="3:14" ht="21" x14ac:dyDescent="0.35">
      <c r="C238" s="9"/>
      <c r="E238" s="10"/>
      <c r="F238" s="10"/>
      <c r="I238" s="12"/>
      <c r="J238" s="11"/>
      <c r="L238" s="12"/>
      <c r="N238" s="12"/>
    </row>
    <row r="239" spans="3:14" ht="21" x14ac:dyDescent="0.35">
      <c r="C239" s="9"/>
      <c r="E239" s="10"/>
      <c r="F239" s="10"/>
      <c r="I239" s="12"/>
      <c r="J239" s="11"/>
      <c r="L239" s="12"/>
      <c r="N239" s="12"/>
    </row>
    <row r="240" spans="3:14" ht="21" x14ac:dyDescent="0.35">
      <c r="C240" s="9"/>
      <c r="E240" s="10"/>
      <c r="F240" s="10"/>
      <c r="I240" s="12"/>
      <c r="J240" s="11"/>
      <c r="L240" s="12"/>
      <c r="N240" s="12"/>
    </row>
    <row r="241" spans="3:14" ht="21" x14ac:dyDescent="0.35">
      <c r="C241" s="9"/>
      <c r="E241" s="10"/>
      <c r="F241" s="10"/>
      <c r="I241" s="12"/>
      <c r="J241" s="11"/>
      <c r="L241" s="12"/>
      <c r="N241" s="12"/>
    </row>
    <row r="242" spans="3:14" ht="21" x14ac:dyDescent="0.35">
      <c r="C242" s="9"/>
      <c r="E242" s="10"/>
      <c r="F242" s="10"/>
      <c r="I242" s="12"/>
      <c r="J242" s="11"/>
      <c r="L242" s="12"/>
      <c r="N242" s="12"/>
    </row>
    <row r="243" spans="3:14" ht="21" x14ac:dyDescent="0.35">
      <c r="C243" s="9"/>
      <c r="E243" s="10"/>
      <c r="F243" s="10"/>
      <c r="I243" s="12"/>
      <c r="J243" s="11"/>
      <c r="L243" s="12"/>
      <c r="N243" s="12"/>
    </row>
    <row r="244" spans="3:14" ht="21" x14ac:dyDescent="0.35">
      <c r="C244" s="9"/>
      <c r="E244" s="10"/>
      <c r="F244" s="10"/>
      <c r="I244" s="12"/>
      <c r="J244" s="11"/>
      <c r="L244" s="12"/>
      <c r="N244" s="12"/>
    </row>
    <row r="245" spans="3:14" ht="21" x14ac:dyDescent="0.35">
      <c r="C245" s="9"/>
      <c r="E245" s="10"/>
      <c r="F245" s="10"/>
      <c r="I245" s="12"/>
      <c r="J245" s="11"/>
      <c r="L245" s="12"/>
      <c r="N245" s="12"/>
    </row>
    <row r="246" spans="3:14" ht="21" x14ac:dyDescent="0.35">
      <c r="C246" s="9"/>
      <c r="E246" s="10"/>
      <c r="F246" s="10"/>
      <c r="I246" s="12"/>
      <c r="J246" s="11"/>
      <c r="L246" s="12"/>
      <c r="N246" s="12"/>
    </row>
    <row r="247" spans="3:14" ht="21" x14ac:dyDescent="0.35">
      <c r="C247" s="9"/>
      <c r="E247" s="10"/>
      <c r="F247" s="10"/>
      <c r="I247" s="12"/>
      <c r="J247" s="11"/>
      <c r="L247" s="12"/>
      <c r="N247" s="12"/>
    </row>
    <row r="248" spans="3:14" ht="21" x14ac:dyDescent="0.35">
      <c r="C248" s="9"/>
      <c r="E248" s="10"/>
      <c r="F248" s="10"/>
      <c r="I248" s="12"/>
      <c r="J248" s="11"/>
      <c r="L248" s="12"/>
      <c r="N248" s="12"/>
    </row>
    <row r="249" spans="3:14" ht="21" x14ac:dyDescent="0.35">
      <c r="C249" s="9"/>
      <c r="E249" s="10"/>
      <c r="F249" s="10"/>
      <c r="I249" s="12"/>
      <c r="J249" s="11"/>
      <c r="L249" s="12"/>
      <c r="N249" s="12"/>
    </row>
    <row r="250" spans="3:14" ht="21" x14ac:dyDescent="0.35">
      <c r="C250" s="9"/>
      <c r="E250" s="10"/>
      <c r="F250" s="10"/>
      <c r="I250" s="12"/>
      <c r="J250" s="11"/>
      <c r="L250" s="12"/>
      <c r="N250" s="12"/>
    </row>
    <row r="251" spans="3:14" ht="21" x14ac:dyDescent="0.35">
      <c r="C251" s="9"/>
      <c r="E251" s="10"/>
      <c r="F251" s="10"/>
      <c r="I251" s="12"/>
      <c r="J251" s="11"/>
      <c r="L251" s="12"/>
      <c r="N251" s="12"/>
    </row>
    <row r="252" spans="3:14" ht="21" x14ac:dyDescent="0.35">
      <c r="C252" s="9"/>
      <c r="E252" s="10"/>
      <c r="F252" s="10"/>
      <c r="I252" s="12"/>
      <c r="J252" s="11"/>
      <c r="L252" s="12"/>
      <c r="N252" s="12"/>
    </row>
    <row r="253" spans="3:14" ht="21" x14ac:dyDescent="0.35">
      <c r="C253" s="9"/>
      <c r="E253" s="10"/>
      <c r="F253" s="10"/>
      <c r="I253" s="12"/>
      <c r="J253" s="11"/>
      <c r="L253" s="12"/>
      <c r="N253" s="12"/>
    </row>
    <row r="254" spans="3:14" ht="21" x14ac:dyDescent="0.35">
      <c r="C254" s="9"/>
      <c r="E254" s="10"/>
      <c r="F254" s="10"/>
      <c r="I254" s="12"/>
      <c r="J254" s="11"/>
      <c r="L254" s="12"/>
      <c r="N254" s="12"/>
    </row>
    <row r="255" spans="3:14" ht="21" x14ac:dyDescent="0.35">
      <c r="C255" s="9"/>
      <c r="E255" s="10"/>
      <c r="F255" s="10"/>
      <c r="I255" s="12"/>
      <c r="J255" s="11"/>
      <c r="L255" s="12"/>
      <c r="N255" s="12"/>
    </row>
    <row r="256" spans="3:14" ht="21" x14ac:dyDescent="0.35">
      <c r="C256" s="9"/>
      <c r="E256" s="10"/>
      <c r="F256" s="10"/>
      <c r="I256" s="12"/>
      <c r="J256" s="11"/>
      <c r="L256" s="12"/>
      <c r="N256" s="12"/>
    </row>
    <row r="257" spans="3:14" ht="21" x14ac:dyDescent="0.35">
      <c r="C257" s="9"/>
      <c r="E257" s="10"/>
      <c r="F257" s="10"/>
      <c r="I257" s="12"/>
      <c r="J257" s="11"/>
      <c r="L257" s="12"/>
      <c r="N257" s="12"/>
    </row>
    <row r="258" spans="3:14" ht="21" x14ac:dyDescent="0.35">
      <c r="C258" s="9"/>
      <c r="E258" s="10"/>
      <c r="F258" s="10"/>
      <c r="I258" s="12"/>
      <c r="J258" s="11"/>
      <c r="L258" s="12"/>
      <c r="N258" s="12"/>
    </row>
    <row r="259" spans="3:14" ht="21" x14ac:dyDescent="0.35">
      <c r="C259" s="9"/>
      <c r="E259" s="10"/>
      <c r="F259" s="10"/>
      <c r="I259" s="12"/>
      <c r="J259" s="11"/>
      <c r="L259" s="12"/>
      <c r="N259" s="12"/>
    </row>
    <row r="260" spans="3:14" ht="21" x14ac:dyDescent="0.35">
      <c r="C260" s="9"/>
      <c r="E260" s="10"/>
      <c r="F260" s="10"/>
      <c r="I260" s="12"/>
      <c r="J260" s="11"/>
      <c r="L260" s="12"/>
      <c r="N260" s="12"/>
    </row>
    <row r="261" spans="3:14" ht="21" x14ac:dyDescent="0.35">
      <c r="C261" s="9"/>
      <c r="E261" s="10"/>
      <c r="F261" s="10"/>
      <c r="I261" s="12"/>
      <c r="J261" s="11"/>
      <c r="L261" s="12"/>
      <c r="N261" s="12"/>
    </row>
    <row r="262" spans="3:14" ht="21" x14ac:dyDescent="0.35">
      <c r="C262" s="9"/>
      <c r="E262" s="10"/>
      <c r="F262" s="10"/>
      <c r="I262" s="12"/>
      <c r="J262" s="11"/>
      <c r="L262" s="12"/>
      <c r="N262" s="12"/>
    </row>
    <row r="263" spans="3:14" ht="21" x14ac:dyDescent="0.35">
      <c r="C263" s="9"/>
      <c r="E263" s="10"/>
      <c r="F263" s="10"/>
      <c r="I263" s="12"/>
      <c r="J263" s="11"/>
      <c r="L263" s="12"/>
      <c r="N263" s="12"/>
    </row>
    <row r="264" spans="3:14" ht="21" x14ac:dyDescent="0.35">
      <c r="C264" s="9"/>
      <c r="E264" s="10"/>
      <c r="F264" s="10"/>
      <c r="I264" s="12"/>
      <c r="J264" s="11"/>
      <c r="L264" s="12"/>
      <c r="N264" s="12"/>
    </row>
    <row r="265" spans="3:14" ht="21" x14ac:dyDescent="0.35">
      <c r="C265" s="9"/>
      <c r="E265" s="10"/>
      <c r="F265" s="10"/>
      <c r="I265" s="12"/>
      <c r="J265" s="11"/>
      <c r="L265" s="12"/>
      <c r="N265" s="12"/>
    </row>
    <row r="266" spans="3:14" ht="21" x14ac:dyDescent="0.35">
      <c r="C266" s="9"/>
      <c r="E266" s="10"/>
      <c r="F266" s="10"/>
      <c r="I266" s="12"/>
      <c r="J266" s="11"/>
      <c r="L266" s="12"/>
      <c r="N266" s="12"/>
    </row>
    <row r="267" spans="3:14" ht="21" x14ac:dyDescent="0.35">
      <c r="C267" s="9"/>
      <c r="E267" s="10"/>
      <c r="F267" s="10"/>
      <c r="I267" s="12"/>
      <c r="J267" s="11"/>
      <c r="L267" s="12"/>
      <c r="N267" s="12"/>
    </row>
    <row r="268" spans="3:14" ht="21" x14ac:dyDescent="0.35">
      <c r="C268" s="9"/>
      <c r="E268" s="10"/>
      <c r="F268" s="10"/>
      <c r="I268" s="12"/>
      <c r="J268" s="11"/>
      <c r="L268" s="12"/>
      <c r="N268" s="12"/>
    </row>
    <row r="269" spans="3:14" ht="21" x14ac:dyDescent="0.35">
      <c r="C269" s="9"/>
      <c r="E269" s="10"/>
      <c r="F269" s="10"/>
      <c r="I269" s="12"/>
      <c r="J269" s="11"/>
      <c r="L269" s="12"/>
      <c r="N269" s="12"/>
    </row>
    <row r="270" spans="3:14" ht="21" x14ac:dyDescent="0.35">
      <c r="C270" s="9"/>
      <c r="E270" s="10"/>
      <c r="F270" s="10"/>
      <c r="I270" s="12"/>
      <c r="J270" s="11"/>
      <c r="L270" s="12"/>
      <c r="N270" s="12"/>
    </row>
    <row r="271" spans="3:14" ht="21" x14ac:dyDescent="0.35">
      <c r="C271" s="9"/>
      <c r="E271" s="10"/>
      <c r="F271" s="10"/>
      <c r="I271" s="12"/>
      <c r="J271" s="11"/>
      <c r="L271" s="12"/>
      <c r="N271" s="12"/>
    </row>
    <row r="272" spans="3:14" ht="21" x14ac:dyDescent="0.35">
      <c r="C272" s="9"/>
      <c r="E272" s="10"/>
      <c r="F272" s="10"/>
      <c r="I272" s="12"/>
      <c r="J272" s="11"/>
      <c r="L272" s="12"/>
      <c r="N272" s="12"/>
    </row>
    <row r="273" spans="3:14" ht="21" x14ac:dyDescent="0.35">
      <c r="C273" s="9"/>
      <c r="E273" s="10"/>
      <c r="F273" s="10"/>
      <c r="I273" s="12"/>
      <c r="J273" s="11"/>
      <c r="L273" s="12"/>
      <c r="N273" s="12"/>
    </row>
    <row r="274" spans="3:14" ht="21" x14ac:dyDescent="0.35">
      <c r="C274" s="9"/>
      <c r="E274" s="10"/>
      <c r="F274" s="10"/>
      <c r="I274" s="12"/>
      <c r="J274" s="11"/>
      <c r="L274" s="12"/>
      <c r="N274" s="12"/>
    </row>
    <row r="275" spans="3:14" ht="21" x14ac:dyDescent="0.35">
      <c r="C275" s="9"/>
      <c r="E275" s="10"/>
      <c r="F275" s="10"/>
      <c r="I275" s="12"/>
      <c r="J275" s="11"/>
      <c r="L275" s="12"/>
      <c r="N275" s="12"/>
    </row>
    <row r="276" spans="3:14" ht="21" x14ac:dyDescent="0.35">
      <c r="C276" s="9"/>
      <c r="E276" s="10"/>
      <c r="F276" s="10"/>
      <c r="I276" s="12"/>
      <c r="J276" s="11"/>
      <c r="L276" s="12"/>
      <c r="N276" s="12"/>
    </row>
    <row r="277" spans="3:14" ht="21" x14ac:dyDescent="0.35">
      <c r="C277" s="9"/>
      <c r="E277" s="10"/>
      <c r="F277" s="10"/>
      <c r="I277" s="12"/>
      <c r="J277" s="11"/>
      <c r="L277" s="12"/>
      <c r="N277" s="12"/>
    </row>
    <row r="278" spans="3:14" ht="21" x14ac:dyDescent="0.35">
      <c r="C278" s="9"/>
      <c r="E278" s="10"/>
      <c r="F278" s="10"/>
      <c r="I278" s="12"/>
      <c r="J278" s="11"/>
      <c r="L278" s="12"/>
      <c r="N278" s="12"/>
    </row>
    <row r="279" spans="3:14" ht="21" x14ac:dyDescent="0.35">
      <c r="C279" s="9"/>
      <c r="E279" s="10"/>
      <c r="F279" s="10"/>
      <c r="I279" s="12"/>
      <c r="J279" s="11"/>
      <c r="L279" s="12"/>
      <c r="N279" s="12"/>
    </row>
    <row r="280" spans="3:14" ht="21" x14ac:dyDescent="0.35">
      <c r="C280" s="9"/>
      <c r="E280" s="10"/>
      <c r="F280" s="10"/>
      <c r="I280" s="12"/>
      <c r="J280" s="11"/>
      <c r="L280" s="12"/>
      <c r="N280" s="12"/>
    </row>
    <row r="281" spans="3:14" ht="21" x14ac:dyDescent="0.35">
      <c r="C281" s="9"/>
      <c r="E281" s="10"/>
      <c r="F281" s="10"/>
      <c r="I281" s="12"/>
      <c r="J281" s="11"/>
      <c r="L281" s="12"/>
      <c r="N281" s="12"/>
    </row>
    <row r="282" spans="3:14" ht="21" x14ac:dyDescent="0.35">
      <c r="C282" s="9"/>
      <c r="E282" s="10"/>
      <c r="F282" s="10"/>
      <c r="I282" s="12"/>
      <c r="J282" s="11"/>
      <c r="L282" s="12"/>
      <c r="N282" s="12"/>
    </row>
    <row r="283" spans="3:14" ht="21" x14ac:dyDescent="0.35">
      <c r="C283" s="9"/>
      <c r="E283" s="10"/>
      <c r="F283" s="10"/>
      <c r="I283" s="12"/>
      <c r="J283" s="11"/>
      <c r="L283" s="12"/>
      <c r="N283" s="12"/>
    </row>
    <row r="284" spans="3:14" ht="21" x14ac:dyDescent="0.35">
      <c r="C284" s="9"/>
      <c r="E284" s="10"/>
      <c r="F284" s="10"/>
      <c r="I284" s="12"/>
      <c r="J284" s="11"/>
      <c r="L284" s="12"/>
      <c r="N284" s="12"/>
    </row>
    <row r="285" spans="3:14" ht="21" x14ac:dyDescent="0.35">
      <c r="C285" s="9"/>
      <c r="E285" s="10"/>
      <c r="F285" s="10"/>
      <c r="I285" s="12"/>
      <c r="J285" s="11"/>
      <c r="L285" s="12"/>
      <c r="N285" s="12"/>
    </row>
    <row r="286" spans="3:14" ht="21" x14ac:dyDescent="0.35">
      <c r="C286" s="9"/>
      <c r="E286" s="10"/>
      <c r="F286" s="10"/>
      <c r="I286" s="12"/>
      <c r="J286" s="11"/>
      <c r="L286" s="12"/>
      <c r="N286" s="12"/>
    </row>
    <row r="287" spans="3:14" ht="21" x14ac:dyDescent="0.35">
      <c r="C287" s="9"/>
      <c r="E287" s="10"/>
      <c r="F287" s="10"/>
      <c r="I287" s="12"/>
      <c r="J287" s="11"/>
      <c r="L287" s="12"/>
      <c r="N287" s="12"/>
    </row>
    <row r="288" spans="3:14" ht="21" x14ac:dyDescent="0.35">
      <c r="C288" s="9"/>
      <c r="E288" s="10"/>
      <c r="F288" s="10"/>
      <c r="I288" s="12"/>
      <c r="J288" s="11"/>
      <c r="L288" s="12"/>
      <c r="N288" s="12"/>
    </row>
    <row r="289" spans="3:14" ht="21" x14ac:dyDescent="0.35">
      <c r="C289" s="9"/>
      <c r="E289" s="10"/>
      <c r="F289" s="10"/>
      <c r="I289" s="12"/>
      <c r="J289" s="11"/>
      <c r="L289" s="12"/>
      <c r="N289" s="12"/>
    </row>
    <row r="290" spans="3:14" ht="21" x14ac:dyDescent="0.35">
      <c r="C290" s="9"/>
      <c r="E290" s="10"/>
      <c r="F290" s="10"/>
      <c r="I290" s="12"/>
      <c r="J290" s="11"/>
      <c r="L290" s="12"/>
      <c r="N290" s="12"/>
    </row>
    <row r="291" spans="3:14" ht="21" x14ac:dyDescent="0.35">
      <c r="C291" s="9"/>
      <c r="E291" s="10"/>
      <c r="F291" s="10"/>
      <c r="I291" s="12"/>
      <c r="J291" s="11"/>
      <c r="L291" s="12"/>
      <c r="N291" s="12"/>
    </row>
    <row r="292" spans="3:14" ht="21" x14ac:dyDescent="0.35">
      <c r="C292" s="9"/>
      <c r="E292" s="10"/>
      <c r="F292" s="10"/>
      <c r="I292" s="12"/>
      <c r="J292" s="11"/>
      <c r="L292" s="12"/>
      <c r="N292" s="12"/>
    </row>
    <row r="293" spans="3:14" ht="21" x14ac:dyDescent="0.35">
      <c r="C293" s="9"/>
      <c r="E293" s="10"/>
      <c r="F293" s="10"/>
      <c r="I293" s="12"/>
      <c r="J293" s="11"/>
      <c r="L293" s="12"/>
      <c r="N293" s="12"/>
    </row>
    <row r="294" spans="3:14" ht="21" x14ac:dyDescent="0.35">
      <c r="C294" s="9"/>
      <c r="E294" s="10"/>
      <c r="F294" s="10"/>
      <c r="I294" s="12"/>
      <c r="J294" s="11"/>
      <c r="L294" s="12"/>
      <c r="N294" s="12"/>
    </row>
    <row r="295" spans="3:14" ht="21" x14ac:dyDescent="0.35">
      <c r="C295" s="9"/>
      <c r="E295" s="10"/>
      <c r="F295" s="10"/>
      <c r="I295" s="12"/>
      <c r="J295" s="11"/>
      <c r="L295" s="12"/>
      <c r="N295" s="12"/>
    </row>
    <row r="296" spans="3:14" ht="21" x14ac:dyDescent="0.35">
      <c r="C296" s="9"/>
      <c r="E296" s="10"/>
      <c r="F296" s="10"/>
      <c r="I296" s="12"/>
      <c r="J296" s="11"/>
      <c r="L296" s="12"/>
      <c r="N296" s="12"/>
    </row>
    <row r="297" spans="3:14" ht="21" x14ac:dyDescent="0.35">
      <c r="C297" s="9"/>
      <c r="E297" s="10"/>
      <c r="F297" s="10"/>
      <c r="I297" s="12"/>
      <c r="J297" s="11"/>
      <c r="L297" s="12"/>
      <c r="N297" s="12"/>
    </row>
    <row r="298" spans="3:14" ht="21" x14ac:dyDescent="0.35">
      <c r="C298" s="9"/>
      <c r="E298" s="10"/>
      <c r="F298" s="10"/>
      <c r="I298" s="12"/>
      <c r="J298" s="11"/>
      <c r="L298" s="12"/>
      <c r="N298" s="12"/>
    </row>
    <row r="299" spans="3:14" ht="21" x14ac:dyDescent="0.35">
      <c r="C299" s="9"/>
      <c r="E299" s="10"/>
      <c r="F299" s="10"/>
      <c r="I299" s="12"/>
      <c r="J299" s="11"/>
      <c r="L299" s="12"/>
      <c r="N299" s="12"/>
    </row>
    <row r="300" spans="3:14" ht="21" x14ac:dyDescent="0.35">
      <c r="C300" s="9"/>
      <c r="E300" s="10"/>
      <c r="F300" s="10"/>
      <c r="I300" s="12"/>
      <c r="J300" s="11"/>
      <c r="L300" s="12"/>
      <c r="N300" s="12"/>
    </row>
    <row r="301" spans="3:14" ht="21" x14ac:dyDescent="0.35">
      <c r="C301" s="9"/>
      <c r="E301" s="10"/>
      <c r="F301" s="10"/>
      <c r="I301" s="12"/>
      <c r="J301" s="11"/>
      <c r="L301" s="12"/>
      <c r="N301" s="12"/>
    </row>
    <row r="302" spans="3:14" ht="21" x14ac:dyDescent="0.35">
      <c r="C302" s="9"/>
      <c r="E302" s="10"/>
      <c r="F302" s="10"/>
      <c r="I302" s="12"/>
      <c r="J302" s="11"/>
      <c r="L302" s="12"/>
      <c r="N302" s="12"/>
    </row>
    <row r="303" spans="3:14" ht="21" x14ac:dyDescent="0.35">
      <c r="C303" s="9"/>
      <c r="E303" s="10"/>
      <c r="F303" s="10"/>
      <c r="I303" s="12"/>
      <c r="J303" s="11"/>
      <c r="L303" s="12"/>
      <c r="N303" s="12"/>
    </row>
    <row r="304" spans="3:14" ht="21" x14ac:dyDescent="0.35">
      <c r="C304" s="9"/>
      <c r="E304" s="10"/>
      <c r="F304" s="10"/>
      <c r="I304" s="12"/>
      <c r="J304" s="11"/>
      <c r="L304" s="12"/>
      <c r="N304" s="12"/>
    </row>
    <row r="305" spans="3:14" ht="21" x14ac:dyDescent="0.35">
      <c r="C305" s="9"/>
      <c r="E305" s="10"/>
      <c r="F305" s="10"/>
      <c r="I305" s="12"/>
      <c r="J305" s="11"/>
      <c r="L305" s="12"/>
      <c r="N305" s="12"/>
    </row>
    <row r="306" spans="3:14" ht="21" x14ac:dyDescent="0.35">
      <c r="C306" s="9"/>
      <c r="E306" s="10"/>
      <c r="F306" s="10"/>
      <c r="I306" s="12"/>
      <c r="J306" s="11"/>
      <c r="L306" s="12"/>
      <c r="N306" s="12"/>
    </row>
    <row r="307" spans="3:14" ht="21" x14ac:dyDescent="0.35">
      <c r="C307" s="9"/>
      <c r="E307" s="10"/>
      <c r="F307" s="10"/>
      <c r="I307" s="12"/>
      <c r="J307" s="11"/>
      <c r="L307" s="12"/>
      <c r="N307" s="12"/>
    </row>
    <row r="308" spans="3:14" ht="21" x14ac:dyDescent="0.35">
      <c r="C308" s="9"/>
      <c r="E308" s="10"/>
      <c r="F308" s="10"/>
      <c r="I308" s="12"/>
      <c r="J308" s="11"/>
      <c r="L308" s="12"/>
      <c r="N308" s="12"/>
    </row>
    <row r="309" spans="3:14" ht="21" x14ac:dyDescent="0.35">
      <c r="C309" s="9"/>
      <c r="E309" s="10"/>
      <c r="F309" s="10"/>
      <c r="I309" s="12"/>
      <c r="J309" s="11"/>
      <c r="L309" s="12"/>
      <c r="N309" s="12"/>
    </row>
    <row r="310" spans="3:14" ht="21" x14ac:dyDescent="0.35">
      <c r="C310" s="9"/>
      <c r="E310" s="10"/>
      <c r="F310" s="10"/>
      <c r="I310" s="12"/>
      <c r="J310" s="11"/>
      <c r="L310" s="12"/>
      <c r="N310" s="12"/>
    </row>
    <row r="311" spans="3:14" ht="21" x14ac:dyDescent="0.35">
      <c r="C311" s="9"/>
      <c r="E311" s="10"/>
      <c r="F311" s="10"/>
      <c r="I311" s="12"/>
      <c r="J311" s="11"/>
      <c r="L311" s="12"/>
      <c r="N311" s="12"/>
    </row>
    <row r="312" spans="3:14" ht="21" x14ac:dyDescent="0.35">
      <c r="C312" s="9"/>
      <c r="E312" s="10"/>
      <c r="F312" s="10"/>
      <c r="I312" s="12"/>
      <c r="J312" s="11"/>
      <c r="L312" s="12"/>
      <c r="N312" s="12"/>
    </row>
    <row r="313" spans="3:14" ht="21" x14ac:dyDescent="0.35">
      <c r="C313" s="9"/>
      <c r="E313" s="10"/>
      <c r="F313" s="10"/>
      <c r="I313" s="12"/>
      <c r="J313" s="11"/>
      <c r="L313" s="12"/>
      <c r="N313" s="12"/>
    </row>
    <row r="314" spans="3:14" ht="21" x14ac:dyDescent="0.35">
      <c r="C314" s="9"/>
      <c r="E314" s="10"/>
      <c r="F314" s="10"/>
      <c r="I314" s="12"/>
      <c r="J314" s="11"/>
      <c r="L314" s="12"/>
      <c r="N314" s="12"/>
    </row>
    <row r="315" spans="3:14" ht="21" x14ac:dyDescent="0.35">
      <c r="C315" s="9"/>
      <c r="E315" s="10"/>
      <c r="F315" s="10"/>
      <c r="I315" s="12"/>
      <c r="J315" s="11"/>
      <c r="L315" s="12"/>
      <c r="N315" s="12"/>
    </row>
    <row r="316" spans="3:14" ht="21" x14ac:dyDescent="0.35">
      <c r="C316" s="9"/>
      <c r="E316" s="10"/>
      <c r="F316" s="10"/>
      <c r="I316" s="12"/>
      <c r="J316" s="11"/>
      <c r="L316" s="12"/>
      <c r="N316" s="12"/>
    </row>
    <row r="317" spans="3:14" ht="21" x14ac:dyDescent="0.35">
      <c r="C317" s="9"/>
      <c r="E317" s="10"/>
      <c r="F317" s="10"/>
      <c r="I317" s="12"/>
      <c r="J317" s="11"/>
      <c r="L317" s="12"/>
      <c r="N317" s="12"/>
    </row>
    <row r="318" spans="3:14" ht="21" x14ac:dyDescent="0.35">
      <c r="C318" s="9"/>
      <c r="E318" s="10"/>
      <c r="F318" s="10"/>
      <c r="I318" s="12"/>
      <c r="J318" s="11"/>
      <c r="L318" s="12"/>
      <c r="N318" s="12"/>
    </row>
    <row r="319" spans="3:14" ht="21" x14ac:dyDescent="0.35">
      <c r="C319" s="9"/>
      <c r="E319" s="10"/>
      <c r="F319" s="10"/>
      <c r="I319" s="12"/>
      <c r="J319" s="11"/>
      <c r="L319" s="12"/>
      <c r="N319" s="12"/>
    </row>
    <row r="320" spans="3:14" ht="21" x14ac:dyDescent="0.35">
      <c r="C320" s="9"/>
      <c r="E320" s="10"/>
      <c r="F320" s="10"/>
      <c r="I320" s="12"/>
      <c r="J320" s="11"/>
      <c r="L320" s="12"/>
      <c r="N320" s="12"/>
    </row>
    <row r="321" spans="3:14" ht="21" x14ac:dyDescent="0.35">
      <c r="C321" s="9"/>
      <c r="E321" s="10"/>
      <c r="F321" s="10"/>
      <c r="I321" s="12"/>
      <c r="J321" s="11"/>
      <c r="L321" s="12"/>
      <c r="N321" s="12"/>
    </row>
    <row r="322" spans="3:14" ht="21" x14ac:dyDescent="0.35">
      <c r="C322" s="9"/>
      <c r="E322" s="10"/>
      <c r="F322" s="10"/>
      <c r="I322" s="12"/>
      <c r="J322" s="11"/>
      <c r="L322" s="12"/>
      <c r="N322" s="12"/>
    </row>
    <row r="323" spans="3:14" ht="21" x14ac:dyDescent="0.35">
      <c r="C323" s="9"/>
      <c r="E323" s="10"/>
      <c r="F323" s="10"/>
      <c r="I323" s="12"/>
      <c r="J323" s="11"/>
      <c r="L323" s="12"/>
      <c r="N323" s="12"/>
    </row>
    <row r="324" spans="3:14" ht="21" x14ac:dyDescent="0.35">
      <c r="C324" s="9"/>
      <c r="E324" s="10"/>
      <c r="F324" s="10"/>
      <c r="I324" s="12"/>
      <c r="J324" s="11"/>
      <c r="L324" s="12"/>
      <c r="N324" s="12"/>
    </row>
    <row r="325" spans="3:14" ht="21" x14ac:dyDescent="0.35">
      <c r="C325" s="9"/>
      <c r="E325" s="10"/>
      <c r="F325" s="10"/>
      <c r="I325" s="12"/>
      <c r="J325" s="11"/>
      <c r="L325" s="12"/>
      <c r="N325" s="12"/>
    </row>
    <row r="326" spans="3:14" ht="21" x14ac:dyDescent="0.35">
      <c r="C326" s="9"/>
      <c r="E326" s="10"/>
      <c r="F326" s="10"/>
      <c r="I326" s="12"/>
      <c r="J326" s="11"/>
      <c r="L326" s="12"/>
      <c r="N326" s="12"/>
    </row>
    <row r="327" spans="3:14" ht="21" x14ac:dyDescent="0.35">
      <c r="C327" s="9"/>
      <c r="E327" s="10"/>
      <c r="F327" s="10"/>
      <c r="I327" s="12"/>
      <c r="J327" s="11"/>
      <c r="L327" s="12"/>
      <c r="N327" s="12"/>
    </row>
    <row r="328" spans="3:14" ht="21" x14ac:dyDescent="0.35">
      <c r="C328" s="9"/>
      <c r="E328" s="10"/>
      <c r="F328" s="10"/>
      <c r="I328" s="12"/>
      <c r="J328" s="11"/>
      <c r="L328" s="12"/>
      <c r="N328" s="12"/>
    </row>
    <row r="329" spans="3:14" ht="21" x14ac:dyDescent="0.35">
      <c r="C329" s="9"/>
      <c r="E329" s="10"/>
      <c r="F329" s="10"/>
      <c r="I329" s="12"/>
      <c r="J329" s="11"/>
      <c r="L329" s="12"/>
      <c r="N329" s="12"/>
    </row>
    <row r="330" spans="3:14" ht="21" x14ac:dyDescent="0.35">
      <c r="C330" s="9"/>
      <c r="E330" s="10"/>
      <c r="F330" s="10"/>
      <c r="I330" s="12"/>
      <c r="J330" s="11"/>
      <c r="L330" s="12"/>
      <c r="N330" s="12"/>
    </row>
    <row r="331" spans="3:14" ht="21" x14ac:dyDescent="0.35">
      <c r="C331" s="9"/>
      <c r="E331" s="10"/>
      <c r="F331" s="10"/>
      <c r="I331" s="12"/>
      <c r="J331" s="11"/>
      <c r="L331" s="12"/>
      <c r="N331" s="12"/>
    </row>
    <row r="332" spans="3:14" ht="21" x14ac:dyDescent="0.35">
      <c r="C332" s="9"/>
      <c r="E332" s="10"/>
      <c r="F332" s="10"/>
      <c r="I332" s="12"/>
      <c r="J332" s="11"/>
      <c r="L332" s="12"/>
      <c r="N332" s="12"/>
    </row>
    <row r="333" spans="3:14" ht="21" x14ac:dyDescent="0.35">
      <c r="C333" s="9"/>
      <c r="E333" s="10"/>
      <c r="F333" s="10"/>
      <c r="I333" s="12"/>
      <c r="J333" s="11"/>
      <c r="L333" s="12"/>
      <c r="N333" s="12"/>
    </row>
    <row r="334" spans="3:14" ht="21" x14ac:dyDescent="0.35">
      <c r="C334" s="9"/>
      <c r="E334" s="10"/>
      <c r="F334" s="10"/>
      <c r="I334" s="12"/>
      <c r="J334" s="11"/>
      <c r="L334" s="12"/>
      <c r="N334" s="12"/>
    </row>
    <row r="335" spans="3:14" ht="21" x14ac:dyDescent="0.35">
      <c r="C335" s="9"/>
      <c r="E335" s="10"/>
      <c r="F335" s="10"/>
      <c r="I335" s="12"/>
      <c r="J335" s="11"/>
      <c r="L335" s="12"/>
      <c r="N335" s="12"/>
    </row>
    <row r="336" spans="3:14" ht="21" x14ac:dyDescent="0.35">
      <c r="C336" s="9"/>
      <c r="E336" s="10"/>
      <c r="F336" s="10"/>
      <c r="I336" s="12"/>
      <c r="J336" s="11"/>
      <c r="L336" s="12"/>
      <c r="N336" s="12"/>
    </row>
    <row r="337" spans="3:14" ht="21" x14ac:dyDescent="0.35">
      <c r="C337" s="9"/>
      <c r="E337" s="10"/>
      <c r="F337" s="10"/>
      <c r="I337" s="12"/>
      <c r="J337" s="11"/>
      <c r="L337" s="12"/>
      <c r="N337" s="12"/>
    </row>
    <row r="338" spans="3:14" ht="21" x14ac:dyDescent="0.35">
      <c r="C338" s="9"/>
      <c r="E338" s="10"/>
      <c r="F338" s="10"/>
      <c r="I338" s="12"/>
      <c r="J338" s="11"/>
      <c r="L338" s="12"/>
      <c r="N338" s="12"/>
    </row>
    <row r="339" spans="3:14" ht="21" x14ac:dyDescent="0.35">
      <c r="C339" s="9"/>
      <c r="E339" s="10"/>
      <c r="F339" s="10"/>
      <c r="I339" s="12"/>
      <c r="J339" s="11"/>
      <c r="L339" s="12"/>
      <c r="N339" s="12"/>
    </row>
    <row r="340" spans="3:14" ht="21" x14ac:dyDescent="0.35">
      <c r="C340" s="9"/>
      <c r="E340" s="10"/>
      <c r="F340" s="10"/>
      <c r="I340" s="12"/>
      <c r="J340" s="11"/>
      <c r="L340" s="12"/>
      <c r="N340" s="12"/>
    </row>
    <row r="341" spans="3:14" ht="21" x14ac:dyDescent="0.35">
      <c r="C341" s="9"/>
      <c r="E341" s="10"/>
      <c r="F341" s="10"/>
      <c r="I341" s="12"/>
      <c r="J341" s="11"/>
      <c r="L341" s="12"/>
      <c r="N341" s="12"/>
    </row>
    <row r="342" spans="3:14" ht="21" x14ac:dyDescent="0.35">
      <c r="C342" s="9"/>
      <c r="E342" s="10"/>
      <c r="F342" s="10"/>
      <c r="I342" s="12"/>
      <c r="J342" s="11"/>
      <c r="L342" s="12"/>
      <c r="N342" s="12"/>
    </row>
    <row r="343" spans="3:14" ht="21" x14ac:dyDescent="0.35">
      <c r="C343" s="9"/>
      <c r="E343" s="10"/>
      <c r="F343" s="10"/>
      <c r="I343" s="12"/>
      <c r="J343" s="11"/>
      <c r="L343" s="12"/>
      <c r="N343" s="12"/>
    </row>
    <row r="344" spans="3:14" ht="21" x14ac:dyDescent="0.35">
      <c r="C344" s="9"/>
      <c r="E344" s="10"/>
      <c r="F344" s="10"/>
      <c r="I344" s="12"/>
      <c r="J344" s="11"/>
      <c r="L344" s="12"/>
      <c r="N344" s="12"/>
    </row>
    <row r="345" spans="3:14" ht="21" x14ac:dyDescent="0.35">
      <c r="C345" s="9"/>
      <c r="E345" s="10"/>
      <c r="F345" s="10"/>
      <c r="I345" s="12"/>
      <c r="J345" s="11"/>
      <c r="L345" s="12"/>
      <c r="N345" s="12"/>
    </row>
    <row r="346" spans="3:14" ht="21" x14ac:dyDescent="0.35">
      <c r="C346" s="9"/>
      <c r="E346" s="10"/>
      <c r="F346" s="10"/>
      <c r="I346" s="12"/>
      <c r="J346" s="11"/>
      <c r="L346" s="12"/>
      <c r="N346" s="12"/>
    </row>
    <row r="347" spans="3:14" ht="21" x14ac:dyDescent="0.35">
      <c r="C347" s="9"/>
      <c r="E347" s="10"/>
      <c r="F347" s="10"/>
      <c r="I347" s="12"/>
      <c r="J347" s="11"/>
      <c r="L347" s="12"/>
      <c r="N347" s="12"/>
    </row>
    <row r="348" spans="3:14" ht="21" x14ac:dyDescent="0.35">
      <c r="C348" s="9"/>
      <c r="E348" s="10"/>
      <c r="F348" s="10"/>
      <c r="I348" s="12"/>
      <c r="J348" s="11"/>
      <c r="L348" s="12"/>
      <c r="N348" s="12"/>
    </row>
    <row r="349" spans="3:14" ht="21" x14ac:dyDescent="0.35">
      <c r="C349" s="9"/>
      <c r="E349" s="10"/>
      <c r="F349" s="10"/>
      <c r="I349" s="12"/>
      <c r="J349" s="11"/>
      <c r="L349" s="12"/>
      <c r="N349" s="12"/>
    </row>
    <row r="350" spans="3:14" ht="21" x14ac:dyDescent="0.35">
      <c r="C350" s="9"/>
      <c r="E350" s="10"/>
      <c r="F350" s="10"/>
      <c r="I350" s="12"/>
      <c r="J350" s="11"/>
      <c r="L350" s="12"/>
      <c r="N350" s="12"/>
    </row>
    <row r="351" spans="3:14" ht="21" x14ac:dyDescent="0.35">
      <c r="C351" s="9"/>
      <c r="E351" s="10"/>
      <c r="F351" s="10"/>
      <c r="I351" s="12"/>
      <c r="J351" s="11"/>
      <c r="L351" s="12"/>
      <c r="N351" s="12"/>
    </row>
    <row r="352" spans="3:14" ht="21" x14ac:dyDescent="0.35">
      <c r="C352" s="9"/>
      <c r="E352" s="10"/>
      <c r="F352" s="10"/>
      <c r="I352" s="12"/>
      <c r="J352" s="11"/>
      <c r="L352" s="12"/>
      <c r="N352" s="12"/>
    </row>
    <row r="353" spans="3:14" ht="21" x14ac:dyDescent="0.35">
      <c r="C353" s="9"/>
      <c r="E353" s="10"/>
      <c r="F353" s="10"/>
      <c r="I353" s="12"/>
      <c r="J353" s="11"/>
      <c r="L353" s="12"/>
      <c r="N353" s="12"/>
    </row>
    <row r="354" spans="3:14" ht="21" x14ac:dyDescent="0.35">
      <c r="C354" s="9"/>
      <c r="E354" s="10"/>
      <c r="F354" s="10"/>
      <c r="I354" s="12"/>
      <c r="J354" s="11"/>
      <c r="L354" s="12"/>
      <c r="N354" s="12"/>
    </row>
    <row r="355" spans="3:14" ht="21" x14ac:dyDescent="0.35">
      <c r="C355" s="9"/>
      <c r="E355" s="10"/>
      <c r="F355" s="10"/>
      <c r="I355" s="12"/>
      <c r="J355" s="11"/>
      <c r="L355" s="12"/>
      <c r="N355" s="12"/>
    </row>
    <row r="356" spans="3:14" ht="21" x14ac:dyDescent="0.35">
      <c r="C356" s="9"/>
      <c r="E356" s="10"/>
      <c r="F356" s="10"/>
      <c r="I356" s="12"/>
      <c r="J356" s="11"/>
      <c r="L356" s="12"/>
      <c r="N356" s="12"/>
    </row>
    <row r="357" spans="3:14" ht="21" x14ac:dyDescent="0.35">
      <c r="C357" s="9"/>
      <c r="E357" s="10"/>
      <c r="F357" s="10"/>
      <c r="I357" s="12"/>
      <c r="J357" s="11"/>
      <c r="L357" s="12"/>
      <c r="N357" s="12"/>
    </row>
    <row r="358" spans="3:14" ht="21" x14ac:dyDescent="0.35">
      <c r="C358" s="9"/>
      <c r="E358" s="10"/>
      <c r="F358" s="10"/>
      <c r="I358" s="12"/>
      <c r="J358" s="11"/>
      <c r="L358" s="12"/>
      <c r="N358" s="12"/>
    </row>
    <row r="359" spans="3:14" ht="21" x14ac:dyDescent="0.35">
      <c r="C359" s="9"/>
      <c r="E359" s="10"/>
      <c r="F359" s="10"/>
      <c r="I359" s="12"/>
      <c r="J359" s="11"/>
      <c r="L359" s="12"/>
      <c r="N359" s="12"/>
    </row>
    <row r="360" spans="3:14" ht="21" x14ac:dyDescent="0.35">
      <c r="C360" s="9"/>
      <c r="E360" s="10"/>
      <c r="F360" s="10"/>
      <c r="I360" s="12"/>
      <c r="J360" s="11"/>
      <c r="L360" s="12"/>
      <c r="N360" s="12"/>
    </row>
    <row r="361" spans="3:14" ht="21" x14ac:dyDescent="0.35">
      <c r="C361" s="9"/>
      <c r="E361" s="10"/>
      <c r="F361" s="10"/>
      <c r="I361" s="12"/>
      <c r="J361" s="11"/>
      <c r="L361" s="12"/>
      <c r="N361" s="12"/>
    </row>
    <row r="362" spans="3:14" ht="21" x14ac:dyDescent="0.35">
      <c r="C362" s="9"/>
      <c r="E362" s="10"/>
      <c r="F362" s="10"/>
      <c r="I362" s="12"/>
      <c r="J362" s="11"/>
      <c r="L362" s="12"/>
      <c r="N362" s="12"/>
    </row>
    <row r="363" spans="3:14" ht="21" x14ac:dyDescent="0.35">
      <c r="C363" s="9"/>
      <c r="E363" s="10"/>
      <c r="F363" s="10"/>
      <c r="I363" s="12"/>
      <c r="J363" s="11"/>
      <c r="L363" s="12"/>
      <c r="N363" s="12"/>
    </row>
    <row r="364" spans="3:14" ht="21" x14ac:dyDescent="0.35">
      <c r="C364" s="9"/>
      <c r="E364" s="10"/>
      <c r="F364" s="10"/>
      <c r="I364" s="12"/>
      <c r="J364" s="11"/>
      <c r="L364" s="12"/>
      <c r="N364" s="12"/>
    </row>
    <row r="365" spans="3:14" ht="21" x14ac:dyDescent="0.35">
      <c r="C365" s="9"/>
      <c r="E365" s="10"/>
      <c r="F365" s="10"/>
      <c r="I365" s="12"/>
      <c r="J365" s="11"/>
      <c r="L365" s="12"/>
      <c r="N365" s="12"/>
    </row>
    <row r="366" spans="3:14" ht="21" x14ac:dyDescent="0.35">
      <c r="C366" s="9"/>
      <c r="E366" s="10"/>
      <c r="F366" s="10"/>
      <c r="I366" s="12"/>
      <c r="J366" s="11"/>
      <c r="L366" s="12"/>
      <c r="N366" s="12"/>
    </row>
    <row r="367" spans="3:14" ht="21" x14ac:dyDescent="0.35">
      <c r="C367" s="9"/>
      <c r="E367" s="10"/>
      <c r="F367" s="10"/>
      <c r="I367" s="12"/>
      <c r="J367" s="11"/>
      <c r="L367" s="12"/>
      <c r="N367" s="12"/>
    </row>
    <row r="368" spans="3:14" ht="21" x14ac:dyDescent="0.35">
      <c r="C368" s="9"/>
      <c r="E368" s="10"/>
      <c r="F368" s="10"/>
      <c r="I368" s="12"/>
      <c r="J368" s="11"/>
      <c r="L368" s="12"/>
      <c r="N368" s="12"/>
    </row>
    <row r="369" spans="3:14" ht="21" x14ac:dyDescent="0.35">
      <c r="C369" s="9"/>
      <c r="E369" s="10"/>
      <c r="F369" s="10"/>
      <c r="I369" s="12"/>
      <c r="J369" s="11"/>
      <c r="L369" s="12"/>
      <c r="N369" s="12"/>
    </row>
    <row r="370" spans="3:14" ht="21" x14ac:dyDescent="0.35">
      <c r="C370" s="9"/>
      <c r="E370" s="10"/>
      <c r="F370" s="10"/>
      <c r="I370" s="12"/>
      <c r="J370" s="11"/>
      <c r="L370" s="12"/>
      <c r="N370" s="12"/>
    </row>
    <row r="371" spans="3:14" ht="21" x14ac:dyDescent="0.35">
      <c r="C371" s="9"/>
      <c r="E371" s="10"/>
      <c r="F371" s="10"/>
      <c r="I371" s="12"/>
      <c r="J371" s="11"/>
      <c r="L371" s="12"/>
      <c r="N371" s="12"/>
    </row>
    <row r="372" spans="3:14" ht="21" x14ac:dyDescent="0.35">
      <c r="C372" s="9"/>
      <c r="E372" s="10"/>
      <c r="F372" s="10"/>
      <c r="I372" s="12"/>
      <c r="J372" s="11"/>
      <c r="L372" s="12"/>
      <c r="N372" s="12"/>
    </row>
    <row r="373" spans="3:14" ht="21" x14ac:dyDescent="0.35">
      <c r="C373" s="9"/>
      <c r="E373" s="10"/>
      <c r="F373" s="10"/>
      <c r="I373" s="12"/>
      <c r="J373" s="11"/>
      <c r="L373" s="12"/>
      <c r="N373" s="12"/>
    </row>
    <row r="374" spans="3:14" ht="21" x14ac:dyDescent="0.35">
      <c r="C374" s="9"/>
      <c r="E374" s="10"/>
      <c r="F374" s="10"/>
      <c r="I374" s="12"/>
      <c r="J374" s="11"/>
      <c r="L374" s="12"/>
      <c r="N374" s="12"/>
    </row>
    <row r="375" spans="3:14" ht="21" x14ac:dyDescent="0.35">
      <c r="C375" s="9"/>
      <c r="E375" s="10"/>
      <c r="F375" s="10"/>
      <c r="I375" s="12"/>
      <c r="J375" s="11"/>
      <c r="L375" s="12"/>
      <c r="N375" s="12"/>
    </row>
    <row r="376" spans="3:14" ht="21" x14ac:dyDescent="0.35">
      <c r="C376" s="9"/>
      <c r="E376" s="10"/>
      <c r="F376" s="10"/>
      <c r="I376" s="12"/>
      <c r="J376" s="11"/>
      <c r="L376" s="12"/>
      <c r="N376" s="12"/>
    </row>
    <row r="377" spans="3:14" ht="21" x14ac:dyDescent="0.35">
      <c r="C377" s="9"/>
      <c r="E377" s="10"/>
      <c r="F377" s="10"/>
      <c r="I377" s="12"/>
      <c r="J377" s="11"/>
      <c r="L377" s="12"/>
      <c r="N377" s="12"/>
    </row>
    <row r="378" spans="3:14" ht="21" x14ac:dyDescent="0.35">
      <c r="C378" s="9"/>
      <c r="E378" s="10"/>
      <c r="F378" s="10"/>
      <c r="I378" s="12"/>
      <c r="J378" s="11"/>
      <c r="L378" s="12"/>
      <c r="N378" s="12"/>
    </row>
    <row r="379" spans="3:14" ht="21" x14ac:dyDescent="0.35">
      <c r="C379" s="9"/>
      <c r="E379" s="10"/>
      <c r="F379" s="10"/>
      <c r="I379" s="12"/>
      <c r="J379" s="11"/>
      <c r="L379" s="12"/>
      <c r="N379" s="12"/>
    </row>
    <row r="380" spans="3:14" ht="21" x14ac:dyDescent="0.35">
      <c r="C380" s="9"/>
      <c r="E380" s="10"/>
      <c r="F380" s="10"/>
      <c r="I380" s="12"/>
      <c r="J380" s="11"/>
      <c r="L380" s="12"/>
      <c r="N380" s="12"/>
    </row>
    <row r="381" spans="3:14" ht="21" x14ac:dyDescent="0.35">
      <c r="C381" s="9"/>
      <c r="E381" s="10"/>
      <c r="F381" s="10"/>
      <c r="I381" s="12"/>
      <c r="J381" s="11"/>
      <c r="L381" s="12"/>
      <c r="N381" s="12"/>
    </row>
    <row r="382" spans="3:14" ht="21" x14ac:dyDescent="0.35">
      <c r="C382" s="9"/>
      <c r="E382" s="10"/>
      <c r="F382" s="10"/>
      <c r="I382" s="12"/>
      <c r="J382" s="11"/>
      <c r="L382" s="12"/>
      <c r="N382" s="12"/>
    </row>
    <row r="383" spans="3:14" ht="21" x14ac:dyDescent="0.35">
      <c r="C383" s="9"/>
      <c r="E383" s="10"/>
      <c r="F383" s="10"/>
      <c r="I383" s="12"/>
      <c r="J383" s="11"/>
      <c r="L383" s="12"/>
      <c r="N383" s="12"/>
    </row>
    <row r="384" spans="3:14" ht="21" x14ac:dyDescent="0.35">
      <c r="C384" s="9"/>
      <c r="E384" s="10"/>
      <c r="F384" s="10"/>
      <c r="I384" s="12"/>
      <c r="J384" s="11"/>
      <c r="L384" s="12"/>
      <c r="N384" s="12"/>
    </row>
    <row r="385" spans="3:14" ht="21" x14ac:dyDescent="0.35">
      <c r="C385" s="9"/>
      <c r="E385" s="10"/>
      <c r="F385" s="10"/>
      <c r="I385" s="12"/>
      <c r="J385" s="11"/>
      <c r="L385" s="12"/>
      <c r="N385" s="12"/>
    </row>
    <row r="386" spans="3:14" ht="21" x14ac:dyDescent="0.35">
      <c r="C386" s="9"/>
      <c r="E386" s="10"/>
      <c r="F386" s="10"/>
      <c r="I386" s="12"/>
      <c r="J386" s="11"/>
      <c r="L386" s="12"/>
      <c r="N386" s="12"/>
    </row>
    <row r="387" spans="3:14" ht="21" x14ac:dyDescent="0.35">
      <c r="C387" s="9"/>
      <c r="E387" s="10"/>
      <c r="F387" s="10"/>
      <c r="I387" s="12"/>
      <c r="J387" s="11"/>
      <c r="L387" s="12"/>
      <c r="N387" s="12"/>
    </row>
    <row r="388" spans="3:14" ht="21" x14ac:dyDescent="0.35">
      <c r="C388" s="9"/>
      <c r="E388" s="10"/>
      <c r="F388" s="10"/>
      <c r="I388" s="12"/>
      <c r="J388" s="11"/>
      <c r="L388" s="12"/>
      <c r="N388" s="12"/>
    </row>
    <row r="389" spans="3:14" ht="21" x14ac:dyDescent="0.35">
      <c r="C389" s="9"/>
      <c r="E389" s="10"/>
      <c r="F389" s="10"/>
      <c r="I389" s="12"/>
      <c r="J389" s="11"/>
      <c r="L389" s="12"/>
      <c r="N389" s="12"/>
    </row>
    <row r="390" spans="3:14" ht="21" x14ac:dyDescent="0.35">
      <c r="C390" s="9"/>
      <c r="E390" s="10"/>
      <c r="F390" s="10"/>
      <c r="I390" s="12"/>
      <c r="J390" s="11"/>
      <c r="L390" s="12"/>
      <c r="N390" s="12"/>
    </row>
    <row r="391" spans="3:14" ht="21" x14ac:dyDescent="0.35">
      <c r="C391" s="9"/>
      <c r="E391" s="10"/>
      <c r="F391" s="10"/>
      <c r="I391" s="12"/>
      <c r="J391" s="11"/>
      <c r="L391" s="12"/>
      <c r="N391" s="12"/>
    </row>
    <row r="392" spans="3:14" ht="21" x14ac:dyDescent="0.35">
      <c r="C392" s="9"/>
      <c r="E392" s="10"/>
      <c r="F392" s="10"/>
      <c r="I392" s="12"/>
      <c r="J392" s="11"/>
      <c r="L392" s="12"/>
      <c r="N392" s="12"/>
    </row>
    <row r="393" spans="3:14" ht="21" x14ac:dyDescent="0.35">
      <c r="C393" s="9"/>
      <c r="E393" s="10"/>
      <c r="F393" s="10"/>
      <c r="I393" s="12"/>
      <c r="J393" s="11"/>
      <c r="L393" s="12"/>
      <c r="N393" s="12"/>
    </row>
    <row r="394" spans="3:14" ht="21" x14ac:dyDescent="0.35">
      <c r="C394" s="9"/>
      <c r="E394" s="10"/>
      <c r="F394" s="10"/>
      <c r="I394" s="12"/>
      <c r="J394" s="11"/>
      <c r="L394" s="12"/>
      <c r="N394" s="12"/>
    </row>
    <row r="395" spans="3:14" ht="21" x14ac:dyDescent="0.35">
      <c r="C395" s="9"/>
      <c r="E395" s="10"/>
      <c r="F395" s="10"/>
      <c r="I395" s="12"/>
      <c r="J395" s="11"/>
      <c r="L395" s="12"/>
      <c r="N395" s="12"/>
    </row>
    <row r="396" spans="3:14" ht="21" x14ac:dyDescent="0.35">
      <c r="C396" s="9"/>
      <c r="E396" s="10"/>
      <c r="F396" s="10"/>
      <c r="I396" s="12"/>
      <c r="J396" s="11"/>
      <c r="L396" s="12"/>
      <c r="N396" s="12"/>
    </row>
    <row r="397" spans="3:14" ht="21" x14ac:dyDescent="0.35">
      <c r="C397" s="9"/>
      <c r="E397" s="10"/>
      <c r="F397" s="10"/>
      <c r="I397" s="12"/>
      <c r="J397" s="11"/>
      <c r="L397" s="12"/>
      <c r="N397" s="12"/>
    </row>
    <row r="398" spans="3:14" ht="21" x14ac:dyDescent="0.35">
      <c r="C398" s="9"/>
      <c r="E398" s="10"/>
      <c r="F398" s="10"/>
      <c r="I398" s="12"/>
      <c r="J398" s="11"/>
      <c r="L398" s="12"/>
      <c r="N398" s="12"/>
    </row>
    <row r="399" spans="3:14" ht="21" x14ac:dyDescent="0.35">
      <c r="C399" s="9"/>
      <c r="E399" s="10"/>
      <c r="F399" s="10"/>
      <c r="I399" s="12"/>
      <c r="J399" s="11"/>
      <c r="L399" s="12"/>
      <c r="N399" s="12"/>
    </row>
    <row r="400" spans="3:14" ht="21" x14ac:dyDescent="0.35">
      <c r="C400" s="9"/>
      <c r="E400" s="10"/>
      <c r="F400" s="10"/>
      <c r="I400" s="12"/>
      <c r="J400" s="11"/>
      <c r="L400" s="12"/>
      <c r="N400" s="12"/>
    </row>
    <row r="401" spans="3:14" ht="21" x14ac:dyDescent="0.35">
      <c r="C401" s="9"/>
      <c r="E401" s="10"/>
      <c r="F401" s="10"/>
      <c r="I401" s="12"/>
      <c r="J401" s="11"/>
      <c r="L401" s="12"/>
      <c r="N401" s="12"/>
    </row>
    <row r="402" spans="3:14" ht="21" x14ac:dyDescent="0.35">
      <c r="C402" s="9"/>
      <c r="E402" s="10"/>
      <c r="F402" s="10"/>
      <c r="I402" s="12"/>
      <c r="J402" s="11"/>
      <c r="L402" s="12"/>
      <c r="N402" s="12"/>
    </row>
    <row r="403" spans="3:14" ht="21" x14ac:dyDescent="0.35">
      <c r="C403" s="9"/>
      <c r="E403" s="10"/>
      <c r="F403" s="10"/>
      <c r="I403" s="12"/>
      <c r="J403" s="11"/>
      <c r="L403" s="12"/>
      <c r="N403" s="12"/>
    </row>
    <row r="404" spans="3:14" ht="21" x14ac:dyDescent="0.35">
      <c r="C404" s="9"/>
      <c r="E404" s="10"/>
      <c r="F404" s="10"/>
      <c r="I404" s="12"/>
      <c r="J404" s="11"/>
      <c r="L404" s="12"/>
      <c r="N404" s="12"/>
    </row>
    <row r="405" spans="3:14" ht="21" x14ac:dyDescent="0.35">
      <c r="C405" s="9"/>
      <c r="E405" s="10"/>
      <c r="F405" s="10"/>
      <c r="I405" s="12"/>
      <c r="J405" s="11"/>
      <c r="L405" s="12"/>
      <c r="N405" s="12"/>
    </row>
    <row r="406" spans="3:14" ht="21" x14ac:dyDescent="0.35">
      <c r="C406" s="9"/>
      <c r="E406" s="10"/>
      <c r="F406" s="10"/>
      <c r="I406" s="12"/>
      <c r="J406" s="11"/>
      <c r="L406" s="12"/>
      <c r="N406" s="12"/>
    </row>
    <row r="407" spans="3:14" ht="21" x14ac:dyDescent="0.35">
      <c r="C407" s="9"/>
      <c r="E407" s="10"/>
      <c r="F407" s="10"/>
      <c r="I407" s="12"/>
      <c r="J407" s="11"/>
      <c r="L407" s="12"/>
      <c r="N407" s="12"/>
    </row>
    <row r="408" spans="3:14" ht="21" x14ac:dyDescent="0.35">
      <c r="C408" s="9"/>
      <c r="E408" s="10"/>
      <c r="F408" s="10"/>
      <c r="I408" s="12"/>
      <c r="J408" s="11"/>
      <c r="L408" s="12"/>
      <c r="N408" s="12"/>
    </row>
    <row r="409" spans="3:14" ht="21" x14ac:dyDescent="0.35">
      <c r="C409" s="9"/>
      <c r="E409" s="10"/>
      <c r="F409" s="10"/>
      <c r="I409" s="12"/>
      <c r="J409" s="11"/>
      <c r="L409" s="12"/>
      <c r="N409" s="12"/>
    </row>
    <row r="410" spans="3:14" ht="21" x14ac:dyDescent="0.35">
      <c r="C410" s="9"/>
      <c r="E410" s="10"/>
      <c r="F410" s="10"/>
      <c r="I410" s="12"/>
      <c r="J410" s="11"/>
      <c r="L410" s="12"/>
      <c r="N410" s="12"/>
    </row>
    <row r="411" spans="3:14" ht="21" x14ac:dyDescent="0.35">
      <c r="C411" s="9"/>
      <c r="E411" s="10"/>
      <c r="F411" s="10"/>
      <c r="I411" s="12"/>
      <c r="J411" s="11"/>
      <c r="L411" s="12"/>
      <c r="N411" s="12"/>
    </row>
    <row r="412" spans="3:14" ht="21" x14ac:dyDescent="0.35">
      <c r="C412" s="9"/>
      <c r="E412" s="10"/>
      <c r="F412" s="10"/>
      <c r="I412" s="12"/>
      <c r="J412" s="11"/>
      <c r="L412" s="12"/>
      <c r="N412" s="12"/>
    </row>
    <row r="413" spans="3:14" ht="21" x14ac:dyDescent="0.35">
      <c r="C413" s="9"/>
      <c r="E413" s="10"/>
      <c r="F413" s="10"/>
      <c r="I413" s="12"/>
      <c r="J413" s="11"/>
      <c r="L413" s="12"/>
      <c r="N413" s="12"/>
    </row>
    <row r="414" spans="3:14" ht="21" x14ac:dyDescent="0.35">
      <c r="C414" s="9"/>
      <c r="E414" s="10"/>
      <c r="F414" s="10"/>
      <c r="I414" s="12"/>
      <c r="J414" s="11"/>
      <c r="L414" s="12"/>
      <c r="N414" s="12"/>
    </row>
    <row r="415" spans="3:14" ht="21" x14ac:dyDescent="0.35">
      <c r="C415" s="9"/>
      <c r="E415" s="10"/>
      <c r="F415" s="10"/>
      <c r="I415" s="12"/>
      <c r="J415" s="11"/>
      <c r="L415" s="12"/>
      <c r="N415" s="12"/>
    </row>
    <row r="416" spans="3:14" ht="21" x14ac:dyDescent="0.35">
      <c r="C416" s="9"/>
      <c r="E416" s="10"/>
      <c r="F416" s="10"/>
      <c r="I416" s="12"/>
      <c r="J416" s="11"/>
      <c r="L416" s="12"/>
      <c r="N416" s="12"/>
    </row>
    <row r="417" spans="3:14" ht="21" x14ac:dyDescent="0.35">
      <c r="C417" s="9"/>
      <c r="E417" s="10"/>
      <c r="F417" s="10"/>
      <c r="I417" s="12"/>
      <c r="J417" s="11"/>
      <c r="L417" s="12"/>
      <c r="N417" s="12"/>
    </row>
    <row r="418" spans="3:14" ht="21" x14ac:dyDescent="0.35">
      <c r="C418" s="9"/>
      <c r="E418" s="10"/>
      <c r="F418" s="10"/>
      <c r="I418" s="12"/>
      <c r="J418" s="11"/>
      <c r="L418" s="12"/>
      <c r="N418" s="12"/>
    </row>
    <row r="419" spans="3:14" ht="21" x14ac:dyDescent="0.35">
      <c r="C419" s="9"/>
      <c r="E419" s="10"/>
      <c r="F419" s="10"/>
      <c r="I419" s="12"/>
      <c r="J419" s="11"/>
      <c r="L419" s="12"/>
      <c r="N419" s="12"/>
    </row>
    <row r="420" spans="3:14" ht="21" x14ac:dyDescent="0.35">
      <c r="C420" s="9"/>
      <c r="E420" s="10"/>
      <c r="F420" s="10"/>
      <c r="I420" s="12"/>
      <c r="J420" s="11"/>
      <c r="L420" s="12"/>
      <c r="N420" s="12"/>
    </row>
    <row r="421" spans="3:14" ht="21" x14ac:dyDescent="0.35">
      <c r="C421" s="9"/>
      <c r="E421" s="10"/>
      <c r="F421" s="10"/>
      <c r="I421" s="12"/>
      <c r="J421" s="11"/>
      <c r="L421" s="12"/>
      <c r="N421" s="12"/>
    </row>
    <row r="422" spans="3:14" ht="21" x14ac:dyDescent="0.35">
      <c r="C422" s="9"/>
      <c r="E422" s="10"/>
      <c r="F422" s="10"/>
      <c r="I422" s="12"/>
      <c r="J422" s="11"/>
      <c r="L422" s="12"/>
      <c r="N422" s="12"/>
    </row>
    <row r="423" spans="3:14" ht="21" x14ac:dyDescent="0.35">
      <c r="C423" s="9"/>
      <c r="E423" s="10"/>
      <c r="F423" s="10"/>
      <c r="I423" s="12"/>
      <c r="J423" s="11"/>
      <c r="L423" s="12"/>
      <c r="N423" s="12"/>
    </row>
    <row r="424" spans="3:14" ht="21" x14ac:dyDescent="0.35">
      <c r="C424" s="9"/>
      <c r="E424" s="10"/>
      <c r="F424" s="10"/>
      <c r="I424" s="12"/>
      <c r="J424" s="11"/>
      <c r="L424" s="12"/>
      <c r="N424" s="12"/>
    </row>
    <row r="425" spans="3:14" ht="21" x14ac:dyDescent="0.35">
      <c r="C425" s="9"/>
      <c r="E425" s="10"/>
      <c r="F425" s="10"/>
      <c r="I425" s="12"/>
      <c r="J425" s="11"/>
      <c r="L425" s="12"/>
      <c r="N425" s="12"/>
    </row>
    <row r="426" spans="3:14" ht="21" x14ac:dyDescent="0.35">
      <c r="C426" s="9"/>
      <c r="E426" s="10"/>
      <c r="F426" s="10"/>
      <c r="I426" s="12"/>
      <c r="J426" s="11"/>
      <c r="L426" s="12"/>
      <c r="N426" s="12"/>
    </row>
    <row r="427" spans="3:14" ht="21" x14ac:dyDescent="0.35">
      <c r="C427" s="9"/>
      <c r="E427" s="10"/>
      <c r="F427" s="10"/>
      <c r="I427" s="12"/>
      <c r="J427" s="11"/>
      <c r="L427" s="12"/>
      <c r="N427" s="12"/>
    </row>
    <row r="428" spans="3:14" ht="21" x14ac:dyDescent="0.35">
      <c r="C428" s="9"/>
      <c r="E428" s="10"/>
      <c r="F428" s="10"/>
      <c r="I428" s="12"/>
      <c r="J428" s="11"/>
      <c r="L428" s="12"/>
      <c r="N428" s="12"/>
    </row>
    <row r="429" spans="3:14" ht="21" x14ac:dyDescent="0.35">
      <c r="C429" s="9"/>
      <c r="E429" s="10"/>
      <c r="F429" s="10"/>
      <c r="I429" s="12"/>
      <c r="J429" s="11"/>
      <c r="L429" s="12"/>
      <c r="N429" s="12"/>
    </row>
    <row r="430" spans="3:14" ht="21" x14ac:dyDescent="0.35">
      <c r="C430" s="9"/>
      <c r="E430" s="10"/>
      <c r="F430" s="10"/>
      <c r="I430" s="12"/>
      <c r="J430" s="11"/>
      <c r="L430" s="12"/>
      <c r="N430" s="12"/>
    </row>
    <row r="431" spans="3:14" ht="21" x14ac:dyDescent="0.35">
      <c r="C431" s="9"/>
      <c r="E431" s="10"/>
      <c r="F431" s="10"/>
      <c r="I431" s="12"/>
      <c r="J431" s="11"/>
      <c r="L431" s="12"/>
      <c r="N431" s="12"/>
    </row>
    <row r="432" spans="3:14" ht="21" x14ac:dyDescent="0.35">
      <c r="C432" s="9"/>
      <c r="E432" s="10"/>
      <c r="F432" s="10"/>
      <c r="I432" s="12"/>
      <c r="J432" s="11"/>
      <c r="L432" s="12"/>
      <c r="N432" s="12"/>
    </row>
    <row r="433" spans="3:14" ht="21" x14ac:dyDescent="0.35">
      <c r="C433" s="9"/>
      <c r="E433" s="10"/>
      <c r="F433" s="10"/>
      <c r="I433" s="12"/>
      <c r="J433" s="11"/>
      <c r="L433" s="12"/>
      <c r="N433" s="12"/>
    </row>
    <row r="434" spans="3:14" ht="21" x14ac:dyDescent="0.35">
      <c r="C434" s="9"/>
      <c r="E434" s="10"/>
      <c r="F434" s="10"/>
      <c r="I434" s="12"/>
      <c r="J434" s="11"/>
      <c r="L434" s="12"/>
      <c r="N434" s="12"/>
    </row>
    <row r="435" spans="3:14" ht="21" x14ac:dyDescent="0.35">
      <c r="C435" s="9"/>
      <c r="E435" s="10"/>
      <c r="F435" s="10"/>
      <c r="I435" s="12"/>
      <c r="J435" s="11"/>
      <c r="L435" s="12"/>
      <c r="N435" s="12"/>
    </row>
    <row r="436" spans="3:14" ht="21" x14ac:dyDescent="0.35">
      <c r="C436" s="9"/>
      <c r="E436" s="10"/>
      <c r="F436" s="10"/>
      <c r="I436" s="12"/>
      <c r="J436" s="11"/>
      <c r="L436" s="12"/>
      <c r="N436" s="12"/>
    </row>
    <row r="437" spans="3:14" ht="21" x14ac:dyDescent="0.35">
      <c r="C437" s="9"/>
      <c r="E437" s="10"/>
      <c r="F437" s="10"/>
      <c r="I437" s="12"/>
      <c r="J437" s="11"/>
      <c r="L437" s="12"/>
      <c r="N437" s="12"/>
    </row>
    <row r="438" spans="3:14" ht="21" x14ac:dyDescent="0.35">
      <c r="C438" s="9"/>
      <c r="E438" s="10"/>
      <c r="F438" s="10"/>
      <c r="I438" s="12"/>
      <c r="J438" s="11"/>
      <c r="L438" s="12"/>
      <c r="N438" s="12"/>
    </row>
    <row r="439" spans="3:14" ht="21" x14ac:dyDescent="0.35">
      <c r="C439" s="9"/>
      <c r="E439" s="10"/>
      <c r="F439" s="10"/>
      <c r="I439" s="12"/>
      <c r="J439" s="11"/>
      <c r="L439" s="12"/>
      <c r="N439" s="12"/>
    </row>
    <row r="440" spans="3:14" ht="21" x14ac:dyDescent="0.35">
      <c r="C440" s="9"/>
      <c r="E440" s="10"/>
      <c r="F440" s="10"/>
      <c r="I440" s="12"/>
      <c r="J440" s="11"/>
      <c r="L440" s="12"/>
      <c r="N440" s="12"/>
    </row>
    <row r="441" spans="3:14" ht="21" x14ac:dyDescent="0.35">
      <c r="C441" s="9"/>
      <c r="E441" s="10"/>
      <c r="F441" s="10"/>
      <c r="I441" s="12"/>
      <c r="J441" s="11"/>
      <c r="L441" s="12"/>
      <c r="N441" s="12"/>
    </row>
    <row r="442" spans="3:14" ht="21" x14ac:dyDescent="0.35">
      <c r="C442" s="9"/>
      <c r="E442" s="10"/>
      <c r="F442" s="10"/>
      <c r="I442" s="12"/>
      <c r="J442" s="11"/>
      <c r="L442" s="12"/>
      <c r="N442" s="12"/>
    </row>
    <row r="443" spans="3:14" ht="21" x14ac:dyDescent="0.35">
      <c r="C443" s="9"/>
      <c r="E443" s="10"/>
      <c r="F443" s="10"/>
      <c r="I443" s="12"/>
      <c r="J443" s="11"/>
      <c r="L443" s="12"/>
      <c r="N443" s="12"/>
    </row>
    <row r="444" spans="3:14" ht="21" x14ac:dyDescent="0.35">
      <c r="C444" s="9"/>
      <c r="E444" s="10"/>
      <c r="F444" s="10"/>
      <c r="I444" s="12"/>
      <c r="J444" s="11"/>
      <c r="L444" s="12"/>
      <c r="N444" s="12"/>
    </row>
    <row r="445" spans="3:14" ht="21" x14ac:dyDescent="0.35">
      <c r="C445" s="9"/>
      <c r="E445" s="10"/>
      <c r="F445" s="10"/>
      <c r="I445" s="12"/>
      <c r="J445" s="11"/>
      <c r="L445" s="12"/>
      <c r="N445" s="12"/>
    </row>
    <row r="446" spans="3:14" ht="21" x14ac:dyDescent="0.35">
      <c r="C446" s="9"/>
      <c r="E446" s="10"/>
      <c r="F446" s="10"/>
      <c r="I446" s="12"/>
      <c r="J446" s="11"/>
      <c r="L446" s="12"/>
      <c r="N446" s="12"/>
    </row>
    <row r="447" spans="3:14" ht="21" x14ac:dyDescent="0.35">
      <c r="C447" s="9"/>
      <c r="E447" s="10"/>
      <c r="F447" s="10"/>
      <c r="I447" s="12"/>
      <c r="J447" s="11"/>
      <c r="L447" s="12"/>
      <c r="N447" s="12"/>
    </row>
    <row r="448" spans="3:14" ht="21" x14ac:dyDescent="0.35">
      <c r="C448" s="9"/>
      <c r="E448" s="10"/>
      <c r="F448" s="10"/>
      <c r="I448" s="12"/>
      <c r="J448" s="11"/>
      <c r="L448" s="12"/>
      <c r="N448" s="12"/>
    </row>
    <row r="449" spans="3:14" ht="21" x14ac:dyDescent="0.35">
      <c r="C449" s="9"/>
      <c r="E449" s="10"/>
      <c r="F449" s="10"/>
      <c r="I449" s="12"/>
      <c r="J449" s="11"/>
      <c r="L449" s="12"/>
      <c r="N449" s="12"/>
    </row>
    <row r="450" spans="3:14" ht="21" x14ac:dyDescent="0.35">
      <c r="C450" s="9"/>
      <c r="E450" s="10"/>
      <c r="F450" s="10"/>
      <c r="I450" s="12"/>
      <c r="J450" s="11"/>
      <c r="L450" s="12"/>
      <c r="N450" s="12"/>
    </row>
    <row r="451" spans="3:14" ht="21" x14ac:dyDescent="0.35">
      <c r="C451" s="9"/>
      <c r="E451" s="10"/>
      <c r="F451" s="10"/>
      <c r="I451" s="12"/>
      <c r="J451" s="11"/>
      <c r="L451" s="12"/>
      <c r="N451" s="12"/>
    </row>
    <row r="452" spans="3:14" ht="21" x14ac:dyDescent="0.35">
      <c r="C452" s="9"/>
      <c r="E452" s="10"/>
      <c r="F452" s="10"/>
      <c r="I452" s="12"/>
      <c r="J452" s="11"/>
      <c r="L452" s="12"/>
      <c r="N452" s="12"/>
    </row>
    <row r="453" spans="3:14" ht="21" x14ac:dyDescent="0.35">
      <c r="C453" s="9"/>
      <c r="E453" s="10"/>
      <c r="F453" s="10"/>
      <c r="I453" s="12"/>
      <c r="J453" s="11"/>
      <c r="L453" s="12"/>
      <c r="N453" s="12"/>
    </row>
    <row r="454" spans="3:14" ht="21" x14ac:dyDescent="0.35">
      <c r="C454" s="9"/>
      <c r="E454" s="10"/>
      <c r="F454" s="10"/>
      <c r="I454" s="12"/>
      <c r="J454" s="11"/>
      <c r="L454" s="12"/>
      <c r="N454" s="12"/>
    </row>
    <row r="455" spans="3:14" ht="21" x14ac:dyDescent="0.35">
      <c r="C455" s="9"/>
      <c r="E455" s="10"/>
      <c r="F455" s="10"/>
      <c r="I455" s="12"/>
      <c r="J455" s="11"/>
      <c r="L455" s="12"/>
      <c r="N455" s="12"/>
    </row>
    <row r="456" spans="3:14" ht="21" x14ac:dyDescent="0.35">
      <c r="C456" s="9"/>
      <c r="E456" s="10"/>
      <c r="F456" s="10"/>
      <c r="I456" s="12"/>
      <c r="J456" s="11"/>
      <c r="L456" s="12"/>
      <c r="N456" s="12"/>
    </row>
    <row r="457" spans="3:14" ht="21" x14ac:dyDescent="0.35">
      <c r="C457" s="9"/>
      <c r="E457" s="10"/>
      <c r="F457" s="10"/>
      <c r="I457" s="12"/>
      <c r="J457" s="11"/>
      <c r="L457" s="12"/>
      <c r="N457" s="12"/>
    </row>
    <row r="458" spans="3:14" ht="21" x14ac:dyDescent="0.35">
      <c r="C458" s="9"/>
      <c r="E458" s="10"/>
      <c r="F458" s="10"/>
      <c r="I458" s="12"/>
      <c r="J458" s="11"/>
      <c r="L458" s="12"/>
      <c r="N458" s="12"/>
    </row>
    <row r="459" spans="3:14" ht="21" x14ac:dyDescent="0.35">
      <c r="C459" s="9"/>
      <c r="E459" s="10"/>
      <c r="F459" s="10"/>
      <c r="I459" s="12"/>
      <c r="J459" s="11"/>
      <c r="L459" s="12"/>
      <c r="N459" s="12"/>
    </row>
    <row r="460" spans="3:14" ht="21" x14ac:dyDescent="0.35">
      <c r="C460" s="9"/>
      <c r="E460" s="10"/>
      <c r="F460" s="10"/>
      <c r="I460" s="12"/>
      <c r="J460" s="11"/>
      <c r="L460" s="12"/>
      <c r="N460" s="12"/>
    </row>
    <row r="461" spans="3:14" ht="21" x14ac:dyDescent="0.35">
      <c r="C461" s="9"/>
      <c r="E461" s="10"/>
      <c r="F461" s="10"/>
      <c r="I461" s="12"/>
      <c r="J461" s="11"/>
      <c r="L461" s="12"/>
      <c r="N461" s="12"/>
    </row>
    <row r="462" spans="3:14" ht="21" x14ac:dyDescent="0.35">
      <c r="C462" s="9"/>
      <c r="E462" s="10"/>
      <c r="F462" s="10"/>
      <c r="I462" s="12"/>
      <c r="J462" s="11"/>
      <c r="L462" s="12"/>
      <c r="N462" s="12"/>
    </row>
    <row r="463" spans="3:14" ht="21" x14ac:dyDescent="0.35">
      <c r="C463" s="9"/>
      <c r="E463" s="10"/>
      <c r="F463" s="10"/>
      <c r="I463" s="12"/>
      <c r="J463" s="11"/>
      <c r="L463" s="12"/>
      <c r="N463" s="12"/>
    </row>
    <row r="464" spans="3:14" ht="21" x14ac:dyDescent="0.35">
      <c r="C464" s="9"/>
      <c r="E464" s="10"/>
      <c r="F464" s="10"/>
      <c r="I464" s="12"/>
      <c r="J464" s="11"/>
      <c r="L464" s="12"/>
      <c r="N464" s="12"/>
    </row>
    <row r="465" spans="3:14" ht="21" x14ac:dyDescent="0.35">
      <c r="C465" s="9"/>
      <c r="E465" s="10"/>
      <c r="F465" s="10"/>
      <c r="I465" s="12"/>
      <c r="J465" s="11"/>
      <c r="L465" s="12"/>
      <c r="N465" s="12"/>
    </row>
    <row r="466" spans="3:14" ht="21" x14ac:dyDescent="0.35">
      <c r="C466" s="9"/>
      <c r="E466" s="10"/>
      <c r="F466" s="10"/>
      <c r="I466" s="12"/>
      <c r="J466" s="11"/>
      <c r="L466" s="12"/>
      <c r="N466" s="12"/>
    </row>
    <row r="467" spans="3:14" ht="21" x14ac:dyDescent="0.35">
      <c r="C467" s="9"/>
      <c r="E467" s="10"/>
      <c r="F467" s="10"/>
      <c r="I467" s="12"/>
      <c r="J467" s="11"/>
      <c r="L467" s="12"/>
      <c r="N467" s="12"/>
    </row>
    <row r="468" spans="3:14" ht="21" x14ac:dyDescent="0.35">
      <c r="C468" s="9"/>
      <c r="E468" s="10"/>
      <c r="F468" s="10"/>
      <c r="I468" s="12"/>
      <c r="J468" s="11"/>
      <c r="L468" s="12"/>
      <c r="N468" s="12"/>
    </row>
    <row r="469" spans="3:14" ht="21" x14ac:dyDescent="0.35">
      <c r="C469" s="9"/>
      <c r="E469" s="10"/>
      <c r="F469" s="10"/>
      <c r="I469" s="12"/>
      <c r="J469" s="11"/>
      <c r="L469" s="12"/>
      <c r="N469" s="12"/>
    </row>
    <row r="470" spans="3:14" ht="21" x14ac:dyDescent="0.35">
      <c r="C470" s="9"/>
      <c r="E470" s="10"/>
      <c r="F470" s="10"/>
      <c r="I470" s="12"/>
      <c r="J470" s="11"/>
      <c r="L470" s="12"/>
      <c r="N470" s="12"/>
    </row>
    <row r="471" spans="3:14" ht="21" x14ac:dyDescent="0.35">
      <c r="C471" s="9"/>
      <c r="E471" s="10"/>
      <c r="F471" s="10"/>
      <c r="I471" s="12"/>
      <c r="J471" s="11"/>
      <c r="L471" s="12"/>
      <c r="N471" s="12"/>
    </row>
    <row r="472" spans="3:14" ht="21" x14ac:dyDescent="0.35">
      <c r="C472" s="9"/>
      <c r="E472" s="10"/>
      <c r="F472" s="10"/>
      <c r="I472" s="12"/>
      <c r="J472" s="11"/>
      <c r="L472" s="12"/>
      <c r="N472" s="12"/>
    </row>
    <row r="473" spans="3:14" ht="21" x14ac:dyDescent="0.35">
      <c r="C473" s="9"/>
      <c r="E473" s="10"/>
      <c r="F473" s="10"/>
      <c r="I473" s="12"/>
      <c r="J473" s="11"/>
      <c r="L473" s="12"/>
      <c r="N473" s="12"/>
    </row>
    <row r="474" spans="3:14" ht="21" x14ac:dyDescent="0.35">
      <c r="C474" s="9"/>
      <c r="E474" s="10"/>
      <c r="F474" s="10"/>
      <c r="I474" s="12"/>
      <c r="J474" s="11"/>
      <c r="L474" s="12"/>
      <c r="N474" s="12"/>
    </row>
    <row r="475" spans="3:14" ht="21" x14ac:dyDescent="0.35">
      <c r="C475" s="9"/>
      <c r="E475" s="10"/>
      <c r="F475" s="10"/>
      <c r="I475" s="12"/>
      <c r="J475" s="11"/>
      <c r="L475" s="12"/>
      <c r="N475" s="12"/>
    </row>
    <row r="476" spans="3:14" ht="21" x14ac:dyDescent="0.35">
      <c r="C476" s="9"/>
      <c r="E476" s="10"/>
      <c r="F476" s="10"/>
      <c r="I476" s="12"/>
      <c r="J476" s="11"/>
      <c r="L476" s="12"/>
      <c r="N476" s="12"/>
    </row>
    <row r="477" spans="3:14" ht="21" x14ac:dyDescent="0.35">
      <c r="C477" s="9"/>
      <c r="E477" s="10"/>
      <c r="F477" s="10"/>
      <c r="I477" s="12"/>
      <c r="J477" s="11"/>
      <c r="L477" s="12"/>
      <c r="N477" s="12"/>
    </row>
    <row r="478" spans="3:14" ht="21" x14ac:dyDescent="0.35">
      <c r="C478" s="9"/>
      <c r="E478" s="10"/>
      <c r="F478" s="10"/>
      <c r="I478" s="12"/>
      <c r="J478" s="11"/>
      <c r="L478" s="12"/>
      <c r="N478" s="12"/>
    </row>
    <row r="479" spans="3:14" ht="21" x14ac:dyDescent="0.35">
      <c r="C479" s="9"/>
      <c r="E479" s="10"/>
      <c r="F479" s="10"/>
      <c r="I479" s="12"/>
      <c r="J479" s="11"/>
      <c r="L479" s="12"/>
      <c r="N479" s="12"/>
    </row>
    <row r="480" spans="3:14" ht="21" x14ac:dyDescent="0.35">
      <c r="C480" s="9"/>
      <c r="E480" s="10"/>
      <c r="F480" s="10"/>
      <c r="I480" s="12"/>
      <c r="J480" s="11"/>
      <c r="L480" s="12"/>
      <c r="N480" s="12"/>
    </row>
    <row r="481" spans="3:14" ht="21" x14ac:dyDescent="0.35">
      <c r="C481" s="9"/>
      <c r="E481" s="10"/>
      <c r="F481" s="10"/>
      <c r="I481" s="12"/>
      <c r="J481" s="11"/>
      <c r="L481" s="12"/>
      <c r="N481" s="12"/>
    </row>
    <row r="482" spans="3:14" ht="21" x14ac:dyDescent="0.35">
      <c r="C482" s="9"/>
      <c r="E482" s="10"/>
      <c r="F482" s="10"/>
      <c r="I482" s="12"/>
      <c r="J482" s="11"/>
      <c r="L482" s="12"/>
      <c r="N482" s="12"/>
    </row>
    <row r="483" spans="3:14" ht="21" x14ac:dyDescent="0.35">
      <c r="C483" s="9"/>
      <c r="E483" s="10"/>
      <c r="F483" s="10"/>
      <c r="I483" s="12"/>
      <c r="J483" s="11"/>
      <c r="L483" s="12"/>
      <c r="N483" s="12"/>
    </row>
    <row r="484" spans="3:14" ht="21" x14ac:dyDescent="0.35">
      <c r="C484" s="9"/>
      <c r="E484" s="10"/>
      <c r="F484" s="10"/>
      <c r="I484" s="12"/>
      <c r="J484" s="11"/>
      <c r="L484" s="12"/>
      <c r="N484" s="12"/>
    </row>
    <row r="485" spans="3:14" ht="21" x14ac:dyDescent="0.35">
      <c r="C485" s="9"/>
      <c r="E485" s="10"/>
      <c r="F485" s="10"/>
      <c r="I485" s="12"/>
      <c r="J485" s="11"/>
      <c r="L485" s="12"/>
      <c r="N485" s="12"/>
    </row>
    <row r="486" spans="3:14" ht="21" x14ac:dyDescent="0.35">
      <c r="C486" s="9"/>
      <c r="E486" s="10"/>
      <c r="F486" s="10"/>
      <c r="I486" s="12"/>
      <c r="J486" s="11"/>
      <c r="L486" s="12"/>
      <c r="N486" s="12"/>
    </row>
    <row r="487" spans="3:14" ht="21" x14ac:dyDescent="0.35">
      <c r="C487" s="9"/>
      <c r="E487" s="10"/>
      <c r="F487" s="10"/>
      <c r="I487" s="12"/>
      <c r="J487" s="11"/>
      <c r="L487" s="12"/>
      <c r="N487" s="12"/>
    </row>
    <row r="488" spans="3:14" ht="21" x14ac:dyDescent="0.35">
      <c r="C488" s="9"/>
      <c r="E488" s="10"/>
      <c r="F488" s="10"/>
      <c r="I488" s="12"/>
      <c r="J488" s="11"/>
      <c r="L488" s="12"/>
      <c r="N488" s="12"/>
    </row>
    <row r="489" spans="3:14" ht="21" x14ac:dyDescent="0.35">
      <c r="C489" s="9"/>
      <c r="E489" s="10"/>
      <c r="F489" s="10"/>
      <c r="I489" s="12"/>
      <c r="J489" s="11"/>
      <c r="L489" s="12"/>
      <c r="N489" s="12"/>
    </row>
    <row r="490" spans="3:14" ht="21" x14ac:dyDescent="0.35">
      <c r="C490" s="9"/>
      <c r="E490" s="10"/>
      <c r="F490" s="10"/>
      <c r="I490" s="12"/>
      <c r="J490" s="11"/>
      <c r="L490" s="12"/>
      <c r="N490" s="12"/>
    </row>
    <row r="491" spans="3:14" ht="21" x14ac:dyDescent="0.35">
      <c r="C491" s="9"/>
      <c r="E491" s="10"/>
      <c r="F491" s="10"/>
      <c r="I491" s="12"/>
      <c r="J491" s="11"/>
      <c r="L491" s="12"/>
      <c r="N491" s="12"/>
    </row>
    <row r="492" spans="3:14" ht="21" x14ac:dyDescent="0.35">
      <c r="C492" s="9"/>
      <c r="E492" s="10"/>
      <c r="F492" s="10"/>
      <c r="I492" s="12"/>
      <c r="J492" s="11"/>
      <c r="L492" s="12"/>
      <c r="N492" s="12"/>
    </row>
    <row r="493" spans="3:14" ht="21" x14ac:dyDescent="0.35">
      <c r="C493" s="9"/>
      <c r="E493" s="10"/>
      <c r="F493" s="10"/>
      <c r="I493" s="12"/>
      <c r="J493" s="11"/>
      <c r="L493" s="12"/>
      <c r="N493" s="12"/>
    </row>
    <row r="494" spans="3:14" ht="21" x14ac:dyDescent="0.35">
      <c r="C494" s="9"/>
      <c r="E494" s="10"/>
      <c r="F494" s="10"/>
      <c r="I494" s="12"/>
      <c r="J494" s="11"/>
      <c r="L494" s="12"/>
      <c r="N494" s="12"/>
    </row>
    <row r="495" spans="3:14" ht="21" x14ac:dyDescent="0.35">
      <c r="C495" s="9"/>
      <c r="E495" s="10"/>
      <c r="F495" s="10"/>
      <c r="I495" s="12"/>
      <c r="J495" s="11"/>
      <c r="L495" s="12"/>
      <c r="N495" s="12"/>
    </row>
    <row r="496" spans="3:14" ht="21" x14ac:dyDescent="0.35">
      <c r="C496" s="9"/>
      <c r="E496" s="10"/>
      <c r="F496" s="10"/>
      <c r="I496" s="12"/>
      <c r="J496" s="11"/>
      <c r="L496" s="12"/>
      <c r="N496" s="12"/>
    </row>
    <row r="497" spans="3:14" ht="21" x14ac:dyDescent="0.35">
      <c r="C497" s="9"/>
      <c r="E497" s="10"/>
      <c r="F497" s="10"/>
      <c r="I497" s="12"/>
      <c r="J497" s="11"/>
      <c r="L497" s="12"/>
      <c r="N497" s="12"/>
    </row>
    <row r="498" spans="3:14" ht="21" x14ac:dyDescent="0.35">
      <c r="C498" s="9"/>
      <c r="E498" s="10"/>
      <c r="F498" s="10"/>
      <c r="I498" s="12"/>
      <c r="J498" s="11"/>
      <c r="L498" s="12"/>
      <c r="N498" s="12"/>
    </row>
    <row r="499" spans="3:14" ht="21" x14ac:dyDescent="0.35">
      <c r="C499" s="9"/>
      <c r="E499" s="10"/>
      <c r="F499" s="10"/>
      <c r="I499" s="12"/>
      <c r="J499" s="11"/>
      <c r="L499" s="12"/>
      <c r="N499" s="12"/>
    </row>
    <row r="500" spans="3:14" ht="21" x14ac:dyDescent="0.35">
      <c r="C500" s="9"/>
      <c r="E500" s="10"/>
      <c r="F500" s="10"/>
      <c r="I500" s="12"/>
      <c r="J500" s="11"/>
      <c r="L500" s="12"/>
      <c r="N500" s="12"/>
    </row>
    <row r="501" spans="3:14" ht="21" x14ac:dyDescent="0.35">
      <c r="C501" s="9"/>
      <c r="E501" s="10"/>
      <c r="F501" s="10"/>
      <c r="I501" s="12"/>
      <c r="J501" s="11"/>
      <c r="L501" s="12"/>
      <c r="N501" s="12"/>
    </row>
    <row r="502" spans="3:14" ht="21" x14ac:dyDescent="0.35">
      <c r="C502" s="9"/>
      <c r="E502" s="10"/>
      <c r="F502" s="10"/>
      <c r="I502" s="12"/>
      <c r="J502" s="11"/>
      <c r="L502" s="12"/>
      <c r="N502" s="12"/>
    </row>
    <row r="503" spans="3:14" ht="21" x14ac:dyDescent="0.35">
      <c r="C503" s="9"/>
      <c r="E503" s="10"/>
      <c r="F503" s="10"/>
      <c r="I503" s="12"/>
      <c r="J503" s="11"/>
      <c r="L503" s="12"/>
      <c r="N503" s="12"/>
    </row>
    <row r="504" spans="3:14" ht="21" x14ac:dyDescent="0.35">
      <c r="C504" s="9"/>
      <c r="E504" s="10"/>
      <c r="F504" s="10"/>
      <c r="I504" s="12"/>
      <c r="J504" s="11"/>
      <c r="L504" s="12"/>
      <c r="N504" s="12"/>
    </row>
    <row r="505" spans="3:14" ht="21" x14ac:dyDescent="0.35">
      <c r="C505" s="9"/>
      <c r="E505" s="10"/>
      <c r="F505" s="10"/>
      <c r="I505" s="12"/>
      <c r="J505" s="11"/>
      <c r="L505" s="12"/>
      <c r="N505" s="12"/>
    </row>
    <row r="506" spans="3:14" ht="21" x14ac:dyDescent="0.35">
      <c r="C506" s="9"/>
      <c r="E506" s="10"/>
      <c r="F506" s="10"/>
      <c r="I506" s="12"/>
      <c r="J506" s="11"/>
      <c r="L506" s="12"/>
      <c r="N506" s="12"/>
    </row>
    <row r="507" spans="3:14" ht="21" x14ac:dyDescent="0.35">
      <c r="C507" s="9"/>
      <c r="E507" s="10"/>
      <c r="F507" s="10"/>
      <c r="I507" s="12"/>
      <c r="J507" s="11"/>
      <c r="L507" s="12"/>
      <c r="N507" s="12"/>
    </row>
    <row r="508" spans="3:14" ht="21" x14ac:dyDescent="0.35">
      <c r="C508" s="9"/>
      <c r="E508" s="10"/>
      <c r="F508" s="10"/>
      <c r="I508" s="12"/>
      <c r="J508" s="11"/>
      <c r="L508" s="12"/>
      <c r="N508" s="12"/>
    </row>
    <row r="509" spans="3:14" ht="21" x14ac:dyDescent="0.35">
      <c r="C509" s="9"/>
      <c r="E509" s="10"/>
      <c r="F509" s="10"/>
      <c r="I509" s="12"/>
      <c r="J509" s="11"/>
      <c r="L509" s="12"/>
      <c r="N509" s="12"/>
    </row>
    <row r="510" spans="3:14" ht="21" x14ac:dyDescent="0.35">
      <c r="C510" s="9"/>
      <c r="E510" s="10"/>
      <c r="F510" s="10"/>
      <c r="I510" s="12"/>
      <c r="J510" s="11"/>
      <c r="L510" s="12"/>
      <c r="N510" s="12"/>
    </row>
    <row r="511" spans="3:14" ht="21" x14ac:dyDescent="0.35">
      <c r="C511" s="9"/>
      <c r="E511" s="10"/>
      <c r="F511" s="10"/>
      <c r="I511" s="12"/>
      <c r="J511" s="11"/>
      <c r="L511" s="12"/>
      <c r="N511" s="12"/>
    </row>
    <row r="512" spans="3:14" ht="21" x14ac:dyDescent="0.35">
      <c r="C512" s="9"/>
      <c r="E512" s="10"/>
      <c r="F512" s="10"/>
      <c r="I512" s="12"/>
      <c r="J512" s="11"/>
      <c r="L512" s="12"/>
      <c r="N512" s="12"/>
    </row>
    <row r="513" spans="3:14" ht="21" x14ac:dyDescent="0.35">
      <c r="C513" s="9"/>
      <c r="E513" s="10"/>
      <c r="F513" s="10"/>
      <c r="I513" s="12"/>
      <c r="J513" s="11"/>
      <c r="L513" s="12"/>
      <c r="N513" s="12"/>
    </row>
    <row r="514" spans="3:14" ht="21" x14ac:dyDescent="0.35">
      <c r="C514" s="9"/>
      <c r="E514" s="10"/>
      <c r="F514" s="10"/>
      <c r="I514" s="12"/>
      <c r="J514" s="11"/>
      <c r="L514" s="12"/>
      <c r="N514" s="12"/>
    </row>
    <row r="515" spans="3:14" ht="21" x14ac:dyDescent="0.35">
      <c r="C515" s="9"/>
      <c r="E515" s="10"/>
      <c r="F515" s="10"/>
      <c r="I515" s="12"/>
      <c r="J515" s="11"/>
      <c r="L515" s="12"/>
      <c r="N515" s="12"/>
    </row>
    <row r="516" spans="3:14" ht="21" x14ac:dyDescent="0.35">
      <c r="C516" s="9"/>
      <c r="E516" s="10"/>
      <c r="F516" s="10"/>
      <c r="I516" s="12"/>
      <c r="J516" s="11"/>
      <c r="L516" s="12"/>
      <c r="N516" s="12"/>
    </row>
    <row r="517" spans="3:14" ht="21" x14ac:dyDescent="0.35">
      <c r="C517" s="9"/>
      <c r="E517" s="10"/>
      <c r="F517" s="10"/>
      <c r="I517" s="12"/>
      <c r="J517" s="11"/>
      <c r="L517" s="12"/>
      <c r="N517" s="12"/>
    </row>
    <row r="518" spans="3:14" ht="21" x14ac:dyDescent="0.35">
      <c r="C518" s="9"/>
      <c r="E518" s="10"/>
      <c r="F518" s="10"/>
      <c r="I518" s="12"/>
      <c r="J518" s="11"/>
      <c r="L518" s="12"/>
      <c r="N518" s="12"/>
    </row>
    <row r="519" spans="3:14" ht="21" x14ac:dyDescent="0.35">
      <c r="C519" s="9"/>
      <c r="E519" s="10"/>
      <c r="F519" s="10"/>
      <c r="I519" s="12"/>
      <c r="J519" s="11"/>
      <c r="L519" s="12"/>
      <c r="N519" s="12"/>
    </row>
    <row r="520" spans="3:14" ht="21" x14ac:dyDescent="0.35">
      <c r="C520" s="9"/>
      <c r="E520" s="10"/>
      <c r="F520" s="10"/>
      <c r="I520" s="12"/>
      <c r="J520" s="11"/>
      <c r="L520" s="12"/>
      <c r="N520" s="12"/>
    </row>
    <row r="521" spans="3:14" ht="21" x14ac:dyDescent="0.35">
      <c r="C521" s="9"/>
      <c r="E521" s="10"/>
      <c r="F521" s="10"/>
      <c r="I521" s="12"/>
      <c r="J521" s="11"/>
      <c r="L521" s="12"/>
      <c r="N521" s="12"/>
    </row>
    <row r="522" spans="3:14" ht="21" x14ac:dyDescent="0.35">
      <c r="C522" s="9"/>
      <c r="E522" s="10"/>
      <c r="F522" s="10"/>
      <c r="I522" s="12"/>
      <c r="J522" s="11"/>
      <c r="L522" s="12"/>
      <c r="N522" s="12"/>
    </row>
    <row r="523" spans="3:14" ht="21" x14ac:dyDescent="0.35">
      <c r="C523" s="9"/>
      <c r="E523" s="10"/>
      <c r="F523" s="10"/>
      <c r="I523" s="12"/>
      <c r="J523" s="11"/>
      <c r="L523" s="12"/>
      <c r="N523" s="12"/>
    </row>
    <row r="524" spans="3:14" ht="21" x14ac:dyDescent="0.35">
      <c r="C524" s="9"/>
      <c r="E524" s="10"/>
      <c r="F524" s="10"/>
      <c r="I524" s="12"/>
      <c r="J524" s="11"/>
      <c r="L524" s="12"/>
      <c r="N524" s="12"/>
    </row>
    <row r="525" spans="3:14" ht="21" x14ac:dyDescent="0.35">
      <c r="C525" s="9"/>
      <c r="E525" s="10"/>
      <c r="F525" s="10"/>
      <c r="I525" s="12"/>
      <c r="J525" s="11"/>
      <c r="L525" s="12"/>
      <c r="N525" s="12"/>
    </row>
    <row r="526" spans="3:14" ht="21" x14ac:dyDescent="0.35">
      <c r="C526" s="9"/>
      <c r="E526" s="10"/>
      <c r="F526" s="10"/>
      <c r="I526" s="12"/>
      <c r="J526" s="11"/>
      <c r="L526" s="12"/>
      <c r="N526" s="12"/>
    </row>
    <row r="527" spans="3:14" ht="21" x14ac:dyDescent="0.35">
      <c r="C527" s="9"/>
      <c r="E527" s="10"/>
      <c r="F527" s="10"/>
      <c r="I527" s="12"/>
      <c r="J527" s="11"/>
      <c r="L527" s="12"/>
      <c r="N527" s="12"/>
    </row>
    <row r="528" spans="3:14" ht="21" x14ac:dyDescent="0.35">
      <c r="C528" s="9"/>
      <c r="E528" s="10"/>
      <c r="F528" s="10"/>
      <c r="I528" s="12"/>
      <c r="J528" s="11"/>
      <c r="L528" s="12"/>
      <c r="N528" s="12"/>
    </row>
    <row r="529" spans="3:14" ht="21" x14ac:dyDescent="0.35">
      <c r="C529" s="9"/>
      <c r="E529" s="10"/>
      <c r="F529" s="10"/>
      <c r="I529" s="12"/>
      <c r="J529" s="11"/>
      <c r="L529" s="12"/>
      <c r="N529" s="12"/>
    </row>
    <row r="530" spans="3:14" ht="21" x14ac:dyDescent="0.35">
      <c r="C530" s="9"/>
      <c r="E530" s="10"/>
      <c r="F530" s="10"/>
      <c r="I530" s="12"/>
      <c r="J530" s="11"/>
      <c r="L530" s="12"/>
      <c r="N530" s="12"/>
    </row>
    <row r="531" spans="3:14" ht="21" x14ac:dyDescent="0.35">
      <c r="C531" s="9"/>
      <c r="E531" s="10"/>
      <c r="F531" s="10"/>
      <c r="I531" s="12"/>
      <c r="J531" s="11"/>
      <c r="L531" s="12"/>
      <c r="N531" s="12"/>
    </row>
    <row r="532" spans="3:14" ht="21" x14ac:dyDescent="0.35">
      <c r="C532" s="9"/>
      <c r="E532" s="10"/>
      <c r="F532" s="10"/>
      <c r="I532" s="12"/>
      <c r="J532" s="11"/>
      <c r="L532" s="12"/>
      <c r="N532" s="12"/>
    </row>
    <row r="533" spans="3:14" ht="21" x14ac:dyDescent="0.35">
      <c r="C533" s="9"/>
      <c r="E533" s="10"/>
      <c r="F533" s="10"/>
      <c r="I533" s="12"/>
      <c r="J533" s="11"/>
      <c r="L533" s="12"/>
      <c r="N533" s="12"/>
    </row>
    <row r="534" spans="3:14" ht="21" x14ac:dyDescent="0.35">
      <c r="C534" s="9"/>
      <c r="E534" s="10"/>
      <c r="F534" s="10"/>
      <c r="I534" s="12"/>
      <c r="J534" s="11"/>
      <c r="L534" s="12"/>
      <c r="N534" s="12"/>
    </row>
    <row r="535" spans="3:14" ht="21" x14ac:dyDescent="0.35">
      <c r="C535" s="9"/>
      <c r="E535" s="10"/>
      <c r="F535" s="10"/>
      <c r="I535" s="12"/>
      <c r="J535" s="11"/>
      <c r="L535" s="12"/>
      <c r="N535" s="12"/>
    </row>
    <row r="536" spans="3:14" ht="21" x14ac:dyDescent="0.35">
      <c r="C536" s="9"/>
      <c r="E536" s="10"/>
      <c r="F536" s="10"/>
      <c r="I536" s="12"/>
      <c r="J536" s="11"/>
      <c r="L536" s="12"/>
      <c r="N536" s="12"/>
    </row>
    <row r="537" spans="3:14" ht="21" x14ac:dyDescent="0.35">
      <c r="C537" s="9"/>
      <c r="E537" s="10"/>
      <c r="F537" s="10"/>
      <c r="I537" s="12"/>
      <c r="J537" s="11"/>
      <c r="L537" s="12"/>
      <c r="N537" s="12"/>
    </row>
    <row r="538" spans="3:14" ht="21" x14ac:dyDescent="0.35">
      <c r="C538" s="9"/>
      <c r="E538" s="10"/>
      <c r="F538" s="10"/>
      <c r="I538" s="12"/>
      <c r="J538" s="11"/>
      <c r="L538" s="12"/>
      <c r="N538" s="12"/>
    </row>
    <row r="539" spans="3:14" ht="21" x14ac:dyDescent="0.35">
      <c r="C539" s="9"/>
      <c r="E539" s="10"/>
      <c r="F539" s="10"/>
      <c r="I539" s="12"/>
      <c r="J539" s="11"/>
      <c r="L539" s="12"/>
      <c r="N539" s="12"/>
    </row>
    <row r="540" spans="3:14" ht="21" x14ac:dyDescent="0.35">
      <c r="C540" s="9"/>
      <c r="E540" s="10"/>
      <c r="F540" s="10"/>
      <c r="I540" s="12"/>
      <c r="J540" s="11"/>
      <c r="L540" s="12"/>
      <c r="N540" s="12"/>
    </row>
    <row r="541" spans="3:14" ht="21" x14ac:dyDescent="0.35">
      <c r="C541" s="9"/>
      <c r="E541" s="10"/>
      <c r="F541" s="10"/>
      <c r="I541" s="12"/>
      <c r="J541" s="11"/>
      <c r="L541" s="12"/>
      <c r="N541" s="12"/>
    </row>
    <row r="542" spans="3:14" ht="21" x14ac:dyDescent="0.35">
      <c r="C542" s="9"/>
      <c r="E542" s="10"/>
      <c r="F542" s="10"/>
      <c r="I542" s="12"/>
      <c r="J542" s="11"/>
      <c r="L542" s="12"/>
      <c r="N542" s="12"/>
    </row>
    <row r="543" spans="3:14" ht="21" x14ac:dyDescent="0.35">
      <c r="C543" s="9"/>
      <c r="E543" s="10"/>
      <c r="F543" s="10"/>
      <c r="I543" s="12"/>
      <c r="J543" s="11"/>
      <c r="L543" s="12"/>
      <c r="N543" s="12"/>
    </row>
    <row r="544" spans="3:14" ht="21" x14ac:dyDescent="0.35">
      <c r="C544" s="9"/>
      <c r="E544" s="10"/>
      <c r="F544" s="10"/>
      <c r="I544" s="12"/>
      <c r="J544" s="11"/>
      <c r="L544" s="12"/>
      <c r="N544" s="12"/>
    </row>
    <row r="545" spans="3:14" ht="21" x14ac:dyDescent="0.35">
      <c r="C545" s="9"/>
      <c r="E545" s="10"/>
      <c r="F545" s="10"/>
      <c r="I545" s="12"/>
      <c r="J545" s="11"/>
      <c r="L545" s="12"/>
      <c r="N545" s="12"/>
    </row>
    <row r="546" spans="3:14" ht="21" x14ac:dyDescent="0.35">
      <c r="C546" s="9"/>
      <c r="E546" s="10"/>
      <c r="F546" s="10"/>
      <c r="I546" s="12"/>
      <c r="J546" s="11"/>
      <c r="L546" s="12"/>
      <c r="N546" s="12"/>
    </row>
    <row r="547" spans="3:14" ht="21" x14ac:dyDescent="0.35">
      <c r="C547" s="9"/>
      <c r="E547" s="10"/>
      <c r="F547" s="10"/>
      <c r="I547" s="12"/>
      <c r="J547" s="11"/>
      <c r="L547" s="12"/>
      <c r="N547" s="12"/>
    </row>
    <row r="548" spans="3:14" ht="21" x14ac:dyDescent="0.35">
      <c r="C548" s="9"/>
      <c r="E548" s="10"/>
      <c r="F548" s="10"/>
      <c r="I548" s="12"/>
      <c r="J548" s="11"/>
      <c r="L548" s="12"/>
      <c r="N548" s="12"/>
    </row>
    <row r="549" spans="3:14" ht="21" x14ac:dyDescent="0.35">
      <c r="C549" s="9"/>
      <c r="E549" s="10"/>
      <c r="F549" s="10"/>
      <c r="I549" s="12"/>
      <c r="J549" s="11"/>
      <c r="L549" s="12"/>
      <c r="N549" s="12"/>
    </row>
    <row r="550" spans="3:14" ht="21" x14ac:dyDescent="0.35">
      <c r="C550" s="9"/>
      <c r="E550" s="10"/>
      <c r="F550" s="10"/>
      <c r="I550" s="12"/>
      <c r="J550" s="11"/>
      <c r="L550" s="12"/>
      <c r="N550" s="12"/>
    </row>
    <row r="551" spans="3:14" ht="21" x14ac:dyDescent="0.35">
      <c r="C551" s="9"/>
      <c r="E551" s="10"/>
      <c r="F551" s="10"/>
      <c r="I551" s="12"/>
      <c r="J551" s="11"/>
      <c r="L551" s="12"/>
      <c r="N551" s="12"/>
    </row>
    <row r="552" spans="3:14" ht="21" x14ac:dyDescent="0.35">
      <c r="C552" s="9"/>
      <c r="E552" s="10"/>
      <c r="F552" s="10"/>
      <c r="I552" s="12"/>
      <c r="J552" s="11"/>
      <c r="L552" s="12"/>
      <c r="N552" s="12"/>
    </row>
    <row r="553" spans="3:14" ht="21" x14ac:dyDescent="0.35">
      <c r="C553" s="9"/>
      <c r="E553" s="10"/>
      <c r="F553" s="10"/>
      <c r="I553" s="12"/>
      <c r="J553" s="11"/>
      <c r="L553" s="12"/>
      <c r="N553" s="12"/>
    </row>
    <row r="554" spans="3:14" ht="21" x14ac:dyDescent="0.35">
      <c r="C554" s="9"/>
      <c r="E554" s="10"/>
      <c r="F554" s="10"/>
      <c r="I554" s="12"/>
      <c r="J554" s="11"/>
      <c r="L554" s="12"/>
      <c r="N554" s="12"/>
    </row>
    <row r="555" spans="3:14" ht="21" x14ac:dyDescent="0.35">
      <c r="C555" s="9"/>
      <c r="E555" s="10"/>
      <c r="F555" s="10"/>
      <c r="I555" s="12"/>
      <c r="J555" s="11"/>
      <c r="L555" s="12"/>
      <c r="N555" s="12"/>
    </row>
    <row r="556" spans="3:14" ht="21" x14ac:dyDescent="0.35">
      <c r="C556" s="9"/>
      <c r="E556" s="10"/>
      <c r="F556" s="10"/>
      <c r="I556" s="12"/>
      <c r="J556" s="11"/>
      <c r="L556" s="12"/>
      <c r="N556" s="12"/>
    </row>
    <row r="557" spans="3:14" ht="21" x14ac:dyDescent="0.35">
      <c r="C557" s="9"/>
      <c r="E557" s="10"/>
      <c r="F557" s="10"/>
      <c r="I557" s="12"/>
      <c r="J557" s="11"/>
      <c r="L557" s="12"/>
      <c r="N557" s="12"/>
    </row>
    <row r="558" spans="3:14" ht="21" x14ac:dyDescent="0.35">
      <c r="C558" s="9"/>
      <c r="E558" s="10"/>
      <c r="F558" s="10"/>
      <c r="I558" s="12"/>
      <c r="J558" s="11"/>
      <c r="L558" s="12"/>
      <c r="N558" s="12"/>
    </row>
    <row r="559" spans="3:14" ht="21" x14ac:dyDescent="0.35">
      <c r="C559" s="9"/>
      <c r="E559" s="10"/>
      <c r="F559" s="10"/>
      <c r="I559" s="12"/>
      <c r="J559" s="11"/>
      <c r="L559" s="12"/>
      <c r="N559" s="12"/>
    </row>
    <row r="560" spans="3:14" ht="21" x14ac:dyDescent="0.35">
      <c r="C560" s="9"/>
      <c r="E560" s="10"/>
      <c r="F560" s="10"/>
      <c r="I560" s="12"/>
      <c r="J560" s="11"/>
      <c r="L560" s="12"/>
      <c r="N560" s="12"/>
    </row>
    <row r="561" spans="3:14" ht="21" x14ac:dyDescent="0.35">
      <c r="C561" s="9"/>
      <c r="E561" s="10"/>
      <c r="F561" s="10"/>
      <c r="I561" s="12"/>
      <c r="J561" s="11"/>
      <c r="L561" s="12"/>
      <c r="N561" s="12"/>
    </row>
    <row r="562" spans="3:14" ht="21" x14ac:dyDescent="0.35">
      <c r="C562" s="9"/>
      <c r="E562" s="10"/>
      <c r="F562" s="10"/>
      <c r="I562" s="12"/>
      <c r="J562" s="11"/>
      <c r="L562" s="12"/>
      <c r="N562" s="12"/>
    </row>
    <row r="563" spans="3:14" ht="21" x14ac:dyDescent="0.35">
      <c r="C563" s="9"/>
      <c r="E563" s="10"/>
      <c r="F563" s="10"/>
      <c r="I563" s="12"/>
      <c r="J563" s="11"/>
      <c r="L563" s="12"/>
      <c r="N563" s="12"/>
    </row>
    <row r="564" spans="3:14" ht="21" x14ac:dyDescent="0.35">
      <c r="C564" s="9"/>
      <c r="E564" s="10"/>
      <c r="F564" s="10"/>
      <c r="I564" s="12"/>
      <c r="J564" s="11"/>
      <c r="L564" s="12"/>
      <c r="N564" s="12"/>
    </row>
    <row r="565" spans="3:14" ht="21" x14ac:dyDescent="0.35">
      <c r="C565" s="9"/>
      <c r="E565" s="10"/>
      <c r="F565" s="10"/>
      <c r="I565" s="12"/>
      <c r="J565" s="11"/>
      <c r="L565" s="12"/>
      <c r="N565" s="12"/>
    </row>
    <row r="566" spans="3:14" ht="21" x14ac:dyDescent="0.35">
      <c r="C566" s="9"/>
      <c r="E566" s="10"/>
      <c r="F566" s="10"/>
      <c r="I566" s="12"/>
      <c r="J566" s="11"/>
      <c r="L566" s="12"/>
      <c r="N566" s="12"/>
    </row>
    <row r="567" spans="3:14" ht="21" x14ac:dyDescent="0.35">
      <c r="C567" s="9"/>
      <c r="E567" s="10"/>
      <c r="F567" s="10"/>
      <c r="I567" s="12"/>
      <c r="J567" s="11"/>
      <c r="L567" s="12"/>
      <c r="N567" s="12"/>
    </row>
    <row r="568" spans="3:14" ht="21" x14ac:dyDescent="0.35">
      <c r="C568" s="9"/>
      <c r="E568" s="10"/>
      <c r="F568" s="10"/>
      <c r="I568" s="12"/>
      <c r="J568" s="11"/>
      <c r="L568" s="12"/>
      <c r="N568" s="12"/>
    </row>
    <row r="569" spans="3:14" ht="21" x14ac:dyDescent="0.35">
      <c r="C569" s="9"/>
      <c r="E569" s="10"/>
      <c r="F569" s="10"/>
      <c r="I569" s="12"/>
      <c r="J569" s="11"/>
      <c r="L569" s="12"/>
      <c r="N569" s="12"/>
    </row>
    <row r="570" spans="3:14" ht="21" x14ac:dyDescent="0.35">
      <c r="C570" s="9"/>
      <c r="E570" s="10"/>
      <c r="F570" s="10"/>
      <c r="I570" s="12"/>
      <c r="J570" s="11"/>
      <c r="L570" s="12"/>
      <c r="N570" s="12"/>
    </row>
    <row r="571" spans="3:14" ht="21" x14ac:dyDescent="0.35">
      <c r="C571" s="9"/>
      <c r="E571" s="10"/>
      <c r="F571" s="10"/>
      <c r="I571" s="12"/>
      <c r="J571" s="11"/>
      <c r="L571" s="12"/>
      <c r="N571" s="12"/>
    </row>
    <row r="572" spans="3:14" ht="21" x14ac:dyDescent="0.35">
      <c r="C572" s="9"/>
      <c r="E572" s="10"/>
      <c r="F572" s="10"/>
      <c r="I572" s="12"/>
      <c r="J572" s="11"/>
      <c r="L572" s="12"/>
      <c r="N572" s="12"/>
    </row>
    <row r="573" spans="3:14" ht="21" x14ac:dyDescent="0.35">
      <c r="C573" s="9"/>
      <c r="E573" s="10"/>
      <c r="F573" s="10"/>
      <c r="I573" s="12"/>
      <c r="J573" s="11"/>
      <c r="L573" s="12"/>
      <c r="N573" s="12"/>
    </row>
    <row r="574" spans="3:14" ht="21" x14ac:dyDescent="0.35">
      <c r="C574" s="9"/>
      <c r="E574" s="10"/>
      <c r="F574" s="10"/>
      <c r="I574" s="12"/>
      <c r="J574" s="11"/>
      <c r="L574" s="12"/>
      <c r="N574" s="12"/>
    </row>
    <row r="575" spans="3:14" ht="21" x14ac:dyDescent="0.35">
      <c r="C575" s="9"/>
      <c r="E575" s="10"/>
      <c r="F575" s="10"/>
      <c r="I575" s="12"/>
      <c r="J575" s="11"/>
      <c r="L575" s="12"/>
      <c r="N575" s="12"/>
    </row>
    <row r="576" spans="3:14" ht="21" x14ac:dyDescent="0.35">
      <c r="C576" s="9"/>
      <c r="E576" s="10"/>
      <c r="F576" s="10"/>
      <c r="I576" s="12"/>
      <c r="J576" s="11"/>
      <c r="L576" s="12"/>
      <c r="N576" s="12"/>
    </row>
    <row r="577" spans="3:14" ht="21" x14ac:dyDescent="0.35">
      <c r="C577" s="9"/>
      <c r="E577" s="10"/>
      <c r="F577" s="10"/>
      <c r="I577" s="12"/>
      <c r="J577" s="11"/>
      <c r="L577" s="12"/>
      <c r="N577" s="12"/>
    </row>
    <row r="578" spans="3:14" ht="21" x14ac:dyDescent="0.35">
      <c r="C578" s="9"/>
      <c r="E578" s="10"/>
      <c r="F578" s="10"/>
      <c r="I578" s="12"/>
      <c r="J578" s="11"/>
      <c r="L578" s="12"/>
      <c r="N578" s="12"/>
    </row>
    <row r="579" spans="3:14" ht="21" x14ac:dyDescent="0.35">
      <c r="C579" s="9"/>
      <c r="E579" s="10"/>
      <c r="F579" s="10"/>
      <c r="I579" s="12"/>
      <c r="J579" s="11"/>
      <c r="L579" s="12"/>
      <c r="N579" s="12"/>
    </row>
    <row r="580" spans="3:14" ht="21" x14ac:dyDescent="0.35">
      <c r="C580" s="9"/>
      <c r="E580" s="10"/>
      <c r="F580" s="10"/>
      <c r="I580" s="12"/>
      <c r="J580" s="11"/>
      <c r="L580" s="12"/>
      <c r="N580" s="12"/>
    </row>
    <row r="581" spans="3:14" ht="21" x14ac:dyDescent="0.35">
      <c r="C581" s="9"/>
      <c r="E581" s="10"/>
      <c r="F581" s="10"/>
      <c r="I581" s="12"/>
      <c r="J581" s="11"/>
      <c r="L581" s="12"/>
      <c r="N581" s="12"/>
    </row>
    <row r="582" spans="3:14" ht="21" x14ac:dyDescent="0.35">
      <c r="C582" s="9"/>
      <c r="E582" s="10"/>
      <c r="F582" s="10"/>
      <c r="I582" s="12"/>
      <c r="J582" s="11"/>
      <c r="L582" s="12"/>
      <c r="N582" s="12"/>
    </row>
    <row r="583" spans="3:14" ht="21" x14ac:dyDescent="0.35">
      <c r="C583" s="9"/>
      <c r="E583" s="10"/>
      <c r="F583" s="10"/>
      <c r="I583" s="12"/>
      <c r="J583" s="11"/>
      <c r="L583" s="12"/>
      <c r="N583" s="12"/>
    </row>
    <row r="584" spans="3:14" ht="21" x14ac:dyDescent="0.35">
      <c r="C584" s="9"/>
      <c r="E584" s="10"/>
      <c r="F584" s="10"/>
      <c r="I584" s="12"/>
      <c r="J584" s="11"/>
      <c r="L584" s="12"/>
      <c r="N584" s="12"/>
    </row>
    <row r="585" spans="3:14" ht="21" x14ac:dyDescent="0.35">
      <c r="C585" s="9"/>
      <c r="E585" s="10"/>
      <c r="F585" s="10"/>
      <c r="I585" s="12"/>
      <c r="J585" s="11"/>
      <c r="L585" s="12"/>
      <c r="N585" s="12"/>
    </row>
    <row r="586" spans="3:14" ht="21" x14ac:dyDescent="0.35">
      <c r="C586" s="9"/>
      <c r="E586" s="10"/>
      <c r="F586" s="10"/>
      <c r="I586" s="12"/>
      <c r="J586" s="11"/>
      <c r="L586" s="12"/>
      <c r="N586" s="12"/>
    </row>
    <row r="587" spans="3:14" ht="21" x14ac:dyDescent="0.35">
      <c r="C587" s="9"/>
      <c r="E587" s="10"/>
      <c r="F587" s="10"/>
      <c r="I587" s="12"/>
      <c r="J587" s="11"/>
      <c r="L587" s="12"/>
      <c r="N587" s="12"/>
    </row>
    <row r="588" spans="3:14" ht="21" x14ac:dyDescent="0.35">
      <c r="C588" s="9"/>
      <c r="E588" s="10"/>
      <c r="F588" s="10"/>
      <c r="I588" s="12"/>
      <c r="J588" s="11"/>
      <c r="L588" s="12"/>
      <c r="N588" s="12"/>
    </row>
    <row r="589" spans="3:14" ht="21" x14ac:dyDescent="0.35">
      <c r="C589" s="9"/>
      <c r="E589" s="10"/>
      <c r="F589" s="10"/>
      <c r="I589" s="12"/>
      <c r="J589" s="11"/>
      <c r="L589" s="12"/>
      <c r="N589" s="12"/>
    </row>
    <row r="590" spans="3:14" ht="21" x14ac:dyDescent="0.35">
      <c r="C590" s="9"/>
      <c r="E590" s="10"/>
      <c r="F590" s="10"/>
      <c r="I590" s="12"/>
      <c r="J590" s="11"/>
      <c r="L590" s="12"/>
      <c r="N590" s="12"/>
    </row>
    <row r="591" spans="3:14" ht="21" x14ac:dyDescent="0.35">
      <c r="C591" s="9"/>
      <c r="E591" s="10"/>
      <c r="F591" s="10"/>
      <c r="I591" s="12"/>
      <c r="J591" s="11"/>
      <c r="L591" s="12"/>
      <c r="N591" s="12"/>
    </row>
    <row r="592" spans="3:14" ht="21" x14ac:dyDescent="0.35">
      <c r="C592" s="9"/>
      <c r="E592" s="10"/>
      <c r="F592" s="10"/>
      <c r="I592" s="12"/>
      <c r="J592" s="11"/>
      <c r="L592" s="12"/>
      <c r="N592" s="12"/>
    </row>
    <row r="593" spans="3:14" ht="21" x14ac:dyDescent="0.35">
      <c r="C593" s="9"/>
      <c r="E593" s="10"/>
      <c r="F593" s="10"/>
      <c r="I593" s="12"/>
      <c r="J593" s="11"/>
      <c r="L593" s="12"/>
      <c r="N593" s="12"/>
    </row>
    <row r="594" spans="3:14" ht="21" x14ac:dyDescent="0.35">
      <c r="C594" s="9"/>
      <c r="E594" s="10"/>
      <c r="F594" s="10"/>
      <c r="I594" s="12"/>
      <c r="J594" s="11"/>
      <c r="L594" s="12"/>
      <c r="N594" s="12"/>
    </row>
    <row r="595" spans="3:14" ht="21" x14ac:dyDescent="0.35">
      <c r="C595" s="9"/>
      <c r="E595" s="10"/>
      <c r="F595" s="10"/>
      <c r="I595" s="12"/>
      <c r="J595" s="11"/>
      <c r="L595" s="12"/>
      <c r="N595" s="12"/>
    </row>
    <row r="596" spans="3:14" ht="21" x14ac:dyDescent="0.35">
      <c r="C596" s="9"/>
      <c r="E596" s="10"/>
      <c r="F596" s="10"/>
      <c r="I596" s="12"/>
      <c r="J596" s="11"/>
      <c r="L596" s="12"/>
      <c r="N596" s="12"/>
    </row>
    <row r="597" spans="3:14" ht="21" x14ac:dyDescent="0.35">
      <c r="C597" s="9"/>
      <c r="E597" s="10"/>
      <c r="F597" s="10"/>
      <c r="I597" s="12"/>
      <c r="J597" s="11"/>
      <c r="L597" s="12"/>
      <c r="N597" s="12"/>
    </row>
    <row r="598" spans="3:14" ht="21" x14ac:dyDescent="0.35">
      <c r="C598" s="9"/>
      <c r="E598" s="10"/>
      <c r="F598" s="10"/>
      <c r="I598" s="12"/>
      <c r="J598" s="11"/>
      <c r="L598" s="12"/>
      <c r="N598" s="12"/>
    </row>
    <row r="599" spans="3:14" ht="21" x14ac:dyDescent="0.35">
      <c r="C599" s="9"/>
      <c r="E599" s="10"/>
      <c r="F599" s="10"/>
      <c r="I599" s="12"/>
      <c r="J599" s="11"/>
      <c r="L599" s="12"/>
      <c r="N599" s="12"/>
    </row>
    <row r="600" spans="3:14" ht="21" x14ac:dyDescent="0.35">
      <c r="C600" s="9"/>
      <c r="E600" s="10"/>
      <c r="F600" s="10"/>
      <c r="I600" s="12"/>
      <c r="J600" s="11"/>
      <c r="L600" s="12"/>
      <c r="N600" s="12"/>
    </row>
    <row r="601" spans="3:14" ht="21" x14ac:dyDescent="0.35">
      <c r="C601" s="9"/>
      <c r="E601" s="10"/>
      <c r="F601" s="10"/>
      <c r="I601" s="12"/>
      <c r="J601" s="11"/>
      <c r="L601" s="12"/>
      <c r="N601" s="12"/>
    </row>
    <row r="602" spans="3:14" ht="21" x14ac:dyDescent="0.35">
      <c r="C602" s="9"/>
      <c r="E602" s="10"/>
      <c r="F602" s="10"/>
      <c r="I602" s="12"/>
      <c r="J602" s="11"/>
      <c r="L602" s="12"/>
      <c r="N602" s="12"/>
    </row>
    <row r="603" spans="3:14" ht="21" x14ac:dyDescent="0.35">
      <c r="C603" s="9"/>
      <c r="E603" s="10"/>
      <c r="F603" s="10"/>
      <c r="I603" s="12"/>
      <c r="J603" s="11"/>
      <c r="L603" s="12"/>
      <c r="N603" s="12"/>
    </row>
    <row r="604" spans="3:14" ht="21" x14ac:dyDescent="0.35">
      <c r="C604" s="9"/>
      <c r="E604" s="10"/>
      <c r="F604" s="10"/>
      <c r="I604" s="12"/>
      <c r="J604" s="11"/>
      <c r="L604" s="12"/>
      <c r="N604" s="12"/>
    </row>
    <row r="605" spans="3:14" ht="21" x14ac:dyDescent="0.35">
      <c r="C605" s="9"/>
      <c r="E605" s="10"/>
      <c r="F605" s="10"/>
      <c r="I605" s="12"/>
      <c r="J605" s="11"/>
      <c r="L605" s="12"/>
      <c r="N605" s="12"/>
    </row>
    <row r="606" spans="3:14" ht="21" x14ac:dyDescent="0.35">
      <c r="C606" s="9"/>
      <c r="E606" s="10"/>
      <c r="F606" s="10"/>
      <c r="I606" s="12"/>
      <c r="J606" s="11"/>
      <c r="L606" s="12"/>
      <c r="N606" s="12"/>
    </row>
    <row r="607" spans="3:14" ht="21" x14ac:dyDescent="0.35">
      <c r="C607" s="9"/>
      <c r="E607" s="10"/>
      <c r="F607" s="10"/>
      <c r="I607" s="12"/>
      <c r="J607" s="11"/>
      <c r="L607" s="12"/>
      <c r="N607" s="12"/>
    </row>
    <row r="608" spans="3:14" ht="21" x14ac:dyDescent="0.35">
      <c r="C608" s="8"/>
      <c r="E608" s="10"/>
      <c r="F608" s="10"/>
      <c r="I608" s="12"/>
      <c r="J608" s="11"/>
      <c r="L608" s="12"/>
      <c r="N608" s="12"/>
    </row>
    <row r="609" spans="3:14" ht="21" x14ac:dyDescent="0.35">
      <c r="C609" s="8"/>
      <c r="E609" s="10"/>
      <c r="F609" s="10"/>
      <c r="I609" s="12"/>
      <c r="J609" s="11"/>
      <c r="L609" s="12"/>
      <c r="N609" s="12"/>
    </row>
    <row r="610" spans="3:14" ht="21" x14ac:dyDescent="0.35">
      <c r="C610" s="8"/>
      <c r="E610" s="10"/>
      <c r="F610" s="10"/>
      <c r="I610" s="12"/>
      <c r="J610" s="11"/>
      <c r="L610" s="12"/>
      <c r="N610" s="12"/>
    </row>
    <row r="611" spans="3:14" ht="21" x14ac:dyDescent="0.35">
      <c r="C611" s="8"/>
      <c r="E611" s="10"/>
      <c r="F611" s="10"/>
      <c r="I611" s="12"/>
      <c r="J611" s="11"/>
      <c r="L611" s="12"/>
      <c r="N611" s="12"/>
    </row>
    <row r="612" spans="3:14" ht="21" x14ac:dyDescent="0.35">
      <c r="C612" s="8"/>
      <c r="E612" s="10"/>
      <c r="F612" s="10"/>
      <c r="I612" s="12"/>
      <c r="J612" s="11"/>
      <c r="L612" s="12"/>
      <c r="N612" s="12"/>
    </row>
    <row r="613" spans="3:14" ht="21" x14ac:dyDescent="0.35">
      <c r="C613" s="8"/>
      <c r="E613" s="10"/>
      <c r="F613" s="10"/>
      <c r="I613" s="12"/>
      <c r="J613" s="11"/>
      <c r="L613" s="12"/>
      <c r="N613" s="12"/>
    </row>
    <row r="614" spans="3:14" ht="21" x14ac:dyDescent="0.35">
      <c r="C614" s="8"/>
      <c r="E614" s="10"/>
      <c r="F614" s="10"/>
      <c r="I614" s="12"/>
      <c r="J614" s="11"/>
      <c r="L614" s="12"/>
      <c r="N614" s="12"/>
    </row>
    <row r="615" spans="3:14" ht="21" x14ac:dyDescent="0.35">
      <c r="C615" s="8"/>
      <c r="E615" s="10"/>
      <c r="F615" s="10"/>
      <c r="I615" s="12"/>
      <c r="J615" s="11"/>
      <c r="L615" s="12"/>
      <c r="N615" s="12"/>
    </row>
    <row r="616" spans="3:14" ht="21" x14ac:dyDescent="0.35">
      <c r="C616" s="8"/>
      <c r="E616" s="10"/>
      <c r="F616" s="10"/>
      <c r="I616" s="12"/>
      <c r="J616" s="11"/>
      <c r="L616" s="12"/>
      <c r="N616" s="12"/>
    </row>
    <row r="617" spans="3:14" ht="21" x14ac:dyDescent="0.35">
      <c r="C617" s="8"/>
      <c r="E617" s="10"/>
      <c r="F617" s="10"/>
      <c r="I617" s="12"/>
      <c r="J617" s="11"/>
      <c r="L617" s="12"/>
      <c r="N617" s="12"/>
    </row>
    <row r="618" spans="3:14" ht="21" x14ac:dyDescent="0.35">
      <c r="C618" s="8"/>
      <c r="E618" s="10"/>
      <c r="F618" s="10"/>
      <c r="I618" s="12"/>
      <c r="J618" s="11"/>
      <c r="L618" s="12"/>
      <c r="N618" s="12"/>
    </row>
    <row r="619" spans="3:14" ht="21" x14ac:dyDescent="0.35">
      <c r="C619" s="8"/>
      <c r="E619" s="10"/>
      <c r="F619" s="10"/>
      <c r="I619" s="12"/>
      <c r="J619" s="11"/>
      <c r="L619" s="12"/>
      <c r="N619" s="12"/>
    </row>
    <row r="620" spans="3:14" ht="21" x14ac:dyDescent="0.35">
      <c r="C620" s="8"/>
      <c r="E620" s="10"/>
      <c r="F620" s="10"/>
      <c r="I620" s="12"/>
      <c r="J620" s="11"/>
      <c r="L620" s="12"/>
      <c r="N620" s="12"/>
    </row>
    <row r="621" spans="3:14" ht="21" x14ac:dyDescent="0.35">
      <c r="C621" s="8"/>
      <c r="E621" s="10"/>
      <c r="F621" s="10"/>
      <c r="I621" s="12"/>
      <c r="J621" s="11"/>
      <c r="L621" s="12"/>
      <c r="N621" s="12"/>
    </row>
    <row r="622" spans="3:14" ht="21" x14ac:dyDescent="0.35">
      <c r="C622" s="8"/>
      <c r="E622" s="10"/>
      <c r="F622" s="10"/>
      <c r="I622" s="12"/>
      <c r="J622" s="11"/>
      <c r="L622" s="12"/>
      <c r="N622" s="12"/>
    </row>
    <row r="623" spans="3:14" ht="21" x14ac:dyDescent="0.35">
      <c r="C623" s="8"/>
      <c r="E623" s="10"/>
      <c r="F623" s="10"/>
      <c r="I623" s="12"/>
      <c r="J623" s="11"/>
      <c r="L623" s="12"/>
      <c r="N623" s="12"/>
    </row>
    <row r="624" spans="3:14" ht="21" x14ac:dyDescent="0.35">
      <c r="C624" s="8"/>
      <c r="E624" s="10"/>
      <c r="F624" s="10"/>
      <c r="I624" s="12"/>
      <c r="J624" s="11"/>
      <c r="L624" s="12"/>
      <c r="N624" s="12"/>
    </row>
    <row r="625" spans="3:14" ht="21" x14ac:dyDescent="0.35">
      <c r="C625" s="8"/>
      <c r="E625" s="10"/>
      <c r="F625" s="10"/>
      <c r="I625" s="12"/>
      <c r="J625" s="11"/>
      <c r="L625" s="12"/>
      <c r="N625" s="12"/>
    </row>
    <row r="626" spans="3:14" ht="21" x14ac:dyDescent="0.35">
      <c r="C626" s="8"/>
      <c r="E626" s="10"/>
      <c r="F626" s="10"/>
      <c r="I626" s="12"/>
      <c r="J626" s="11"/>
      <c r="L626" s="12"/>
      <c r="N626" s="12"/>
    </row>
    <row r="627" spans="3:14" ht="21" x14ac:dyDescent="0.35">
      <c r="C627" s="8"/>
      <c r="E627" s="10"/>
      <c r="F627" s="10"/>
      <c r="I627" s="12"/>
      <c r="J627" s="11"/>
      <c r="L627" s="12"/>
      <c r="N627" s="12"/>
    </row>
    <row r="628" spans="3:14" ht="21" x14ac:dyDescent="0.35">
      <c r="C628" s="8"/>
      <c r="E628" s="10"/>
      <c r="F628" s="10"/>
      <c r="I628" s="12"/>
      <c r="J628" s="11"/>
      <c r="L628" s="12"/>
      <c r="N628" s="12"/>
    </row>
    <row r="629" spans="3:14" ht="21" x14ac:dyDescent="0.35">
      <c r="C629" s="8"/>
      <c r="E629" s="10"/>
      <c r="F629" s="10"/>
      <c r="I629" s="12"/>
      <c r="J629" s="11"/>
      <c r="L629" s="12"/>
      <c r="N629" s="12"/>
    </row>
    <row r="630" spans="3:14" ht="21" x14ac:dyDescent="0.35">
      <c r="C630" s="8"/>
      <c r="E630" s="10"/>
      <c r="F630" s="10"/>
      <c r="I630" s="12"/>
      <c r="J630" s="11"/>
      <c r="L630" s="12"/>
      <c r="N630" s="12"/>
    </row>
    <row r="631" spans="3:14" ht="21" x14ac:dyDescent="0.35">
      <c r="C631" s="8"/>
      <c r="E631" s="10"/>
      <c r="F631" s="10"/>
      <c r="I631" s="12"/>
      <c r="J631" s="11"/>
      <c r="L631" s="12"/>
      <c r="N631" s="12"/>
    </row>
    <row r="632" spans="3:14" ht="21" x14ac:dyDescent="0.35">
      <c r="C632" s="8"/>
      <c r="E632" s="10"/>
      <c r="F632" s="10"/>
      <c r="I632" s="12"/>
      <c r="J632" s="11"/>
      <c r="L632" s="12"/>
      <c r="N632" s="12"/>
    </row>
    <row r="633" spans="3:14" ht="21" x14ac:dyDescent="0.35">
      <c r="C633" s="8"/>
      <c r="E633" s="10"/>
      <c r="F633" s="10"/>
      <c r="I633" s="12"/>
      <c r="J633" s="11"/>
      <c r="L633" s="12"/>
      <c r="N633" s="12"/>
    </row>
    <row r="634" spans="3:14" ht="21" x14ac:dyDescent="0.35">
      <c r="C634" s="8"/>
      <c r="E634" s="10"/>
      <c r="F634" s="10"/>
      <c r="I634" s="12"/>
      <c r="J634" s="11"/>
      <c r="L634" s="12"/>
      <c r="N634" s="12"/>
    </row>
    <row r="635" spans="3:14" ht="21" x14ac:dyDescent="0.35">
      <c r="C635" s="8"/>
      <c r="E635" s="10"/>
      <c r="F635" s="10"/>
      <c r="I635" s="12"/>
      <c r="J635" s="11"/>
      <c r="L635" s="12"/>
      <c r="N635" s="12"/>
    </row>
    <row r="636" spans="3:14" ht="21" x14ac:dyDescent="0.35">
      <c r="C636" s="8"/>
      <c r="E636" s="10"/>
      <c r="F636" s="10"/>
      <c r="I636" s="12"/>
      <c r="J636" s="11"/>
      <c r="L636" s="12"/>
      <c r="N636" s="12"/>
    </row>
    <row r="637" spans="3:14" ht="21" x14ac:dyDescent="0.35">
      <c r="C637" s="8"/>
      <c r="E637" s="10"/>
      <c r="F637" s="10"/>
      <c r="I637" s="12"/>
      <c r="J637" s="11"/>
      <c r="L637" s="12"/>
      <c r="N637" s="12"/>
    </row>
    <row r="638" spans="3:14" ht="21" x14ac:dyDescent="0.35">
      <c r="C638" s="8"/>
      <c r="E638" s="10"/>
      <c r="F638" s="10"/>
      <c r="I638" s="12"/>
      <c r="J638" s="11"/>
      <c r="L638" s="12"/>
      <c r="N638" s="12"/>
    </row>
    <row r="639" spans="3:14" ht="21" x14ac:dyDescent="0.35">
      <c r="C639" s="8"/>
      <c r="E639" s="10"/>
      <c r="F639" s="10"/>
      <c r="I639" s="12"/>
      <c r="J639" s="11"/>
      <c r="L639" s="12"/>
      <c r="N639" s="12"/>
    </row>
    <row r="640" spans="3:14" ht="21" x14ac:dyDescent="0.35">
      <c r="C640" s="8"/>
      <c r="E640" s="10"/>
      <c r="F640" s="10"/>
      <c r="I640" s="12"/>
      <c r="J640" s="11"/>
      <c r="L640" s="12"/>
      <c r="N640" s="12"/>
    </row>
    <row r="641" spans="3:14" ht="21" x14ac:dyDescent="0.35">
      <c r="C641" s="8"/>
      <c r="E641" s="10"/>
      <c r="F641" s="10"/>
      <c r="I641" s="12"/>
      <c r="J641" s="11"/>
      <c r="L641" s="12"/>
      <c r="N641" s="12"/>
    </row>
    <row r="642" spans="3:14" ht="21" x14ac:dyDescent="0.35">
      <c r="C642" s="8"/>
      <c r="E642" s="10"/>
      <c r="F642" s="10"/>
      <c r="I642" s="12"/>
      <c r="J642" s="11"/>
      <c r="L642" s="12"/>
      <c r="N642" s="12"/>
    </row>
    <row r="643" spans="3:14" ht="21" x14ac:dyDescent="0.35">
      <c r="C643" s="8"/>
      <c r="E643" s="10"/>
      <c r="F643" s="10"/>
      <c r="I643" s="12"/>
      <c r="J643" s="11"/>
      <c r="L643" s="12"/>
      <c r="N643" s="12"/>
    </row>
    <row r="644" spans="3:14" ht="21" x14ac:dyDescent="0.35">
      <c r="C644" s="8"/>
      <c r="E644" s="10"/>
      <c r="F644" s="10"/>
      <c r="I644" s="12"/>
      <c r="J644" s="11"/>
      <c r="L644" s="12"/>
      <c r="N644" s="12"/>
    </row>
    <row r="645" spans="3:14" ht="21" x14ac:dyDescent="0.35">
      <c r="C645" s="8"/>
      <c r="E645" s="10"/>
      <c r="F645" s="10"/>
      <c r="I645" s="12"/>
      <c r="J645" s="11"/>
      <c r="L645" s="12"/>
      <c r="N645" s="12"/>
    </row>
    <row r="646" spans="3:14" ht="21" x14ac:dyDescent="0.35">
      <c r="C646" s="8"/>
      <c r="E646" s="10"/>
      <c r="F646" s="10"/>
      <c r="I646" s="12"/>
      <c r="J646" s="11"/>
      <c r="L646" s="12"/>
      <c r="N646" s="12"/>
    </row>
    <row r="647" spans="3:14" ht="21" x14ac:dyDescent="0.35">
      <c r="C647" s="8"/>
      <c r="E647" s="10"/>
      <c r="F647" s="10"/>
      <c r="I647" s="12"/>
      <c r="J647" s="11"/>
      <c r="L647" s="12"/>
      <c r="N647" s="12"/>
    </row>
    <row r="648" spans="3:14" ht="21" x14ac:dyDescent="0.35">
      <c r="C648" s="8"/>
      <c r="E648" s="10"/>
      <c r="F648" s="10"/>
      <c r="I648" s="12"/>
      <c r="J648" s="11"/>
      <c r="L648" s="12"/>
      <c r="N648" s="12"/>
    </row>
    <row r="649" spans="3:14" ht="21" x14ac:dyDescent="0.35">
      <c r="C649" s="8"/>
      <c r="E649" s="10"/>
      <c r="F649" s="10"/>
      <c r="I649" s="12"/>
      <c r="J649" s="11"/>
      <c r="L649" s="12"/>
      <c r="N649" s="12"/>
    </row>
    <row r="650" spans="3:14" ht="21" x14ac:dyDescent="0.35">
      <c r="C650" s="8"/>
      <c r="E650" s="10"/>
      <c r="F650" s="10"/>
      <c r="I650" s="12"/>
      <c r="J650" s="11"/>
      <c r="L650" s="12"/>
      <c r="N650" s="12"/>
    </row>
    <row r="651" spans="3:14" ht="21" x14ac:dyDescent="0.35">
      <c r="C651" s="8"/>
      <c r="E651" s="10"/>
      <c r="F651" s="10"/>
      <c r="I651" s="12"/>
      <c r="J651" s="11"/>
      <c r="L651" s="12"/>
      <c r="N651" s="12"/>
    </row>
    <row r="652" spans="3:14" ht="21" x14ac:dyDescent="0.35">
      <c r="C652" s="8"/>
      <c r="E652" s="10"/>
      <c r="F652" s="10"/>
      <c r="I652" s="12"/>
      <c r="J652" s="11"/>
      <c r="L652" s="12"/>
      <c r="N652" s="12"/>
    </row>
    <row r="653" spans="3:14" ht="21" x14ac:dyDescent="0.35">
      <c r="C653" s="8"/>
      <c r="E653" s="10"/>
      <c r="F653" s="10"/>
      <c r="I653" s="12"/>
      <c r="J653" s="11"/>
      <c r="L653" s="12"/>
      <c r="N653" s="12"/>
    </row>
    <row r="654" spans="3:14" ht="21" x14ac:dyDescent="0.35">
      <c r="C654" s="8"/>
      <c r="E654" s="10"/>
      <c r="F654" s="10"/>
      <c r="I654" s="12"/>
      <c r="J654" s="11"/>
      <c r="L654" s="12"/>
      <c r="N654" s="12"/>
    </row>
    <row r="655" spans="3:14" ht="21" x14ac:dyDescent="0.35">
      <c r="C655" s="8"/>
      <c r="E655" s="10"/>
      <c r="F655" s="10"/>
      <c r="I655" s="12"/>
      <c r="J655" s="11"/>
      <c r="L655" s="12"/>
      <c r="N655" s="12"/>
    </row>
    <row r="656" spans="3:14" ht="21" x14ac:dyDescent="0.35">
      <c r="C656" s="8"/>
      <c r="E656" s="10"/>
      <c r="F656" s="10"/>
      <c r="I656" s="12"/>
      <c r="J656" s="11"/>
      <c r="L656" s="12"/>
      <c r="N656" s="12"/>
    </row>
    <row r="657" spans="3:14" ht="21" x14ac:dyDescent="0.35">
      <c r="C657" s="8"/>
      <c r="E657" s="10"/>
      <c r="F657" s="10"/>
      <c r="I657" s="12"/>
      <c r="J657" s="11"/>
      <c r="L657" s="12"/>
      <c r="N657" s="12"/>
    </row>
    <row r="658" spans="3:14" ht="21" x14ac:dyDescent="0.35">
      <c r="C658" s="8"/>
      <c r="E658" s="10"/>
      <c r="F658" s="10"/>
      <c r="I658" s="12"/>
      <c r="J658" s="11"/>
      <c r="L658" s="12"/>
      <c r="N658" s="12"/>
    </row>
    <row r="659" spans="3:14" ht="21" x14ac:dyDescent="0.35">
      <c r="C659" s="8"/>
      <c r="E659" s="10"/>
      <c r="F659" s="10"/>
      <c r="I659" s="12"/>
      <c r="J659" s="11"/>
      <c r="L659" s="12"/>
      <c r="N659" s="12"/>
    </row>
    <row r="660" spans="3:14" ht="21" x14ac:dyDescent="0.35">
      <c r="C660" s="8"/>
      <c r="E660" s="10"/>
      <c r="F660" s="10"/>
      <c r="I660" s="12"/>
      <c r="J660" s="11"/>
      <c r="L660" s="12"/>
      <c r="N660" s="12"/>
    </row>
    <row r="661" spans="3:14" ht="21" x14ac:dyDescent="0.35">
      <c r="C661" s="8"/>
      <c r="E661" s="10"/>
      <c r="F661" s="10"/>
      <c r="I661" s="12"/>
      <c r="J661" s="11"/>
      <c r="L661" s="12"/>
      <c r="N661" s="12"/>
    </row>
    <row r="662" spans="3:14" ht="21" x14ac:dyDescent="0.35">
      <c r="C662" s="8"/>
      <c r="E662" s="10"/>
      <c r="F662" s="10"/>
      <c r="I662" s="12"/>
      <c r="J662" s="11"/>
      <c r="L662" s="12"/>
      <c r="N662" s="12"/>
    </row>
    <row r="663" spans="3:14" ht="21" x14ac:dyDescent="0.35">
      <c r="C663" s="8"/>
      <c r="E663" s="10"/>
      <c r="F663" s="10"/>
      <c r="I663" s="12"/>
      <c r="J663" s="11"/>
      <c r="L663" s="12"/>
      <c r="N663" s="12"/>
    </row>
    <row r="664" spans="3:14" ht="21" x14ac:dyDescent="0.35">
      <c r="C664" s="8"/>
      <c r="E664" s="10"/>
      <c r="F664" s="10"/>
      <c r="I664" s="12"/>
      <c r="J664" s="11"/>
      <c r="L664" s="12"/>
      <c r="N664" s="12"/>
    </row>
    <row r="665" spans="3:14" ht="21" x14ac:dyDescent="0.35">
      <c r="C665" s="8"/>
      <c r="E665" s="10"/>
      <c r="F665" s="10"/>
      <c r="I665" s="12"/>
      <c r="J665" s="11"/>
      <c r="L665" s="12"/>
      <c r="N665" s="12"/>
    </row>
    <row r="666" spans="3:14" ht="21" x14ac:dyDescent="0.35">
      <c r="C666" s="8"/>
      <c r="E666" s="10"/>
      <c r="F666" s="10"/>
      <c r="I666" s="12"/>
      <c r="J666" s="11"/>
      <c r="L666" s="12"/>
      <c r="N666" s="12"/>
    </row>
    <row r="667" spans="3:14" ht="21" x14ac:dyDescent="0.35">
      <c r="C667" s="8"/>
      <c r="E667" s="10"/>
      <c r="F667" s="10"/>
      <c r="I667" s="12"/>
      <c r="J667" s="11"/>
      <c r="L667" s="12"/>
      <c r="N667" s="12"/>
    </row>
    <row r="668" spans="3:14" ht="21" x14ac:dyDescent="0.35">
      <c r="C668" s="8"/>
      <c r="E668" s="10"/>
      <c r="F668" s="10"/>
      <c r="I668" s="12"/>
      <c r="J668" s="11"/>
      <c r="L668" s="12"/>
      <c r="N668" s="12"/>
    </row>
    <row r="669" spans="3:14" ht="21" x14ac:dyDescent="0.35">
      <c r="C669" s="8"/>
      <c r="E669" s="10"/>
      <c r="F669" s="10"/>
      <c r="I669" s="12"/>
      <c r="J669" s="11"/>
      <c r="L669" s="12"/>
      <c r="N669" s="12"/>
    </row>
    <row r="670" spans="3:14" ht="21" x14ac:dyDescent="0.35">
      <c r="C670" s="8"/>
      <c r="E670" s="10"/>
      <c r="F670" s="10"/>
      <c r="I670" s="12"/>
      <c r="J670" s="11"/>
      <c r="L670" s="12"/>
      <c r="N670" s="12"/>
    </row>
    <row r="671" spans="3:14" ht="21" x14ac:dyDescent="0.35">
      <c r="C671" s="8"/>
      <c r="E671" s="10"/>
      <c r="F671" s="10"/>
      <c r="I671" s="12"/>
      <c r="J671" s="11"/>
      <c r="L671" s="12"/>
      <c r="N671" s="12"/>
    </row>
    <row r="672" spans="3:14" ht="21" x14ac:dyDescent="0.35">
      <c r="C672" s="8"/>
      <c r="E672" s="10"/>
      <c r="F672" s="10"/>
      <c r="I672" s="12"/>
      <c r="J672" s="11"/>
      <c r="L672" s="12"/>
      <c r="N672" s="12"/>
    </row>
    <row r="673" spans="3:14" ht="21" x14ac:dyDescent="0.35">
      <c r="C673" s="8"/>
      <c r="E673" s="10"/>
      <c r="F673" s="10"/>
      <c r="I673" s="12"/>
      <c r="J673" s="11"/>
      <c r="L673" s="12"/>
      <c r="N673" s="12"/>
    </row>
    <row r="674" spans="3:14" ht="21" x14ac:dyDescent="0.35">
      <c r="C674" s="8"/>
      <c r="E674" s="10"/>
      <c r="F674" s="10"/>
      <c r="I674" s="12"/>
      <c r="J674" s="11"/>
      <c r="L674" s="12"/>
      <c r="N674" s="12"/>
    </row>
    <row r="675" spans="3:14" ht="21" x14ac:dyDescent="0.35">
      <c r="C675" s="8"/>
      <c r="E675" s="10"/>
      <c r="F675" s="10"/>
      <c r="I675" s="12"/>
      <c r="J675" s="11"/>
      <c r="L675" s="12"/>
      <c r="N675" s="12"/>
    </row>
    <row r="676" spans="3:14" ht="21" x14ac:dyDescent="0.35">
      <c r="C676" s="8"/>
      <c r="E676" s="10"/>
      <c r="F676" s="10"/>
      <c r="I676" s="12"/>
      <c r="J676" s="11"/>
      <c r="L676" s="12"/>
      <c r="N676" s="12"/>
    </row>
    <row r="677" spans="3:14" ht="21" x14ac:dyDescent="0.35">
      <c r="C677" s="8"/>
      <c r="E677" s="10"/>
      <c r="F677" s="10"/>
      <c r="I677" s="12"/>
      <c r="J677" s="11"/>
      <c r="L677" s="12"/>
      <c r="N677" s="12"/>
    </row>
    <row r="678" spans="3:14" ht="21" x14ac:dyDescent="0.35">
      <c r="C678" s="8"/>
      <c r="E678" s="10"/>
      <c r="F678" s="10"/>
      <c r="I678" s="12"/>
      <c r="J678" s="11"/>
      <c r="L678" s="12"/>
      <c r="N678" s="12"/>
    </row>
    <row r="679" spans="3:14" ht="21" x14ac:dyDescent="0.35">
      <c r="C679" s="8"/>
      <c r="E679" s="10"/>
      <c r="F679" s="10"/>
      <c r="I679" s="12"/>
      <c r="J679" s="11"/>
      <c r="L679" s="12"/>
      <c r="N679" s="12"/>
    </row>
    <row r="680" spans="3:14" ht="21" x14ac:dyDescent="0.35">
      <c r="C680" s="8"/>
      <c r="E680" s="10"/>
      <c r="F680" s="10"/>
      <c r="I680" s="12"/>
      <c r="J680" s="11"/>
      <c r="L680" s="12"/>
      <c r="N680" s="12"/>
    </row>
    <row r="681" spans="3:14" ht="21" x14ac:dyDescent="0.35">
      <c r="C681" s="8"/>
      <c r="E681" s="10"/>
      <c r="F681" s="10"/>
      <c r="I681" s="12"/>
      <c r="J681" s="11"/>
      <c r="L681" s="12"/>
      <c r="N681" s="12"/>
    </row>
    <row r="682" spans="3:14" ht="21" x14ac:dyDescent="0.35">
      <c r="C682" s="8"/>
      <c r="E682" s="10"/>
      <c r="F682" s="10"/>
      <c r="I682" s="12"/>
      <c r="J682" s="11"/>
      <c r="L682" s="12"/>
      <c r="N682" s="12"/>
    </row>
    <row r="683" spans="3:14" ht="21" x14ac:dyDescent="0.35">
      <c r="C683" s="8"/>
      <c r="E683" s="10"/>
      <c r="F683" s="10"/>
      <c r="I683" s="12"/>
      <c r="J683" s="11"/>
      <c r="L683" s="12"/>
      <c r="N683" s="12"/>
    </row>
    <row r="684" spans="3:14" ht="21" x14ac:dyDescent="0.35">
      <c r="C684" s="8"/>
      <c r="E684" s="10"/>
      <c r="F684" s="10"/>
      <c r="I684" s="12"/>
      <c r="J684" s="11"/>
      <c r="L684" s="12"/>
      <c r="N684" s="12"/>
    </row>
    <row r="685" spans="3:14" ht="21" x14ac:dyDescent="0.35">
      <c r="C685" s="8"/>
      <c r="E685" s="10"/>
      <c r="F685" s="10"/>
      <c r="I685" s="12"/>
      <c r="J685" s="11"/>
      <c r="L685" s="12"/>
      <c r="N685" s="12"/>
    </row>
    <row r="686" spans="3:14" ht="21" x14ac:dyDescent="0.35">
      <c r="C686" s="8"/>
      <c r="E686" s="10"/>
      <c r="F686" s="10"/>
      <c r="I686" s="12"/>
      <c r="J686" s="11"/>
      <c r="L686" s="12"/>
      <c r="N686" s="12"/>
    </row>
    <row r="687" spans="3:14" ht="21" x14ac:dyDescent="0.35">
      <c r="C687" s="8"/>
      <c r="E687" s="10"/>
      <c r="F687" s="10"/>
      <c r="I687" s="12"/>
      <c r="J687" s="11"/>
      <c r="L687" s="12"/>
      <c r="N687" s="12"/>
    </row>
    <row r="688" spans="3:14" ht="21" x14ac:dyDescent="0.35">
      <c r="C688" s="8"/>
      <c r="E688" s="10"/>
      <c r="F688" s="10"/>
      <c r="I688" s="12"/>
      <c r="J688" s="11"/>
      <c r="L688" s="12"/>
      <c r="N688" s="12"/>
    </row>
    <row r="689" spans="3:14" ht="21" x14ac:dyDescent="0.35">
      <c r="C689" s="8"/>
      <c r="E689" s="10"/>
      <c r="F689" s="10"/>
      <c r="I689" s="12"/>
      <c r="J689" s="11"/>
      <c r="L689" s="12"/>
      <c r="N689" s="12"/>
    </row>
    <row r="690" spans="3:14" ht="21" x14ac:dyDescent="0.35">
      <c r="C690" s="8"/>
      <c r="E690" s="10"/>
      <c r="F690" s="10"/>
      <c r="I690" s="12"/>
      <c r="J690" s="11"/>
      <c r="L690" s="12"/>
      <c r="N690" s="12"/>
    </row>
    <row r="691" spans="3:14" ht="21" x14ac:dyDescent="0.35">
      <c r="C691" s="8"/>
      <c r="E691" s="10"/>
      <c r="F691" s="10"/>
      <c r="I691" s="12"/>
      <c r="J691" s="11"/>
      <c r="L691" s="12"/>
      <c r="N691" s="12"/>
    </row>
    <row r="692" spans="3:14" ht="21" x14ac:dyDescent="0.35">
      <c r="C692" s="8"/>
      <c r="E692" s="10"/>
      <c r="F692" s="10"/>
      <c r="I692" s="12"/>
      <c r="J692" s="11"/>
      <c r="L692" s="12"/>
      <c r="N692" s="12"/>
    </row>
    <row r="693" spans="3:14" ht="21" x14ac:dyDescent="0.35">
      <c r="C693" s="8"/>
      <c r="E693" s="10"/>
      <c r="F693" s="10"/>
      <c r="I693" s="12"/>
      <c r="J693" s="11"/>
      <c r="L693" s="12"/>
      <c r="N693" s="12"/>
    </row>
    <row r="694" spans="3:14" ht="21" x14ac:dyDescent="0.35">
      <c r="C694" s="8"/>
      <c r="E694" s="10"/>
      <c r="F694" s="10"/>
      <c r="I694" s="12"/>
      <c r="J694" s="11"/>
      <c r="L694" s="12"/>
      <c r="N694" s="12"/>
    </row>
    <row r="695" spans="3:14" ht="21" x14ac:dyDescent="0.35">
      <c r="C695" s="8"/>
      <c r="E695" s="10"/>
      <c r="F695" s="10"/>
      <c r="I695" s="12"/>
      <c r="J695" s="11"/>
      <c r="L695" s="12"/>
      <c r="N695" s="12"/>
    </row>
    <row r="696" spans="3:14" ht="21" x14ac:dyDescent="0.35">
      <c r="C696" s="8"/>
      <c r="E696" s="10"/>
      <c r="F696" s="10"/>
      <c r="I696" s="12"/>
      <c r="J696" s="11"/>
      <c r="L696" s="12"/>
      <c r="N696" s="12"/>
    </row>
    <row r="697" spans="3:14" ht="21" x14ac:dyDescent="0.35">
      <c r="C697" s="8"/>
      <c r="E697" s="10"/>
      <c r="F697" s="10"/>
      <c r="I697" s="12"/>
      <c r="J697" s="11"/>
      <c r="L697" s="12"/>
      <c r="N697" s="12"/>
    </row>
    <row r="698" spans="3:14" ht="21" x14ac:dyDescent="0.35">
      <c r="C698" s="8"/>
      <c r="E698" s="10"/>
      <c r="F698" s="10"/>
      <c r="I698" s="12"/>
      <c r="J698" s="11"/>
      <c r="L698" s="12"/>
      <c r="N698" s="12"/>
    </row>
    <row r="699" spans="3:14" ht="21" x14ac:dyDescent="0.35">
      <c r="C699" s="8"/>
      <c r="E699" s="10"/>
      <c r="F699" s="10"/>
      <c r="I699" s="12"/>
      <c r="J699" s="11"/>
      <c r="L699" s="12"/>
      <c r="N699" s="12"/>
    </row>
    <row r="700" spans="3:14" ht="21" x14ac:dyDescent="0.35">
      <c r="C700" s="8"/>
      <c r="E700" s="10"/>
      <c r="F700" s="10"/>
      <c r="I700" s="12"/>
      <c r="J700" s="11"/>
      <c r="L700" s="12"/>
      <c r="N700" s="12"/>
    </row>
    <row r="701" spans="3:14" ht="21" x14ac:dyDescent="0.35">
      <c r="C701" s="8"/>
      <c r="E701" s="10"/>
      <c r="F701" s="10"/>
      <c r="I701" s="12"/>
      <c r="J701" s="11"/>
      <c r="L701" s="12"/>
      <c r="N701" s="12"/>
    </row>
    <row r="702" spans="3:14" ht="21" x14ac:dyDescent="0.35">
      <c r="C702" s="8"/>
      <c r="E702" s="10"/>
      <c r="F702" s="10"/>
      <c r="I702" s="12"/>
      <c r="J702" s="11"/>
      <c r="L702" s="12"/>
      <c r="N702" s="12"/>
    </row>
    <row r="703" spans="3:14" ht="21" x14ac:dyDescent="0.35">
      <c r="C703" s="8"/>
      <c r="E703" s="10"/>
      <c r="F703" s="10"/>
      <c r="I703" s="12"/>
      <c r="J703" s="11"/>
      <c r="L703" s="12"/>
      <c r="N703" s="12"/>
    </row>
    <row r="704" spans="3:14" ht="21" x14ac:dyDescent="0.35">
      <c r="C704" s="8"/>
      <c r="E704" s="10"/>
      <c r="F704" s="10"/>
      <c r="I704" s="12"/>
      <c r="J704" s="11"/>
      <c r="L704" s="12"/>
      <c r="N704" s="12"/>
    </row>
    <row r="705" spans="3:14" ht="21" x14ac:dyDescent="0.35">
      <c r="C705" s="8"/>
      <c r="E705" s="10"/>
      <c r="F705" s="10"/>
      <c r="I705" s="12"/>
      <c r="J705" s="11"/>
      <c r="L705" s="12"/>
      <c r="N705" s="12"/>
    </row>
    <row r="706" spans="3:14" ht="21" x14ac:dyDescent="0.35">
      <c r="C706" s="8"/>
      <c r="E706" s="10"/>
      <c r="F706" s="10"/>
      <c r="I706" s="12"/>
      <c r="J706" s="11"/>
      <c r="L706" s="12"/>
      <c r="N706" s="12"/>
    </row>
    <row r="707" spans="3:14" ht="21" x14ac:dyDescent="0.35">
      <c r="C707" s="8"/>
      <c r="E707" s="10"/>
      <c r="F707" s="10"/>
      <c r="I707" s="12"/>
      <c r="J707" s="11"/>
      <c r="L707" s="12"/>
      <c r="N707" s="12"/>
    </row>
    <row r="708" spans="3:14" ht="21" x14ac:dyDescent="0.35">
      <c r="C708" s="8"/>
      <c r="E708" s="10"/>
      <c r="F708" s="10"/>
      <c r="I708" s="12"/>
      <c r="J708" s="11"/>
      <c r="L708" s="12"/>
      <c r="N708" s="12"/>
    </row>
    <row r="709" spans="3:14" ht="21" x14ac:dyDescent="0.35">
      <c r="C709" s="8"/>
      <c r="E709" s="10"/>
      <c r="F709" s="10"/>
      <c r="I709" s="12"/>
      <c r="J709" s="11"/>
      <c r="L709" s="12"/>
      <c r="N709" s="12"/>
    </row>
    <row r="710" spans="3:14" ht="21" x14ac:dyDescent="0.35">
      <c r="C710" s="8"/>
      <c r="E710" s="10"/>
      <c r="F710" s="10"/>
      <c r="I710" s="12"/>
      <c r="J710" s="11"/>
      <c r="L710" s="12"/>
      <c r="N710" s="12"/>
    </row>
    <row r="711" spans="3:14" ht="21" x14ac:dyDescent="0.35">
      <c r="C711" s="8"/>
      <c r="E711" s="10"/>
      <c r="F711" s="10"/>
      <c r="I711" s="12"/>
      <c r="J711" s="11"/>
      <c r="L711" s="12"/>
      <c r="N711" s="12"/>
    </row>
    <row r="712" spans="3:14" ht="21" x14ac:dyDescent="0.35">
      <c r="C712" s="8"/>
      <c r="E712" s="10"/>
      <c r="F712" s="10"/>
      <c r="I712" s="12"/>
      <c r="J712" s="11"/>
      <c r="L712" s="12"/>
      <c r="N712" s="12"/>
    </row>
    <row r="713" spans="3:14" ht="21" x14ac:dyDescent="0.35">
      <c r="C713" s="8"/>
      <c r="E713" s="10"/>
      <c r="F713" s="10"/>
      <c r="I713" s="12"/>
      <c r="J713" s="11"/>
      <c r="L713" s="12"/>
      <c r="N713" s="12"/>
    </row>
    <row r="714" spans="3:14" ht="21" x14ac:dyDescent="0.35">
      <c r="C714" s="8"/>
      <c r="E714" s="10"/>
      <c r="F714" s="10"/>
      <c r="I714" s="12"/>
      <c r="J714" s="11"/>
      <c r="L714" s="12"/>
      <c r="N714" s="12"/>
    </row>
    <row r="715" spans="3:14" ht="21" x14ac:dyDescent="0.35">
      <c r="C715" s="8"/>
      <c r="E715" s="10"/>
      <c r="F715" s="10"/>
      <c r="I715" s="12"/>
      <c r="J715" s="11"/>
      <c r="L715" s="12"/>
      <c r="N715" s="12"/>
    </row>
    <row r="716" spans="3:14" ht="21" x14ac:dyDescent="0.35">
      <c r="C716" s="8"/>
      <c r="E716" s="10"/>
      <c r="F716" s="10"/>
      <c r="I716" s="12"/>
      <c r="J716" s="11"/>
      <c r="L716" s="12"/>
      <c r="N716" s="12"/>
    </row>
    <row r="717" spans="3:14" ht="21" x14ac:dyDescent="0.35">
      <c r="C717" s="8"/>
      <c r="E717" s="10"/>
      <c r="F717" s="10"/>
      <c r="I717" s="12"/>
      <c r="J717" s="11"/>
      <c r="L717" s="12"/>
      <c r="N717" s="12"/>
    </row>
    <row r="718" spans="3:14" ht="21" x14ac:dyDescent="0.35">
      <c r="C718" s="8"/>
      <c r="E718" s="10"/>
      <c r="F718" s="10"/>
      <c r="I718" s="12"/>
      <c r="J718" s="11"/>
      <c r="L718" s="12"/>
      <c r="N718" s="12"/>
    </row>
    <row r="719" spans="3:14" ht="21" x14ac:dyDescent="0.35">
      <c r="C719" s="8"/>
      <c r="E719" s="10"/>
      <c r="F719" s="10"/>
      <c r="I719" s="12"/>
      <c r="J719" s="11"/>
      <c r="L719" s="12"/>
      <c r="N719" s="12"/>
    </row>
    <row r="720" spans="3:14" ht="21" x14ac:dyDescent="0.35">
      <c r="C720" s="8"/>
      <c r="E720" s="10"/>
      <c r="F720" s="10"/>
      <c r="I720" s="12"/>
      <c r="J720" s="11"/>
      <c r="L720" s="12"/>
      <c r="N720" s="12"/>
    </row>
    <row r="721" spans="3:14" ht="21" x14ac:dyDescent="0.35">
      <c r="C721" s="8"/>
      <c r="E721" s="10"/>
      <c r="F721" s="10"/>
      <c r="I721" s="12"/>
      <c r="J721" s="11"/>
      <c r="L721" s="12"/>
      <c r="N721" s="12"/>
    </row>
    <row r="722" spans="3:14" ht="21" x14ac:dyDescent="0.35">
      <c r="C722" s="8"/>
      <c r="E722" s="10"/>
      <c r="F722" s="10"/>
      <c r="I722" s="12"/>
      <c r="J722" s="11"/>
      <c r="L722" s="12"/>
      <c r="N722" s="12"/>
    </row>
    <row r="723" spans="3:14" ht="21" x14ac:dyDescent="0.35">
      <c r="C723" s="8"/>
      <c r="E723" s="10"/>
      <c r="F723" s="10"/>
      <c r="I723" s="12"/>
      <c r="J723" s="11"/>
      <c r="L723" s="12"/>
      <c r="N723" s="12"/>
    </row>
    <row r="724" spans="3:14" ht="21" x14ac:dyDescent="0.35">
      <c r="C724" s="8"/>
      <c r="E724" s="10"/>
      <c r="F724" s="10"/>
      <c r="I724" s="12"/>
      <c r="J724" s="11"/>
      <c r="L724" s="12"/>
      <c r="N724" s="12"/>
    </row>
    <row r="725" spans="3:14" ht="21" x14ac:dyDescent="0.35">
      <c r="C725" s="8"/>
      <c r="E725" s="10"/>
      <c r="F725" s="10"/>
      <c r="I725" s="12"/>
      <c r="J725" s="11"/>
      <c r="L725" s="12"/>
      <c r="N725" s="12"/>
    </row>
    <row r="726" spans="3:14" ht="21" x14ac:dyDescent="0.35">
      <c r="C726" s="8"/>
      <c r="E726" s="10"/>
      <c r="F726" s="10"/>
      <c r="I726" s="12"/>
      <c r="J726" s="11"/>
      <c r="L726" s="12"/>
      <c r="N726" s="12"/>
    </row>
    <row r="727" spans="3:14" ht="21" x14ac:dyDescent="0.35">
      <c r="C727" s="8"/>
      <c r="E727" s="10"/>
      <c r="F727" s="10"/>
      <c r="I727" s="12"/>
      <c r="J727" s="11"/>
      <c r="L727" s="12"/>
      <c r="N727" s="12"/>
    </row>
    <row r="728" spans="3:14" ht="21" x14ac:dyDescent="0.35">
      <c r="C728" s="8"/>
      <c r="E728" s="10"/>
      <c r="F728" s="10"/>
      <c r="I728" s="12"/>
      <c r="J728" s="11"/>
      <c r="L728" s="12"/>
      <c r="N728" s="12"/>
    </row>
    <row r="729" spans="3:14" ht="21" x14ac:dyDescent="0.35">
      <c r="C729" s="8"/>
      <c r="E729" s="10"/>
      <c r="F729" s="10"/>
      <c r="I729" s="12"/>
      <c r="J729" s="11"/>
      <c r="L729" s="12"/>
      <c r="N729" s="12"/>
    </row>
    <row r="730" spans="3:14" ht="21" x14ac:dyDescent="0.35">
      <c r="C730" s="8"/>
      <c r="E730" s="10"/>
      <c r="F730" s="10"/>
      <c r="I730" s="12"/>
      <c r="J730" s="11"/>
      <c r="L730" s="12"/>
      <c r="N730" s="12"/>
    </row>
    <row r="731" spans="3:14" ht="21" x14ac:dyDescent="0.35">
      <c r="C731" s="8"/>
      <c r="E731" s="10"/>
      <c r="F731" s="10"/>
      <c r="I731" s="12"/>
      <c r="J731" s="11"/>
      <c r="L731" s="12"/>
      <c r="N731" s="12"/>
    </row>
    <row r="732" spans="3:14" ht="21" x14ac:dyDescent="0.35">
      <c r="C732" s="8"/>
      <c r="E732" s="10"/>
      <c r="F732" s="10"/>
      <c r="I732" s="12"/>
      <c r="J732" s="11"/>
      <c r="L732" s="12"/>
      <c r="N732" s="12"/>
    </row>
    <row r="733" spans="3:14" ht="21" x14ac:dyDescent="0.35">
      <c r="C733" s="8"/>
      <c r="E733" s="10"/>
      <c r="F733" s="10"/>
      <c r="I733" s="12"/>
      <c r="J733" s="11"/>
      <c r="L733" s="12"/>
      <c r="N733" s="12"/>
    </row>
    <row r="734" spans="3:14" ht="21" x14ac:dyDescent="0.35">
      <c r="C734" s="8"/>
      <c r="E734" s="10"/>
      <c r="F734" s="10"/>
      <c r="I734" s="12"/>
      <c r="J734" s="11"/>
      <c r="L734" s="12"/>
      <c r="N734" s="12"/>
    </row>
    <row r="735" spans="3:14" ht="21" x14ac:dyDescent="0.35">
      <c r="C735" s="8"/>
      <c r="E735" s="10"/>
      <c r="F735" s="10"/>
      <c r="I735" s="12"/>
      <c r="J735" s="11"/>
      <c r="L735" s="12"/>
      <c r="N735" s="12"/>
    </row>
    <row r="736" spans="3:14" ht="21" x14ac:dyDescent="0.35">
      <c r="C736" s="8"/>
      <c r="E736" s="10"/>
      <c r="F736" s="10"/>
      <c r="I736" s="12"/>
      <c r="J736" s="11"/>
      <c r="L736" s="12"/>
      <c r="N736" s="12"/>
    </row>
    <row r="737" spans="3:14" ht="21" x14ac:dyDescent="0.35">
      <c r="C737" s="8"/>
      <c r="E737" s="10"/>
      <c r="F737" s="10"/>
      <c r="I737" s="12"/>
      <c r="J737" s="11"/>
      <c r="L737" s="12"/>
      <c r="N737" s="12"/>
    </row>
    <row r="738" spans="3:14" ht="21" x14ac:dyDescent="0.35">
      <c r="C738" s="8"/>
      <c r="E738" s="10"/>
      <c r="F738" s="10"/>
      <c r="I738" s="12"/>
      <c r="J738" s="11"/>
      <c r="L738" s="12"/>
      <c r="N738" s="12"/>
    </row>
    <row r="739" spans="3:14" ht="21" x14ac:dyDescent="0.35">
      <c r="C739" s="8"/>
      <c r="E739" s="10"/>
      <c r="F739" s="10"/>
      <c r="I739" s="12"/>
      <c r="J739" s="11"/>
      <c r="L739" s="12"/>
      <c r="N739" s="12"/>
    </row>
    <row r="740" spans="3:14" ht="21" x14ac:dyDescent="0.35">
      <c r="C740" s="8"/>
      <c r="E740" s="10"/>
      <c r="F740" s="10"/>
      <c r="I740" s="12"/>
      <c r="J740" s="11"/>
      <c r="L740" s="12"/>
      <c r="N740" s="12"/>
    </row>
    <row r="741" spans="3:14" ht="21" x14ac:dyDescent="0.35">
      <c r="C741" s="8"/>
      <c r="E741" s="10"/>
      <c r="F741" s="10"/>
      <c r="I741" s="12"/>
      <c r="J741" s="11"/>
      <c r="L741" s="12"/>
      <c r="N741" s="12"/>
    </row>
    <row r="742" spans="3:14" ht="21" x14ac:dyDescent="0.35">
      <c r="C742" s="8"/>
      <c r="E742" s="10"/>
      <c r="F742" s="10"/>
      <c r="I742" s="12"/>
      <c r="J742" s="11"/>
      <c r="L742" s="12"/>
      <c r="N742" s="12"/>
    </row>
    <row r="743" spans="3:14" ht="21" x14ac:dyDescent="0.35">
      <c r="C743" s="8"/>
      <c r="E743" s="10"/>
      <c r="F743" s="10"/>
      <c r="I743" s="12"/>
      <c r="J743" s="11"/>
      <c r="L743" s="12"/>
      <c r="N743" s="12"/>
    </row>
    <row r="744" spans="3:14" ht="21" x14ac:dyDescent="0.35">
      <c r="C744" s="8"/>
      <c r="E744" s="10"/>
      <c r="F744" s="10"/>
      <c r="I744" s="12"/>
      <c r="J744" s="11"/>
      <c r="L744" s="12"/>
      <c r="N744" s="12"/>
    </row>
    <row r="745" spans="3:14" ht="21" x14ac:dyDescent="0.35">
      <c r="C745" s="8"/>
      <c r="E745" s="10"/>
      <c r="F745" s="10"/>
      <c r="I745" s="12"/>
      <c r="J745" s="11"/>
      <c r="L745" s="12"/>
      <c r="N745" s="12"/>
    </row>
    <row r="746" spans="3:14" ht="21" x14ac:dyDescent="0.35">
      <c r="C746" s="8"/>
      <c r="E746" s="10"/>
      <c r="F746" s="10"/>
      <c r="I746" s="12"/>
      <c r="J746" s="11"/>
      <c r="L746" s="12"/>
      <c r="N746" s="12"/>
    </row>
    <row r="747" spans="3:14" ht="21" x14ac:dyDescent="0.35">
      <c r="C747" s="8"/>
      <c r="E747" s="10"/>
      <c r="F747" s="10"/>
      <c r="I747" s="12"/>
      <c r="J747" s="11"/>
      <c r="L747" s="12"/>
      <c r="N747" s="12"/>
    </row>
    <row r="748" spans="3:14" ht="21" x14ac:dyDescent="0.35">
      <c r="C748" s="8"/>
      <c r="E748" s="10"/>
      <c r="F748" s="10"/>
      <c r="I748" s="12"/>
      <c r="J748" s="11"/>
      <c r="L748" s="12"/>
      <c r="N748" s="12"/>
    </row>
    <row r="749" spans="3:14" ht="21" x14ac:dyDescent="0.35">
      <c r="C749" s="8"/>
      <c r="E749" s="10"/>
      <c r="F749" s="10"/>
      <c r="I749" s="12"/>
      <c r="J749" s="11"/>
      <c r="L749" s="12"/>
      <c r="N749" s="12"/>
    </row>
    <row r="750" spans="3:14" ht="21" x14ac:dyDescent="0.35">
      <c r="C750" s="8"/>
      <c r="E750" s="10"/>
      <c r="F750" s="10"/>
      <c r="I750" s="12"/>
      <c r="J750" s="11"/>
      <c r="L750" s="12"/>
      <c r="N750" s="12"/>
    </row>
    <row r="751" spans="3:14" ht="21" x14ac:dyDescent="0.35">
      <c r="C751" s="8"/>
      <c r="E751" s="10"/>
      <c r="F751" s="10"/>
      <c r="I751" s="12"/>
      <c r="J751" s="11"/>
      <c r="L751" s="12"/>
      <c r="N751" s="12"/>
    </row>
    <row r="752" spans="3:14" ht="21" x14ac:dyDescent="0.35">
      <c r="C752" s="8"/>
      <c r="E752" s="10"/>
      <c r="F752" s="10"/>
      <c r="I752" s="12"/>
      <c r="J752" s="11"/>
      <c r="L752" s="12"/>
      <c r="N752" s="12"/>
    </row>
    <row r="753" spans="3:14" ht="21" x14ac:dyDescent="0.35">
      <c r="C753" s="8"/>
      <c r="E753" s="10"/>
      <c r="F753" s="10"/>
      <c r="I753" s="12"/>
      <c r="J753" s="11"/>
      <c r="L753" s="12"/>
      <c r="N753" s="12"/>
    </row>
    <row r="754" spans="3:14" ht="21" x14ac:dyDescent="0.35">
      <c r="C754" s="8"/>
      <c r="E754" s="10"/>
      <c r="F754" s="10"/>
      <c r="I754" s="12"/>
      <c r="J754" s="11"/>
      <c r="L754" s="12"/>
      <c r="N754" s="12"/>
    </row>
    <row r="755" spans="3:14" ht="21" x14ac:dyDescent="0.35">
      <c r="C755" s="8"/>
      <c r="E755" s="10"/>
      <c r="F755" s="10"/>
      <c r="I755" s="12"/>
      <c r="J755" s="11"/>
      <c r="L755" s="12"/>
      <c r="N755" s="12"/>
    </row>
    <row r="756" spans="3:14" ht="21" x14ac:dyDescent="0.35">
      <c r="C756" s="8"/>
      <c r="E756" s="10"/>
      <c r="F756" s="10"/>
      <c r="I756" s="12"/>
      <c r="J756" s="11"/>
      <c r="L756" s="12"/>
      <c r="N756" s="12"/>
    </row>
    <row r="757" spans="3:14" ht="21" x14ac:dyDescent="0.35">
      <c r="C757" s="8"/>
      <c r="E757" s="10"/>
      <c r="F757" s="10"/>
      <c r="I757" s="12"/>
      <c r="J757" s="11"/>
      <c r="L757" s="12"/>
      <c r="N757" s="12"/>
    </row>
    <row r="758" spans="3:14" ht="21" x14ac:dyDescent="0.35">
      <c r="C758" s="8"/>
      <c r="E758" s="10"/>
      <c r="F758" s="10"/>
      <c r="I758" s="12"/>
      <c r="J758" s="11"/>
      <c r="L758" s="12"/>
      <c r="N758" s="12"/>
    </row>
    <row r="759" spans="3:14" ht="21" x14ac:dyDescent="0.35">
      <c r="C759" s="8"/>
      <c r="E759" s="10"/>
      <c r="F759" s="10"/>
      <c r="I759" s="12"/>
      <c r="J759" s="11"/>
      <c r="L759" s="12"/>
      <c r="N759" s="12"/>
    </row>
    <row r="760" spans="3:14" ht="21" x14ac:dyDescent="0.35">
      <c r="C760" s="8"/>
      <c r="E760" s="10"/>
      <c r="F760" s="10"/>
      <c r="I760" s="12"/>
      <c r="J760" s="11"/>
      <c r="L760" s="12"/>
      <c r="N760" s="12"/>
    </row>
    <row r="761" spans="3:14" ht="21" x14ac:dyDescent="0.35">
      <c r="C761" s="8"/>
      <c r="E761" s="10"/>
      <c r="F761" s="10"/>
      <c r="I761" s="12"/>
      <c r="J761" s="11"/>
      <c r="L761" s="12"/>
      <c r="N761" s="12"/>
    </row>
    <row r="762" spans="3:14" ht="21" x14ac:dyDescent="0.35">
      <c r="C762" s="8"/>
      <c r="E762" s="10"/>
      <c r="F762" s="10"/>
      <c r="I762" s="12"/>
      <c r="J762" s="11"/>
      <c r="L762" s="12"/>
      <c r="N762" s="12"/>
    </row>
    <row r="763" spans="3:14" ht="21" x14ac:dyDescent="0.35">
      <c r="C763" s="8"/>
      <c r="E763" s="10"/>
      <c r="F763" s="10"/>
      <c r="I763" s="12"/>
      <c r="J763" s="11"/>
      <c r="L763" s="12"/>
      <c r="N763" s="12"/>
    </row>
    <row r="764" spans="3:14" ht="21" x14ac:dyDescent="0.35">
      <c r="C764" s="8"/>
      <c r="E764" s="10"/>
      <c r="F764" s="10"/>
      <c r="I764" s="12"/>
      <c r="J764" s="11"/>
      <c r="L764" s="12"/>
      <c r="N764" s="12"/>
    </row>
    <row r="765" spans="3:14" ht="21" x14ac:dyDescent="0.35">
      <c r="C765" s="8"/>
      <c r="E765" s="10"/>
      <c r="F765" s="10"/>
      <c r="I765" s="12"/>
      <c r="J765" s="11"/>
      <c r="L765" s="12"/>
      <c r="N765" s="12"/>
    </row>
    <row r="766" spans="3:14" ht="21" x14ac:dyDescent="0.35">
      <c r="C766" s="8"/>
      <c r="E766" s="10"/>
      <c r="F766" s="10"/>
      <c r="I766" s="12"/>
      <c r="J766" s="11"/>
      <c r="L766" s="12"/>
      <c r="N766" s="12"/>
    </row>
    <row r="767" spans="3:14" ht="21" x14ac:dyDescent="0.35">
      <c r="C767" s="8"/>
      <c r="E767" s="10"/>
      <c r="F767" s="10"/>
      <c r="I767" s="12"/>
      <c r="J767" s="11"/>
      <c r="L767" s="12"/>
      <c r="N767" s="12"/>
    </row>
    <row r="768" spans="3:14" ht="21" x14ac:dyDescent="0.35">
      <c r="C768" s="8"/>
      <c r="E768" s="10"/>
      <c r="F768" s="10"/>
      <c r="I768" s="12"/>
      <c r="J768" s="11"/>
      <c r="L768" s="12"/>
      <c r="N768" s="12"/>
    </row>
    <row r="769" spans="3:14" ht="21" x14ac:dyDescent="0.35">
      <c r="C769" s="8"/>
      <c r="E769" s="10"/>
      <c r="F769" s="10"/>
      <c r="I769" s="12"/>
      <c r="J769" s="11"/>
      <c r="L769" s="12"/>
      <c r="N769" s="12"/>
    </row>
    <row r="770" spans="3:14" ht="21" x14ac:dyDescent="0.35">
      <c r="C770" s="8"/>
      <c r="E770" s="10"/>
      <c r="F770" s="10"/>
      <c r="I770" s="12"/>
      <c r="J770" s="11"/>
      <c r="L770" s="12"/>
      <c r="N770" s="12"/>
    </row>
    <row r="771" spans="3:14" ht="21" x14ac:dyDescent="0.35">
      <c r="C771" s="8"/>
      <c r="E771" s="10"/>
      <c r="F771" s="10"/>
      <c r="I771" s="12"/>
      <c r="J771" s="11"/>
      <c r="L771" s="12"/>
      <c r="N771" s="12"/>
    </row>
    <row r="772" spans="3:14" ht="21" x14ac:dyDescent="0.35">
      <c r="C772" s="8"/>
      <c r="E772" s="10"/>
      <c r="F772" s="10"/>
      <c r="I772" s="12"/>
      <c r="J772" s="11"/>
      <c r="L772" s="12"/>
      <c r="N772" s="12"/>
    </row>
    <row r="773" spans="3:14" ht="21" x14ac:dyDescent="0.35">
      <c r="C773" s="8"/>
      <c r="E773" s="10"/>
      <c r="F773" s="10"/>
      <c r="I773" s="12"/>
      <c r="J773" s="11"/>
      <c r="L773" s="12"/>
      <c r="N773" s="12"/>
    </row>
    <row r="774" spans="3:14" ht="21" x14ac:dyDescent="0.35">
      <c r="C774" s="8"/>
      <c r="E774" s="10"/>
      <c r="F774" s="10"/>
      <c r="I774" s="12"/>
      <c r="J774" s="11"/>
      <c r="L774" s="12"/>
      <c r="N774" s="12"/>
    </row>
    <row r="775" spans="3:14" ht="21" x14ac:dyDescent="0.35">
      <c r="C775" s="8"/>
      <c r="E775" s="10"/>
      <c r="F775" s="10"/>
      <c r="I775" s="12"/>
      <c r="J775" s="11"/>
      <c r="L775" s="12"/>
      <c r="N775" s="12"/>
    </row>
    <row r="776" spans="3:14" ht="21" x14ac:dyDescent="0.35">
      <c r="C776" s="8"/>
      <c r="E776" s="10"/>
      <c r="F776" s="10"/>
      <c r="I776" s="12"/>
      <c r="J776" s="11"/>
      <c r="L776" s="12"/>
      <c r="N776" s="12"/>
    </row>
    <row r="777" spans="3:14" ht="21" x14ac:dyDescent="0.35">
      <c r="C777" s="8"/>
      <c r="E777" s="10"/>
      <c r="F777" s="10"/>
      <c r="I777" s="12"/>
      <c r="J777" s="11"/>
      <c r="L777" s="12"/>
      <c r="N777" s="12"/>
    </row>
    <row r="778" spans="3:14" ht="21" x14ac:dyDescent="0.35">
      <c r="C778" s="8"/>
      <c r="E778" s="10"/>
      <c r="F778" s="10"/>
      <c r="I778" s="12"/>
      <c r="J778" s="11"/>
      <c r="L778" s="12"/>
      <c r="N778" s="12"/>
    </row>
    <row r="779" spans="3:14" ht="21" x14ac:dyDescent="0.35">
      <c r="C779" s="8"/>
      <c r="E779" s="10"/>
      <c r="F779" s="10"/>
      <c r="I779" s="12"/>
      <c r="J779" s="11"/>
      <c r="L779" s="12"/>
      <c r="N779" s="12"/>
    </row>
    <row r="780" spans="3:14" ht="21" x14ac:dyDescent="0.35">
      <c r="C780" s="8"/>
      <c r="E780" s="10"/>
      <c r="F780" s="10"/>
      <c r="I780" s="12"/>
      <c r="J780" s="11"/>
      <c r="L780" s="12"/>
      <c r="N780" s="12"/>
    </row>
    <row r="781" spans="3:14" ht="21" x14ac:dyDescent="0.35">
      <c r="C781" s="8"/>
      <c r="E781" s="10"/>
      <c r="F781" s="10"/>
      <c r="I781" s="12"/>
      <c r="J781" s="11"/>
      <c r="L781" s="12"/>
      <c r="N781" s="12"/>
    </row>
    <row r="782" spans="3:14" ht="21" x14ac:dyDescent="0.35">
      <c r="C782" s="8"/>
      <c r="E782" s="10"/>
      <c r="F782" s="10"/>
      <c r="I782" s="12"/>
      <c r="J782" s="11"/>
      <c r="L782" s="12"/>
      <c r="N782" s="12"/>
    </row>
    <row r="783" spans="3:14" ht="21" x14ac:dyDescent="0.35">
      <c r="C783" s="8"/>
      <c r="E783" s="10"/>
      <c r="F783" s="10"/>
      <c r="I783" s="12"/>
      <c r="J783" s="11"/>
      <c r="L783" s="12"/>
      <c r="N783" s="12"/>
    </row>
    <row r="784" spans="3:14" ht="21" x14ac:dyDescent="0.35">
      <c r="C784" s="8"/>
      <c r="E784" s="10"/>
      <c r="F784" s="10"/>
      <c r="I784" s="12"/>
      <c r="J784" s="11"/>
      <c r="L784" s="12"/>
      <c r="N784" s="12"/>
    </row>
    <row r="785" spans="3:14" ht="21" x14ac:dyDescent="0.35">
      <c r="C785" s="8"/>
      <c r="E785" s="10"/>
      <c r="F785" s="10"/>
      <c r="I785" s="12"/>
      <c r="J785" s="11"/>
      <c r="L785" s="12"/>
      <c r="N785" s="12"/>
    </row>
    <row r="786" spans="3:14" ht="21" x14ac:dyDescent="0.35">
      <c r="C786" s="8"/>
      <c r="E786" s="10"/>
      <c r="F786" s="10"/>
      <c r="I786" s="12"/>
      <c r="J786" s="11"/>
      <c r="L786" s="12"/>
      <c r="N786" s="12"/>
    </row>
    <row r="787" spans="3:14" ht="21" x14ac:dyDescent="0.35">
      <c r="C787" s="8"/>
      <c r="E787" s="10"/>
      <c r="F787" s="10"/>
      <c r="I787" s="12"/>
      <c r="J787" s="11"/>
      <c r="L787" s="12"/>
      <c r="N787" s="12"/>
    </row>
    <row r="788" spans="3:14" ht="21" x14ac:dyDescent="0.35">
      <c r="C788" s="8"/>
      <c r="E788" s="10"/>
      <c r="F788" s="10"/>
      <c r="I788" s="12"/>
      <c r="J788" s="11"/>
      <c r="L788" s="12"/>
      <c r="N788" s="12"/>
    </row>
    <row r="789" spans="3:14" ht="21" x14ac:dyDescent="0.35">
      <c r="C789" s="8"/>
      <c r="E789" s="10"/>
      <c r="F789" s="10"/>
      <c r="I789" s="12"/>
      <c r="J789" s="11"/>
      <c r="L789" s="12"/>
      <c r="N789" s="12"/>
    </row>
    <row r="790" spans="3:14" ht="21" x14ac:dyDescent="0.35">
      <c r="C790" s="8"/>
      <c r="E790" s="10"/>
      <c r="F790" s="10"/>
      <c r="I790" s="12"/>
      <c r="J790" s="11"/>
      <c r="L790" s="12"/>
      <c r="N790" s="12"/>
    </row>
    <row r="791" spans="3:14" ht="21" x14ac:dyDescent="0.35">
      <c r="C791" s="8"/>
      <c r="E791" s="10"/>
      <c r="F791" s="10"/>
      <c r="I791" s="12"/>
      <c r="J791" s="11"/>
      <c r="L791" s="12"/>
      <c r="N791" s="12"/>
    </row>
    <row r="792" spans="3:14" ht="21" x14ac:dyDescent="0.35">
      <c r="C792" s="8"/>
      <c r="E792" s="10"/>
      <c r="F792" s="10"/>
      <c r="I792" s="12"/>
      <c r="J792" s="11"/>
      <c r="L792" s="12"/>
      <c r="N792" s="12"/>
    </row>
    <row r="793" spans="3:14" ht="21" x14ac:dyDescent="0.35">
      <c r="C793" s="8"/>
      <c r="E793" s="10"/>
      <c r="F793" s="10"/>
      <c r="I793" s="12"/>
      <c r="J793" s="11"/>
      <c r="L793" s="12"/>
      <c r="N793" s="12"/>
    </row>
    <row r="794" spans="3:14" ht="21" x14ac:dyDescent="0.35">
      <c r="C794" s="8"/>
      <c r="E794" s="10"/>
      <c r="F794" s="10"/>
      <c r="I794" s="12"/>
      <c r="J794" s="11"/>
      <c r="L794" s="12"/>
      <c r="N794" s="12"/>
    </row>
    <row r="795" spans="3:14" ht="21" x14ac:dyDescent="0.35">
      <c r="C795" s="8"/>
      <c r="E795" s="10"/>
      <c r="F795" s="10"/>
      <c r="I795" s="12"/>
      <c r="J795" s="11"/>
      <c r="L795" s="12"/>
      <c r="N795" s="12"/>
    </row>
    <row r="796" spans="3:14" ht="21" x14ac:dyDescent="0.35">
      <c r="C796" s="8"/>
      <c r="E796" s="10"/>
      <c r="F796" s="10"/>
      <c r="I796" s="12"/>
      <c r="J796" s="11"/>
      <c r="L796" s="12"/>
      <c r="N796" s="12"/>
    </row>
    <row r="797" spans="3:14" ht="21" x14ac:dyDescent="0.35">
      <c r="C797" s="8"/>
      <c r="E797" s="10"/>
      <c r="F797" s="10"/>
      <c r="I797" s="12"/>
      <c r="J797" s="11"/>
      <c r="L797" s="12"/>
      <c r="N797" s="12"/>
    </row>
    <row r="798" spans="3:14" ht="21" x14ac:dyDescent="0.35">
      <c r="C798" s="8"/>
      <c r="E798" s="10"/>
      <c r="F798" s="10"/>
      <c r="I798" s="12"/>
      <c r="J798" s="11"/>
      <c r="L798" s="12"/>
      <c r="N798" s="12"/>
    </row>
    <row r="799" spans="3:14" ht="21" x14ac:dyDescent="0.35">
      <c r="C799" s="8"/>
      <c r="E799" s="10"/>
      <c r="F799" s="10"/>
      <c r="I799" s="12"/>
      <c r="J799" s="11"/>
      <c r="L799" s="12"/>
      <c r="N799" s="12"/>
    </row>
    <row r="800" spans="3:14" ht="21" x14ac:dyDescent="0.35">
      <c r="C800" s="8"/>
      <c r="E800" s="10"/>
      <c r="F800" s="10"/>
      <c r="I800" s="12"/>
      <c r="J800" s="11"/>
      <c r="L800" s="12"/>
      <c r="N800" s="12"/>
    </row>
    <row r="801" spans="3:14" ht="21" x14ac:dyDescent="0.35">
      <c r="C801" s="8"/>
      <c r="E801" s="10"/>
      <c r="F801" s="10"/>
      <c r="I801" s="12"/>
      <c r="J801" s="11"/>
      <c r="L801" s="12"/>
      <c r="N801" s="12"/>
    </row>
    <row r="802" spans="3:14" ht="21" x14ac:dyDescent="0.35">
      <c r="C802" s="8"/>
      <c r="E802" s="10"/>
      <c r="F802" s="10"/>
      <c r="I802" s="12"/>
      <c r="J802" s="11"/>
      <c r="L802" s="12"/>
      <c r="N802" s="12"/>
    </row>
    <row r="803" spans="3:14" ht="21" x14ac:dyDescent="0.35">
      <c r="C803" s="8"/>
      <c r="E803" s="10"/>
      <c r="F803" s="10"/>
      <c r="I803" s="12"/>
      <c r="J803" s="11"/>
      <c r="L803" s="12"/>
      <c r="N803" s="12"/>
    </row>
    <row r="804" spans="3:14" ht="21" x14ac:dyDescent="0.35">
      <c r="C804" s="8"/>
      <c r="E804" s="10"/>
      <c r="F804" s="10"/>
      <c r="I804" s="12"/>
      <c r="J804" s="11"/>
      <c r="L804" s="12"/>
      <c r="N804" s="12"/>
    </row>
    <row r="805" spans="3:14" ht="21" x14ac:dyDescent="0.35">
      <c r="C805" s="8"/>
      <c r="E805" s="10"/>
      <c r="F805" s="10"/>
      <c r="I805" s="12"/>
      <c r="J805" s="11"/>
      <c r="L805" s="12"/>
      <c r="N805" s="12"/>
    </row>
    <row r="806" spans="3:14" ht="21" x14ac:dyDescent="0.35">
      <c r="C806" s="8"/>
      <c r="E806" s="10"/>
      <c r="F806" s="10"/>
      <c r="I806" s="12"/>
      <c r="J806" s="11"/>
      <c r="L806" s="12"/>
      <c r="N806" s="12"/>
    </row>
    <row r="807" spans="3:14" ht="21" x14ac:dyDescent="0.35">
      <c r="C807" s="8"/>
      <c r="E807" s="10"/>
      <c r="F807" s="10"/>
      <c r="I807" s="12"/>
      <c r="J807" s="11"/>
      <c r="L807" s="12"/>
      <c r="N807" s="12"/>
    </row>
    <row r="808" spans="3:14" ht="21" x14ac:dyDescent="0.35">
      <c r="C808" s="8"/>
      <c r="E808" s="10"/>
      <c r="F808" s="10"/>
      <c r="I808" s="12"/>
      <c r="J808" s="11"/>
      <c r="L808" s="12"/>
      <c r="N808" s="12"/>
    </row>
    <row r="809" spans="3:14" ht="21" x14ac:dyDescent="0.35">
      <c r="C809" s="8"/>
      <c r="E809" s="10"/>
      <c r="F809" s="10"/>
      <c r="I809" s="12"/>
      <c r="J809" s="11"/>
      <c r="L809" s="12"/>
      <c r="N809" s="12"/>
    </row>
    <row r="810" spans="3:14" ht="21" x14ac:dyDescent="0.35">
      <c r="C810" s="8"/>
      <c r="E810" s="10"/>
      <c r="F810" s="10"/>
      <c r="I810" s="12"/>
      <c r="J810" s="11"/>
      <c r="L810" s="12"/>
      <c r="N810" s="12"/>
    </row>
    <row r="811" spans="3:14" ht="21" x14ac:dyDescent="0.35">
      <c r="C811" s="8"/>
      <c r="E811" s="10"/>
      <c r="F811" s="10"/>
      <c r="I811" s="12"/>
      <c r="J811" s="11"/>
      <c r="L811" s="12"/>
      <c r="N811" s="12"/>
    </row>
    <row r="812" spans="3:14" ht="21" x14ac:dyDescent="0.35">
      <c r="C812" s="8"/>
      <c r="E812" s="10"/>
      <c r="F812" s="10"/>
      <c r="I812" s="12"/>
      <c r="J812" s="11"/>
      <c r="L812" s="12"/>
      <c r="N812" s="12"/>
    </row>
    <row r="813" spans="3:14" ht="21" x14ac:dyDescent="0.35">
      <c r="C813" s="8"/>
      <c r="E813" s="10"/>
      <c r="F813" s="10"/>
      <c r="I813" s="12"/>
      <c r="J813" s="11"/>
      <c r="L813" s="12"/>
      <c r="N813" s="12"/>
    </row>
    <row r="814" spans="3:14" ht="21" x14ac:dyDescent="0.35">
      <c r="C814" s="8"/>
      <c r="E814" s="10"/>
      <c r="F814" s="10"/>
      <c r="I814" s="12"/>
      <c r="J814" s="11"/>
      <c r="L814" s="12"/>
      <c r="N814" s="12"/>
    </row>
    <row r="815" spans="3:14" ht="21" x14ac:dyDescent="0.35">
      <c r="C815" s="8"/>
      <c r="E815" s="10"/>
      <c r="F815" s="10"/>
      <c r="I815" s="12"/>
      <c r="J815" s="11"/>
      <c r="L815" s="12"/>
      <c r="N815" s="12"/>
    </row>
    <row r="816" spans="3:14" ht="21" x14ac:dyDescent="0.35">
      <c r="C816" s="8"/>
      <c r="E816" s="10"/>
      <c r="F816" s="10"/>
      <c r="I816" s="12"/>
      <c r="J816" s="11"/>
      <c r="L816" s="12"/>
      <c r="N816" s="12"/>
    </row>
    <row r="817" spans="3:14" ht="21" x14ac:dyDescent="0.35">
      <c r="C817" s="8"/>
      <c r="E817" s="10"/>
      <c r="F817" s="10"/>
      <c r="I817" s="12"/>
      <c r="J817" s="11"/>
      <c r="L817" s="12"/>
      <c r="N817" s="12"/>
    </row>
    <row r="818" spans="3:14" ht="21" x14ac:dyDescent="0.35">
      <c r="C818" s="8"/>
      <c r="E818" s="10"/>
      <c r="F818" s="10"/>
      <c r="I818" s="12"/>
      <c r="J818" s="11"/>
      <c r="L818" s="12"/>
      <c r="N818" s="12"/>
    </row>
    <row r="819" spans="3:14" ht="21" x14ac:dyDescent="0.35">
      <c r="C819" s="8"/>
      <c r="E819" s="10"/>
      <c r="F819" s="10"/>
      <c r="I819" s="12"/>
      <c r="J819" s="11"/>
      <c r="L819" s="12"/>
      <c r="N819" s="12"/>
    </row>
    <row r="820" spans="3:14" ht="21" x14ac:dyDescent="0.35">
      <c r="C820" s="8"/>
      <c r="E820" s="10"/>
      <c r="F820" s="10"/>
      <c r="I820" s="12"/>
      <c r="J820" s="11"/>
      <c r="L820" s="12"/>
      <c r="N820" s="12"/>
    </row>
    <row r="821" spans="3:14" ht="21" x14ac:dyDescent="0.35">
      <c r="C821" s="8"/>
      <c r="E821" s="10"/>
      <c r="F821" s="10"/>
      <c r="I821" s="12"/>
      <c r="J821" s="11"/>
      <c r="L821" s="12"/>
      <c r="N821" s="12"/>
    </row>
    <row r="822" spans="3:14" ht="21" x14ac:dyDescent="0.35">
      <c r="C822" s="8"/>
      <c r="E822" s="10"/>
      <c r="F822" s="10"/>
      <c r="I822" s="12"/>
      <c r="J822" s="11"/>
      <c r="L822" s="12"/>
      <c r="N822" s="12"/>
    </row>
    <row r="823" spans="3:14" ht="21" x14ac:dyDescent="0.35">
      <c r="C823" s="8"/>
      <c r="E823" s="10"/>
      <c r="F823" s="10"/>
      <c r="I823" s="12"/>
      <c r="J823" s="11"/>
      <c r="L823" s="12"/>
      <c r="N823" s="12"/>
    </row>
    <row r="824" spans="3:14" ht="21" x14ac:dyDescent="0.35">
      <c r="C824" s="8"/>
      <c r="E824" s="10"/>
      <c r="F824" s="10"/>
      <c r="I824" s="12"/>
      <c r="J824" s="11"/>
      <c r="L824" s="12"/>
      <c r="N824" s="12"/>
    </row>
    <row r="825" spans="3:14" ht="21" x14ac:dyDescent="0.35">
      <c r="C825" s="8"/>
      <c r="E825" s="10"/>
      <c r="F825" s="10"/>
      <c r="I825" s="12"/>
      <c r="J825" s="11"/>
      <c r="L825" s="12"/>
      <c r="N825" s="12"/>
    </row>
    <row r="826" spans="3:14" ht="21" x14ac:dyDescent="0.35">
      <c r="C826" s="8"/>
      <c r="E826" s="10"/>
      <c r="F826" s="10"/>
      <c r="I826" s="12"/>
      <c r="J826" s="11"/>
      <c r="L826" s="12"/>
      <c r="N826" s="12"/>
    </row>
    <row r="827" spans="3:14" ht="21" x14ac:dyDescent="0.35">
      <c r="C827" s="8"/>
      <c r="E827" s="10"/>
      <c r="F827" s="10"/>
      <c r="I827" s="12"/>
      <c r="J827" s="11"/>
      <c r="L827" s="12"/>
      <c r="N827" s="12"/>
    </row>
    <row r="828" spans="3:14" ht="21" x14ac:dyDescent="0.35">
      <c r="C828" s="8"/>
      <c r="E828" s="10"/>
      <c r="F828" s="10"/>
      <c r="I828" s="12"/>
      <c r="J828" s="11"/>
      <c r="L828" s="12"/>
      <c r="N828" s="12"/>
    </row>
    <row r="829" spans="3:14" ht="21" x14ac:dyDescent="0.35">
      <c r="C829" s="8"/>
      <c r="E829" s="10"/>
      <c r="F829" s="10"/>
      <c r="I829" s="12"/>
      <c r="J829" s="11"/>
      <c r="L829" s="12"/>
      <c r="N829" s="12"/>
    </row>
    <row r="830" spans="3:14" ht="21" x14ac:dyDescent="0.35">
      <c r="C830" s="8"/>
      <c r="E830" s="10"/>
      <c r="F830" s="10"/>
      <c r="I830" s="12"/>
      <c r="J830" s="11"/>
      <c r="L830" s="12"/>
      <c r="N830" s="12"/>
    </row>
    <row r="831" spans="3:14" ht="21" x14ac:dyDescent="0.35">
      <c r="C831" s="8"/>
      <c r="E831" s="10"/>
      <c r="F831" s="10"/>
      <c r="I831" s="12"/>
      <c r="J831" s="11"/>
      <c r="L831" s="12"/>
      <c r="N831" s="12"/>
    </row>
    <row r="832" spans="3:14" ht="21" x14ac:dyDescent="0.35">
      <c r="C832" s="8"/>
      <c r="E832" s="10"/>
      <c r="F832" s="10"/>
      <c r="I832" s="12"/>
      <c r="J832" s="11"/>
      <c r="L832" s="12"/>
      <c r="N832" s="12"/>
    </row>
    <row r="833" spans="3:14" ht="21" x14ac:dyDescent="0.35">
      <c r="C833" s="8"/>
      <c r="E833" s="10"/>
      <c r="F833" s="10"/>
      <c r="I833" s="12"/>
      <c r="J833" s="11"/>
      <c r="L833" s="12"/>
      <c r="N833" s="12"/>
    </row>
    <row r="834" spans="3:14" ht="21" x14ac:dyDescent="0.35">
      <c r="C834" s="8"/>
      <c r="E834" s="10"/>
      <c r="F834" s="10"/>
      <c r="I834" s="12"/>
      <c r="J834" s="11"/>
      <c r="L834" s="12"/>
      <c r="N834" s="12"/>
    </row>
    <row r="835" spans="3:14" ht="21" x14ac:dyDescent="0.35">
      <c r="C835" s="8"/>
      <c r="E835" s="10"/>
      <c r="F835" s="10"/>
      <c r="I835" s="12"/>
      <c r="J835" s="11"/>
      <c r="L835" s="12"/>
      <c r="N835" s="12"/>
    </row>
    <row r="836" spans="3:14" ht="21" x14ac:dyDescent="0.35">
      <c r="C836" s="8"/>
      <c r="E836" s="10"/>
      <c r="F836" s="10"/>
      <c r="I836" s="12"/>
      <c r="J836" s="11"/>
      <c r="L836" s="12"/>
      <c r="N836" s="12"/>
    </row>
    <row r="837" spans="3:14" ht="21" x14ac:dyDescent="0.35">
      <c r="C837" s="8"/>
      <c r="E837" s="10"/>
      <c r="F837" s="10"/>
      <c r="I837" s="12"/>
      <c r="J837" s="11"/>
      <c r="L837" s="12"/>
      <c r="N837" s="12"/>
    </row>
    <row r="838" spans="3:14" ht="21" x14ac:dyDescent="0.35">
      <c r="C838" s="8"/>
      <c r="E838" s="10"/>
      <c r="F838" s="10"/>
      <c r="I838" s="12"/>
      <c r="J838" s="11"/>
      <c r="L838" s="12"/>
      <c r="N838" s="12"/>
    </row>
    <row r="839" spans="3:14" ht="21" x14ac:dyDescent="0.35">
      <c r="C839" s="8"/>
      <c r="E839" s="10"/>
      <c r="F839" s="10"/>
      <c r="I839" s="12"/>
      <c r="J839" s="11"/>
      <c r="L839" s="12"/>
      <c r="N839" s="12"/>
    </row>
    <row r="840" spans="3:14" ht="21" x14ac:dyDescent="0.35">
      <c r="C840" s="8"/>
      <c r="E840" s="10"/>
      <c r="F840" s="10"/>
      <c r="I840" s="12"/>
      <c r="J840" s="11"/>
      <c r="L840" s="12"/>
      <c r="N840" s="12"/>
    </row>
    <row r="841" spans="3:14" ht="21" x14ac:dyDescent="0.35">
      <c r="C841" s="8"/>
      <c r="E841" s="10"/>
      <c r="F841" s="10"/>
      <c r="I841" s="12"/>
      <c r="J841" s="11"/>
      <c r="L841" s="12"/>
      <c r="N841" s="12"/>
    </row>
    <row r="842" spans="3:14" ht="21" x14ac:dyDescent="0.35">
      <c r="C842" s="8"/>
      <c r="E842" s="10"/>
      <c r="F842" s="10"/>
      <c r="I842" s="12"/>
      <c r="J842" s="11"/>
      <c r="L842" s="12"/>
      <c r="N842" s="12"/>
    </row>
    <row r="843" spans="3:14" ht="21" x14ac:dyDescent="0.35">
      <c r="C843" s="8"/>
      <c r="E843" s="10"/>
      <c r="F843" s="10"/>
      <c r="I843" s="12"/>
      <c r="J843" s="11"/>
      <c r="L843" s="12"/>
      <c r="N843" s="12"/>
    </row>
    <row r="844" spans="3:14" ht="21" x14ac:dyDescent="0.35">
      <c r="C844" s="8"/>
      <c r="E844" s="10"/>
      <c r="F844" s="10"/>
      <c r="I844" s="12"/>
      <c r="J844" s="11"/>
      <c r="L844" s="12"/>
      <c r="N844" s="12"/>
    </row>
    <row r="845" spans="3:14" ht="21" x14ac:dyDescent="0.35">
      <c r="C845" s="8"/>
      <c r="E845" s="10"/>
      <c r="F845" s="10"/>
      <c r="I845" s="12"/>
      <c r="J845" s="11"/>
      <c r="L845" s="12"/>
      <c r="N845" s="12"/>
    </row>
    <row r="846" spans="3:14" ht="21" x14ac:dyDescent="0.35">
      <c r="C846" s="8"/>
      <c r="E846" s="10"/>
      <c r="F846" s="10"/>
      <c r="I846" s="12"/>
      <c r="J846" s="11"/>
      <c r="L846" s="12"/>
      <c r="N846" s="12"/>
    </row>
    <row r="847" spans="3:14" ht="21" x14ac:dyDescent="0.35">
      <c r="C847" s="8"/>
      <c r="E847" s="10"/>
      <c r="F847" s="10"/>
      <c r="I847" s="12"/>
      <c r="J847" s="11"/>
      <c r="L847" s="12"/>
      <c r="N847" s="12"/>
    </row>
    <row r="848" spans="3:14" ht="21" x14ac:dyDescent="0.35">
      <c r="C848" s="8"/>
      <c r="E848" s="10"/>
      <c r="F848" s="10"/>
      <c r="I848" s="12"/>
      <c r="J848" s="11"/>
      <c r="L848" s="12"/>
      <c r="N848" s="12"/>
    </row>
    <row r="849" spans="3:14" ht="21" x14ac:dyDescent="0.35">
      <c r="C849" s="8"/>
      <c r="E849" s="10"/>
      <c r="F849" s="10"/>
      <c r="I849" s="12"/>
      <c r="J849" s="11"/>
      <c r="L849" s="12"/>
      <c r="N849" s="12"/>
    </row>
    <row r="850" spans="3:14" ht="21" x14ac:dyDescent="0.35">
      <c r="C850" s="8"/>
      <c r="E850" s="10"/>
      <c r="F850" s="10"/>
      <c r="I850" s="12"/>
      <c r="J850" s="11"/>
      <c r="L850" s="12"/>
      <c r="N850" s="12"/>
    </row>
    <row r="851" spans="3:14" ht="21" x14ac:dyDescent="0.35">
      <c r="C851" s="8"/>
      <c r="E851" s="10"/>
      <c r="F851" s="10"/>
      <c r="I851" s="12"/>
      <c r="J851" s="11"/>
      <c r="L851" s="12"/>
      <c r="N851" s="12"/>
    </row>
    <row r="852" spans="3:14" ht="21" x14ac:dyDescent="0.35">
      <c r="C852" s="8"/>
      <c r="E852" s="10"/>
      <c r="F852" s="10"/>
      <c r="I852" s="12"/>
      <c r="J852" s="11"/>
      <c r="L852" s="12"/>
      <c r="N852" s="12"/>
    </row>
    <row r="853" spans="3:14" ht="21" x14ac:dyDescent="0.35">
      <c r="C853" s="8"/>
      <c r="E853" s="10"/>
      <c r="F853" s="10"/>
      <c r="I853" s="12"/>
      <c r="J853" s="11"/>
      <c r="L853" s="12"/>
      <c r="N853" s="12"/>
    </row>
    <row r="854" spans="3:14" ht="21" x14ac:dyDescent="0.35">
      <c r="C854" s="8"/>
      <c r="E854" s="10"/>
      <c r="F854" s="10"/>
      <c r="I854" s="12"/>
      <c r="J854" s="11"/>
      <c r="L854" s="12"/>
      <c r="N854" s="12"/>
    </row>
    <row r="855" spans="3:14" ht="21" x14ac:dyDescent="0.35">
      <c r="C855" s="8"/>
      <c r="E855" s="10"/>
      <c r="F855" s="10"/>
      <c r="I855" s="12"/>
      <c r="J855" s="11"/>
      <c r="L855" s="12"/>
      <c r="N855" s="12"/>
    </row>
    <row r="856" spans="3:14" ht="21" x14ac:dyDescent="0.35">
      <c r="C856" s="8"/>
      <c r="E856" s="10"/>
      <c r="F856" s="10"/>
      <c r="I856" s="12"/>
      <c r="J856" s="11"/>
      <c r="L856" s="12"/>
      <c r="N856" s="12"/>
    </row>
    <row r="857" spans="3:14" ht="21" x14ac:dyDescent="0.35">
      <c r="C857" s="8"/>
      <c r="E857" s="10"/>
      <c r="F857" s="10"/>
      <c r="I857" s="12"/>
      <c r="J857" s="11"/>
      <c r="L857" s="12"/>
      <c r="N857" s="12"/>
    </row>
    <row r="858" spans="3:14" ht="21" x14ac:dyDescent="0.35">
      <c r="C858" s="8"/>
      <c r="E858" s="10"/>
      <c r="F858" s="10"/>
      <c r="I858" s="12"/>
      <c r="J858" s="11"/>
      <c r="L858" s="12"/>
      <c r="N858" s="12"/>
    </row>
    <row r="859" spans="3:14" ht="21" x14ac:dyDescent="0.35">
      <c r="C859" s="8"/>
      <c r="E859" s="10"/>
      <c r="F859" s="10"/>
      <c r="I859" s="12"/>
      <c r="J859" s="11"/>
      <c r="L859" s="12"/>
      <c r="N859" s="12"/>
    </row>
    <row r="860" spans="3:14" ht="21" x14ac:dyDescent="0.35">
      <c r="C860" s="8"/>
      <c r="E860" s="10"/>
      <c r="F860" s="10"/>
      <c r="I860" s="12"/>
      <c r="J860" s="11"/>
      <c r="L860" s="12"/>
      <c r="N860" s="12"/>
    </row>
    <row r="861" spans="3:14" ht="21" x14ac:dyDescent="0.35">
      <c r="C861" s="8"/>
      <c r="E861" s="10"/>
      <c r="F861" s="10"/>
      <c r="I861" s="12"/>
      <c r="J861" s="11"/>
      <c r="L861" s="12"/>
      <c r="N861" s="12"/>
    </row>
    <row r="862" spans="3:14" ht="21" x14ac:dyDescent="0.35">
      <c r="C862" s="8"/>
      <c r="E862" s="10"/>
      <c r="F862" s="10"/>
      <c r="I862" s="12"/>
      <c r="J862" s="11"/>
      <c r="L862" s="12"/>
      <c r="N862" s="12"/>
    </row>
    <row r="863" spans="3:14" ht="21" x14ac:dyDescent="0.35">
      <c r="C863" s="8"/>
      <c r="E863" s="10"/>
      <c r="F863" s="10"/>
      <c r="I863" s="12"/>
      <c r="J863" s="11"/>
      <c r="L863" s="12"/>
      <c r="N863" s="12"/>
    </row>
    <row r="864" spans="3:14" ht="21" x14ac:dyDescent="0.35">
      <c r="C864" s="8"/>
      <c r="E864" s="10"/>
      <c r="F864" s="10"/>
      <c r="I864" s="12"/>
      <c r="J864" s="11"/>
      <c r="L864" s="12"/>
      <c r="N864" s="12"/>
    </row>
    <row r="865" spans="3:14" ht="21" x14ac:dyDescent="0.35">
      <c r="C865" s="8"/>
      <c r="E865" s="10"/>
      <c r="F865" s="10"/>
      <c r="I865" s="12"/>
      <c r="J865" s="11"/>
      <c r="L865" s="12"/>
      <c r="N865" s="12"/>
    </row>
    <row r="866" spans="3:14" ht="21" x14ac:dyDescent="0.35">
      <c r="C866" s="8"/>
      <c r="E866" s="10"/>
      <c r="F866" s="10"/>
      <c r="I866" s="12"/>
      <c r="J866" s="11"/>
      <c r="L866" s="12"/>
      <c r="N866" s="12"/>
    </row>
    <row r="867" spans="3:14" ht="21" x14ac:dyDescent="0.35">
      <c r="C867" s="8"/>
      <c r="E867" s="10"/>
      <c r="F867" s="10"/>
      <c r="I867" s="12"/>
      <c r="J867" s="11"/>
      <c r="L867" s="12"/>
      <c r="N867" s="12"/>
    </row>
    <row r="868" spans="3:14" ht="21" x14ac:dyDescent="0.35">
      <c r="C868" s="8"/>
      <c r="E868" s="10"/>
      <c r="F868" s="10"/>
      <c r="I868" s="12"/>
      <c r="J868" s="11"/>
      <c r="L868" s="12"/>
      <c r="N868" s="12"/>
    </row>
    <row r="869" spans="3:14" ht="21" x14ac:dyDescent="0.35">
      <c r="C869" s="8"/>
      <c r="E869" s="10"/>
      <c r="F869" s="10"/>
      <c r="I869" s="12"/>
      <c r="J869" s="11"/>
      <c r="L869" s="12"/>
      <c r="N869" s="12"/>
    </row>
    <row r="870" spans="3:14" ht="21" x14ac:dyDescent="0.35">
      <c r="C870" s="8"/>
      <c r="E870" s="10"/>
      <c r="F870" s="10"/>
      <c r="I870" s="12"/>
      <c r="J870" s="11"/>
      <c r="L870" s="12"/>
      <c r="N870" s="12"/>
    </row>
    <row r="871" spans="3:14" ht="21" x14ac:dyDescent="0.35">
      <c r="C871" s="8"/>
      <c r="E871" s="10"/>
      <c r="F871" s="10"/>
      <c r="I871" s="12"/>
      <c r="J871" s="11"/>
      <c r="L871" s="12"/>
      <c r="N871" s="12"/>
    </row>
    <row r="872" spans="3:14" ht="21" x14ac:dyDescent="0.35">
      <c r="C872" s="8"/>
      <c r="E872" s="10"/>
      <c r="F872" s="10"/>
      <c r="I872" s="12"/>
      <c r="J872" s="11"/>
      <c r="L872" s="12"/>
      <c r="N872" s="12"/>
    </row>
    <row r="873" spans="3:14" ht="21" x14ac:dyDescent="0.35">
      <c r="C873" s="8"/>
      <c r="E873" s="10"/>
      <c r="F873" s="10"/>
      <c r="I873" s="12"/>
      <c r="J873" s="11"/>
      <c r="L873" s="12"/>
      <c r="N873" s="12"/>
    </row>
    <row r="874" spans="3:14" ht="21" x14ac:dyDescent="0.35">
      <c r="C874" s="8"/>
      <c r="E874" s="10"/>
      <c r="F874" s="10"/>
      <c r="I874" s="12"/>
      <c r="J874" s="11"/>
      <c r="L874" s="12"/>
      <c r="N874" s="12"/>
    </row>
    <row r="875" spans="3:14" ht="21" x14ac:dyDescent="0.35">
      <c r="C875" s="8"/>
      <c r="E875" s="10"/>
      <c r="F875" s="10"/>
      <c r="I875" s="12"/>
      <c r="J875" s="11"/>
      <c r="L875" s="12"/>
      <c r="N875" s="12"/>
    </row>
    <row r="876" spans="3:14" ht="21" x14ac:dyDescent="0.35">
      <c r="C876" s="8"/>
      <c r="E876" s="10"/>
      <c r="F876" s="10"/>
      <c r="I876" s="12"/>
      <c r="J876" s="11"/>
      <c r="L876" s="12"/>
      <c r="N876" s="12"/>
    </row>
    <row r="877" spans="3:14" ht="21" x14ac:dyDescent="0.35">
      <c r="C877" s="8"/>
      <c r="E877" s="10"/>
      <c r="F877" s="10"/>
      <c r="I877" s="12"/>
      <c r="J877" s="11"/>
      <c r="L877" s="12"/>
      <c r="N877" s="12"/>
    </row>
    <row r="878" spans="3:14" ht="21" x14ac:dyDescent="0.35">
      <c r="C878" s="8"/>
      <c r="E878" s="10"/>
      <c r="F878" s="10"/>
      <c r="I878" s="12"/>
      <c r="J878" s="11"/>
      <c r="L878" s="12"/>
      <c r="N878" s="12"/>
    </row>
    <row r="879" spans="3:14" ht="21" x14ac:dyDescent="0.35">
      <c r="C879" s="8"/>
      <c r="E879" s="10"/>
      <c r="F879" s="10"/>
      <c r="I879" s="12"/>
      <c r="J879" s="11"/>
      <c r="L879" s="12"/>
      <c r="N879" s="12"/>
    </row>
    <row r="880" spans="3:14" ht="21" x14ac:dyDescent="0.35">
      <c r="C880" s="8"/>
      <c r="E880" s="10"/>
      <c r="F880" s="10"/>
      <c r="I880" s="12"/>
      <c r="J880" s="11"/>
      <c r="L880" s="12"/>
      <c r="N880" s="12"/>
    </row>
    <row r="881" spans="3:14" ht="21" x14ac:dyDescent="0.35">
      <c r="C881" s="8"/>
      <c r="E881" s="10"/>
      <c r="F881" s="10"/>
      <c r="I881" s="12"/>
      <c r="J881" s="11"/>
      <c r="L881" s="12"/>
      <c r="N881" s="12"/>
    </row>
    <row r="882" spans="3:14" ht="21" x14ac:dyDescent="0.35">
      <c r="C882" s="8"/>
      <c r="E882" s="10"/>
      <c r="F882" s="10"/>
      <c r="I882" s="12"/>
      <c r="J882" s="11"/>
      <c r="L882" s="12"/>
      <c r="N882" s="12"/>
    </row>
    <row r="883" spans="3:14" ht="21" x14ac:dyDescent="0.35">
      <c r="C883" s="8"/>
      <c r="E883" s="10"/>
      <c r="F883" s="10"/>
      <c r="I883" s="12"/>
      <c r="J883" s="11"/>
      <c r="L883" s="12"/>
      <c r="N883" s="12"/>
    </row>
    <row r="884" spans="3:14" ht="21" x14ac:dyDescent="0.35">
      <c r="C884" s="8"/>
      <c r="E884" s="10"/>
      <c r="F884" s="10"/>
      <c r="I884" s="12"/>
      <c r="J884" s="11"/>
      <c r="L884" s="12"/>
      <c r="N884" s="12"/>
    </row>
    <row r="885" spans="3:14" ht="21" x14ac:dyDescent="0.35">
      <c r="C885" s="8"/>
      <c r="E885" s="10"/>
      <c r="F885" s="10"/>
      <c r="I885" s="12"/>
      <c r="J885" s="11"/>
      <c r="L885" s="12"/>
      <c r="N885" s="12"/>
    </row>
    <row r="886" spans="3:14" ht="21" x14ac:dyDescent="0.35">
      <c r="C886" s="8"/>
      <c r="E886" s="10"/>
      <c r="F886" s="10"/>
      <c r="I886" s="12"/>
      <c r="J886" s="11"/>
      <c r="L886" s="12"/>
      <c r="N886" s="12"/>
    </row>
    <row r="887" spans="3:14" ht="21" x14ac:dyDescent="0.35">
      <c r="C887" s="8"/>
      <c r="E887" s="10"/>
      <c r="F887" s="10"/>
      <c r="I887" s="12"/>
      <c r="J887" s="11"/>
      <c r="L887" s="12"/>
      <c r="N887" s="12"/>
    </row>
    <row r="888" spans="3:14" ht="21" x14ac:dyDescent="0.35">
      <c r="C888" s="8"/>
      <c r="E888" s="10"/>
      <c r="F888" s="10"/>
      <c r="I888" s="12"/>
      <c r="J888" s="11"/>
      <c r="L888" s="12"/>
      <c r="N888" s="12"/>
    </row>
    <row r="889" spans="3:14" ht="21" x14ac:dyDescent="0.35">
      <c r="C889" s="8"/>
      <c r="E889" s="10"/>
      <c r="F889" s="10"/>
      <c r="I889" s="12"/>
      <c r="J889" s="11"/>
      <c r="L889" s="12"/>
      <c r="N889" s="12"/>
    </row>
    <row r="890" spans="3:14" ht="21" x14ac:dyDescent="0.35">
      <c r="C890" s="8"/>
      <c r="E890" s="10"/>
      <c r="F890" s="10"/>
      <c r="I890" s="12"/>
      <c r="J890" s="11"/>
      <c r="L890" s="12"/>
      <c r="N890" s="12"/>
    </row>
    <row r="891" spans="3:14" ht="21" x14ac:dyDescent="0.35">
      <c r="C891" s="8"/>
      <c r="E891" s="10"/>
      <c r="F891" s="10"/>
      <c r="I891" s="12"/>
      <c r="J891" s="11"/>
      <c r="L891" s="12"/>
      <c r="N891" s="12"/>
    </row>
    <row r="892" spans="3:14" ht="21" x14ac:dyDescent="0.35">
      <c r="C892" s="8"/>
      <c r="E892" s="10"/>
      <c r="F892" s="10"/>
      <c r="I892" s="12"/>
      <c r="J892" s="11"/>
      <c r="L892" s="12"/>
      <c r="N892" s="12"/>
    </row>
    <row r="893" spans="3:14" ht="21" x14ac:dyDescent="0.35">
      <c r="C893" s="8"/>
      <c r="E893" s="10"/>
      <c r="F893" s="10"/>
      <c r="I893" s="12"/>
      <c r="J893" s="11"/>
      <c r="L893" s="12"/>
      <c r="N893" s="12"/>
    </row>
    <row r="894" spans="3:14" ht="21" x14ac:dyDescent="0.35">
      <c r="C894" s="8"/>
      <c r="E894" s="10"/>
      <c r="F894" s="10"/>
      <c r="I894" s="12"/>
      <c r="J894" s="11"/>
      <c r="L894" s="12"/>
      <c r="N894" s="12"/>
    </row>
    <row r="895" spans="3:14" ht="21" x14ac:dyDescent="0.35">
      <c r="C895" s="8"/>
      <c r="E895" s="10"/>
      <c r="F895" s="10"/>
      <c r="I895" s="12"/>
      <c r="J895" s="11"/>
      <c r="L895" s="12"/>
      <c r="N895" s="12"/>
    </row>
    <row r="896" spans="3:14" ht="21" x14ac:dyDescent="0.35">
      <c r="C896" s="8"/>
      <c r="E896" s="10"/>
      <c r="F896" s="10"/>
      <c r="I896" s="12"/>
      <c r="J896" s="11"/>
      <c r="L896" s="12"/>
      <c r="N896" s="12"/>
    </row>
    <row r="897" spans="3:14" ht="21" x14ac:dyDescent="0.35">
      <c r="C897" s="8"/>
      <c r="E897" s="10"/>
      <c r="F897" s="10"/>
      <c r="I897" s="12"/>
      <c r="J897" s="11"/>
      <c r="L897" s="12"/>
      <c r="N897" s="12"/>
    </row>
    <row r="898" spans="3:14" ht="21" x14ac:dyDescent="0.35">
      <c r="C898" s="8"/>
      <c r="E898" s="10"/>
      <c r="F898" s="10"/>
      <c r="I898" s="12"/>
      <c r="J898" s="11"/>
      <c r="L898" s="12"/>
      <c r="N898" s="12"/>
    </row>
    <row r="899" spans="3:14" ht="21" x14ac:dyDescent="0.35">
      <c r="C899" s="8"/>
      <c r="E899" s="10"/>
      <c r="F899" s="10"/>
      <c r="I899" s="12"/>
      <c r="J899" s="11"/>
      <c r="L899" s="12"/>
      <c r="N899" s="12"/>
    </row>
    <row r="900" spans="3:14" ht="21" x14ac:dyDescent="0.35">
      <c r="C900" s="8"/>
      <c r="E900" s="10"/>
      <c r="F900" s="10"/>
      <c r="I900" s="12"/>
      <c r="J900" s="11"/>
      <c r="L900" s="12"/>
      <c r="N900" s="12"/>
    </row>
    <row r="901" spans="3:14" ht="21" x14ac:dyDescent="0.35">
      <c r="C901" s="8"/>
      <c r="E901" s="10"/>
      <c r="F901" s="10"/>
      <c r="I901" s="12"/>
      <c r="J901" s="11"/>
      <c r="L901" s="12"/>
      <c r="N901" s="12"/>
    </row>
    <row r="902" spans="3:14" ht="21" x14ac:dyDescent="0.35">
      <c r="C902" s="8"/>
      <c r="E902" s="10"/>
      <c r="F902" s="10"/>
      <c r="I902" s="12"/>
      <c r="J902" s="11"/>
      <c r="L902" s="12"/>
      <c r="N902" s="12"/>
    </row>
    <row r="903" spans="3:14" ht="21" x14ac:dyDescent="0.35">
      <c r="C903" s="8"/>
      <c r="E903" s="10"/>
      <c r="F903" s="10"/>
      <c r="I903" s="12"/>
      <c r="J903" s="11"/>
      <c r="L903" s="12"/>
      <c r="N903" s="12"/>
    </row>
    <row r="904" spans="3:14" ht="21" x14ac:dyDescent="0.35">
      <c r="C904" s="8"/>
      <c r="E904" s="10"/>
      <c r="F904" s="10"/>
      <c r="I904" s="12"/>
      <c r="J904" s="11"/>
      <c r="L904" s="12"/>
      <c r="N904" s="12"/>
    </row>
    <row r="905" spans="3:14" ht="21" x14ac:dyDescent="0.35">
      <c r="C905" s="8"/>
      <c r="E905" s="10"/>
      <c r="F905" s="10"/>
      <c r="I905" s="12"/>
      <c r="J905" s="11"/>
      <c r="L905" s="12"/>
      <c r="N905" s="12"/>
    </row>
    <row r="906" spans="3:14" ht="21" x14ac:dyDescent="0.35">
      <c r="C906" s="8"/>
      <c r="E906" s="10"/>
      <c r="F906" s="10"/>
      <c r="I906" s="12"/>
      <c r="J906" s="11"/>
      <c r="L906" s="12"/>
      <c r="N906" s="12"/>
    </row>
    <row r="907" spans="3:14" ht="21" x14ac:dyDescent="0.35">
      <c r="C907" s="8"/>
      <c r="E907" s="10"/>
      <c r="F907" s="10"/>
      <c r="I907" s="12"/>
      <c r="J907" s="11"/>
      <c r="L907" s="12"/>
      <c r="N907" s="12"/>
    </row>
    <row r="908" spans="3:14" ht="21" x14ac:dyDescent="0.35">
      <c r="C908" s="8"/>
      <c r="E908" s="10"/>
      <c r="F908" s="10"/>
      <c r="I908" s="12"/>
      <c r="J908" s="11"/>
      <c r="L908" s="12"/>
      <c r="N908" s="12"/>
    </row>
    <row r="909" spans="3:14" ht="21" x14ac:dyDescent="0.35">
      <c r="C909" s="8"/>
      <c r="E909" s="10"/>
      <c r="F909" s="10"/>
      <c r="I909" s="13"/>
      <c r="L909" s="13"/>
      <c r="N909" s="13"/>
    </row>
    <row r="910" spans="3:14" ht="21" x14ac:dyDescent="0.35">
      <c r="C910" s="8"/>
      <c r="E910" s="10"/>
      <c r="F910" s="10"/>
      <c r="I910" s="13"/>
      <c r="L910" s="13"/>
      <c r="N910" s="13"/>
    </row>
    <row r="911" spans="3:14" ht="21" x14ac:dyDescent="0.35">
      <c r="C911" s="8"/>
      <c r="I911" s="13"/>
      <c r="L911" s="13"/>
      <c r="N911" s="13"/>
    </row>
    <row r="912" spans="3:14" ht="21" x14ac:dyDescent="0.35">
      <c r="C912" s="8"/>
      <c r="I912" s="13"/>
      <c r="L912" s="13"/>
      <c r="N912" s="13"/>
    </row>
    <row r="913" spans="3:3" x14ac:dyDescent="0.25">
      <c r="C913" s="8"/>
    </row>
    <row r="914" spans="3:3" x14ac:dyDescent="0.25">
      <c r="C914" s="8"/>
    </row>
  </sheetData>
  <autoFilter ref="A1:H1" xr:uid="{00000000-0009-0000-0000-000000000000}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4"/>
  <sheetViews>
    <sheetView workbookViewId="0">
      <selection activeCell="H4" sqref="H4"/>
    </sheetView>
  </sheetViews>
  <sheetFormatPr baseColWidth="10" defaultRowHeight="15" x14ac:dyDescent="0.25"/>
  <cols>
    <col min="1" max="1" width="19.85546875" customWidth="1"/>
    <col min="3" max="3" width="24.5703125" customWidth="1"/>
    <col min="4" max="4" width="12.5703125" bestFit="1" customWidth="1"/>
    <col min="5" max="5" width="13.42578125" customWidth="1"/>
    <col min="6" max="6" width="14.28515625" customWidth="1"/>
    <col min="7" max="7" width="17.28515625" customWidth="1"/>
    <col min="8" max="8" width="17.5703125" customWidth="1"/>
  </cols>
  <sheetData>
    <row r="1" spans="1:8" x14ac:dyDescent="0.25"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</row>
    <row r="2" spans="1:8" x14ac:dyDescent="0.25">
      <c r="A2" s="4" t="s">
        <v>90</v>
      </c>
      <c r="B2" s="5" t="s">
        <v>60</v>
      </c>
      <c r="C2" s="14">
        <v>14400000</v>
      </c>
      <c r="D2" s="42">
        <f>(C2*8%)+C2</f>
        <v>15552000</v>
      </c>
      <c r="E2" s="42">
        <f>(D2*8%)+D2</f>
        <v>16796160</v>
      </c>
      <c r="F2" s="42">
        <f t="shared" ref="F2:H2" si="0">(E2*8%)+E2</f>
        <v>18139852.800000001</v>
      </c>
      <c r="G2" s="42">
        <f t="shared" si="0"/>
        <v>19591041.024</v>
      </c>
      <c r="H2" s="42">
        <f t="shared" si="0"/>
        <v>21158324.305920001</v>
      </c>
    </row>
    <row r="3" spans="1:8" x14ac:dyDescent="0.25">
      <c r="A3" s="4" t="s">
        <v>91</v>
      </c>
      <c r="B3" s="5" t="s">
        <v>61</v>
      </c>
      <c r="C3" s="14">
        <v>13200000</v>
      </c>
      <c r="D3" s="42">
        <f>(C3*8%)+C3</f>
        <v>14256000</v>
      </c>
      <c r="E3" s="42">
        <f t="shared" ref="E3:H3" si="1">(D3*8%)+D3</f>
        <v>15396480</v>
      </c>
      <c r="F3" s="42">
        <f t="shared" si="1"/>
        <v>16628198.4</v>
      </c>
      <c r="G3" s="42">
        <f t="shared" si="1"/>
        <v>17958454.272</v>
      </c>
      <c r="H3" s="42">
        <f t="shared" si="1"/>
        <v>19395130.613759998</v>
      </c>
    </row>
    <row r="4" spans="1:8" x14ac:dyDescent="0.25">
      <c r="C4" s="42">
        <f t="shared" ref="C4:G4" si="2">SUM(C2:C3)</f>
        <v>27600000</v>
      </c>
      <c r="D4" s="42">
        <f t="shared" si="2"/>
        <v>29808000</v>
      </c>
      <c r="E4" s="42">
        <f t="shared" si="2"/>
        <v>32192640</v>
      </c>
      <c r="F4" s="42">
        <f t="shared" si="2"/>
        <v>34768051.200000003</v>
      </c>
      <c r="G4" s="42">
        <f t="shared" si="2"/>
        <v>37549495.296000004</v>
      </c>
      <c r="H4" s="42">
        <f>SUM(H2:H3)</f>
        <v>40553454.919679999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3"/>
  <sheetViews>
    <sheetView topLeftCell="A3" workbookViewId="0">
      <selection activeCell="C31" sqref="C31"/>
    </sheetView>
  </sheetViews>
  <sheetFormatPr baseColWidth="10" defaultRowHeight="15" x14ac:dyDescent="0.25"/>
  <cols>
    <col min="1" max="1" width="45.42578125" customWidth="1"/>
    <col min="2" max="2" width="34.7109375" customWidth="1"/>
    <col min="3" max="3" width="21.5703125" customWidth="1"/>
    <col min="4" max="4" width="24.7109375" customWidth="1"/>
    <col min="5" max="5" width="24" customWidth="1"/>
    <col min="6" max="6" width="25.5703125" customWidth="1"/>
    <col min="7" max="7" width="40.42578125" customWidth="1"/>
  </cols>
  <sheetData>
    <row r="2" spans="1:7" ht="15.75" thickBot="1" x14ac:dyDescent="0.3"/>
    <row r="3" spans="1:7" ht="15.75" thickBot="1" x14ac:dyDescent="0.3">
      <c r="A3" s="26" t="s">
        <v>3</v>
      </c>
      <c r="B3" s="26" t="s">
        <v>0</v>
      </c>
      <c r="C3" s="27" t="s">
        <v>9</v>
      </c>
      <c r="D3" s="26" t="s">
        <v>25</v>
      </c>
      <c r="E3" s="26" t="s">
        <v>26</v>
      </c>
      <c r="F3" s="26" t="s">
        <v>48</v>
      </c>
      <c r="G3" s="26" t="s">
        <v>69</v>
      </c>
    </row>
    <row r="4" spans="1:7" x14ac:dyDescent="0.25">
      <c r="B4" s="2"/>
      <c r="C4" s="3"/>
      <c r="G4" s="28"/>
    </row>
    <row r="5" spans="1:7" x14ac:dyDescent="0.25">
      <c r="A5" s="23" t="s">
        <v>6</v>
      </c>
      <c r="B5" s="30" t="s">
        <v>19</v>
      </c>
      <c r="C5" s="31">
        <v>11500000</v>
      </c>
      <c r="D5" s="32">
        <v>42440</v>
      </c>
      <c r="E5" s="33">
        <v>11500000</v>
      </c>
      <c r="F5" s="39">
        <v>42805</v>
      </c>
      <c r="G5" s="38" t="s">
        <v>92</v>
      </c>
    </row>
    <row r="6" spans="1:7" x14ac:dyDescent="0.25">
      <c r="A6" s="23" t="s">
        <v>78</v>
      </c>
      <c r="B6" s="30" t="s">
        <v>17</v>
      </c>
      <c r="C6" s="31">
        <v>1500000</v>
      </c>
      <c r="D6" s="32">
        <v>42608</v>
      </c>
      <c r="E6" s="33">
        <v>300000</v>
      </c>
      <c r="F6" s="37" t="s">
        <v>95</v>
      </c>
      <c r="G6" s="36" t="s">
        <v>77</v>
      </c>
    </row>
    <row r="7" spans="1:7" x14ac:dyDescent="0.25">
      <c r="A7" s="23" t="s">
        <v>52</v>
      </c>
      <c r="B7" s="30" t="s">
        <v>16</v>
      </c>
      <c r="C7" s="31">
        <v>3500000</v>
      </c>
      <c r="D7" s="32">
        <v>41703</v>
      </c>
      <c r="E7" s="33"/>
      <c r="F7" s="39">
        <v>42799</v>
      </c>
      <c r="G7" s="36"/>
    </row>
    <row r="8" spans="1:7" x14ac:dyDescent="0.25">
      <c r="A8" s="23" t="s">
        <v>8</v>
      </c>
      <c r="B8" s="30" t="s">
        <v>32</v>
      </c>
      <c r="C8" s="31">
        <v>6000000</v>
      </c>
      <c r="D8" s="32"/>
      <c r="E8" s="33"/>
      <c r="F8" s="39"/>
      <c r="G8" s="36"/>
    </row>
    <row r="9" spans="1:7" x14ac:dyDescent="0.25">
      <c r="A9" s="23" t="s">
        <v>7</v>
      </c>
      <c r="B9" s="30" t="s">
        <v>35</v>
      </c>
      <c r="C9" s="31">
        <v>8000000</v>
      </c>
      <c r="D9" s="32">
        <v>42557</v>
      </c>
      <c r="E9" s="33">
        <v>9159200</v>
      </c>
      <c r="F9" s="39">
        <v>42922</v>
      </c>
      <c r="G9" s="38" t="s">
        <v>92</v>
      </c>
    </row>
    <row r="10" spans="1:7" x14ac:dyDescent="0.25">
      <c r="A10" s="23" t="s">
        <v>36</v>
      </c>
      <c r="B10" s="30" t="s">
        <v>37</v>
      </c>
      <c r="C10" s="31"/>
      <c r="D10" s="32"/>
      <c r="E10" s="33"/>
      <c r="F10" s="39"/>
      <c r="G10" s="36"/>
    </row>
    <row r="11" spans="1:7" x14ac:dyDescent="0.25">
      <c r="A11" s="23" t="s">
        <v>46</v>
      </c>
      <c r="B11" s="30" t="s">
        <v>38</v>
      </c>
      <c r="C11" s="31">
        <v>6000000</v>
      </c>
      <c r="D11" s="32">
        <v>42434</v>
      </c>
      <c r="E11" s="33">
        <v>3000000</v>
      </c>
      <c r="F11" s="39">
        <v>42799</v>
      </c>
      <c r="G11" s="38" t="s">
        <v>92</v>
      </c>
    </row>
    <row r="12" spans="1:7" x14ac:dyDescent="0.25">
      <c r="A12" s="23" t="s">
        <v>80</v>
      </c>
      <c r="B12" s="30" t="s">
        <v>18</v>
      </c>
      <c r="C12" s="31">
        <v>5000000</v>
      </c>
      <c r="D12" s="32">
        <v>42587</v>
      </c>
      <c r="E12" s="33">
        <v>430000</v>
      </c>
      <c r="F12" s="39">
        <v>42618</v>
      </c>
      <c r="G12" s="36" t="s">
        <v>77</v>
      </c>
    </row>
    <row r="13" spans="1:7" x14ac:dyDescent="0.25">
      <c r="A13" s="23" t="s">
        <v>85</v>
      </c>
      <c r="B13" s="30" t="s">
        <v>4</v>
      </c>
      <c r="C13" s="31">
        <v>6000000</v>
      </c>
      <c r="D13" s="32">
        <v>42398</v>
      </c>
      <c r="E13" s="33">
        <v>6000000</v>
      </c>
      <c r="F13" s="39">
        <v>42764</v>
      </c>
      <c r="G13" s="38" t="s">
        <v>92</v>
      </c>
    </row>
    <row r="14" spans="1:7" x14ac:dyDescent="0.25">
      <c r="A14" s="23" t="s">
        <v>86</v>
      </c>
      <c r="B14" s="30" t="s">
        <v>1</v>
      </c>
      <c r="C14" s="31">
        <v>3360000</v>
      </c>
      <c r="D14" s="32">
        <v>42541</v>
      </c>
      <c r="E14" s="33">
        <v>4003400</v>
      </c>
      <c r="F14" s="39">
        <v>42887</v>
      </c>
      <c r="G14" s="36" t="s">
        <v>81</v>
      </c>
    </row>
    <row r="15" spans="1:7" x14ac:dyDescent="0.25">
      <c r="A15" s="23" t="s">
        <v>2</v>
      </c>
      <c r="B15" s="30"/>
      <c r="C15" s="31"/>
      <c r="D15" s="32"/>
      <c r="E15" s="33">
        <v>333616</v>
      </c>
      <c r="F15" s="39"/>
      <c r="G15" s="36" t="s">
        <v>82</v>
      </c>
    </row>
    <row r="16" spans="1:7" x14ac:dyDescent="0.25">
      <c r="A16" s="23" t="s">
        <v>50</v>
      </c>
      <c r="B16" s="30" t="s">
        <v>11</v>
      </c>
      <c r="C16" s="31" t="s">
        <v>47</v>
      </c>
      <c r="D16" s="32"/>
      <c r="E16" s="33"/>
      <c r="F16" s="39"/>
      <c r="G16" s="36"/>
    </row>
    <row r="17" spans="1:7" x14ac:dyDescent="0.25">
      <c r="A17" s="23" t="s">
        <v>51</v>
      </c>
      <c r="B17" s="30" t="s">
        <v>10</v>
      </c>
      <c r="C17" s="31">
        <v>1500000</v>
      </c>
      <c r="D17" s="32">
        <v>41436</v>
      </c>
      <c r="E17" s="33">
        <v>6000000</v>
      </c>
      <c r="F17" s="39">
        <v>42897</v>
      </c>
      <c r="G17" s="36" t="s">
        <v>83</v>
      </c>
    </row>
    <row r="18" spans="1:7" x14ac:dyDescent="0.25">
      <c r="A18" s="23" t="s">
        <v>51</v>
      </c>
      <c r="B18" s="30"/>
      <c r="C18" s="31"/>
      <c r="D18" s="32"/>
      <c r="E18" s="33">
        <v>125000</v>
      </c>
      <c r="F18" s="39"/>
      <c r="G18" s="36" t="s">
        <v>84</v>
      </c>
    </row>
    <row r="19" spans="1:7" x14ac:dyDescent="0.25">
      <c r="A19" s="23" t="s">
        <v>53</v>
      </c>
      <c r="B19" s="30" t="s">
        <v>72</v>
      </c>
      <c r="C19" s="31" t="s">
        <v>56</v>
      </c>
      <c r="D19" s="32">
        <v>42570</v>
      </c>
      <c r="E19" s="33">
        <v>2496000</v>
      </c>
      <c r="F19" s="39">
        <v>43017</v>
      </c>
      <c r="G19" s="38" t="s">
        <v>92</v>
      </c>
    </row>
    <row r="20" spans="1:7" x14ac:dyDescent="0.25">
      <c r="A20" s="23" t="s">
        <v>57</v>
      </c>
      <c r="B20" s="30" t="s">
        <v>14</v>
      </c>
      <c r="C20" s="31">
        <v>3000000</v>
      </c>
      <c r="D20" s="32"/>
      <c r="E20" s="33">
        <v>3000000</v>
      </c>
      <c r="F20" s="39"/>
      <c r="G20" s="36"/>
    </row>
    <row r="21" spans="1:7" x14ac:dyDescent="0.25">
      <c r="A21" s="23" t="s">
        <v>58</v>
      </c>
      <c r="B21" s="30" t="s">
        <v>15</v>
      </c>
      <c r="C21" s="31">
        <v>10000000</v>
      </c>
      <c r="D21" s="32">
        <v>42522</v>
      </c>
      <c r="E21" s="33">
        <v>5035000</v>
      </c>
      <c r="F21" s="39">
        <v>42887</v>
      </c>
      <c r="G21" s="38" t="s">
        <v>92</v>
      </c>
    </row>
    <row r="22" spans="1:7" x14ac:dyDescent="0.25">
      <c r="A22" s="23" t="s">
        <v>87</v>
      </c>
      <c r="B22" s="30" t="s">
        <v>13</v>
      </c>
      <c r="C22" s="31">
        <v>3500000</v>
      </c>
      <c r="D22" s="32">
        <v>42541</v>
      </c>
      <c r="E22" s="33">
        <v>3976350</v>
      </c>
      <c r="F22" s="39">
        <v>42906</v>
      </c>
      <c r="G22" s="38" t="s">
        <v>92</v>
      </c>
    </row>
    <row r="23" spans="1:7" x14ac:dyDescent="0.25">
      <c r="A23" s="23" t="s">
        <v>88</v>
      </c>
      <c r="B23" s="30" t="s">
        <v>12</v>
      </c>
      <c r="C23" s="31">
        <v>4000000</v>
      </c>
      <c r="D23" s="32">
        <v>42536</v>
      </c>
      <c r="E23" s="33">
        <v>6406200</v>
      </c>
      <c r="F23" s="39">
        <v>42901</v>
      </c>
      <c r="G23" s="38" t="s">
        <v>92</v>
      </c>
    </row>
    <row r="24" spans="1:7" x14ac:dyDescent="0.25">
      <c r="A24" s="23" t="s">
        <v>93</v>
      </c>
      <c r="B24" s="30" t="s">
        <v>73</v>
      </c>
      <c r="C24" s="31">
        <v>10000000</v>
      </c>
      <c r="D24" s="32">
        <v>42611</v>
      </c>
      <c r="E24" s="40" t="s">
        <v>94</v>
      </c>
      <c r="F24" s="39">
        <v>42976</v>
      </c>
      <c r="G24" s="38" t="s">
        <v>92</v>
      </c>
    </row>
    <row r="25" spans="1:7" x14ac:dyDescent="0.25">
      <c r="A25" s="23" t="s">
        <v>90</v>
      </c>
      <c r="B25" s="30" t="s">
        <v>60</v>
      </c>
      <c r="C25" s="31">
        <v>14400000</v>
      </c>
      <c r="D25" s="32">
        <v>42249</v>
      </c>
      <c r="E25" s="33">
        <v>14400000</v>
      </c>
      <c r="F25" s="39">
        <v>42615</v>
      </c>
      <c r="G25" s="38" t="s">
        <v>92</v>
      </c>
    </row>
    <row r="26" spans="1:7" x14ac:dyDescent="0.25">
      <c r="A26" s="23" t="s">
        <v>91</v>
      </c>
      <c r="B26" s="30" t="s">
        <v>61</v>
      </c>
      <c r="C26" s="31">
        <v>13200000</v>
      </c>
      <c r="D26" s="32">
        <v>42282</v>
      </c>
      <c r="E26" s="33">
        <v>13200000</v>
      </c>
      <c r="F26" s="39">
        <v>42648</v>
      </c>
      <c r="G26" s="38" t="s">
        <v>92</v>
      </c>
    </row>
    <row r="27" spans="1:7" x14ac:dyDescent="0.25">
      <c r="A27" s="23" t="s">
        <v>63</v>
      </c>
      <c r="B27" s="30" t="s">
        <v>62</v>
      </c>
      <c r="C27" s="31"/>
      <c r="D27" s="32"/>
      <c r="E27" s="33"/>
      <c r="F27" s="39"/>
      <c r="G27" s="36"/>
    </row>
    <row r="28" spans="1:7" x14ac:dyDescent="0.25">
      <c r="A28" s="23" t="s">
        <v>64</v>
      </c>
      <c r="B28" s="30" t="s">
        <v>65</v>
      </c>
      <c r="C28" s="31">
        <v>16000000</v>
      </c>
      <c r="D28" s="32"/>
      <c r="E28" s="33"/>
      <c r="F28" s="39"/>
      <c r="G28" s="36"/>
    </row>
    <row r="29" spans="1:7" x14ac:dyDescent="0.25">
      <c r="A29" s="36" t="s">
        <v>66</v>
      </c>
      <c r="B29" s="30" t="s">
        <v>74</v>
      </c>
      <c r="C29" s="31" t="s">
        <v>67</v>
      </c>
      <c r="D29" s="32">
        <v>42587</v>
      </c>
      <c r="E29" s="33">
        <v>2706666</v>
      </c>
      <c r="F29" s="37" t="s">
        <v>79</v>
      </c>
      <c r="G29" s="36" t="s">
        <v>70</v>
      </c>
    </row>
    <row r="30" spans="1:7" x14ac:dyDescent="0.25">
      <c r="A30" s="23" t="s">
        <v>71</v>
      </c>
      <c r="B30" s="30" t="s">
        <v>75</v>
      </c>
      <c r="C30" s="31">
        <v>8000000</v>
      </c>
      <c r="D30" s="32">
        <v>42217</v>
      </c>
      <c r="E30" s="33">
        <v>9836800</v>
      </c>
      <c r="F30" s="39">
        <v>42583</v>
      </c>
      <c r="G30" s="38" t="s">
        <v>92</v>
      </c>
    </row>
    <row r="31" spans="1:7" x14ac:dyDescent="0.25">
      <c r="A31" s="4" t="s">
        <v>96</v>
      </c>
      <c r="B31" s="4" t="s">
        <v>97</v>
      </c>
      <c r="C31" s="41" t="s">
        <v>98</v>
      </c>
      <c r="D31" s="4"/>
      <c r="E31" s="4"/>
      <c r="F31" s="24"/>
      <c r="G31" s="38" t="s">
        <v>92</v>
      </c>
    </row>
    <row r="32" spans="1:7" x14ac:dyDescent="0.25">
      <c r="A32" s="4"/>
      <c r="B32" s="4"/>
      <c r="C32" s="4"/>
      <c r="D32" s="4"/>
      <c r="E32" s="4"/>
      <c r="F32" s="24"/>
      <c r="G32" s="38"/>
    </row>
    <row r="33" spans="1:7" x14ac:dyDescent="0.25">
      <c r="A33" s="4"/>
      <c r="B33" s="4"/>
      <c r="C33" s="4"/>
      <c r="D33" s="4"/>
      <c r="E33" s="4"/>
      <c r="F33" s="4"/>
      <c r="G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PROVEEDORES</vt:lpstr>
      <vt:lpstr>VENTA LONA</vt:lpstr>
      <vt:lpstr>Hoja3</vt:lpstr>
      <vt:lpstr>PROVEEDORES!_FilterDatabase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berruecos</dc:creator>
  <cp:lastModifiedBy>noname</cp:lastModifiedBy>
  <cp:lastPrinted>2018-01-02T21:32:25Z</cp:lastPrinted>
  <dcterms:created xsi:type="dcterms:W3CDTF">2016-07-19T19:43:09Z</dcterms:created>
  <dcterms:modified xsi:type="dcterms:W3CDTF">2018-12-26T23:21:56Z</dcterms:modified>
</cp:coreProperties>
</file>