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18915" windowHeight="12330" activeTab="1"/>
  </bookViews>
  <sheets>
    <sheet name="CHART" sheetId="1" r:id="rId1"/>
    <sheet name="DATOS" sheetId="2" r:id="rId2"/>
    <sheet name="Hoja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S12" i="2"/>
  <c r="I24"/>
  <c r="I23"/>
  <c r="S10"/>
  <c r="I22"/>
  <c r="S9"/>
  <c r="M9"/>
  <c r="M21" s="1"/>
  <c r="M33" s="1"/>
  <c r="M45" s="1"/>
  <c r="I21"/>
  <c r="S8"/>
  <c r="M8"/>
  <c r="M20" s="1"/>
  <c r="M32" s="1"/>
  <c r="M44" s="1"/>
  <c r="I20"/>
  <c r="S7"/>
  <c r="I19"/>
  <c r="S6"/>
  <c r="V6"/>
  <c r="S5"/>
  <c r="M5"/>
  <c r="M17" s="1"/>
  <c r="M29" s="1"/>
  <c r="M41" s="1"/>
  <c r="I17"/>
  <c r="F4"/>
  <c r="S4" s="1"/>
  <c r="Q3" i="1"/>
  <c r="I29" i="2" l="1"/>
  <c r="I41" s="1"/>
  <c r="Z5"/>
  <c r="I31"/>
  <c r="I43" s="1"/>
  <c r="Z7"/>
  <c r="Z10"/>
  <c r="M10"/>
  <c r="M22" s="1"/>
  <c r="M34" s="1"/>
  <c r="M46" s="1"/>
  <c r="I34"/>
  <c r="I46" s="1"/>
  <c r="Z12"/>
  <c r="M12"/>
  <c r="M24" s="1"/>
  <c r="M36" s="1"/>
  <c r="M48" s="1"/>
  <c r="I36"/>
  <c r="I48" s="1"/>
  <c r="I32"/>
  <c r="I44" s="1"/>
  <c r="Z8"/>
  <c r="I35"/>
  <c r="I47" s="1"/>
  <c r="Z11"/>
  <c r="M11"/>
  <c r="M23" s="1"/>
  <c r="M35" s="1"/>
  <c r="M47" s="1"/>
  <c r="I33"/>
  <c r="I45" s="1"/>
  <c r="Z9"/>
  <c r="M6"/>
  <c r="M18" s="1"/>
  <c r="M30" s="1"/>
  <c r="M42" s="1"/>
  <c r="V7"/>
  <c r="M7"/>
  <c r="M19" s="1"/>
  <c r="M31" s="1"/>
  <c r="M43" s="1"/>
  <c r="V8"/>
  <c r="V5"/>
  <c r="V9"/>
  <c r="V10"/>
  <c r="V11"/>
  <c r="V12"/>
  <c r="I18"/>
  <c r="D10"/>
  <c r="D12"/>
  <c r="D5" l="1"/>
  <c r="D4" s="1"/>
  <c r="G4" s="1"/>
  <c r="I30"/>
  <c r="I42" s="1"/>
  <c r="Z6"/>
</calcChain>
</file>

<file path=xl/sharedStrings.xml><?xml version="1.0" encoding="utf-8"?>
<sst xmlns="http://schemas.openxmlformats.org/spreadsheetml/2006/main" count="69" uniqueCount="45">
  <si>
    <t xml:space="preserve"> Spain - Total Business by Key OTC Brand - J&amp;J Value Performance</t>
  </si>
  <si>
    <t>Data up to</t>
  </si>
  <si>
    <t>Year Ago Share</t>
  </si>
  <si>
    <t>Latest Share</t>
  </si>
  <si>
    <t>Category Growth</t>
  </si>
  <si>
    <t>Company Growth</t>
  </si>
  <si>
    <t>2015 MAT Market Share (%)</t>
  </si>
  <si>
    <t>2015 MAT Growth (%)</t>
  </si>
  <si>
    <t>2015 MAT Market Size ($ MM)</t>
  </si>
  <si>
    <t>2015 MAT Market Size ($MM)</t>
  </si>
  <si>
    <t>J&amp;J previus Share</t>
  </si>
  <si>
    <t>J&amp;J latest Share</t>
  </si>
  <si>
    <t>Category</t>
  </si>
  <si>
    <t>J&amp;J</t>
  </si>
  <si>
    <t>TOTAL OTC CATEGORIES</t>
  </si>
  <si>
    <t>Total J&amp;J</t>
  </si>
  <si>
    <t>Respiratory Health</t>
  </si>
  <si>
    <t>Cold &amp; Flu</t>
  </si>
  <si>
    <t>Sore Throat</t>
  </si>
  <si>
    <t>Descongestants</t>
  </si>
  <si>
    <t>Cough</t>
  </si>
  <si>
    <t>Allergy</t>
  </si>
  <si>
    <t>Digestive Health</t>
  </si>
  <si>
    <t>Laxatives</t>
  </si>
  <si>
    <t>Smoking Cessation</t>
  </si>
  <si>
    <t>2015 YTD Market Share (%)</t>
  </si>
  <si>
    <t>2015 YTD Growth (%)</t>
  </si>
  <si>
    <t>J&amp;J previus share</t>
  </si>
  <si>
    <t>J&amp;J latest share</t>
  </si>
  <si>
    <t>2015 BTG Market Share (%)</t>
  </si>
  <si>
    <t>2015 BTG Growth (%)</t>
  </si>
  <si>
    <t>2015 MTG Market Share (%)</t>
  </si>
  <si>
    <t>2015 MTG Growth (%)</t>
  </si>
  <si>
    <t>Frenadol</t>
  </si>
  <si>
    <t>Frenagar</t>
  </si>
  <si>
    <t>Frenasal</t>
  </si>
  <si>
    <t>Iniston</t>
  </si>
  <si>
    <t>Reactine</t>
  </si>
  <si>
    <t>Micralax</t>
  </si>
  <si>
    <t>Rovi</t>
  </si>
  <si>
    <t>nicorette</t>
  </si>
  <si>
    <t>2016 BP Market Share (%)</t>
  </si>
  <si>
    <t>52 W Growth (%)</t>
  </si>
  <si>
    <t>2016 BP Market Size ( MM)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</si>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</sst>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80">
    <xf numFmtId="0" fontId="0" fillId="0" borderId="0" xfId="0"/>
    <xf numFmtId="0" fontId="2" fillId="2" borderId="0" xfId="2" applyFill="1"/>
    <xf numFmtId="3" fontId="2" fillId="2" borderId="0" xfId="2" applyNumberFormat="1" applyFill="1" applyBorder="1" applyAlignment="1">
      <alignment horizontal="right"/>
    </xf>
    <xf numFmtId="164" fontId="2" fillId="2" borderId="0" xfId="2" applyNumberFormat="1" applyFill="1" applyBorder="1"/>
    <xf numFmtId="0" fontId="2" fillId="2" borderId="0" xfId="2" applyFill="1" applyBorder="1" applyAlignment="1">
      <alignment horizontal="right"/>
    </xf>
    <xf numFmtId="165" fontId="2" fillId="2" borderId="0" xfId="1" applyNumberFormat="1" applyFont="1" applyFill="1" applyBorder="1"/>
    <xf numFmtId="0" fontId="2" fillId="2" borderId="1" xfId="2" applyFill="1" applyBorder="1"/>
    <xf numFmtId="3" fontId="2" fillId="2" borderId="2" xfId="2" applyNumberFormat="1" applyFill="1" applyBorder="1" applyAlignment="1">
      <alignment horizontal="right"/>
    </xf>
    <xf numFmtId="164" fontId="2" fillId="2" borderId="2" xfId="2" applyNumberFormat="1" applyFill="1" applyBorder="1"/>
    <xf numFmtId="0" fontId="2" fillId="2" borderId="2" xfId="2" applyFill="1" applyBorder="1"/>
    <xf numFmtId="0" fontId="2" fillId="2" borderId="2" xfId="2" applyFill="1" applyBorder="1" applyAlignment="1">
      <alignment horizontal="right"/>
    </xf>
    <xf numFmtId="0" fontId="2" fillId="2" borderId="3" xfId="2" applyFill="1" applyBorder="1" applyAlignment="1">
      <alignment horizontal="right"/>
    </xf>
    <xf numFmtId="0" fontId="2" fillId="2" borderId="4" xfId="2" applyFill="1" applyBorder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right" vertical="center"/>
    </xf>
    <xf numFmtId="0" fontId="2" fillId="2" borderId="5" xfId="2" applyFill="1" applyBorder="1" applyAlignment="1">
      <alignment horizontal="right"/>
    </xf>
    <xf numFmtId="165" fontId="2" fillId="2" borderId="0" xfId="1" applyNumberFormat="1" applyFont="1" applyFill="1"/>
    <xf numFmtId="0" fontId="2" fillId="2" borderId="0" xfId="2" applyFill="1" applyAlignment="1">
      <alignment horizontal="right"/>
    </xf>
    <xf numFmtId="0" fontId="2" fillId="2" borderId="0" xfId="2" applyFill="1" applyBorder="1"/>
    <xf numFmtId="0" fontId="0" fillId="4" borderId="6" xfId="0" applyFill="1" applyBorder="1"/>
    <xf numFmtId="0" fontId="0" fillId="2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2" borderId="0" xfId="0" applyFill="1"/>
    <xf numFmtId="0" fontId="0" fillId="7" borderId="6" xfId="0" applyFill="1" applyBorder="1"/>
    <xf numFmtId="0" fontId="0" fillId="8" borderId="6" xfId="0" applyFill="1" applyBorder="1"/>
    <xf numFmtId="0" fontId="2" fillId="2" borderId="5" xfId="2" applyFill="1" applyBorder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2" fillId="9" borderId="0" xfId="2" applyFill="1"/>
    <xf numFmtId="3" fontId="2" fillId="2" borderId="10" xfId="2" applyNumberFormat="1" applyFont="1" applyFill="1" applyBorder="1" applyAlignment="1">
      <alignment horizontal="center" vertical="center" wrapText="1"/>
    </xf>
    <xf numFmtId="3" fontId="2" fillId="2" borderId="11" xfId="2" applyNumberFormat="1" applyFont="1" applyFill="1" applyBorder="1" applyAlignment="1">
      <alignment horizontal="center" vertical="center" wrapText="1"/>
    </xf>
    <xf numFmtId="0" fontId="2" fillId="2" borderId="0" xfId="2" applyFill="1" applyAlignment="1">
      <alignment horizontal="center" wrapText="1"/>
    </xf>
    <xf numFmtId="3" fontId="2" fillId="2" borderId="0" xfId="2" applyNumberFormat="1" applyFill="1" applyAlignment="1">
      <alignment horizontal="center" wrapText="1"/>
    </xf>
    <xf numFmtId="3" fontId="2" fillId="2" borderId="12" xfId="2" applyNumberFormat="1" applyFont="1" applyFill="1" applyBorder="1" applyAlignment="1">
      <alignment horizontal="center" wrapText="1"/>
    </xf>
    <xf numFmtId="3" fontId="2" fillId="2" borderId="0" xfId="2" applyNumberFormat="1" applyFont="1" applyFill="1" applyBorder="1" applyAlignment="1">
      <alignment horizontal="center" wrapText="1"/>
    </xf>
    <xf numFmtId="0" fontId="2" fillId="2" borderId="13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15" xfId="2" applyFont="1" applyFill="1" applyBorder="1" applyAlignment="1">
      <alignment horizontal="center" vertical="center" wrapText="1"/>
    </xf>
    <xf numFmtId="0" fontId="2" fillId="2" borderId="16" xfId="2" applyFont="1" applyFill="1" applyBorder="1" applyAlignment="1">
      <alignment horizontal="center" vertical="center" wrapText="1"/>
    </xf>
    <xf numFmtId="3" fontId="2" fillId="2" borderId="12" xfId="2" applyNumberFormat="1" applyFont="1" applyFill="1" applyBorder="1" applyAlignment="1">
      <alignment horizontal="center" vertical="center" wrapText="1"/>
    </xf>
    <xf numFmtId="164" fontId="2" fillId="2" borderId="12" xfId="2" applyNumberFormat="1" applyFill="1" applyBorder="1" applyAlignment="1">
      <alignment vertical="center"/>
    </xf>
    <xf numFmtId="3" fontId="2" fillId="2" borderId="17" xfId="2" applyNumberFormat="1" applyFill="1" applyBorder="1" applyAlignment="1">
      <alignment horizontal="center" vertical="center" wrapText="1"/>
    </xf>
    <xf numFmtId="3" fontId="2" fillId="2" borderId="17" xfId="2" applyNumberFormat="1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vertical="center"/>
    </xf>
    <xf numFmtId="165" fontId="2" fillId="2" borderId="19" xfId="1" applyNumberFormat="1" applyFont="1" applyFill="1" applyBorder="1" applyAlignment="1">
      <alignment vertical="center"/>
    </xf>
    <xf numFmtId="165" fontId="2" fillId="2" borderId="20" xfId="1" applyNumberFormat="1" applyFont="1" applyFill="1" applyBorder="1" applyAlignment="1">
      <alignment vertical="center"/>
    </xf>
    <xf numFmtId="165" fontId="2" fillId="2" borderId="21" xfId="1" applyNumberFormat="1" applyFont="1" applyFill="1" applyBorder="1" applyAlignment="1">
      <alignment vertical="center"/>
    </xf>
    <xf numFmtId="3" fontId="2" fillId="10" borderId="22" xfId="2" applyNumberFormat="1" applyFill="1" applyBorder="1" applyAlignment="1">
      <alignment horizontal="right"/>
    </xf>
    <xf numFmtId="164" fontId="2" fillId="10" borderId="22" xfId="2" applyNumberFormat="1" applyFill="1" applyBorder="1" applyAlignment="1">
      <alignment vertical="top"/>
    </xf>
    <xf numFmtId="3" fontId="2" fillId="10" borderId="23" xfId="2" applyNumberFormat="1" applyFill="1" applyBorder="1" applyAlignment="1">
      <alignment horizontal="right"/>
    </xf>
    <xf numFmtId="164" fontId="2" fillId="10" borderId="23" xfId="2" applyNumberFormat="1" applyFill="1" applyBorder="1"/>
    <xf numFmtId="0" fontId="2" fillId="10" borderId="24" xfId="2" applyFill="1" applyBorder="1" applyAlignment="1">
      <alignment horizontal="right"/>
    </xf>
    <xf numFmtId="165" fontId="2" fillId="10" borderId="18" xfId="1" applyNumberFormat="1" applyFont="1" applyFill="1" applyBorder="1"/>
    <xf numFmtId="165" fontId="2" fillId="10" borderId="25" xfId="1" applyNumberFormat="1" applyFont="1" applyFill="1" applyBorder="1"/>
    <xf numFmtId="0" fontId="2" fillId="10" borderId="23" xfId="2" applyFill="1" applyBorder="1" applyAlignment="1">
      <alignment horizontal="right"/>
    </xf>
    <xf numFmtId="0" fontId="2" fillId="10" borderId="22" xfId="2" applyFill="1" applyBorder="1"/>
    <xf numFmtId="164" fontId="2" fillId="10" borderId="22" xfId="2" applyNumberFormat="1" applyFill="1" applyBorder="1"/>
    <xf numFmtId="0" fontId="2" fillId="10" borderId="22" xfId="2" applyFill="1" applyBorder="1" applyAlignment="1">
      <alignment horizontal="right"/>
    </xf>
    <xf numFmtId="165" fontId="2" fillId="10" borderId="26" xfId="1" applyNumberFormat="1" applyFont="1" applyFill="1" applyBorder="1"/>
    <xf numFmtId="165" fontId="2" fillId="10" borderId="27" xfId="1" applyNumberFormat="1" applyFont="1" applyFill="1" applyBorder="1"/>
    <xf numFmtId="3" fontId="2" fillId="2" borderId="0" xfId="2" applyNumberFormat="1" applyFill="1" applyBorder="1"/>
    <xf numFmtId="3" fontId="2" fillId="11" borderId="22" xfId="2" applyNumberFormat="1" applyFill="1" applyBorder="1" applyAlignment="1">
      <alignment horizontal="right"/>
    </xf>
    <xf numFmtId="164" fontId="2" fillId="11" borderId="22" xfId="2" applyNumberFormat="1" applyFill="1" applyBorder="1"/>
    <xf numFmtId="0" fontId="2" fillId="11" borderId="22" xfId="2" applyFill="1" applyBorder="1" applyAlignment="1">
      <alignment horizontal="right"/>
    </xf>
    <xf numFmtId="165" fontId="2" fillId="11" borderId="26" xfId="1" applyNumberFormat="1" applyFont="1" applyFill="1" applyBorder="1"/>
    <xf numFmtId="165" fontId="2" fillId="11" borderId="27" xfId="1" applyNumberFormat="1" applyFont="1" applyFill="1" applyBorder="1"/>
    <xf numFmtId="0" fontId="0" fillId="11" borderId="22" xfId="0" applyFill="1" applyBorder="1"/>
    <xf numFmtId="0" fontId="2" fillId="11" borderId="22" xfId="2" applyFill="1" applyBorder="1"/>
    <xf numFmtId="3" fontId="2" fillId="8" borderId="28" xfId="2" applyNumberFormat="1" applyFill="1" applyBorder="1" applyAlignment="1">
      <alignment horizontal="right"/>
    </xf>
    <xf numFmtId="164" fontId="2" fillId="8" borderId="28" xfId="2" applyNumberFormat="1" applyFill="1" applyBorder="1"/>
    <xf numFmtId="0" fontId="2" fillId="8" borderId="28" xfId="2" applyFill="1" applyBorder="1" applyAlignment="1">
      <alignment horizontal="right"/>
    </xf>
    <xf numFmtId="165" fontId="2" fillId="8" borderId="29" xfId="1" applyNumberFormat="1" applyFont="1" applyFill="1" applyBorder="1"/>
    <xf numFmtId="165" fontId="2" fillId="8" borderId="30" xfId="1" applyNumberFormat="1" applyFont="1" applyFill="1" applyBorder="1"/>
    <xf numFmtId="3" fontId="2" fillId="2" borderId="10" xfId="2" applyNumberFormat="1" applyFont="1" applyFill="1" applyBorder="1" applyAlignment="1">
      <alignment horizontal="center" vertical="center" wrapText="1"/>
    </xf>
    <xf numFmtId="3" fontId="2" fillId="2" borderId="11" xfId="2" applyNumberFormat="1" applyFont="1" applyFill="1" applyBorder="1" applyAlignment="1">
      <alignment horizontal="center" vertical="center" wrapText="1"/>
    </xf>
    <xf numFmtId="0" fontId="2" fillId="11" borderId="22" xfId="2" applyFont="1" applyFill="1" applyBorder="1"/>
    <xf numFmtId="3" fontId="2" fillId="2" borderId="0" xfId="2" applyNumberFormat="1" applyFont="1" applyFill="1" applyBorder="1" applyAlignment="1">
      <alignment horizontal="center" vertical="center" wrapText="1"/>
    </xf>
    <xf numFmtId="0" fontId="2" fillId="2" borderId="31" xfId="2" applyFont="1" applyFill="1" applyBorder="1" applyAlignment="1">
      <alignment horizontal="center" vertical="center" wrapText="1"/>
    </xf>
  </cellXfs>
  <cellStyles count="3">
    <cellStyle name="Normal" xfId="0" builtinId="0"/>
    <cellStyle name="Normal 12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MAT Market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Size ($ MM)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51504083448796367"/>
          <c:y val="9.2578144241234034E-2"/>
          <c:w val="0.42165072713550306"/>
          <c:h val="0.88204564331597801"/>
        </c:manualLayout>
      </c:layout>
      <c:barChart>
        <c:barDir val="bar"/>
        <c:grouping val="clustered"/>
        <c:ser>
          <c:idx val="0"/>
          <c:order val="0"/>
          <c:tx>
            <c:strRef>
              <c:f>DATOS!$D$3</c:f>
              <c:strCache>
                <c:ptCount val="1"/>
                <c:pt idx="0">
                  <c:v>2015 MAT Market Size ($ MM)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DATOS!$C$4:$C$12</c:f>
              <c:strCache>
                <c:ptCount val="9"/>
                <c:pt idx="0">
                  <c:v>TOTAL OTC CATEGORIES</c:v>
                </c:pt>
                <c:pt idx="1">
                  <c:v>Respiratory Health</c:v>
                </c:pt>
                <c:pt idx="6">
                  <c:v>Digestive Health</c:v>
                </c:pt>
                <c:pt idx="8">
                  <c:v>Smoking Cessation</c:v>
                </c:pt>
              </c:strCache>
            </c:strRef>
          </c:cat>
          <c:val>
            <c:numRef>
              <c:f>DATOS!$D$4:$D$12</c:f>
              <c:numCache>
                <c:formatCode>#,##0.0</c:formatCode>
                <c:ptCount val="9"/>
                <c:pt idx="0">
                  <c:v>733.08371151893061</c:v>
                </c:pt>
                <c:pt idx="1">
                  <c:v>608.01820513824509</c:v>
                </c:pt>
                <c:pt idx="6">
                  <c:v>100.16246572705269</c:v>
                </c:pt>
                <c:pt idx="8">
                  <c:v>24.903040653632878</c:v>
                </c:pt>
              </c:numCache>
            </c:numRef>
          </c:val>
        </c:ser>
        <c:axId val="198399104"/>
        <c:axId val="198400640"/>
      </c:barChart>
      <c:catAx>
        <c:axId val="198399104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400640"/>
        <c:crosses val="autoZero"/>
        <c:auto val="1"/>
        <c:lblAlgn val="ctr"/>
        <c:lblOffset val="100"/>
        <c:tickLblSkip val="1"/>
        <c:tickMarkSkip val="1"/>
      </c:catAx>
      <c:valAx>
        <c:axId val="198400640"/>
        <c:scaling>
          <c:orientation val="minMax"/>
        </c:scaling>
        <c:delete val="1"/>
        <c:axPos val="t"/>
        <c:numFmt formatCode="#,##0.0" sourceLinked="1"/>
        <c:tickLblPos val="none"/>
        <c:crossAx val="1983991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988" r="0.75000000000000988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MTG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Growth (%)</a:t>
            </a:r>
          </a:p>
        </c:rich>
      </c:tx>
      <c:layout>
        <c:manualLayout>
          <c:xMode val="edge"/>
          <c:yMode val="edge"/>
          <c:x val="0.30986891790293503"/>
          <c:y val="2.7002955339244024E-2"/>
        </c:manualLayout>
      </c:layout>
      <c:overlay val="1"/>
    </c:title>
    <c:plotArea>
      <c:layout>
        <c:manualLayout>
          <c:layoutTarget val="inner"/>
          <c:xMode val="edge"/>
          <c:yMode val="edge"/>
          <c:x val="0.13621066084756392"/>
          <c:y val="9.7847417314041729E-2"/>
          <c:w val="0.84667720617638653"/>
          <c:h val="0.88727205581714308"/>
        </c:manualLayout>
      </c:layout>
      <c:barChart>
        <c:barDir val="bar"/>
        <c:grouping val="clustered"/>
        <c:ser>
          <c:idx val="0"/>
          <c:order val="0"/>
          <c:tx>
            <c:strRef>
              <c:f>DATOS!$N$38</c:f>
              <c:strCache>
                <c:ptCount val="1"/>
                <c:pt idx="0">
                  <c:v>2015 MTG Growth (%)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DATOS!$N$40:$N$48</c:f>
              <c:numCache>
                <c:formatCode>0.0%</c:formatCode>
                <c:ptCount val="9"/>
                <c:pt idx="0">
                  <c:v>0.24048142403108241</c:v>
                </c:pt>
                <c:pt idx="1">
                  <c:v>0.32434586148744504</c:v>
                </c:pt>
                <c:pt idx="2">
                  <c:v>0.24693412929266634</c:v>
                </c:pt>
                <c:pt idx="3">
                  <c:v>0.21184292360329904</c:v>
                </c:pt>
                <c:pt idx="4">
                  <c:v>0.44894576338524139</c:v>
                </c:pt>
                <c:pt idx="5">
                  <c:v>1.6032428024706613E-2</c:v>
                </c:pt>
                <c:pt idx="6">
                  <c:v>6.9442617849910793E-3</c:v>
                </c:pt>
                <c:pt idx="7">
                  <c:v>6.9442617849910793E-3</c:v>
                </c:pt>
                <c:pt idx="8">
                  <c:v>-4.0036006524322154E-2</c:v>
                </c:pt>
              </c:numCache>
            </c:numRef>
          </c:val>
        </c:ser>
        <c:ser>
          <c:idx val="1"/>
          <c:order val="1"/>
          <c:tx>
            <c:strRef>
              <c:f>'[1]7.2 Graf OTC'!$O$38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OTC'!$O$40:$O$48</c:f>
              <c:numCache>
                <c:formatCode>0.0%</c:formatCode>
                <c:ptCount val="9"/>
                <c:pt idx="0">
                  <c:v>0.22309762976628611</c:v>
                </c:pt>
                <c:pt idx="1">
                  <c:v>0.34256728241973988</c:v>
                </c:pt>
                <c:pt idx="2">
                  <c:v>0.23378765097645737</c:v>
                </c:pt>
                <c:pt idx="3">
                  <c:v>8.7064810828624051E-2</c:v>
                </c:pt>
                <c:pt idx="4">
                  <c:v>0.11272662241576148</c:v>
                </c:pt>
                <c:pt idx="5">
                  <c:v>0.63151642380054573</c:v>
                </c:pt>
                <c:pt idx="6">
                  <c:v>1.2605579074731255E-2</c:v>
                </c:pt>
                <c:pt idx="7">
                  <c:v>-7.8754119223942709E-3</c:v>
                </c:pt>
                <c:pt idx="8">
                  <c:v>4.4487703655549993E-2</c:v>
                </c:pt>
              </c:numCache>
            </c:numRef>
          </c:val>
        </c:ser>
        <c:axId val="199251840"/>
        <c:axId val="199253376"/>
      </c:barChart>
      <c:catAx>
        <c:axId val="199251840"/>
        <c:scaling>
          <c:orientation val="maxMin"/>
        </c:scaling>
        <c:delete val="1"/>
        <c:axPos val="l"/>
        <c:tickLblPos val="none"/>
        <c:crossAx val="199253376"/>
        <c:crosses val="autoZero"/>
        <c:auto val="1"/>
        <c:lblAlgn val="ctr"/>
        <c:lblOffset val="100"/>
      </c:catAx>
      <c:valAx>
        <c:axId val="199253376"/>
        <c:scaling>
          <c:orientation val="minMax"/>
        </c:scaling>
        <c:delete val="1"/>
        <c:axPos val="t"/>
        <c:numFmt formatCode="0.0%" sourceLinked="1"/>
        <c:tickLblPos val="none"/>
        <c:crossAx val="199251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77" r="0.75000000000001077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MAT Market Size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 MM)</a:t>
            </a:r>
          </a:p>
        </c:rich>
      </c:tx>
      <c:layout>
        <c:manualLayout>
          <c:xMode val="edge"/>
          <c:yMode val="edge"/>
          <c:x val="0.28356270683555884"/>
          <c:y val="3.1638418079096065E-2"/>
        </c:manualLayout>
      </c:layout>
      <c:overlay val="1"/>
    </c:title>
    <c:plotArea>
      <c:layout>
        <c:manualLayout>
          <c:layoutTarget val="inner"/>
          <c:xMode val="edge"/>
          <c:yMode val="edge"/>
          <c:x val="0.35589262533519483"/>
          <c:y val="0.11311101340758802"/>
          <c:w val="0.45854768153980774"/>
          <c:h val="0.86758365864165454"/>
        </c:manualLayout>
      </c:layout>
      <c:barChart>
        <c:barDir val="bar"/>
        <c:grouping val="clustered"/>
        <c:ser>
          <c:idx val="0"/>
          <c:order val="0"/>
          <c:tx>
            <c:strRef>
              <c:f>DATOS!$G$3</c:f>
              <c:strCache>
                <c:ptCount val="1"/>
                <c:pt idx="0">
                  <c:v>2015 MAT Market Size ($MM)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14498830337739144"/>
                  <c:y val="2.0612147810537244E-7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DATOS!$F$4:$F$12</c:f>
              <c:strCache>
                <c:ptCount val="9"/>
                <c:pt idx="0">
                  <c:v>TOTAL OTC CATEGORIES</c:v>
                </c:pt>
                <c:pt idx="1">
                  <c:v>Cold &amp; Flu</c:v>
                </c:pt>
                <c:pt idx="2">
                  <c:v>Sore Throat</c:v>
                </c:pt>
                <c:pt idx="3">
                  <c:v>Descongestants</c:v>
                </c:pt>
                <c:pt idx="4">
                  <c:v>Cough</c:v>
                </c:pt>
                <c:pt idx="5">
                  <c:v>Allergy</c:v>
                </c:pt>
                <c:pt idx="6">
                  <c:v>Laxatives</c:v>
                </c:pt>
                <c:pt idx="8">
                  <c:v>Smoking Cessation</c:v>
                </c:pt>
              </c:strCache>
            </c:strRef>
          </c:cat>
          <c:val>
            <c:numRef>
              <c:f>DATOS!$G$4:$G$12</c:f>
              <c:numCache>
                <c:formatCode>#,##0.0</c:formatCode>
                <c:ptCount val="9"/>
                <c:pt idx="0">
                  <c:v>733.08371151893061</c:v>
                </c:pt>
                <c:pt idx="1">
                  <c:v>147.57484613954068</c:v>
                </c:pt>
                <c:pt idx="2">
                  <c:v>123.87834079497013</c:v>
                </c:pt>
                <c:pt idx="3">
                  <c:v>136.06603127721431</c:v>
                </c:pt>
                <c:pt idx="4">
                  <c:v>189.62884891604426</c:v>
                </c:pt>
                <c:pt idx="5">
                  <c:v>10.870138010475635</c:v>
                </c:pt>
                <c:pt idx="6">
                  <c:v>100.16246572705269</c:v>
                </c:pt>
                <c:pt idx="8">
                  <c:v>24.903040653632878</c:v>
                </c:pt>
              </c:numCache>
            </c:numRef>
          </c:val>
        </c:ser>
        <c:overlap val="58"/>
        <c:axId val="199285760"/>
        <c:axId val="199295744"/>
      </c:barChart>
      <c:catAx>
        <c:axId val="199285760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9295744"/>
        <c:crosses val="autoZero"/>
        <c:auto val="1"/>
        <c:lblAlgn val="ctr"/>
        <c:lblOffset val="100"/>
        <c:tickLblSkip val="1"/>
        <c:tickMarkSkip val="1"/>
      </c:catAx>
      <c:valAx>
        <c:axId val="199295744"/>
        <c:scaling>
          <c:orientation val="minMax"/>
        </c:scaling>
        <c:delete val="1"/>
        <c:axPos val="t"/>
        <c:numFmt formatCode="#,##0.0" sourceLinked="1"/>
        <c:tickLblPos val="none"/>
        <c:crossAx val="1992857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966" r="0.75000000000000966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YTD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 Share (%)</a:t>
            </a:r>
          </a:p>
        </c:rich>
      </c:tx>
      <c:layout>
        <c:manualLayout>
          <c:xMode val="edge"/>
          <c:yMode val="edge"/>
          <c:x val="1.0897637795275595E-2"/>
          <c:y val="3.6087622066809988E-2"/>
        </c:manualLayout>
      </c:layout>
      <c:overlay val="1"/>
    </c:title>
    <c:plotArea>
      <c:layout>
        <c:manualLayout>
          <c:layoutTarget val="inner"/>
          <c:xMode val="edge"/>
          <c:yMode val="edge"/>
          <c:x val="4.5699310236229414E-3"/>
          <c:y val="0.11142009979128042"/>
          <c:w val="0.73712833264263056"/>
          <c:h val="0.87327564429874138"/>
        </c:manualLayout>
      </c:layout>
      <c:barChart>
        <c:barDir val="bar"/>
        <c:grouping val="clustered"/>
        <c:ser>
          <c:idx val="0"/>
          <c:order val="0"/>
          <c:tx>
            <c:strRef>
              <c:f>DATOS!$J$14</c:f>
              <c:strCache>
                <c:ptCount val="1"/>
                <c:pt idx="0">
                  <c:v>2015 YTD Market Share (%)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DATOS!$J$16:$J$24</c:f>
              <c:numCache>
                <c:formatCode>0.0%</c:formatCode>
                <c:ptCount val="9"/>
                <c:pt idx="0">
                  <c:v>0.15423308164710323</c:v>
                </c:pt>
                <c:pt idx="1">
                  <c:v>0.42369386426982875</c:v>
                </c:pt>
                <c:pt idx="2">
                  <c:v>1.2968431557996658E-2</c:v>
                </c:pt>
                <c:pt idx="3">
                  <c:v>9.8815509211443095E-3</c:v>
                </c:pt>
                <c:pt idx="4">
                  <c:v>6.8054938169048326E-2</c:v>
                </c:pt>
                <c:pt idx="5">
                  <c:v>0.1348346831122387</c:v>
                </c:pt>
                <c:pt idx="6">
                  <c:v>0.16461331202373303</c:v>
                </c:pt>
                <c:pt idx="7">
                  <c:v>9.6849853726952831E-2</c:v>
                </c:pt>
                <c:pt idx="8">
                  <c:v>0.57441010447682916</c:v>
                </c:pt>
              </c:numCache>
            </c:numRef>
          </c:val>
        </c:ser>
        <c:ser>
          <c:idx val="1"/>
          <c:order val="1"/>
          <c:tx>
            <c:strRef>
              <c:f>'[1]7.2 Graf OTC'!$K$14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OTC'!$K$16:$K$24</c:f>
              <c:numCache>
                <c:formatCode>0.0%</c:formatCode>
                <c:ptCount val="9"/>
                <c:pt idx="0">
                  <c:v>0.15269934308012886</c:v>
                </c:pt>
                <c:pt idx="1">
                  <c:v>0.43164665776539629</c:v>
                </c:pt>
                <c:pt idx="2">
                  <c:v>1.2735610847525234E-2</c:v>
                </c:pt>
                <c:pt idx="3">
                  <c:v>7.9896113626351517E-3</c:v>
                </c:pt>
                <c:pt idx="4">
                  <c:v>5.7171996545360752E-2</c:v>
                </c:pt>
                <c:pt idx="5">
                  <c:v>0.20856634250764017</c:v>
                </c:pt>
                <c:pt idx="6">
                  <c:v>0.16689071792651514</c:v>
                </c:pt>
                <c:pt idx="7">
                  <c:v>9.3689327862575653E-2</c:v>
                </c:pt>
                <c:pt idx="8">
                  <c:v>0.62172932540956227</c:v>
                </c:pt>
              </c:numCache>
            </c:numRef>
          </c:val>
        </c:ser>
        <c:axId val="198430080"/>
        <c:axId val="198526080"/>
      </c:barChart>
      <c:catAx>
        <c:axId val="198430080"/>
        <c:scaling>
          <c:orientation val="maxMin"/>
        </c:scaling>
        <c:delete val="1"/>
        <c:axPos val="l"/>
        <c:tickLblPos val="none"/>
        <c:crossAx val="198526080"/>
        <c:crosses val="autoZero"/>
        <c:auto val="1"/>
        <c:lblAlgn val="ctr"/>
        <c:lblOffset val="100"/>
      </c:catAx>
      <c:valAx>
        <c:axId val="198526080"/>
        <c:scaling>
          <c:orientation val="minMax"/>
        </c:scaling>
        <c:delete val="1"/>
        <c:axPos val="t"/>
        <c:numFmt formatCode="0.0%" sourceLinked="1"/>
        <c:tickLblPos val="none"/>
        <c:crossAx val="198430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1" r="0.750000000000010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MTG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 Share (%)</a:t>
            </a:r>
          </a:p>
        </c:rich>
      </c:tx>
      <c:layout>
        <c:manualLayout>
          <c:xMode val="edge"/>
          <c:yMode val="edge"/>
          <c:x val="2.810563933745569E-2"/>
          <c:y val="3.3511352509307792E-2"/>
        </c:manualLayout>
      </c:layout>
      <c:overlay val="1"/>
    </c:title>
    <c:plotArea>
      <c:layout>
        <c:manualLayout>
          <c:layoutTarget val="inner"/>
          <c:xMode val="edge"/>
          <c:yMode val="edge"/>
          <c:x val="2.5996555794854003E-2"/>
          <c:y val="0.10215082032517721"/>
          <c:w val="0.699535863101858"/>
          <c:h val="0.8858216553589614"/>
        </c:manualLayout>
      </c:layout>
      <c:barChart>
        <c:barDir val="bar"/>
        <c:grouping val="clustered"/>
        <c:ser>
          <c:idx val="0"/>
          <c:order val="0"/>
          <c:tx>
            <c:strRef>
              <c:f>DATOS!$J$38</c:f>
              <c:strCache>
                <c:ptCount val="1"/>
                <c:pt idx="0">
                  <c:v>2015 MTG Market Share (%)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DATOS!$J$40:$J$48</c:f>
              <c:numCache>
                <c:formatCode>0.0%</c:formatCode>
                <c:ptCount val="9"/>
                <c:pt idx="0">
                  <c:v>0.14623887566309768</c:v>
                </c:pt>
                <c:pt idx="1">
                  <c:v>0.42580389070817626</c:v>
                </c:pt>
                <c:pt idx="2">
                  <c:v>1.235058906200634E-2</c:v>
                </c:pt>
                <c:pt idx="3">
                  <c:v>8.4641197053209535E-3</c:v>
                </c:pt>
                <c:pt idx="4">
                  <c:v>6.8605462520436089E-2</c:v>
                </c:pt>
                <c:pt idx="5">
                  <c:v>0.14107160574714592</c:v>
                </c:pt>
                <c:pt idx="6">
                  <c:v>0.1625913982996825</c:v>
                </c:pt>
                <c:pt idx="7">
                  <c:v>9.565896744631909E-2</c:v>
                </c:pt>
                <c:pt idx="8">
                  <c:v>0.56220526570033247</c:v>
                </c:pt>
              </c:numCache>
            </c:numRef>
          </c:val>
        </c:ser>
        <c:ser>
          <c:idx val="1"/>
          <c:order val="1"/>
          <c:tx>
            <c:strRef>
              <c:f>'[1]7.2 Graf OTC'!$K$38</c:f>
              <c:strCache>
                <c:ptCount val="1"/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OTC'!$K$40:$K$48</c:f>
              <c:numCache>
                <c:formatCode>0.0%</c:formatCode>
                <c:ptCount val="9"/>
                <c:pt idx="0">
                  <c:v>0.14418952088938305</c:v>
                </c:pt>
                <c:pt idx="1">
                  <c:v>0.43166244484635907</c:v>
                </c:pt>
                <c:pt idx="2">
                  <c:v>1.2220376288547186E-2</c:v>
                </c:pt>
                <c:pt idx="3">
                  <c:v>7.5926066877851795E-3</c:v>
                </c:pt>
                <c:pt idx="4">
                  <c:v>5.2685977983938613E-2</c:v>
                </c:pt>
                <c:pt idx="5">
                  <c:v>0.22652883447415642</c:v>
                </c:pt>
                <c:pt idx="6">
                  <c:v>0.16350553181162614</c:v>
                </c:pt>
                <c:pt idx="7">
                  <c:v>9.4251109297123395E-2</c:v>
                </c:pt>
                <c:pt idx="8">
                  <c:v>0.61170678373915133</c:v>
                </c:pt>
              </c:numCache>
            </c:numRef>
          </c:val>
        </c:ser>
        <c:axId val="198559616"/>
        <c:axId val="198561152"/>
      </c:barChart>
      <c:catAx>
        <c:axId val="198559616"/>
        <c:scaling>
          <c:orientation val="maxMin"/>
        </c:scaling>
        <c:delete val="1"/>
        <c:axPos val="l"/>
        <c:tickLblPos val="none"/>
        <c:crossAx val="198561152"/>
        <c:crosses val="autoZero"/>
        <c:auto val="1"/>
        <c:lblAlgn val="ctr"/>
        <c:lblOffset val="100"/>
      </c:catAx>
      <c:valAx>
        <c:axId val="198561152"/>
        <c:scaling>
          <c:orientation val="minMax"/>
        </c:scaling>
        <c:delete val="1"/>
        <c:axPos val="t"/>
        <c:numFmt formatCode="0.0%" sourceLinked="1"/>
        <c:tickLblPos val="none"/>
        <c:crossAx val="19855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33" r="0.75000000000001033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2016 BP Market Size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 MM)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56934909052971638"/>
          <c:y val="7.3414645895692687E-2"/>
          <c:w val="0.43956318220358281"/>
          <c:h val="0.90274564732501916"/>
        </c:manualLayout>
      </c:layout>
      <c:barChart>
        <c:barDir val="bar"/>
        <c:grouping val="clustered"/>
        <c:ser>
          <c:idx val="0"/>
          <c:order val="0"/>
          <c:tx>
            <c:strRef>
              <c:f>DATOS!$T$3</c:f>
              <c:strCache>
                <c:ptCount val="1"/>
                <c:pt idx="0">
                  <c:v>2016 BP Market Size ( MM)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0.18731341600439994"/>
                  <c:y val="4.1224295621072869E-7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DATOS!$F$4:$F$12</c:f>
              <c:strCache>
                <c:ptCount val="9"/>
                <c:pt idx="0">
                  <c:v>TOTAL OTC CATEGORIES</c:v>
                </c:pt>
                <c:pt idx="1">
                  <c:v>Cold &amp; Flu</c:v>
                </c:pt>
                <c:pt idx="2">
                  <c:v>Sore Throat</c:v>
                </c:pt>
                <c:pt idx="3">
                  <c:v>Descongestants</c:v>
                </c:pt>
                <c:pt idx="4">
                  <c:v>Cough</c:v>
                </c:pt>
                <c:pt idx="5">
                  <c:v>Allergy</c:v>
                </c:pt>
                <c:pt idx="6">
                  <c:v>Laxatives</c:v>
                </c:pt>
                <c:pt idx="8">
                  <c:v>Smoking Cessation</c:v>
                </c:pt>
              </c:strCache>
            </c:strRef>
          </c:cat>
          <c:val>
            <c:numRef>
              <c:f>DATOS!$T$4:$T$12</c:f>
              <c:numCache>
                <c:formatCode>#,##0.0</c:formatCode>
                <c:ptCount val="9"/>
                <c:pt idx="0">
                  <c:v>865.98340364017213</c:v>
                </c:pt>
                <c:pt idx="1">
                  <c:v>149.71112375000001</c:v>
                </c:pt>
                <c:pt idx="2">
                  <c:v>123.63715624999999</c:v>
                </c:pt>
                <c:pt idx="3">
                  <c:v>137.38541499999999</c:v>
                </c:pt>
                <c:pt idx="4">
                  <c:v>200.50188220264855</c:v>
                </c:pt>
                <c:pt idx="5">
                  <c:v>10.999610377694678</c:v>
                </c:pt>
                <c:pt idx="6">
                  <c:v>101.6429114067296</c:v>
                </c:pt>
                <c:pt idx="8">
                  <c:v>24.830666334842142</c:v>
                </c:pt>
              </c:numCache>
            </c:numRef>
          </c:val>
        </c:ser>
        <c:axId val="198609920"/>
        <c:axId val="198615808"/>
      </c:barChart>
      <c:catAx>
        <c:axId val="198609920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615808"/>
        <c:crosses val="autoZero"/>
        <c:auto val="1"/>
        <c:lblAlgn val="ctr"/>
        <c:lblOffset val="100"/>
        <c:tickLblSkip val="1"/>
        <c:tickMarkSkip val="1"/>
      </c:catAx>
      <c:valAx>
        <c:axId val="198615808"/>
        <c:scaling>
          <c:orientation val="minMax"/>
        </c:scaling>
        <c:delete val="1"/>
        <c:axPos val="t"/>
        <c:numFmt formatCode="#,##0.0" sourceLinked="1"/>
        <c:tickLblPos val="none"/>
        <c:crossAx val="19860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988" r="0.75000000000000988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2016 BP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Growth (%)</a:t>
            </a:r>
          </a:p>
        </c:rich>
      </c:tx>
      <c:layout>
        <c:manualLayout>
          <c:xMode val="edge"/>
          <c:yMode val="edge"/>
          <c:x val="0.30123261695736431"/>
          <c:y val="4.5369503693531814E-3"/>
        </c:manualLayout>
      </c:layout>
      <c:overlay val="1"/>
    </c:title>
    <c:plotArea>
      <c:layout>
        <c:manualLayout>
          <c:layoutTarget val="inner"/>
          <c:xMode val="edge"/>
          <c:yMode val="edge"/>
          <c:x val="5.0314465408805034E-2"/>
          <c:y val="7.092643338206979E-2"/>
          <c:w val="0.92452830188679247"/>
          <c:h val="0.89478804686075408"/>
        </c:manualLayout>
      </c:layout>
      <c:barChart>
        <c:barDir val="bar"/>
        <c:grouping val="clustered"/>
        <c:ser>
          <c:idx val="0"/>
          <c:order val="0"/>
          <c:tx>
            <c:strRef>
              <c:f>'[1]7.2 Graf OTC'!$AA$2</c:f>
              <c:strCache>
                <c:ptCount val="1"/>
                <c:pt idx="0">
                  <c:v>52 W Growth (%)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OTC'!$AA$4:$AA$12</c:f>
              <c:numCache>
                <c:formatCode>0.0%</c:formatCode>
                <c:ptCount val="9"/>
                <c:pt idx="0">
                  <c:v>1.1634591614007039E-3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DATOS!$AB$2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6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DATOS!$AB$4:$AB$12</c:f>
              <c:numCache>
                <c:formatCode>0.0%</c:formatCode>
                <c:ptCount val="9"/>
                <c:pt idx="0">
                  <c:v>-1.516400460401135E-3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5.0000000000000044E-2</c:v>
                </c:pt>
                <c:pt idx="7">
                  <c:v>-0.12</c:v>
                </c:pt>
                <c:pt idx="8">
                  <c:v>0</c:v>
                </c:pt>
              </c:numCache>
            </c:numRef>
          </c:val>
        </c:ser>
        <c:axId val="198658688"/>
        <c:axId val="198664576"/>
      </c:barChart>
      <c:catAx>
        <c:axId val="198658688"/>
        <c:scaling>
          <c:orientation val="maxMin"/>
        </c:scaling>
        <c:delete val="1"/>
        <c:axPos val="l"/>
        <c:tickLblPos val="none"/>
        <c:crossAx val="198664576"/>
        <c:crosses val="autoZero"/>
        <c:auto val="1"/>
        <c:lblAlgn val="ctr"/>
        <c:lblOffset val="100"/>
      </c:catAx>
      <c:valAx>
        <c:axId val="198664576"/>
        <c:scaling>
          <c:orientation val="minMax"/>
        </c:scaling>
        <c:delete val="1"/>
        <c:axPos val="t"/>
        <c:numFmt formatCode="0.0%" sourceLinked="1"/>
        <c:tickLblPos val="none"/>
        <c:crossAx val="19865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33" r="0.75000000000001033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MAT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 Share (%)</a:t>
            </a:r>
          </a:p>
        </c:rich>
      </c:tx>
      <c:layout>
        <c:manualLayout>
          <c:xMode val="edge"/>
          <c:yMode val="edge"/>
          <c:x val="0.30744247878106162"/>
          <c:y val="4.03045071572136E-2"/>
        </c:manualLayout>
      </c:layout>
      <c:overlay val="1"/>
    </c:title>
    <c:plotArea>
      <c:layout>
        <c:manualLayout>
          <c:layoutTarget val="inner"/>
          <c:xMode val="edge"/>
          <c:yMode val="edge"/>
          <c:x val="0.33663874599175742"/>
          <c:y val="0.1086331929794261"/>
          <c:w val="0.60060902499364865"/>
          <c:h val="0.87855823619292261"/>
        </c:manualLayout>
      </c:layout>
      <c:barChart>
        <c:barDir val="bar"/>
        <c:grouping val="clustered"/>
        <c:ser>
          <c:idx val="0"/>
          <c:order val="0"/>
          <c:tx>
            <c:strRef>
              <c:f>DATOS!$J$3</c:f>
              <c:strCache>
                <c:ptCount val="1"/>
                <c:pt idx="0">
                  <c:v>J&amp;J previus Share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1.6755182054622281E-3"/>
                  <c:y val="2.6940811660353899E-3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DATOS!$J$4:$J$12</c:f>
              <c:numCache>
                <c:formatCode>0.0%</c:formatCode>
                <c:ptCount val="9"/>
                <c:pt idx="0">
                  <c:v>0.14890638775740056</c:v>
                </c:pt>
                <c:pt idx="1">
                  <c:v>0.43121284712521218</c:v>
                </c:pt>
                <c:pt idx="2">
                  <c:v>1.3139705900823534E-2</c:v>
                </c:pt>
                <c:pt idx="3">
                  <c:v>6.8968465808915006E-3</c:v>
                </c:pt>
                <c:pt idx="4">
                  <c:v>6.5626394509536765E-2</c:v>
                </c:pt>
                <c:pt idx="5">
                  <c:v>0.25617712369578771</c:v>
                </c:pt>
                <c:pt idx="6">
                  <c:v>0.17691810190877028</c:v>
                </c:pt>
                <c:pt idx="7">
                  <c:v>0.1040050456598028</c:v>
                </c:pt>
                <c:pt idx="8">
                  <c:v>0.47684190264041121</c:v>
                </c:pt>
              </c:numCache>
            </c:numRef>
          </c:val>
        </c:ser>
        <c:ser>
          <c:idx val="1"/>
          <c:order val="1"/>
          <c:tx>
            <c:strRef>
              <c:f>'[1]7.2 Graf OTC'!$K$3</c:f>
              <c:strCache>
                <c:ptCount val="1"/>
                <c:pt idx="0">
                  <c:v>J&amp;J latest Share</c:v>
                </c:pt>
              </c:strCache>
            </c:strRef>
          </c:tx>
          <c:spPr>
            <a:solidFill>
              <a:srgbClr val="0000FF"/>
            </a:solidFill>
          </c:spPr>
          <c:dPt>
            <c:idx val="1"/>
            <c:spPr>
              <a:solidFill>
                <a:srgbClr val="0000FF"/>
              </a:solidFill>
              <a:ln>
                <a:solidFill>
                  <a:sysClr val="windowText" lastClr="000000"/>
                </a:solidFill>
              </a:ln>
            </c:spPr>
          </c:dPt>
          <c:dLbls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OTC'!$K$4:$K$12</c:f>
              <c:numCache>
                <c:formatCode>0.0%</c:formatCode>
                <c:ptCount val="9"/>
                <c:pt idx="0">
                  <c:v>0.14595221160856001</c:v>
                </c:pt>
                <c:pt idx="1">
                  <c:v>0.43214883840839424</c:v>
                </c:pt>
                <c:pt idx="2">
                  <c:v>1.0201112372755563E-2</c:v>
                </c:pt>
                <c:pt idx="3">
                  <c:v>6.1623665703286661E-3</c:v>
                </c:pt>
                <c:pt idx="4">
                  <c:v>5.8527526802705648E-2</c:v>
                </c:pt>
                <c:pt idx="5">
                  <c:v>0.30211174382838446</c:v>
                </c:pt>
                <c:pt idx="6">
                  <c:v>0.17322593747124351</c:v>
                </c:pt>
                <c:pt idx="7">
                  <c:v>9.7692965663056186E-2</c:v>
                </c:pt>
                <c:pt idx="8">
                  <c:v>0.58780982877143395</c:v>
                </c:pt>
              </c:numCache>
            </c:numRef>
          </c:val>
        </c:ser>
        <c:axId val="198702592"/>
        <c:axId val="198704128"/>
      </c:barChart>
      <c:catAx>
        <c:axId val="198702592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704128"/>
        <c:crosses val="autoZero"/>
        <c:auto val="1"/>
        <c:lblAlgn val="ctr"/>
        <c:lblOffset val="100"/>
        <c:tickLblSkip val="1"/>
        <c:tickMarkSkip val="1"/>
      </c:catAx>
      <c:valAx>
        <c:axId val="198704128"/>
        <c:scaling>
          <c:orientation val="minMax"/>
        </c:scaling>
        <c:delete val="1"/>
        <c:axPos val="t"/>
        <c:numFmt formatCode="0.0%" sourceLinked="1"/>
        <c:tickLblPos val="none"/>
        <c:crossAx val="198702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988" r="0.75000000000000988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2016  BP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Market Share (%)</a:t>
            </a:r>
          </a:p>
        </c:rich>
      </c:tx>
      <c:layout>
        <c:manualLayout>
          <c:xMode val="edge"/>
          <c:yMode val="edge"/>
          <c:x val="0.2855917911423928"/>
          <c:y val="1.7623632144977225E-2"/>
        </c:manualLayout>
      </c:layout>
      <c:overlay val="1"/>
    </c:title>
    <c:plotArea>
      <c:layout>
        <c:manualLayout>
          <c:layoutTarget val="inner"/>
          <c:xMode val="edge"/>
          <c:yMode val="edge"/>
          <c:x val="0.33663874599175753"/>
          <c:y val="8.5433466672888245E-2"/>
          <c:w val="0.58918187916171949"/>
          <c:h val="0.90087745345490056"/>
        </c:manualLayout>
      </c:layout>
      <c:barChart>
        <c:barDir val="bar"/>
        <c:grouping val="clustered"/>
        <c:ser>
          <c:idx val="0"/>
          <c:order val="0"/>
          <c:tx>
            <c:strRef>
              <c:f>DATOS!$W$3</c:f>
              <c:strCache>
                <c:ptCount val="1"/>
                <c:pt idx="0">
                  <c:v>J&amp;J previus share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1.6755182054622281E-3"/>
                  <c:y val="2.6940811660353912E-3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DATOS!$W$4:$W$12</c:f>
              <c:numCache>
                <c:formatCode>0.0%</c:formatCode>
                <c:ptCount val="9"/>
                <c:pt idx="0">
                  <c:v>0.14398274055735091</c:v>
                </c:pt>
                <c:pt idx="1">
                  <c:v>0.43075410587184243</c:v>
                </c:pt>
                <c:pt idx="2">
                  <c:v>1.0336091825146615E-2</c:v>
                </c:pt>
                <c:pt idx="3">
                  <c:v>6.2852104788561434E-3</c:v>
                </c:pt>
                <c:pt idx="4">
                  <c:v>5.7586028551369281E-2</c:v>
                </c:pt>
                <c:pt idx="5">
                  <c:v>0.29278352982898653</c:v>
                </c:pt>
                <c:pt idx="6">
                  <c:v>0.17534917108913334</c:v>
                </c:pt>
                <c:pt idx="7">
                  <c:v>8.8700541518394627E-2</c:v>
                </c:pt>
                <c:pt idx="8">
                  <c:v>0.58081385304039146</c:v>
                </c:pt>
              </c:numCache>
            </c:numRef>
          </c:val>
        </c:ser>
        <c:ser>
          <c:idx val="1"/>
          <c:order val="1"/>
          <c:tx>
            <c:strRef>
              <c:f>'[1]7.2 Graf OTC'!$X$3</c:f>
              <c:strCache>
                <c:ptCount val="1"/>
                <c:pt idx="0">
                  <c:v>J&amp;J latest share</c:v>
                </c:pt>
              </c:strCache>
            </c:strRef>
          </c:tx>
          <c:spPr>
            <a:solidFill>
              <a:srgbClr val="0000FF"/>
            </a:solidFill>
          </c:spPr>
          <c:dPt>
            <c:idx val="1"/>
            <c:spPr>
              <a:solidFill>
                <a:srgbClr val="0000FF"/>
              </a:solidFill>
              <a:ln>
                <a:solidFill>
                  <a:sysClr val="windowText" lastClr="000000"/>
                </a:solidFill>
              </a:ln>
            </c:spPr>
          </c:dPt>
          <c:dLbls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OTC'!$X$4:$X$12</c:f>
              <c:numCache>
                <c:formatCode>0.0%</c:formatCode>
                <c:ptCount val="9"/>
                <c:pt idx="0">
                  <c:v>0.14359733542782371</c:v>
                </c:pt>
                <c:pt idx="1">
                  <c:v>0.43075410587184243</c:v>
                </c:pt>
                <c:pt idx="2">
                  <c:v>1.0336091825146615E-2</c:v>
                </c:pt>
                <c:pt idx="3">
                  <c:v>6.2852104788561434E-3</c:v>
                </c:pt>
                <c:pt idx="4">
                  <c:v>5.7586028551369281E-2</c:v>
                </c:pt>
                <c:pt idx="5">
                  <c:v>0.29278352982898653</c:v>
                </c:pt>
                <c:pt idx="6">
                  <c:v>0.18229369271642576</c:v>
                </c:pt>
                <c:pt idx="7">
                  <c:v>7.7283640134838877E-2</c:v>
                </c:pt>
                <c:pt idx="8">
                  <c:v>0.58081385304039146</c:v>
                </c:pt>
              </c:numCache>
            </c:numRef>
          </c:val>
        </c:ser>
        <c:axId val="198836608"/>
        <c:axId val="198838144"/>
      </c:barChart>
      <c:catAx>
        <c:axId val="198836608"/>
        <c:scaling>
          <c:orientation val="maxMin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198838144"/>
        <c:crosses val="autoZero"/>
        <c:auto val="1"/>
        <c:lblAlgn val="ctr"/>
        <c:lblOffset val="100"/>
        <c:tickLblSkip val="1"/>
        <c:tickMarkSkip val="1"/>
      </c:catAx>
      <c:valAx>
        <c:axId val="198838144"/>
        <c:scaling>
          <c:orientation val="minMax"/>
        </c:scaling>
        <c:delete val="1"/>
        <c:axPos val="t"/>
        <c:numFmt formatCode="0.0%" sourceLinked="1"/>
        <c:tickLblPos val="none"/>
        <c:crossAx val="198836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1" r="0.7500000000000101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MAT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Growth (%)</a:t>
            </a:r>
          </a:p>
        </c:rich>
      </c:tx>
      <c:layout>
        <c:manualLayout>
          <c:xMode val="edge"/>
          <c:yMode val="edge"/>
          <c:x val="0.13038811213237136"/>
          <c:y val="2.0024846894138228E-2"/>
        </c:manualLayout>
      </c:layout>
      <c:overlay val="1"/>
    </c:title>
    <c:plotArea>
      <c:layout>
        <c:manualLayout>
          <c:layoutTarget val="inner"/>
          <c:xMode val="edge"/>
          <c:yMode val="edge"/>
          <c:x val="3.0188679245282967E-2"/>
          <c:y val="9.7639895013123368E-2"/>
          <c:w val="0.49627695777571551"/>
          <c:h val="0.87595923009623833"/>
        </c:manualLayout>
      </c:layout>
      <c:barChart>
        <c:barDir val="bar"/>
        <c:grouping val="clustered"/>
        <c:ser>
          <c:idx val="0"/>
          <c:order val="0"/>
          <c:tx>
            <c:strRef>
              <c:f>'[1]7.2 Graf OTC'!$N$2</c:f>
              <c:strCache>
                <c:ptCount val="1"/>
                <c:pt idx="0">
                  <c:v>2015 MAT Growth (%)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OTC'!$N$4:$N$12</c:f>
              <c:numCache>
                <c:formatCode>0.0%</c:formatCode>
                <c:ptCount val="9"/>
                <c:pt idx="0">
                  <c:v>4.6257767503911973E-2</c:v>
                </c:pt>
                <c:pt idx="1">
                  <c:v>3.8300190389672251E-2</c:v>
                </c:pt>
                <c:pt idx="2">
                  <c:v>5.9852326508750275E-2</c:v>
                </c:pt>
                <c:pt idx="3">
                  <c:v>5.0812635227532432E-2</c:v>
                </c:pt>
                <c:pt idx="4">
                  <c:v>0.12121440089090219</c:v>
                </c:pt>
                <c:pt idx="5">
                  <c:v>-7.3963245950962486E-2</c:v>
                </c:pt>
                <c:pt idx="6">
                  <c:v>3.7127004637982353E-4</c:v>
                </c:pt>
                <c:pt idx="7">
                  <c:v>3.7127004637982353E-4</c:v>
                </c:pt>
                <c:pt idx="8">
                  <c:v>-7.7248671876209984E-2</c:v>
                </c:pt>
              </c:numCache>
            </c:numRef>
          </c:val>
        </c:ser>
        <c:ser>
          <c:idx val="1"/>
          <c:order val="1"/>
          <c:tx>
            <c:strRef>
              <c:f>DATOS!$O$2</c:f>
              <c:strCache>
                <c:ptCount val="1"/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DATOS!$O$4:$O$12</c:f>
              <c:numCache>
                <c:formatCode>0.0%</c:formatCode>
                <c:ptCount val="9"/>
                <c:pt idx="0">
                  <c:v>2.5500902812957138E-2</c:v>
                </c:pt>
                <c:pt idx="1">
                  <c:v>4.0553926413563923E-2</c:v>
                </c:pt>
                <c:pt idx="2">
                  <c:v>-0.17717544343480651</c:v>
                </c:pt>
                <c:pt idx="3">
                  <c:v>-6.1093707239159634E-2</c:v>
                </c:pt>
                <c:pt idx="4">
                  <c:v>-6.839641044531497E-5</c:v>
                </c:pt>
                <c:pt idx="5">
                  <c:v>9.2082597301531344E-2</c:v>
                </c:pt>
                <c:pt idx="6">
                  <c:v>-2.0505820470300695E-2</c:v>
                </c:pt>
                <c:pt idx="7">
                  <c:v>-6.0341394833688056E-2</c:v>
                </c:pt>
                <c:pt idx="8">
                  <c:v>0.13748875084093948</c:v>
                </c:pt>
              </c:numCache>
            </c:numRef>
          </c:val>
        </c:ser>
        <c:axId val="198893568"/>
        <c:axId val="198895104"/>
      </c:barChart>
      <c:catAx>
        <c:axId val="198893568"/>
        <c:scaling>
          <c:orientation val="maxMin"/>
        </c:scaling>
        <c:delete val="1"/>
        <c:axPos val="l"/>
        <c:tickLblPos val="none"/>
        <c:crossAx val="198895104"/>
        <c:crosses val="autoZero"/>
        <c:auto val="1"/>
        <c:lblAlgn val="ctr"/>
        <c:lblOffset val="100"/>
      </c:catAx>
      <c:valAx>
        <c:axId val="198895104"/>
        <c:scaling>
          <c:orientation val="minMax"/>
        </c:scaling>
        <c:delete val="1"/>
        <c:axPos val="t"/>
        <c:numFmt formatCode="0.0%" sourceLinked="1"/>
        <c:tickLblPos val="none"/>
        <c:crossAx val="1988935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55" r="0.7500000000000105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2015 YTD 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Growth (%)</a:t>
            </a:r>
          </a:p>
        </c:rich>
      </c:tx>
      <c:layout>
        <c:manualLayout>
          <c:xMode val="edge"/>
          <c:yMode val="edge"/>
          <c:x val="0.15861188404081078"/>
          <c:y val="3.1378084428409676E-2"/>
        </c:manualLayout>
      </c:layout>
      <c:overlay val="1"/>
    </c:title>
    <c:plotArea>
      <c:layout>
        <c:manualLayout>
          <c:layoutTarget val="inner"/>
          <c:xMode val="edge"/>
          <c:yMode val="edge"/>
          <c:x val="3.5064026087648144E-2"/>
          <c:y val="9.9865167355752849E-2"/>
          <c:w val="0.41260237207191208"/>
          <c:h val="0.88945724593790254"/>
        </c:manualLayout>
      </c:layout>
      <c:barChart>
        <c:barDir val="bar"/>
        <c:grouping val="clustered"/>
        <c:ser>
          <c:idx val="0"/>
          <c:order val="0"/>
          <c:tx>
            <c:strRef>
              <c:f>DATOS!$N$14</c:f>
              <c:strCache>
                <c:ptCount val="1"/>
                <c:pt idx="0">
                  <c:v>2015 YTD Growth (%)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DATOS!$I$4:$I$12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DATOS!$N$16:$N$24</c:f>
              <c:numCache>
                <c:formatCode>0.0%</c:formatCode>
                <c:ptCount val="9"/>
                <c:pt idx="0">
                  <c:v>0.21902173235788114</c:v>
                </c:pt>
                <c:pt idx="1">
                  <c:v>0.28693627150516932</c:v>
                </c:pt>
                <c:pt idx="2">
                  <c:v>0.23536791717672956</c:v>
                </c:pt>
                <c:pt idx="3">
                  <c:v>0.21693952042056353</c:v>
                </c:pt>
                <c:pt idx="4">
                  <c:v>0.3468071561318713</c:v>
                </c:pt>
                <c:pt idx="5">
                  <c:v>1.0355698000987568E-2</c:v>
                </c:pt>
                <c:pt idx="6">
                  <c:v>7.2481985694399231E-3</c:v>
                </c:pt>
                <c:pt idx="7">
                  <c:v>7.2481985694399231E-3</c:v>
                </c:pt>
                <c:pt idx="8">
                  <c:v>-9.6988028224757827E-2</c:v>
                </c:pt>
              </c:numCache>
            </c:numRef>
          </c:val>
        </c:ser>
        <c:ser>
          <c:idx val="1"/>
          <c:order val="1"/>
          <c:tx>
            <c:strRef>
              <c:f>'[1]7.2 Graf OTC'!$O$14</c:f>
              <c:strCache>
                <c:ptCount val="1"/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spPr>
              <a:solidFill>
                <a:srgbClr val="66FF33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1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cat>
            <c:strRef>
              <c:f>'[1]7.2 Graf OTC'!$I$4:$I$12</c:f>
              <c:strCache>
                <c:ptCount val="9"/>
                <c:pt idx="0">
                  <c:v>Total J&amp;J</c:v>
                </c:pt>
                <c:pt idx="1">
                  <c:v>Frenadol</c:v>
                </c:pt>
                <c:pt idx="2">
                  <c:v>Frenagar</c:v>
                </c:pt>
                <c:pt idx="3">
                  <c:v>Frenasal</c:v>
                </c:pt>
                <c:pt idx="4">
                  <c:v>Iniston</c:v>
                </c:pt>
                <c:pt idx="5">
                  <c:v>Reactine</c:v>
                </c:pt>
                <c:pt idx="6">
                  <c:v>Micralax</c:v>
                </c:pt>
                <c:pt idx="7">
                  <c:v>Rovi</c:v>
                </c:pt>
                <c:pt idx="8">
                  <c:v>nicorette</c:v>
                </c:pt>
              </c:strCache>
            </c:strRef>
          </c:cat>
          <c:val>
            <c:numRef>
              <c:f>'[1]7.2 Graf OTC'!$O$16:$O$24</c:f>
              <c:numCache>
                <c:formatCode>0.0%</c:formatCode>
                <c:ptCount val="9"/>
                <c:pt idx="0">
                  <c:v>0.20689942613842094</c:v>
                </c:pt>
                <c:pt idx="1">
                  <c:v>0.31109224654359546</c:v>
                </c:pt>
                <c:pt idx="2">
                  <c:v>0.2131895037822944</c:v>
                </c:pt>
                <c:pt idx="3">
                  <c:v>-1.605791463492523E-2</c:v>
                </c:pt>
                <c:pt idx="4">
                  <c:v>0.13143375263043366</c:v>
                </c:pt>
                <c:pt idx="5">
                  <c:v>0.5628485764927984</c:v>
                </c:pt>
                <c:pt idx="6">
                  <c:v>2.1183359491649956E-2</c:v>
                </c:pt>
                <c:pt idx="7">
                  <c:v>-2.5621587609081731E-2</c:v>
                </c:pt>
                <c:pt idx="8">
                  <c:v>-2.2598976457895659E-2</c:v>
                </c:pt>
              </c:numCache>
            </c:numRef>
          </c:val>
        </c:ser>
        <c:axId val="198931968"/>
        <c:axId val="198933504"/>
      </c:barChart>
      <c:catAx>
        <c:axId val="198931968"/>
        <c:scaling>
          <c:orientation val="maxMin"/>
        </c:scaling>
        <c:delete val="1"/>
        <c:axPos val="l"/>
        <c:tickLblPos val="none"/>
        <c:crossAx val="198933504"/>
        <c:crosses val="autoZero"/>
        <c:auto val="1"/>
        <c:lblAlgn val="ctr"/>
        <c:lblOffset val="100"/>
      </c:catAx>
      <c:valAx>
        <c:axId val="198933504"/>
        <c:scaling>
          <c:orientation val="minMax"/>
        </c:scaling>
        <c:delete val="1"/>
        <c:axPos val="t"/>
        <c:numFmt formatCode="0.0%" sourceLinked="1"/>
        <c:tickLblPos val="none"/>
        <c:crossAx val="198931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77" r="0.75000000000001077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85725</xdr:rowOff>
    </xdr:from>
    <xdr:to>
      <xdr:col>3</xdr:col>
      <xdr:colOff>1028700</xdr:colOff>
      <xdr:row>33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1057275</xdr:colOff>
      <xdr:row>2</xdr:row>
      <xdr:rowOff>171449</xdr:rowOff>
    </xdr:from>
    <xdr:to>
      <xdr:col>11</xdr:col>
      <xdr:colOff>152400</xdr:colOff>
      <xdr:row>33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2</xdr:row>
      <xdr:rowOff>171450</xdr:rowOff>
    </xdr:from>
    <xdr:to>
      <xdr:col>12</xdr:col>
      <xdr:colOff>971550</xdr:colOff>
      <xdr:row>33</xdr:row>
      <xdr:rowOff>9526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485776</xdr:colOff>
      <xdr:row>2</xdr:row>
      <xdr:rowOff>66675</xdr:rowOff>
    </xdr:from>
    <xdr:to>
      <xdr:col>20</xdr:col>
      <xdr:colOff>106137</xdr:colOff>
      <xdr:row>33</xdr:row>
      <xdr:rowOff>47624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503464</xdr:colOff>
      <xdr:row>2</xdr:row>
      <xdr:rowOff>74839</xdr:rowOff>
    </xdr:from>
    <xdr:to>
      <xdr:col>26</xdr:col>
      <xdr:colOff>348343</xdr:colOff>
      <xdr:row>33</xdr:row>
      <xdr:rowOff>152400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304800</xdr:colOff>
      <xdr:row>2</xdr:row>
      <xdr:rowOff>152400</xdr:rowOff>
    </xdr:from>
    <xdr:to>
      <xdr:col>8</xdr:col>
      <xdr:colOff>1247775</xdr:colOff>
      <xdr:row>32</xdr:row>
      <xdr:rowOff>180976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928008</xdr:colOff>
      <xdr:row>2</xdr:row>
      <xdr:rowOff>19050</xdr:rowOff>
    </xdr:from>
    <xdr:to>
      <xdr:col>24</xdr:col>
      <xdr:colOff>170089</xdr:colOff>
      <xdr:row>32</xdr:row>
      <xdr:rowOff>156483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276225</xdr:colOff>
      <xdr:row>3</xdr:row>
      <xdr:rowOff>57150</xdr:rowOff>
    </xdr:from>
    <xdr:to>
      <xdr:col>15</xdr:col>
      <xdr:colOff>85725</xdr:colOff>
      <xdr:row>33</xdr:row>
      <xdr:rowOff>57150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57150</xdr:colOff>
      <xdr:row>3</xdr:row>
      <xdr:rowOff>0</xdr:rowOff>
    </xdr:from>
    <xdr:to>
      <xdr:col>16</xdr:col>
      <xdr:colOff>1019175</xdr:colOff>
      <xdr:row>32</xdr:row>
      <xdr:rowOff>171450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236763</xdr:colOff>
      <xdr:row>3</xdr:row>
      <xdr:rowOff>20412</xdr:rowOff>
    </xdr:from>
    <xdr:to>
      <xdr:col>16</xdr:col>
      <xdr:colOff>1190624</xdr:colOff>
      <xdr:row>32</xdr:row>
      <xdr:rowOff>182337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714375</xdr:colOff>
      <xdr:row>3</xdr:row>
      <xdr:rowOff>9525</xdr:rowOff>
    </xdr:from>
    <xdr:to>
      <xdr:col>6</xdr:col>
      <xdr:colOff>857250</xdr:colOff>
      <xdr:row>32</xdr:row>
      <xdr:rowOff>104775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Total%20JJ%20Spain%20(GFOs%20-%20Channels)%20Version%20WC%20(Nielsen%20February%2015%20%20IM...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 KPIs 2015"/>
      <sheetName val="Calendars"/>
      <sheetName val="2. 2012-2016 %SOM"/>
      <sheetName val="3. 09-13 Sell In- Sell Out"/>
      <sheetName val="3. Share Board"/>
      <sheetName val="4. Brand Categorisation"/>
      <sheetName val="5. Select Categories"/>
      <sheetName val="6.1 Management Letter"/>
      <sheetName val="6.1B Monthly Charts WC "/>
      <sheetName val="6.2 Monthly Comments "/>
      <sheetName val="6.3A Monthly Stocks"/>
      <sheetName val="6.3B Stocks Brands"/>
      <sheetName val="7. BOY J&amp;J By Channel"/>
      <sheetName val="7.1 BOY MASS MARKET"/>
      <sheetName val="7.2  BOY OTC"/>
      <sheetName val="7.2 Graf OTC"/>
      <sheetName val="7.3  BOY BEAUTY"/>
      <sheetName val="7. BMC Trend 2015"/>
      <sheetName val="Nielsen - IMS  Data"/>
      <sheetName val="NTS 2015"/>
      <sheetName val="Monthly Stocks Data"/>
      <sheetName val="5. J&amp;J By Channel V Internal"/>
      <sheetName val="5. J&amp;J By Channel V FW"/>
      <sheetName val="15. NTS By Channel 2014"/>
      <sheetName val="FW Plan by Brand"/>
      <sheetName val="FW MKT INVESTMENT"/>
      <sheetName val="FW Breakdown"/>
      <sheetName val="Summary SP Internal Vs BP"/>
      <sheetName val="Desglose NTS"/>
      <sheetName val="FW Bridge"/>
      <sheetName val="FW Summary NTS &amp; BME"/>
      <sheetName val="4.4 Graf MS BABY"/>
      <sheetName val="4.3 Graf MS CHC"/>
      <sheetName val="16. NTS By Channel 2013"/>
      <sheetName val="17. NTS By Channel 2012"/>
      <sheetName val="7. Graf OC &amp; SANPRO"/>
      <sheetName val="12. Graf Skin Care"/>
      <sheetName val="13. BOY OTC"/>
      <sheetName val="17. NTS By Channel 2011"/>
      <sheetName val="18. NTS By Channel 201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N2" t="str">
            <v>2015 MAT Growth (%)</v>
          </cell>
          <cell r="AA2" t="str">
            <v>52 W Growth (%)</v>
          </cell>
        </row>
        <row r="3">
          <cell r="D3" t="str">
            <v>2015 MAT Market Size ($ MM)</v>
          </cell>
          <cell r="G3" t="str">
            <v>2015 MAT Market Size ($MM)</v>
          </cell>
          <cell r="J3" t="str">
            <v>J&amp;J previus Share</v>
          </cell>
          <cell r="K3" t="str">
            <v>J&amp;J latest Share</v>
          </cell>
          <cell r="T3" t="str">
            <v>2016 BP Market Size ( MM)</v>
          </cell>
          <cell r="W3" t="str">
            <v>J&amp;J previus share</v>
          </cell>
          <cell r="X3" t="str">
            <v>J&amp;J latest share</v>
          </cell>
        </row>
        <row r="4">
          <cell r="C4" t="str">
            <v>TOTAL OTC CATEGORIES</v>
          </cell>
          <cell r="D4">
            <v>733.08371151893061</v>
          </cell>
          <cell r="F4" t="str">
            <v>TOTAL OTC CATEGORIES</v>
          </cell>
          <cell r="G4">
            <v>733.08371151893061</v>
          </cell>
          <cell r="I4" t="str">
            <v>Total J&amp;J</v>
          </cell>
          <cell r="J4">
            <v>0.14890638775740056</v>
          </cell>
          <cell r="K4">
            <v>0.14595221160856001</v>
          </cell>
          <cell r="N4">
            <v>4.6257767503911973E-2</v>
          </cell>
          <cell r="O4">
            <v>2.5500902812957138E-2</v>
          </cell>
          <cell r="T4">
            <v>865.98340364017213</v>
          </cell>
          <cell r="W4">
            <v>0.14398274055735091</v>
          </cell>
          <cell r="X4">
            <v>0.14359733542782371</v>
          </cell>
          <cell r="AA4">
            <v>1.1634591614007039E-3</v>
          </cell>
          <cell r="AB4">
            <v>-1.516400460401135E-3</v>
          </cell>
        </row>
        <row r="5">
          <cell r="C5" t="str">
            <v>Respiratory Health</v>
          </cell>
          <cell r="D5">
            <v>608.01820513824509</v>
          </cell>
          <cell r="F5" t="str">
            <v>Cold &amp; Flu</v>
          </cell>
          <cell r="G5">
            <v>147.57484613954068</v>
          </cell>
          <cell r="I5" t="str">
            <v>Frenadol</v>
          </cell>
          <cell r="J5">
            <v>0.43121284712521218</v>
          </cell>
          <cell r="K5">
            <v>0.43214883840839424</v>
          </cell>
          <cell r="N5">
            <v>3.8300190389672251E-2</v>
          </cell>
          <cell r="O5">
            <v>4.0553926413563923E-2</v>
          </cell>
          <cell r="T5">
            <v>149.71112375000001</v>
          </cell>
          <cell r="W5">
            <v>0.43075410587184243</v>
          </cell>
          <cell r="X5">
            <v>0.43075410587184243</v>
          </cell>
          <cell r="AA5">
            <v>0</v>
          </cell>
          <cell r="AB5">
            <v>0</v>
          </cell>
        </row>
        <row r="6">
          <cell r="F6" t="str">
            <v>Sore Throat</v>
          </cell>
          <cell r="G6">
            <v>123.87834079497013</v>
          </cell>
          <cell r="I6" t="str">
            <v>Frenagar</v>
          </cell>
          <cell r="J6">
            <v>1.3139705900823534E-2</v>
          </cell>
          <cell r="K6">
            <v>1.0201112372755563E-2</v>
          </cell>
          <cell r="N6">
            <v>5.9852326508750275E-2</v>
          </cell>
          <cell r="O6">
            <v>-0.17717544343480651</v>
          </cell>
          <cell r="T6">
            <v>123.63715624999999</v>
          </cell>
          <cell r="W6">
            <v>1.0336091825146615E-2</v>
          </cell>
          <cell r="X6">
            <v>1.0336091825146615E-2</v>
          </cell>
          <cell r="AA6">
            <v>0</v>
          </cell>
          <cell r="AB6">
            <v>0</v>
          </cell>
        </row>
        <row r="7">
          <cell r="F7" t="str">
            <v>Descongestants</v>
          </cell>
          <cell r="G7">
            <v>136.06603127721431</v>
          </cell>
          <cell r="I7" t="str">
            <v>Frenasal</v>
          </cell>
          <cell r="J7">
            <v>6.8968465808915006E-3</v>
          </cell>
          <cell r="K7">
            <v>6.1623665703286661E-3</v>
          </cell>
          <cell r="N7">
            <v>5.0812635227532432E-2</v>
          </cell>
          <cell r="O7">
            <v>-6.1093707239159634E-2</v>
          </cell>
          <cell r="T7">
            <v>137.38541499999999</v>
          </cell>
          <cell r="W7">
            <v>6.2852104788561434E-3</v>
          </cell>
          <cell r="X7">
            <v>6.2852104788561434E-3</v>
          </cell>
          <cell r="AA7">
            <v>0</v>
          </cell>
          <cell r="AB7">
            <v>0</v>
          </cell>
        </row>
        <row r="8">
          <cell r="F8" t="str">
            <v>Cough</v>
          </cell>
          <cell r="G8">
            <v>189.62884891604426</v>
          </cell>
          <cell r="I8" t="str">
            <v>Iniston</v>
          </cell>
          <cell r="J8">
            <v>6.5626394509536765E-2</v>
          </cell>
          <cell r="K8">
            <v>5.8527526802705648E-2</v>
          </cell>
          <cell r="N8">
            <v>0.12121440089090219</v>
          </cell>
          <cell r="O8">
            <v>-6.839641044531497E-5</v>
          </cell>
          <cell r="T8">
            <v>200.50188220264855</v>
          </cell>
          <cell r="W8">
            <v>5.7586028551369281E-2</v>
          </cell>
          <cell r="X8">
            <v>5.7586028551369281E-2</v>
          </cell>
          <cell r="AA8">
            <v>0</v>
          </cell>
          <cell r="AB8">
            <v>0</v>
          </cell>
        </row>
        <row r="9">
          <cell r="F9" t="str">
            <v>Allergy</v>
          </cell>
          <cell r="G9">
            <v>10.870138010475635</v>
          </cell>
          <cell r="I9" t="str">
            <v>Reactine</v>
          </cell>
          <cell r="J9">
            <v>0.25617712369578771</v>
          </cell>
          <cell r="K9">
            <v>0.30211174382838446</v>
          </cell>
          <cell r="N9">
            <v>-7.3963245950962486E-2</v>
          </cell>
          <cell r="O9">
            <v>9.2082597301531344E-2</v>
          </cell>
          <cell r="T9">
            <v>10.999610377694678</v>
          </cell>
          <cell r="W9">
            <v>0.29278352982898653</v>
          </cell>
          <cell r="X9">
            <v>0.29278352982898653</v>
          </cell>
          <cell r="AA9">
            <v>0</v>
          </cell>
          <cell r="AB9">
            <v>0</v>
          </cell>
        </row>
        <row r="10">
          <cell r="C10" t="str">
            <v>Digestive Health</v>
          </cell>
          <cell r="D10">
            <v>100.16246572705269</v>
          </cell>
          <cell r="F10" t="str">
            <v>Laxatives</v>
          </cell>
          <cell r="G10">
            <v>100.16246572705269</v>
          </cell>
          <cell r="I10" t="str">
            <v>Micralax</v>
          </cell>
          <cell r="J10">
            <v>0.17691810190877028</v>
          </cell>
          <cell r="K10">
            <v>0.17322593747124351</v>
          </cell>
          <cell r="N10">
            <v>3.7127004637982353E-4</v>
          </cell>
          <cell r="O10">
            <v>-2.0505820470300695E-2</v>
          </cell>
          <cell r="T10">
            <v>101.6429114067296</v>
          </cell>
          <cell r="W10">
            <v>0.17534917108913334</v>
          </cell>
          <cell r="X10">
            <v>0.18229369271642576</v>
          </cell>
          <cell r="AA10">
            <v>1.0000000000000009E-2</v>
          </cell>
          <cell r="AB10">
            <v>5.0000000000000044E-2</v>
          </cell>
        </row>
        <row r="11">
          <cell r="I11" t="str">
            <v>Rovi</v>
          </cell>
          <cell r="J11">
            <v>0.1040050456598028</v>
          </cell>
          <cell r="K11">
            <v>9.7692965663056186E-2</v>
          </cell>
          <cell r="N11">
            <v>3.7127004637982353E-4</v>
          </cell>
          <cell r="O11">
            <v>-6.0341394833688056E-2</v>
          </cell>
          <cell r="W11">
            <v>8.8700541518394627E-2</v>
          </cell>
          <cell r="X11">
            <v>7.7283640134838877E-2</v>
          </cell>
          <cell r="AA11">
            <v>1.0000000000000009E-2</v>
          </cell>
          <cell r="AB11">
            <v>-0.12</v>
          </cell>
        </row>
        <row r="12">
          <cell r="C12" t="str">
            <v>Smoking Cessation</v>
          </cell>
          <cell r="D12">
            <v>24.903040653632878</v>
          </cell>
          <cell r="F12" t="str">
            <v>Smoking Cessation</v>
          </cell>
          <cell r="G12">
            <v>24.903040653632878</v>
          </cell>
          <cell r="I12" t="str">
            <v>nicorette</v>
          </cell>
          <cell r="J12">
            <v>0.47684190264041121</v>
          </cell>
          <cell r="K12">
            <v>0.58780982877143395</v>
          </cell>
          <cell r="N12">
            <v>-7.7248671876209984E-2</v>
          </cell>
          <cell r="O12">
            <v>0.13748875084093948</v>
          </cell>
          <cell r="T12">
            <v>24.830666334842142</v>
          </cell>
          <cell r="W12">
            <v>0.58081385304039146</v>
          </cell>
          <cell r="X12">
            <v>0.58081385304039146</v>
          </cell>
          <cell r="AA12">
            <v>0</v>
          </cell>
          <cell r="AB12">
            <v>0</v>
          </cell>
        </row>
        <row r="14">
          <cell r="J14" t="str">
            <v>2015 YTD Market Share (%)</v>
          </cell>
          <cell r="N14" t="str">
            <v>2015 YTD Growth (%)</v>
          </cell>
        </row>
        <row r="16">
          <cell r="J16">
            <v>0.15423308164710323</v>
          </cell>
          <cell r="K16">
            <v>0.15269934308012886</v>
          </cell>
          <cell r="N16">
            <v>0.21902173235788114</v>
          </cell>
          <cell r="O16">
            <v>0.20689942613842094</v>
          </cell>
        </row>
        <row r="17">
          <cell r="J17">
            <v>0.42369386426982875</v>
          </cell>
          <cell r="K17">
            <v>0.43164665776539629</v>
          </cell>
          <cell r="N17">
            <v>0.28693627150516932</v>
          </cell>
          <cell r="O17">
            <v>0.31109224654359546</v>
          </cell>
        </row>
        <row r="18">
          <cell r="J18">
            <v>1.2968431557996658E-2</v>
          </cell>
          <cell r="K18">
            <v>1.2735610847525234E-2</v>
          </cell>
          <cell r="N18">
            <v>0.23536791717672956</v>
          </cell>
          <cell r="O18">
            <v>0.2131895037822944</v>
          </cell>
        </row>
        <row r="19">
          <cell r="J19">
            <v>9.8815509211443095E-3</v>
          </cell>
          <cell r="K19">
            <v>7.9896113626351517E-3</v>
          </cell>
          <cell r="N19">
            <v>0.21693952042056353</v>
          </cell>
          <cell r="O19">
            <v>-1.605791463492523E-2</v>
          </cell>
        </row>
        <row r="20">
          <cell r="J20">
            <v>6.8054938169048326E-2</v>
          </cell>
          <cell r="K20">
            <v>5.7171996545360752E-2</v>
          </cell>
          <cell r="N20">
            <v>0.3468071561318713</v>
          </cell>
          <cell r="O20">
            <v>0.13143375263043366</v>
          </cell>
        </row>
        <row r="21">
          <cell r="J21">
            <v>0.1348346831122387</v>
          </cell>
          <cell r="K21">
            <v>0.20856634250764017</v>
          </cell>
          <cell r="N21">
            <v>1.0355698000987568E-2</v>
          </cell>
          <cell r="O21">
            <v>0.5628485764927984</v>
          </cell>
        </row>
        <row r="22">
          <cell r="J22">
            <v>0.16461331202373303</v>
          </cell>
          <cell r="K22">
            <v>0.16689071792651514</v>
          </cell>
          <cell r="N22">
            <v>7.2481985694399231E-3</v>
          </cell>
          <cell r="O22">
            <v>2.1183359491649956E-2</v>
          </cell>
        </row>
        <row r="23">
          <cell r="J23">
            <v>9.6849853726952831E-2</v>
          </cell>
          <cell r="K23">
            <v>9.3689327862575653E-2</v>
          </cell>
          <cell r="N23">
            <v>7.2481985694399231E-3</v>
          </cell>
          <cell r="O23">
            <v>-2.5621587609081731E-2</v>
          </cell>
        </row>
        <row r="24">
          <cell r="J24">
            <v>0.57441010447682916</v>
          </cell>
          <cell r="K24">
            <v>0.62172932540956227</v>
          </cell>
          <cell r="N24">
            <v>-9.6988028224757827E-2</v>
          </cell>
          <cell r="O24">
            <v>-2.2598976457895659E-2</v>
          </cell>
        </row>
        <row r="38">
          <cell r="J38" t="str">
            <v>2015 MTG Market Share (%)</v>
          </cell>
          <cell r="N38" t="str">
            <v>2015 MTG Growth (%)</v>
          </cell>
        </row>
        <row r="40">
          <cell r="J40">
            <v>0.14623887566309768</v>
          </cell>
          <cell r="K40">
            <v>0.14418952088938305</v>
          </cell>
          <cell r="N40">
            <v>0.24048142403108241</v>
          </cell>
          <cell r="O40">
            <v>0.22309762976628611</v>
          </cell>
        </row>
        <row r="41">
          <cell r="J41">
            <v>0.42580389070817626</v>
          </cell>
          <cell r="K41">
            <v>0.43166244484635907</v>
          </cell>
          <cell r="N41">
            <v>0.32434586148744504</v>
          </cell>
          <cell r="O41">
            <v>0.34256728241973988</v>
          </cell>
        </row>
        <row r="42">
          <cell r="J42">
            <v>1.235058906200634E-2</v>
          </cell>
          <cell r="K42">
            <v>1.2220376288547186E-2</v>
          </cell>
          <cell r="N42">
            <v>0.24693412929266634</v>
          </cell>
          <cell r="O42">
            <v>0.23378765097645737</v>
          </cell>
        </row>
        <row r="43">
          <cell r="J43">
            <v>8.4641197053209535E-3</v>
          </cell>
          <cell r="K43">
            <v>7.5926066877851795E-3</v>
          </cell>
          <cell r="N43">
            <v>0.21184292360329904</v>
          </cell>
          <cell r="O43">
            <v>8.7064810828624051E-2</v>
          </cell>
        </row>
        <row r="44">
          <cell r="J44">
            <v>6.8605462520436089E-2</v>
          </cell>
          <cell r="K44">
            <v>5.2685977983938613E-2</v>
          </cell>
          <cell r="N44">
            <v>0.44894576338524139</v>
          </cell>
          <cell r="O44">
            <v>0.11272662241576148</v>
          </cell>
        </row>
        <row r="45">
          <cell r="J45">
            <v>0.14107160574714592</v>
          </cell>
          <cell r="K45">
            <v>0.22652883447415642</v>
          </cell>
          <cell r="N45">
            <v>1.6032428024706613E-2</v>
          </cell>
          <cell r="O45">
            <v>0.63151642380054573</v>
          </cell>
        </row>
        <row r="46">
          <cell r="J46">
            <v>0.1625913982996825</v>
          </cell>
          <cell r="K46">
            <v>0.16350553181162614</v>
          </cell>
          <cell r="N46">
            <v>6.9442617849910793E-3</v>
          </cell>
          <cell r="O46">
            <v>1.2605579074731255E-2</v>
          </cell>
        </row>
        <row r="47">
          <cell r="J47">
            <v>9.565896744631909E-2</v>
          </cell>
          <cell r="K47">
            <v>9.4251109297123395E-2</v>
          </cell>
          <cell r="N47">
            <v>6.9442617849910793E-3</v>
          </cell>
          <cell r="O47">
            <v>-7.8754119223942709E-3</v>
          </cell>
        </row>
        <row r="48">
          <cell r="J48">
            <v>0.56220526570033247</v>
          </cell>
          <cell r="K48">
            <v>0.61170678373915133</v>
          </cell>
          <cell r="N48">
            <v>-4.0036006524322154E-2</v>
          </cell>
          <cell r="O48">
            <v>4.4487703655549993E-2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W35"/>
  <sheetViews>
    <sheetView topLeftCell="C1" workbookViewId="0">
      <selection activeCell="AD30" sqref="AD30"/>
    </sheetView>
  </sheetViews>
  <sheetFormatPr baseColWidth="10" defaultRowHeight="15"/>
  <cols>
    <col min="3" max="3" width="16.7109375" customWidth="1"/>
    <col min="4" max="4" width="16.140625" customWidth="1"/>
    <col min="13" max="13" width="24" customWidth="1"/>
  </cols>
  <sheetData>
    <row r="1" spans="2:75" s="1" customFormat="1" ht="15.75" thickBot="1">
      <c r="C1" s="2"/>
      <c r="D1" s="3"/>
      <c r="F1" s="2"/>
      <c r="G1" s="3"/>
      <c r="H1" s="3"/>
      <c r="Q1" s="4"/>
      <c r="R1" s="4"/>
      <c r="S1" s="5"/>
      <c r="W1" s="4"/>
      <c r="X1" s="5"/>
      <c r="Y1" s="5"/>
      <c r="AA1" s="4"/>
      <c r="AB1" s="5"/>
      <c r="AC1" s="5"/>
      <c r="AE1" s="4"/>
      <c r="AF1" s="5"/>
      <c r="AG1" s="5"/>
      <c r="AI1" s="2"/>
      <c r="AJ1" s="3"/>
      <c r="AL1" s="4"/>
      <c r="AM1" s="5"/>
      <c r="AN1" s="5"/>
      <c r="AP1" s="4"/>
      <c r="AQ1" s="5"/>
      <c r="AR1" s="5"/>
      <c r="AV1" s="5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2:75" s="1" customFormat="1">
      <c r="B2" s="6"/>
      <c r="C2" s="7"/>
      <c r="D2" s="8"/>
      <c r="E2" s="9"/>
      <c r="F2" s="7"/>
      <c r="G2" s="8"/>
      <c r="H2" s="8"/>
      <c r="I2" s="9"/>
      <c r="J2" s="9"/>
      <c r="K2" s="9"/>
      <c r="L2" s="9"/>
      <c r="M2" s="9"/>
      <c r="N2" s="9"/>
      <c r="O2" s="9"/>
      <c r="P2" s="9"/>
      <c r="Q2" s="10"/>
      <c r="R2" s="11"/>
      <c r="S2" s="5"/>
      <c r="W2" s="4"/>
      <c r="X2" s="5"/>
      <c r="Y2" s="5"/>
      <c r="AA2" s="4"/>
      <c r="AB2" s="5"/>
      <c r="AC2" s="5"/>
      <c r="AE2" s="4"/>
      <c r="AF2" s="5"/>
      <c r="AG2" s="5"/>
      <c r="AI2" s="2"/>
      <c r="AJ2" s="3"/>
      <c r="AL2" s="4"/>
      <c r="AM2" s="5"/>
      <c r="AN2" s="5"/>
      <c r="AP2" s="4"/>
      <c r="AQ2" s="5"/>
      <c r="AR2" s="5"/>
      <c r="AV2" s="5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2:75" ht="25.5" customHeight="1">
      <c r="B3" s="12"/>
      <c r="C3" s="13" t="s">
        <v>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4" t="s">
        <v>1</v>
      </c>
      <c r="O3" s="14"/>
      <c r="P3" s="14"/>
      <c r="Q3" s="13" t="e">
        <f>+'[1]2. 2012-2016 %SOM'!#REF!</f>
        <v>#REF!</v>
      </c>
      <c r="R3" s="15"/>
      <c r="S3" s="16"/>
      <c r="T3" s="1"/>
      <c r="U3" s="1"/>
      <c r="V3" s="1"/>
      <c r="W3" s="17"/>
      <c r="X3" s="16"/>
      <c r="Y3" s="16"/>
      <c r="Z3" s="1"/>
      <c r="AA3" s="17"/>
      <c r="AB3" s="16"/>
      <c r="AC3" s="16"/>
      <c r="AD3" s="1"/>
      <c r="AE3" s="17"/>
      <c r="AF3" s="16"/>
      <c r="AG3" s="16"/>
      <c r="AH3" s="1"/>
      <c r="AI3" s="1"/>
      <c r="AJ3" s="1"/>
      <c r="AK3" s="1"/>
      <c r="AL3" s="17"/>
      <c r="AM3" s="16"/>
      <c r="AN3" s="16"/>
      <c r="AO3" s="1"/>
      <c r="AP3" s="17"/>
      <c r="AQ3" s="16"/>
      <c r="AR3" s="16"/>
      <c r="AS3" s="1"/>
      <c r="AT3" s="1"/>
      <c r="AU3" s="1"/>
      <c r="AV3" s="16"/>
    </row>
    <row r="4" spans="2:75" ht="43.5" customHeight="1"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X4" s="19"/>
      <c r="AY4" s="20" t="s">
        <v>2</v>
      </c>
      <c r="BA4" s="21"/>
      <c r="BB4" s="20" t="s">
        <v>3</v>
      </c>
      <c r="BD4" s="22"/>
      <c r="BE4" s="20" t="s">
        <v>4</v>
      </c>
      <c r="BF4" s="23"/>
      <c r="BG4" s="24"/>
      <c r="BH4" s="25"/>
      <c r="BI4" s="20" t="s">
        <v>5</v>
      </c>
      <c r="BJ4" s="23"/>
    </row>
    <row r="5" spans="2:75" s="1" customFormat="1">
      <c r="B5" s="1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2:75" s="1" customFormat="1"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5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2:75" s="1" customFormat="1">
      <c r="B7" s="12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26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2:75" s="1" customFormat="1">
      <c r="B8" s="12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26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2:75" s="1" customFormat="1">
      <c r="B9" s="12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26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2:75" s="1" customFormat="1">
      <c r="B10" s="12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26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2:75" s="1" customFormat="1">
      <c r="B11" s="1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6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2:75" s="1" customFormat="1">
      <c r="B12" s="1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6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2:75" s="1" customFormat="1">
      <c r="B13" s="1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26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2:75" s="1" customFormat="1">
      <c r="B14" s="1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26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2:75" s="1" customFormat="1">
      <c r="B15" s="1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26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2:75" s="1" customFormat="1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2:75" s="1" customFormat="1">
      <c r="B17" s="1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6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2:75" s="1" customFormat="1">
      <c r="B18" s="1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26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2:75" s="1" customFormat="1">
      <c r="B19" s="1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26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2:75" s="1" customFormat="1">
      <c r="B20" s="1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26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2:75" s="1" customFormat="1">
      <c r="B21" s="1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26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2:75" s="1" customFormat="1">
      <c r="B22" s="1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26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2:75" s="1" customFormat="1">
      <c r="B23" s="12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26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2:75" s="1" customFormat="1">
      <c r="B24" s="1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26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2:75" s="1" customFormat="1">
      <c r="B25" s="1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26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2:75" s="1" customFormat="1">
      <c r="B26" s="1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2:75" s="1" customFormat="1">
      <c r="B27" s="12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26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2:75" s="1" customFormat="1">
      <c r="B28" s="12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26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2:75" s="1" customFormat="1">
      <c r="B29" s="12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26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2:75" s="1" customFormat="1">
      <c r="B30" s="12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26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2:75" s="1" customFormat="1">
      <c r="B31" s="12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26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2:75" s="1" customFormat="1">
      <c r="B32" s="12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26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2:75" s="1" customFormat="1">
      <c r="B33" s="12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26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2:75" s="1" customFormat="1" ht="15.75" thickBot="1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2:75" s="1" customFormat="1"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</sheetData>
  <mergeCells count="1">
    <mergeCell ref="N3:P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BW48"/>
  <sheetViews>
    <sheetView tabSelected="1" workbookViewId="0">
      <selection activeCell="C1" sqref="C1"/>
    </sheetView>
  </sheetViews>
  <sheetFormatPr baseColWidth="10" defaultRowHeight="15"/>
  <sheetData>
    <row r="1" spans="3:75" s="1" customFormat="1" ht="15.75" thickBot="1">
      <c r="C1" s="30">
        <v>1.25</v>
      </c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3:75" s="1" customFormat="1" ht="39" customHeight="1" thickBot="1">
      <c r="J2" s="31" t="s">
        <v>6</v>
      </c>
      <c r="K2" s="32"/>
      <c r="N2" s="31" t="s">
        <v>7</v>
      </c>
      <c r="O2" s="32"/>
      <c r="W2" s="31" t="s">
        <v>41</v>
      </c>
      <c r="X2" s="32"/>
      <c r="AA2" s="31" t="s">
        <v>42</v>
      </c>
      <c r="AB2" s="3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3:75" s="33" customFormat="1" ht="30.75" customHeight="1" thickBot="1">
      <c r="C3" s="34"/>
      <c r="D3" s="35" t="s">
        <v>8</v>
      </c>
      <c r="F3" s="34"/>
      <c r="G3" s="35" t="s">
        <v>9</v>
      </c>
      <c r="H3" s="36"/>
      <c r="I3" s="1"/>
      <c r="J3" s="37" t="s">
        <v>10</v>
      </c>
      <c r="K3" s="38" t="s">
        <v>11</v>
      </c>
      <c r="L3" s="36"/>
      <c r="M3" s="1"/>
      <c r="N3" s="39" t="s">
        <v>12</v>
      </c>
      <c r="O3" s="40" t="s">
        <v>13</v>
      </c>
      <c r="P3" s="36"/>
      <c r="S3" s="34"/>
      <c r="T3" s="35" t="s">
        <v>43</v>
      </c>
      <c r="U3" s="36"/>
      <c r="V3" s="1"/>
      <c r="W3" s="39" t="s">
        <v>27</v>
      </c>
      <c r="X3" s="40" t="s">
        <v>28</v>
      </c>
      <c r="Y3" s="36"/>
      <c r="Z3" s="1"/>
      <c r="AA3" s="39" t="s">
        <v>12</v>
      </c>
      <c r="AB3" s="40" t="s">
        <v>13</v>
      </c>
      <c r="AH3" s="36"/>
      <c r="AS3" s="36"/>
      <c r="AT3" s="36"/>
      <c r="AU3" s="36"/>
      <c r="AV3" s="78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</row>
    <row r="4" spans="3:75" s="1" customFormat="1" ht="26.25" customHeight="1" thickBot="1">
      <c r="C4" s="41" t="s">
        <v>14</v>
      </c>
      <c r="D4" s="42">
        <f>+D5+D10+D12</f>
        <v>733.08371151893061</v>
      </c>
      <c r="F4" s="43" t="str">
        <f>+C4</f>
        <v>TOTAL OTC CATEGORIES</v>
      </c>
      <c r="G4" s="42">
        <f>+D4</f>
        <v>733.08371151893061</v>
      </c>
      <c r="H4" s="3"/>
      <c r="I4" s="44" t="s">
        <v>15</v>
      </c>
      <c r="J4" s="45">
        <v>0.14890638775740056</v>
      </c>
      <c r="K4" s="46">
        <v>0.14595221160856001</v>
      </c>
      <c r="L4" s="3"/>
      <c r="M4" s="44" t="s">
        <v>15</v>
      </c>
      <c r="N4" s="47">
        <v>4.6257767503911973E-2</v>
      </c>
      <c r="O4" s="48">
        <v>2.5500902812957138E-2</v>
      </c>
      <c r="P4" s="3"/>
      <c r="S4" s="43" t="str">
        <f t="shared" ref="S4:S10" si="0">+F4</f>
        <v>TOTAL OTC CATEGORIES</v>
      </c>
      <c r="T4" s="42">
        <v>865.98340364017213</v>
      </c>
      <c r="U4" s="3"/>
      <c r="V4" s="44" t="s">
        <v>15</v>
      </c>
      <c r="W4" s="47">
        <v>0.14398274055735091</v>
      </c>
      <c r="X4" s="48">
        <v>0.14359733542782371</v>
      </c>
      <c r="Y4" s="3"/>
      <c r="Z4" s="44" t="s">
        <v>15</v>
      </c>
      <c r="AA4" s="47">
        <v>1.1634591614007039E-3</v>
      </c>
      <c r="AB4" s="48">
        <v>-1.516400460401135E-3</v>
      </c>
      <c r="AH4" s="3"/>
      <c r="AS4" s="3"/>
      <c r="AT4" s="3"/>
      <c r="AU4" s="3"/>
      <c r="AV4" s="79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</row>
    <row r="5" spans="3:75" s="1" customFormat="1">
      <c r="C5" s="49" t="s">
        <v>16</v>
      </c>
      <c r="D5" s="50">
        <f>SUM(G5:G9)</f>
        <v>608.01820513824509</v>
      </c>
      <c r="F5" s="51" t="s">
        <v>17</v>
      </c>
      <c r="G5" s="52">
        <v>147.57484613954068</v>
      </c>
      <c r="H5" s="3"/>
      <c r="I5" s="53" t="s">
        <v>33</v>
      </c>
      <c r="J5" s="54">
        <v>0.43121284712521218</v>
      </c>
      <c r="K5" s="55">
        <v>0.43214883840839424</v>
      </c>
      <c r="L5" s="3"/>
      <c r="M5" s="56" t="str">
        <f t="shared" ref="M5:M9" si="1">+I5</f>
        <v>Frenadol</v>
      </c>
      <c r="N5" s="54">
        <v>3.8300190389672251E-2</v>
      </c>
      <c r="O5" s="55">
        <v>4.0553926413563923E-2</v>
      </c>
      <c r="P5" s="3"/>
      <c r="S5" s="51" t="str">
        <f t="shared" si="0"/>
        <v>Cold &amp; Flu</v>
      </c>
      <c r="T5" s="52">
        <v>149.71112375000001</v>
      </c>
      <c r="U5" s="3"/>
      <c r="V5" s="56" t="str">
        <f t="shared" ref="V5:V12" si="2">+I5</f>
        <v>Frenadol</v>
      </c>
      <c r="W5" s="54">
        <v>0.43075410587184243</v>
      </c>
      <c r="X5" s="55">
        <v>0.43075410587184243</v>
      </c>
      <c r="Y5" s="3"/>
      <c r="Z5" s="56" t="str">
        <f t="shared" ref="Z5:Z12" si="3">+I17</f>
        <v>Frenadol</v>
      </c>
      <c r="AA5" s="54">
        <v>0</v>
      </c>
      <c r="AB5" s="55">
        <v>0</v>
      </c>
      <c r="AH5" s="3"/>
      <c r="AS5" s="3"/>
      <c r="AT5" s="3"/>
      <c r="AU5" s="3"/>
      <c r="AV5" s="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</row>
    <row r="6" spans="3:75" s="1" customFormat="1">
      <c r="C6" s="57"/>
      <c r="D6" s="57"/>
      <c r="F6" s="49" t="s">
        <v>18</v>
      </c>
      <c r="G6" s="58">
        <v>123.87834079497013</v>
      </c>
      <c r="H6" s="3"/>
      <c r="I6" s="59" t="s">
        <v>34</v>
      </c>
      <c r="J6" s="60">
        <v>1.3139705900823534E-2</v>
      </c>
      <c r="K6" s="61">
        <v>1.0201112372755563E-2</v>
      </c>
      <c r="L6" s="3"/>
      <c r="M6" s="59" t="str">
        <f t="shared" si="1"/>
        <v>Frenagar</v>
      </c>
      <c r="N6" s="60">
        <v>5.9852326508750275E-2</v>
      </c>
      <c r="O6" s="61">
        <v>-0.17717544343480651</v>
      </c>
      <c r="P6" s="3"/>
      <c r="S6" s="49" t="str">
        <f t="shared" si="0"/>
        <v>Sore Throat</v>
      </c>
      <c r="T6" s="58">
        <v>123.63715624999999</v>
      </c>
      <c r="U6" s="3"/>
      <c r="V6" s="59" t="str">
        <f t="shared" si="2"/>
        <v>Frenagar</v>
      </c>
      <c r="W6" s="60">
        <v>1.0336091825146615E-2</v>
      </c>
      <c r="X6" s="61">
        <v>1.0336091825146615E-2</v>
      </c>
      <c r="Y6" s="3"/>
      <c r="Z6" s="59" t="str">
        <f t="shared" si="3"/>
        <v>Frenagar</v>
      </c>
      <c r="AA6" s="60">
        <v>0</v>
      </c>
      <c r="AB6" s="61">
        <v>0</v>
      </c>
      <c r="AH6" s="3"/>
      <c r="AS6" s="3"/>
      <c r="AT6" s="3"/>
      <c r="AU6" s="3"/>
      <c r="AV6" s="5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</row>
    <row r="7" spans="3:75" s="1" customFormat="1">
      <c r="C7" s="49"/>
      <c r="D7" s="58"/>
      <c r="F7" s="49" t="s">
        <v>19</v>
      </c>
      <c r="G7" s="58">
        <v>136.06603127721431</v>
      </c>
      <c r="H7" s="3"/>
      <c r="I7" s="59" t="s">
        <v>35</v>
      </c>
      <c r="J7" s="60">
        <v>6.8968465808915006E-3</v>
      </c>
      <c r="K7" s="61">
        <v>6.1623665703286661E-3</v>
      </c>
      <c r="L7" s="3"/>
      <c r="M7" s="59" t="str">
        <f t="shared" si="1"/>
        <v>Frenasal</v>
      </c>
      <c r="N7" s="60">
        <v>5.0812635227532432E-2</v>
      </c>
      <c r="O7" s="61">
        <v>-6.1093707239159634E-2</v>
      </c>
      <c r="P7" s="3"/>
      <c r="S7" s="49" t="str">
        <f t="shared" si="0"/>
        <v>Descongestants</v>
      </c>
      <c r="T7" s="58">
        <v>137.38541499999999</v>
      </c>
      <c r="U7" s="3"/>
      <c r="V7" s="59" t="str">
        <f t="shared" si="2"/>
        <v>Frenasal</v>
      </c>
      <c r="W7" s="60">
        <v>6.2852104788561434E-3</v>
      </c>
      <c r="X7" s="61">
        <v>6.2852104788561434E-3</v>
      </c>
      <c r="Y7" s="3"/>
      <c r="Z7" s="59" t="str">
        <f t="shared" si="3"/>
        <v>Frenasal</v>
      </c>
      <c r="AA7" s="60">
        <v>0</v>
      </c>
      <c r="AB7" s="61">
        <v>0</v>
      </c>
      <c r="AH7" s="3"/>
      <c r="AS7" s="3"/>
      <c r="AT7" s="3"/>
      <c r="AU7" s="3"/>
      <c r="AV7" s="5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</row>
    <row r="8" spans="3:75" s="1" customFormat="1">
      <c r="C8" s="57"/>
      <c r="D8" s="57"/>
      <c r="F8" s="49" t="s">
        <v>20</v>
      </c>
      <c r="G8" s="58">
        <v>189.62884891604426</v>
      </c>
      <c r="H8" s="3"/>
      <c r="I8" s="59" t="s">
        <v>36</v>
      </c>
      <c r="J8" s="60">
        <v>6.5626394509536765E-2</v>
      </c>
      <c r="K8" s="61">
        <v>5.8527526802705648E-2</v>
      </c>
      <c r="L8" s="3"/>
      <c r="M8" s="59" t="str">
        <f t="shared" si="1"/>
        <v>Iniston</v>
      </c>
      <c r="N8" s="60">
        <v>0.12121440089090219</v>
      </c>
      <c r="O8" s="61">
        <v>-6.839641044531497E-5</v>
      </c>
      <c r="P8" s="3"/>
      <c r="S8" s="49" t="str">
        <f t="shared" si="0"/>
        <v>Cough</v>
      </c>
      <c r="T8" s="58">
        <v>200.50188220264855</v>
      </c>
      <c r="U8" s="3"/>
      <c r="V8" s="59" t="str">
        <f t="shared" si="2"/>
        <v>Iniston</v>
      </c>
      <c r="W8" s="60">
        <v>5.7586028551369281E-2</v>
      </c>
      <c r="X8" s="61">
        <v>5.7586028551369281E-2</v>
      </c>
      <c r="Y8" s="3"/>
      <c r="Z8" s="59" t="str">
        <f t="shared" si="3"/>
        <v>Iniston</v>
      </c>
      <c r="AA8" s="60">
        <v>0</v>
      </c>
      <c r="AB8" s="61">
        <v>0</v>
      </c>
      <c r="AH8" s="3"/>
      <c r="AS8" s="3"/>
      <c r="AT8" s="3"/>
      <c r="AU8" s="3"/>
      <c r="AV8" s="5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</row>
    <row r="9" spans="3:75" s="1" customFormat="1">
      <c r="C9" s="57"/>
      <c r="D9" s="57"/>
      <c r="F9" s="49" t="s">
        <v>21</v>
      </c>
      <c r="G9" s="58">
        <v>10.870138010475635</v>
      </c>
      <c r="H9" s="62"/>
      <c r="I9" s="59" t="s">
        <v>37</v>
      </c>
      <c r="J9" s="60">
        <v>0.25617712369578771</v>
      </c>
      <c r="K9" s="61">
        <v>0.30211174382838446</v>
      </c>
      <c r="L9" s="62"/>
      <c r="M9" s="59" t="str">
        <f t="shared" si="1"/>
        <v>Reactine</v>
      </c>
      <c r="N9" s="60">
        <v>-7.3963245950962486E-2</v>
      </c>
      <c r="O9" s="61">
        <v>9.2082597301531344E-2</v>
      </c>
      <c r="P9" s="62"/>
      <c r="S9" s="49" t="str">
        <f t="shared" si="0"/>
        <v>Allergy</v>
      </c>
      <c r="T9" s="58">
        <v>10.999610377694678</v>
      </c>
      <c r="U9" s="62"/>
      <c r="V9" s="59" t="str">
        <f t="shared" si="2"/>
        <v>Reactine</v>
      </c>
      <c r="W9" s="60">
        <v>0.29278352982898653</v>
      </c>
      <c r="X9" s="61">
        <v>0.29278352982898653</v>
      </c>
      <c r="Y9" s="62"/>
      <c r="Z9" s="59" t="str">
        <f t="shared" si="3"/>
        <v>Reactine</v>
      </c>
      <c r="AA9" s="60">
        <v>0</v>
      </c>
      <c r="AB9" s="61">
        <v>0</v>
      </c>
      <c r="AH9" s="62"/>
      <c r="AS9" s="62"/>
      <c r="AT9" s="62"/>
      <c r="AU9" s="62"/>
      <c r="AV9" s="5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</row>
    <row r="10" spans="3:75" s="1" customFormat="1">
      <c r="C10" s="63" t="s">
        <v>22</v>
      </c>
      <c r="D10" s="64">
        <f>+G10</f>
        <v>100.16246572705269</v>
      </c>
      <c r="F10" s="63" t="s">
        <v>23</v>
      </c>
      <c r="G10" s="64">
        <v>100.16246572705269</v>
      </c>
      <c r="H10" s="3"/>
      <c r="I10" s="65" t="s">
        <v>38</v>
      </c>
      <c r="J10" s="66">
        <v>0.17691810190877028</v>
      </c>
      <c r="K10" s="67">
        <v>0.17322593747124351</v>
      </c>
      <c r="L10" s="3"/>
      <c r="M10" s="65" t="str">
        <f>+I22</f>
        <v>Micralax</v>
      </c>
      <c r="N10" s="66">
        <v>3.7127004637982353E-4</v>
      </c>
      <c r="O10" s="67">
        <v>-2.0505820470300695E-2</v>
      </c>
      <c r="P10" s="3"/>
      <c r="S10" s="63" t="str">
        <f t="shared" si="0"/>
        <v>Laxatives</v>
      </c>
      <c r="T10" s="64">
        <v>101.6429114067296</v>
      </c>
      <c r="U10" s="3"/>
      <c r="V10" s="65" t="str">
        <f t="shared" si="2"/>
        <v>Micralax</v>
      </c>
      <c r="W10" s="66">
        <v>0.17534917108913334</v>
      </c>
      <c r="X10" s="67">
        <v>0.18229369271642576</v>
      </c>
      <c r="Y10" s="3"/>
      <c r="Z10" s="65" t="str">
        <f t="shared" si="3"/>
        <v>Micralax</v>
      </c>
      <c r="AA10" s="66">
        <v>1.0000000000000009E-2</v>
      </c>
      <c r="AB10" s="67">
        <v>5.0000000000000044E-2</v>
      </c>
      <c r="AH10" s="3"/>
      <c r="AS10" s="3"/>
      <c r="AT10" s="3"/>
      <c r="AU10" s="3"/>
      <c r="AV10" s="5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</row>
    <row r="11" spans="3:75" s="1" customFormat="1">
      <c r="C11" s="68"/>
      <c r="D11" s="68"/>
      <c r="F11" s="69"/>
      <c r="G11" s="69"/>
      <c r="H11" s="3"/>
      <c r="I11" s="65" t="s">
        <v>39</v>
      </c>
      <c r="J11" s="66">
        <v>0.1040050456598028</v>
      </c>
      <c r="K11" s="67">
        <v>9.7692965663056186E-2</v>
      </c>
      <c r="L11" s="3"/>
      <c r="M11" s="65" t="str">
        <f>+I23</f>
        <v>Rovi</v>
      </c>
      <c r="N11" s="66">
        <v>3.7127004637982353E-4</v>
      </c>
      <c r="O11" s="67">
        <v>-6.0341394833688056E-2</v>
      </c>
      <c r="P11" s="3"/>
      <c r="S11" s="77" t="s">
        <v>44</v>
      </c>
      <c r="T11" s="77"/>
      <c r="U11" s="3"/>
      <c r="V11" s="65" t="str">
        <f t="shared" si="2"/>
        <v>Rovi</v>
      </c>
      <c r="W11" s="66">
        <v>8.8700541518394627E-2</v>
      </c>
      <c r="X11" s="67">
        <v>7.7283640134838877E-2</v>
      </c>
      <c r="Y11" s="3"/>
      <c r="Z11" s="65" t="str">
        <f t="shared" si="3"/>
        <v>Rovi</v>
      </c>
      <c r="AA11" s="66">
        <v>1.0000000000000009E-2</v>
      </c>
      <c r="AB11" s="67">
        <v>-0.12</v>
      </c>
      <c r="AH11" s="3"/>
      <c r="AS11" s="3"/>
      <c r="AT11" s="3"/>
      <c r="AU11" s="3"/>
      <c r="AV11" s="5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</row>
    <row r="12" spans="3:75" s="1" customFormat="1" ht="15.75" thickBot="1">
      <c r="C12" s="70" t="s">
        <v>24</v>
      </c>
      <c r="D12" s="71">
        <f>+G12</f>
        <v>24.903040653632878</v>
      </c>
      <c r="F12" s="70" t="s">
        <v>24</v>
      </c>
      <c r="G12" s="71">
        <v>24.903040653632878</v>
      </c>
      <c r="H12" s="3"/>
      <c r="I12" s="72" t="s">
        <v>40</v>
      </c>
      <c r="J12" s="73">
        <v>0.47684190264041121</v>
      </c>
      <c r="K12" s="74">
        <v>0.58780982877143395</v>
      </c>
      <c r="L12" s="3"/>
      <c r="M12" s="72" t="str">
        <f>+I24</f>
        <v>nicorette</v>
      </c>
      <c r="N12" s="73">
        <v>-7.7248671876209984E-2</v>
      </c>
      <c r="O12" s="74">
        <v>0.13748875084093948</v>
      </c>
      <c r="P12" s="3"/>
      <c r="S12" s="70" t="str">
        <f>+F12</f>
        <v>Smoking Cessation</v>
      </c>
      <c r="T12" s="71">
        <v>24.830666334842142</v>
      </c>
      <c r="U12" s="3"/>
      <c r="V12" s="72" t="str">
        <f t="shared" si="2"/>
        <v>nicorette</v>
      </c>
      <c r="W12" s="73">
        <v>0.58081385304039146</v>
      </c>
      <c r="X12" s="74">
        <v>0.58081385304039146</v>
      </c>
      <c r="Y12" s="3"/>
      <c r="Z12" s="72" t="str">
        <f t="shared" si="3"/>
        <v>nicorette</v>
      </c>
      <c r="AA12" s="73">
        <v>0</v>
      </c>
      <c r="AB12" s="74">
        <v>0</v>
      </c>
      <c r="AH12" s="3"/>
      <c r="AS12" s="3"/>
      <c r="AT12" s="3"/>
      <c r="AU12" s="3"/>
      <c r="AV12" s="5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</row>
    <row r="13" spans="3:75" s="1" customFormat="1" ht="15.75" thickBot="1">
      <c r="C13" s="2"/>
      <c r="D13" s="3"/>
      <c r="F13" s="2"/>
      <c r="G13" s="3"/>
      <c r="I13" s="4"/>
      <c r="J13" s="5"/>
      <c r="K13" s="5"/>
      <c r="M13" s="4"/>
      <c r="N13" s="5"/>
      <c r="O13" s="5"/>
      <c r="Q13" s="4"/>
      <c r="R13" s="4"/>
      <c r="S13" s="5"/>
      <c r="W13" s="4"/>
      <c r="X13" s="5"/>
      <c r="Y13" s="5"/>
      <c r="AA13" s="4"/>
      <c r="AB13" s="5"/>
      <c r="AC13" s="5"/>
      <c r="AE13" s="4"/>
      <c r="AF13" s="5"/>
      <c r="AG13" s="5"/>
      <c r="AI13" s="2"/>
      <c r="AJ13" s="3"/>
      <c r="AL13" s="4"/>
      <c r="AM13" s="5"/>
      <c r="AN13" s="5"/>
      <c r="AP13" s="4"/>
      <c r="AQ13" s="5"/>
      <c r="AR13" s="5"/>
      <c r="AV13" s="5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</row>
    <row r="14" spans="3:75" s="1" customFormat="1" ht="24.75" customHeight="1">
      <c r="C14" s="2"/>
      <c r="D14" s="3"/>
      <c r="F14" s="2"/>
      <c r="G14" s="3"/>
      <c r="J14" s="31" t="s">
        <v>25</v>
      </c>
      <c r="K14" s="32"/>
      <c r="N14" s="31" t="s">
        <v>26</v>
      </c>
      <c r="O14" s="32"/>
      <c r="Q14" s="4"/>
      <c r="R14" s="4"/>
      <c r="S14" s="5"/>
      <c r="W14" s="4"/>
      <c r="X14" s="5"/>
      <c r="Y14" s="5"/>
      <c r="AA14" s="4"/>
      <c r="AB14" s="5"/>
      <c r="AC14" s="5"/>
      <c r="AE14" s="4"/>
      <c r="AF14" s="5"/>
      <c r="AG14" s="5"/>
      <c r="AI14" s="2"/>
      <c r="AJ14" s="3"/>
      <c r="AL14" s="4"/>
      <c r="AM14" s="5"/>
      <c r="AN14" s="5"/>
      <c r="AP14" s="4"/>
      <c r="AQ14" s="5"/>
      <c r="AR14" s="5"/>
      <c r="AV14" s="5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3:75" s="1" customFormat="1" ht="26.25" thickBot="1">
      <c r="C15" s="2"/>
      <c r="D15" s="3"/>
      <c r="F15" s="2"/>
      <c r="G15" s="3"/>
      <c r="J15" s="39" t="s">
        <v>27</v>
      </c>
      <c r="K15" s="40" t="s">
        <v>28</v>
      </c>
      <c r="N15" s="39" t="s">
        <v>12</v>
      </c>
      <c r="O15" s="40" t="s">
        <v>13</v>
      </c>
      <c r="Q15" s="4"/>
      <c r="R15" s="4"/>
      <c r="S15" s="5"/>
      <c r="W15" s="4"/>
      <c r="X15" s="5"/>
      <c r="Y15" s="5"/>
      <c r="AA15" s="4"/>
      <c r="AB15" s="5"/>
      <c r="AC15" s="5"/>
      <c r="AE15" s="4"/>
      <c r="AF15" s="5"/>
      <c r="AG15" s="5"/>
      <c r="AI15" s="2"/>
      <c r="AJ15" s="3"/>
      <c r="AL15" s="4"/>
      <c r="AM15" s="5"/>
      <c r="AN15" s="5"/>
      <c r="AP15" s="4"/>
      <c r="AQ15" s="5"/>
      <c r="AR15" s="5"/>
      <c r="AV15" s="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</row>
    <row r="16" spans="3:75" s="1" customFormat="1" ht="15.75" thickBot="1">
      <c r="C16" s="2"/>
      <c r="D16" s="3"/>
      <c r="F16" s="2"/>
      <c r="G16" s="3"/>
      <c r="I16" s="44" t="s">
        <v>15</v>
      </c>
      <c r="J16" s="47">
        <v>0.15423308164710323</v>
      </c>
      <c r="K16" s="48">
        <v>0.15269934308012886</v>
      </c>
      <c r="M16" s="44" t="s">
        <v>15</v>
      </c>
      <c r="N16" s="47">
        <v>0.21902173235788114</v>
      </c>
      <c r="O16" s="48">
        <v>0.20689942613842094</v>
      </c>
      <c r="Q16" s="4"/>
      <c r="R16" s="4"/>
      <c r="S16" s="5"/>
      <c r="W16" s="4"/>
      <c r="X16" s="5"/>
      <c r="Y16" s="5"/>
      <c r="AA16" s="4"/>
      <c r="AB16" s="5"/>
      <c r="AC16" s="5"/>
      <c r="AE16" s="4"/>
      <c r="AF16" s="5"/>
      <c r="AG16" s="5"/>
      <c r="AI16" s="2"/>
      <c r="AJ16" s="3"/>
      <c r="AL16" s="4"/>
      <c r="AM16" s="5"/>
      <c r="AN16" s="5"/>
      <c r="AP16" s="4"/>
      <c r="AQ16" s="5"/>
      <c r="AR16" s="5"/>
      <c r="AV16" s="5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</row>
    <row r="17" spans="3:75" s="1" customFormat="1">
      <c r="C17" s="2"/>
      <c r="D17" s="3"/>
      <c r="F17" s="2"/>
      <c r="G17" s="3"/>
      <c r="I17" s="56" t="str">
        <f t="shared" ref="I17:I24" si="4">+I5</f>
        <v>Frenadol</v>
      </c>
      <c r="J17" s="54">
        <v>0.42369386426982875</v>
      </c>
      <c r="K17" s="55">
        <v>0.43164665776539629</v>
      </c>
      <c r="M17" s="56" t="str">
        <f t="shared" ref="M17:M24" si="5">+M5</f>
        <v>Frenadol</v>
      </c>
      <c r="N17" s="54">
        <v>0.28693627150516932</v>
      </c>
      <c r="O17" s="55">
        <v>0.31109224654359546</v>
      </c>
      <c r="Q17" s="4"/>
      <c r="R17" s="4"/>
      <c r="S17" s="5"/>
      <c r="W17" s="4"/>
      <c r="X17" s="5"/>
      <c r="Y17" s="5"/>
      <c r="AA17" s="4"/>
      <c r="AB17" s="5"/>
      <c r="AC17" s="5"/>
      <c r="AE17" s="4"/>
      <c r="AF17" s="5"/>
      <c r="AG17" s="5"/>
      <c r="AI17" s="2"/>
      <c r="AJ17" s="3"/>
      <c r="AL17" s="4"/>
      <c r="AM17" s="5"/>
      <c r="AN17" s="5"/>
      <c r="AP17" s="4"/>
      <c r="AQ17" s="5"/>
      <c r="AR17" s="5"/>
      <c r="AV17" s="5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</row>
    <row r="18" spans="3:75" s="1" customFormat="1">
      <c r="C18" s="2"/>
      <c r="D18" s="3"/>
      <c r="F18" s="2"/>
      <c r="G18" s="3"/>
      <c r="I18" s="59" t="str">
        <f t="shared" si="4"/>
        <v>Frenagar</v>
      </c>
      <c r="J18" s="60">
        <v>1.2968431557996658E-2</v>
      </c>
      <c r="K18" s="61">
        <v>1.2735610847525234E-2</v>
      </c>
      <c r="M18" s="59" t="str">
        <f t="shared" si="5"/>
        <v>Frenagar</v>
      </c>
      <c r="N18" s="60">
        <v>0.23536791717672956</v>
      </c>
      <c r="O18" s="61">
        <v>0.2131895037822944</v>
      </c>
      <c r="Q18" s="4"/>
      <c r="R18" s="4"/>
      <c r="S18" s="5"/>
      <c r="W18" s="4"/>
      <c r="X18" s="5"/>
      <c r="Y18" s="5"/>
      <c r="AA18" s="4"/>
      <c r="AB18" s="5"/>
      <c r="AC18" s="5"/>
      <c r="AE18" s="4"/>
      <c r="AF18" s="5"/>
      <c r="AG18" s="5"/>
      <c r="AI18" s="2"/>
      <c r="AJ18" s="3"/>
      <c r="AL18" s="4"/>
      <c r="AM18" s="5"/>
      <c r="AN18" s="5"/>
      <c r="AP18" s="4"/>
      <c r="AQ18" s="5"/>
      <c r="AR18" s="5"/>
      <c r="AV18" s="5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</row>
    <row r="19" spans="3:75" s="1" customFormat="1">
      <c r="C19" s="2"/>
      <c r="D19" s="3"/>
      <c r="F19" s="2"/>
      <c r="G19" s="3"/>
      <c r="I19" s="59" t="str">
        <f t="shared" si="4"/>
        <v>Frenasal</v>
      </c>
      <c r="J19" s="60">
        <v>9.8815509211443095E-3</v>
      </c>
      <c r="K19" s="61">
        <v>7.9896113626351517E-3</v>
      </c>
      <c r="M19" s="59" t="str">
        <f t="shared" si="5"/>
        <v>Frenasal</v>
      </c>
      <c r="N19" s="60">
        <v>0.21693952042056353</v>
      </c>
      <c r="O19" s="61">
        <v>-1.605791463492523E-2</v>
      </c>
      <c r="Q19" s="4"/>
      <c r="R19" s="4"/>
      <c r="S19" s="5"/>
      <c r="W19" s="4"/>
      <c r="X19" s="5"/>
      <c r="Y19" s="5"/>
      <c r="AA19" s="4"/>
      <c r="AB19" s="5"/>
      <c r="AC19" s="5"/>
      <c r="AE19" s="4"/>
      <c r="AF19" s="5"/>
      <c r="AG19" s="5"/>
      <c r="AI19" s="2"/>
      <c r="AJ19" s="3"/>
      <c r="AL19" s="4"/>
      <c r="AM19" s="5"/>
      <c r="AN19" s="5"/>
      <c r="AP19" s="4"/>
      <c r="AQ19" s="5"/>
      <c r="AR19" s="5"/>
      <c r="AV19" s="5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</row>
    <row r="20" spans="3:75" s="1" customFormat="1">
      <c r="C20" s="2"/>
      <c r="D20" s="3"/>
      <c r="F20" s="2"/>
      <c r="G20" s="3"/>
      <c r="I20" s="59" t="str">
        <f t="shared" si="4"/>
        <v>Iniston</v>
      </c>
      <c r="J20" s="60">
        <v>6.8054938169048326E-2</v>
      </c>
      <c r="K20" s="61">
        <v>5.7171996545360752E-2</v>
      </c>
      <c r="M20" s="59" t="str">
        <f t="shared" si="5"/>
        <v>Iniston</v>
      </c>
      <c r="N20" s="60">
        <v>0.3468071561318713</v>
      </c>
      <c r="O20" s="61">
        <v>0.13143375263043366</v>
      </c>
      <c r="Q20" s="4"/>
      <c r="R20" s="4"/>
      <c r="S20" s="5"/>
      <c r="W20" s="4"/>
      <c r="X20" s="5"/>
      <c r="Y20" s="5"/>
      <c r="AA20" s="4"/>
      <c r="AB20" s="5"/>
      <c r="AC20" s="5"/>
      <c r="AE20" s="4"/>
      <c r="AF20" s="5"/>
      <c r="AG20" s="5"/>
      <c r="AI20" s="2"/>
      <c r="AJ20" s="3"/>
      <c r="AL20" s="4"/>
      <c r="AM20" s="5"/>
      <c r="AN20" s="5"/>
      <c r="AP20" s="4"/>
      <c r="AQ20" s="5"/>
      <c r="AR20" s="5"/>
      <c r="AV20" s="5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</row>
    <row r="21" spans="3:75" s="1" customFormat="1">
      <c r="C21" s="2"/>
      <c r="D21" s="3"/>
      <c r="F21" s="2"/>
      <c r="G21" s="3"/>
      <c r="I21" s="59" t="str">
        <f t="shared" si="4"/>
        <v>Reactine</v>
      </c>
      <c r="J21" s="60">
        <v>0.1348346831122387</v>
      </c>
      <c r="K21" s="61">
        <v>0.20856634250764017</v>
      </c>
      <c r="M21" s="59" t="str">
        <f t="shared" si="5"/>
        <v>Reactine</v>
      </c>
      <c r="N21" s="60">
        <v>1.0355698000987568E-2</v>
      </c>
      <c r="O21" s="61">
        <v>0.5628485764927984</v>
      </c>
      <c r="Q21" s="4"/>
      <c r="R21" s="4"/>
      <c r="S21" s="5"/>
      <c r="W21" s="4"/>
      <c r="X21" s="5"/>
      <c r="Y21" s="5"/>
      <c r="AA21" s="4"/>
      <c r="AB21" s="5"/>
      <c r="AC21" s="5"/>
      <c r="AE21" s="4"/>
      <c r="AF21" s="5"/>
      <c r="AG21" s="5"/>
      <c r="AI21" s="2"/>
      <c r="AJ21" s="3"/>
      <c r="AL21" s="4"/>
      <c r="AM21" s="5"/>
      <c r="AN21" s="5"/>
      <c r="AP21" s="4"/>
      <c r="AQ21" s="5"/>
      <c r="AR21" s="5"/>
      <c r="AV21" s="5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</row>
    <row r="22" spans="3:75" s="1" customFormat="1">
      <c r="C22" s="2"/>
      <c r="D22" s="3"/>
      <c r="F22" s="2"/>
      <c r="G22" s="3"/>
      <c r="I22" s="65" t="str">
        <f t="shared" si="4"/>
        <v>Micralax</v>
      </c>
      <c r="J22" s="66">
        <v>0.16461331202373303</v>
      </c>
      <c r="K22" s="67">
        <v>0.16689071792651514</v>
      </c>
      <c r="M22" s="65" t="str">
        <f t="shared" si="5"/>
        <v>Micralax</v>
      </c>
      <c r="N22" s="66">
        <v>7.2481985694399231E-3</v>
      </c>
      <c r="O22" s="67">
        <v>2.1183359491649956E-2</v>
      </c>
      <c r="Q22" s="4"/>
      <c r="R22" s="4"/>
      <c r="S22" s="5"/>
      <c r="W22" s="4"/>
      <c r="X22" s="5"/>
      <c r="Y22" s="5"/>
      <c r="AA22" s="4"/>
      <c r="AB22" s="5"/>
      <c r="AC22" s="5"/>
      <c r="AE22" s="4"/>
      <c r="AF22" s="5"/>
      <c r="AG22" s="5"/>
      <c r="AI22" s="2"/>
      <c r="AJ22" s="3"/>
      <c r="AL22" s="4"/>
      <c r="AM22" s="5"/>
      <c r="AN22" s="5"/>
      <c r="AP22" s="4"/>
      <c r="AQ22" s="5"/>
      <c r="AR22" s="5"/>
      <c r="AV22" s="5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</row>
    <row r="23" spans="3:75" s="1" customFormat="1">
      <c r="C23" s="2"/>
      <c r="D23" s="3"/>
      <c r="F23" s="2"/>
      <c r="G23" s="3"/>
      <c r="I23" s="65" t="str">
        <f t="shared" si="4"/>
        <v>Rovi</v>
      </c>
      <c r="J23" s="66">
        <v>9.6849853726952831E-2</v>
      </c>
      <c r="K23" s="67">
        <v>9.3689327862575653E-2</v>
      </c>
      <c r="M23" s="65" t="str">
        <f t="shared" si="5"/>
        <v>Rovi</v>
      </c>
      <c r="N23" s="66">
        <v>7.2481985694399231E-3</v>
      </c>
      <c r="O23" s="67">
        <v>-2.5621587609081731E-2</v>
      </c>
      <c r="Q23" s="4"/>
      <c r="R23" s="4"/>
      <c r="S23" s="5"/>
      <c r="W23" s="4"/>
      <c r="X23" s="5"/>
      <c r="Y23" s="5"/>
      <c r="AA23" s="4"/>
      <c r="AB23" s="5"/>
      <c r="AC23" s="5"/>
      <c r="AE23" s="4"/>
      <c r="AF23" s="5"/>
      <c r="AG23" s="5"/>
      <c r="AI23" s="2"/>
      <c r="AJ23" s="3"/>
      <c r="AL23" s="4"/>
      <c r="AM23" s="5"/>
      <c r="AN23" s="5"/>
      <c r="AP23" s="4"/>
      <c r="AQ23" s="5"/>
      <c r="AR23" s="5"/>
      <c r="AV23" s="5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</row>
    <row r="24" spans="3:75" s="1" customFormat="1" ht="15.75" thickBot="1">
      <c r="C24" s="2"/>
      <c r="D24" s="3"/>
      <c r="F24" s="2"/>
      <c r="G24" s="3"/>
      <c r="I24" s="72" t="str">
        <f t="shared" si="4"/>
        <v>nicorette</v>
      </c>
      <c r="J24" s="73">
        <v>0.57441010447682916</v>
      </c>
      <c r="K24" s="74">
        <v>0.62172932540956227</v>
      </c>
      <c r="M24" s="72" t="str">
        <f t="shared" si="5"/>
        <v>nicorette</v>
      </c>
      <c r="N24" s="73">
        <v>-9.6988028224757827E-2</v>
      </c>
      <c r="O24" s="74">
        <v>-2.2598976457895659E-2</v>
      </c>
      <c r="Q24" s="4"/>
      <c r="R24" s="4"/>
      <c r="S24" s="5"/>
      <c r="W24" s="4"/>
      <c r="X24" s="5"/>
      <c r="Y24" s="5"/>
      <c r="AA24" s="4"/>
      <c r="AB24" s="5"/>
      <c r="AC24" s="5"/>
      <c r="AE24" s="4"/>
      <c r="AF24" s="5"/>
      <c r="AG24" s="5"/>
      <c r="AI24" s="2"/>
      <c r="AJ24" s="3"/>
      <c r="AL24" s="4"/>
      <c r="AM24" s="5"/>
      <c r="AN24" s="5"/>
      <c r="AP24" s="4"/>
      <c r="AQ24" s="5"/>
      <c r="AR24" s="5"/>
      <c r="AV24" s="5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</row>
    <row r="25" spans="3:75" s="1" customFormat="1" ht="15.75" thickBot="1">
      <c r="C25" s="2"/>
      <c r="D25" s="3"/>
      <c r="F25" s="2"/>
      <c r="G25" s="3"/>
      <c r="I25" s="4"/>
      <c r="J25" s="5"/>
      <c r="K25" s="5"/>
      <c r="M25" s="4"/>
      <c r="N25" s="5"/>
      <c r="O25" s="5"/>
      <c r="Q25" s="4"/>
      <c r="R25" s="4"/>
      <c r="S25" s="5"/>
      <c r="W25" s="4"/>
      <c r="X25" s="5"/>
      <c r="Y25" s="5"/>
      <c r="AA25" s="4"/>
      <c r="AB25" s="5"/>
      <c r="AC25" s="5"/>
      <c r="AE25" s="4"/>
      <c r="AF25" s="5"/>
      <c r="AG25" s="5"/>
      <c r="AI25" s="2"/>
      <c r="AJ25" s="3"/>
      <c r="AL25" s="4"/>
      <c r="AM25" s="5"/>
      <c r="AN25" s="5"/>
      <c r="AP25" s="4"/>
      <c r="AQ25" s="5"/>
      <c r="AR25" s="5"/>
      <c r="AV25" s="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</row>
    <row r="26" spans="3:75" s="1" customFormat="1">
      <c r="C26" s="2"/>
      <c r="D26" s="3"/>
      <c r="F26" s="2"/>
      <c r="G26" s="3"/>
      <c r="J26" s="31" t="s">
        <v>29</v>
      </c>
      <c r="K26" s="32"/>
      <c r="N26" s="31" t="s">
        <v>30</v>
      </c>
      <c r="O26" s="32"/>
      <c r="Q26" s="4"/>
      <c r="R26" s="4"/>
      <c r="S26" s="5"/>
      <c r="W26" s="4"/>
      <c r="X26" s="5"/>
      <c r="Y26" s="5"/>
      <c r="AA26" s="4"/>
      <c r="AB26" s="5"/>
      <c r="AC26" s="5"/>
      <c r="AE26" s="4"/>
      <c r="AF26" s="5"/>
      <c r="AG26" s="5"/>
      <c r="AI26" s="2"/>
      <c r="AJ26" s="3"/>
      <c r="AL26" s="4"/>
      <c r="AM26" s="5"/>
      <c r="AN26" s="5"/>
      <c r="AP26" s="4"/>
      <c r="AQ26" s="5"/>
      <c r="AR26" s="5"/>
      <c r="AV26" s="5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</row>
    <row r="27" spans="3:75" s="1" customFormat="1" ht="34.5" customHeight="1" thickBot="1">
      <c r="C27" s="2"/>
      <c r="D27" s="3"/>
      <c r="F27" s="2"/>
      <c r="G27" s="3"/>
      <c r="J27" s="39" t="s">
        <v>27</v>
      </c>
      <c r="K27" s="40" t="s">
        <v>28</v>
      </c>
      <c r="N27" s="39" t="s">
        <v>12</v>
      </c>
      <c r="O27" s="40" t="s">
        <v>13</v>
      </c>
      <c r="Q27" s="4"/>
      <c r="R27" s="4"/>
      <c r="S27" s="5"/>
      <c r="W27" s="4"/>
      <c r="X27" s="5"/>
      <c r="Y27" s="5"/>
      <c r="AA27" s="4"/>
      <c r="AB27" s="5"/>
      <c r="AC27" s="5"/>
      <c r="AE27" s="4"/>
      <c r="AF27" s="5"/>
      <c r="AG27" s="5"/>
      <c r="AI27" s="2"/>
      <c r="AJ27" s="3"/>
      <c r="AL27" s="4"/>
      <c r="AM27" s="5"/>
      <c r="AN27" s="5"/>
      <c r="AP27" s="4"/>
      <c r="AQ27" s="5"/>
      <c r="AR27" s="5"/>
      <c r="AV27" s="5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</row>
    <row r="28" spans="3:75" s="1" customFormat="1" ht="15.75" thickBot="1">
      <c r="C28" s="2"/>
      <c r="D28" s="3"/>
      <c r="F28" s="2"/>
      <c r="G28" s="3"/>
      <c r="I28" s="44" t="s">
        <v>15</v>
      </c>
      <c r="J28" s="47">
        <v>0.14527477753486792</v>
      </c>
      <c r="K28" s="48">
        <v>0.13083548904445194</v>
      </c>
      <c r="M28" s="44" t="s">
        <v>15</v>
      </c>
      <c r="N28" s="47">
        <v>2.9700063082554573E-2</v>
      </c>
      <c r="O28" s="48">
        <v>-7.264486231841516E-2</v>
      </c>
      <c r="Q28" s="4"/>
      <c r="R28" s="4"/>
      <c r="S28" s="5"/>
      <c r="W28" s="4"/>
      <c r="X28" s="5"/>
      <c r="Y28" s="5"/>
      <c r="AA28" s="4"/>
      <c r="AB28" s="5"/>
      <c r="AC28" s="5"/>
      <c r="AE28" s="4"/>
      <c r="AF28" s="5"/>
      <c r="AG28" s="5"/>
      <c r="AI28" s="2"/>
      <c r="AJ28" s="3"/>
      <c r="AL28" s="4"/>
      <c r="AM28" s="5"/>
      <c r="AN28" s="5"/>
      <c r="AP28" s="4"/>
      <c r="AQ28" s="5"/>
      <c r="AR28" s="5"/>
      <c r="AV28" s="5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</row>
    <row r="29" spans="3:75" s="1" customFormat="1">
      <c r="C29" s="2"/>
      <c r="D29" s="3"/>
      <c r="F29" s="2"/>
      <c r="G29" s="3"/>
      <c r="I29" s="56" t="str">
        <f t="shared" ref="I29:I36" si="6">+I17</f>
        <v>Frenadol</v>
      </c>
      <c r="J29" s="54">
        <v>0.44412917571797922</v>
      </c>
      <c r="K29" s="55">
        <v>0.36936859546531603</v>
      </c>
      <c r="M29" s="56" t="str">
        <f t="shared" ref="M29:M36" si="7">+M17</f>
        <v>Frenadol</v>
      </c>
      <c r="N29" s="54">
        <v>2.7984207916889492E-2</v>
      </c>
      <c r="O29" s="55">
        <v>-0.14505710545821349</v>
      </c>
      <c r="Q29" s="4"/>
      <c r="R29" s="4"/>
      <c r="S29" s="5"/>
      <c r="W29" s="4"/>
      <c r="X29" s="5"/>
      <c r="Y29" s="5"/>
      <c r="AA29" s="4"/>
      <c r="AB29" s="5"/>
      <c r="AC29" s="5"/>
      <c r="AE29" s="4"/>
      <c r="AF29" s="5"/>
      <c r="AG29" s="5"/>
      <c r="AI29" s="2"/>
      <c r="AJ29" s="3"/>
      <c r="AL29" s="4"/>
      <c r="AM29" s="5"/>
      <c r="AN29" s="5"/>
      <c r="AP29" s="4"/>
      <c r="AQ29" s="5"/>
      <c r="AR29" s="5"/>
      <c r="AV29" s="5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</row>
    <row r="30" spans="3:75" s="1" customFormat="1">
      <c r="C30" s="2"/>
      <c r="D30" s="3"/>
      <c r="F30" s="2"/>
      <c r="G30" s="3"/>
      <c r="I30" s="59" t="str">
        <f t="shared" si="6"/>
        <v>Frenagar</v>
      </c>
      <c r="J30" s="60">
        <v>1.694654388537712E-2</v>
      </c>
      <c r="K30" s="61">
        <v>8.9541899206531175E-3</v>
      </c>
      <c r="M30" s="59" t="str">
        <f t="shared" si="7"/>
        <v>Frenagar</v>
      </c>
      <c r="N30" s="60">
        <v>6.7106507509517854E-3</v>
      </c>
      <c r="O30" s="61">
        <v>-0.46807570777032714</v>
      </c>
      <c r="Q30" s="4"/>
      <c r="R30" s="4"/>
      <c r="S30" s="5"/>
      <c r="W30" s="4"/>
      <c r="X30" s="5"/>
      <c r="Y30" s="5"/>
      <c r="AA30" s="4"/>
      <c r="AB30" s="5"/>
      <c r="AC30" s="5"/>
      <c r="AE30" s="4"/>
      <c r="AF30" s="5"/>
      <c r="AG30" s="5"/>
      <c r="AI30" s="2"/>
      <c r="AJ30" s="3"/>
      <c r="AL30" s="4"/>
      <c r="AM30" s="5"/>
      <c r="AN30" s="5"/>
      <c r="AP30" s="4"/>
      <c r="AQ30" s="5"/>
      <c r="AR30" s="5"/>
      <c r="AV30" s="5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</row>
    <row r="31" spans="3:75" s="1" customFormat="1">
      <c r="C31" s="2"/>
      <c r="D31" s="3"/>
      <c r="F31" s="2"/>
      <c r="G31" s="3"/>
      <c r="I31" s="59" t="str">
        <f t="shared" si="6"/>
        <v>Frenasal</v>
      </c>
      <c r="J31" s="60">
        <v>6.7039460257091532E-3</v>
      </c>
      <c r="K31" s="61">
        <v>5.7031442985981638E-3</v>
      </c>
      <c r="M31" s="59" t="str">
        <f t="shared" si="7"/>
        <v>Frenasal</v>
      </c>
      <c r="N31" s="60">
        <v>2.1879713265898326E-2</v>
      </c>
      <c r="O31" s="61">
        <v>-0.1306720790686785</v>
      </c>
      <c r="Q31" s="4"/>
      <c r="R31" s="4"/>
      <c r="S31" s="5"/>
      <c r="W31" s="4"/>
      <c r="X31" s="5"/>
      <c r="Y31" s="5"/>
      <c r="AA31" s="4"/>
      <c r="AB31" s="5"/>
      <c r="AC31" s="5"/>
      <c r="AE31" s="4"/>
      <c r="AF31" s="5"/>
      <c r="AG31" s="5"/>
      <c r="AI31" s="2"/>
      <c r="AJ31" s="3"/>
      <c r="AL31" s="4"/>
      <c r="AM31" s="5"/>
      <c r="AN31" s="5"/>
      <c r="AP31" s="4"/>
      <c r="AQ31" s="5"/>
      <c r="AR31" s="5"/>
      <c r="AV31" s="5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</row>
    <row r="32" spans="3:75" s="1" customFormat="1">
      <c r="C32" s="2"/>
      <c r="D32" s="3"/>
      <c r="F32" s="2"/>
      <c r="G32" s="3"/>
      <c r="I32" s="59" t="str">
        <f t="shared" si="6"/>
        <v>Iniston</v>
      </c>
      <c r="J32" s="60">
        <v>6.097188247427518E-2</v>
      </c>
      <c r="K32" s="61">
        <v>5.1859941024213853E-2</v>
      </c>
      <c r="M32" s="59" t="str">
        <f t="shared" si="7"/>
        <v>Iniston</v>
      </c>
      <c r="N32" s="60">
        <v>0.10000000000000009</v>
      </c>
      <c r="O32" s="61">
        <v>-6.438947246374338E-2</v>
      </c>
      <c r="Q32" s="4"/>
      <c r="R32" s="4"/>
      <c r="S32" s="5"/>
      <c r="W32" s="4"/>
      <c r="X32" s="5"/>
      <c r="Y32" s="5"/>
      <c r="AA32" s="4"/>
      <c r="AB32" s="5"/>
      <c r="AC32" s="5"/>
      <c r="AE32" s="4"/>
      <c r="AF32" s="5"/>
      <c r="AG32" s="5"/>
      <c r="AI32" s="2"/>
      <c r="AJ32" s="3"/>
      <c r="AL32" s="4"/>
      <c r="AM32" s="5"/>
      <c r="AN32" s="5"/>
      <c r="AP32" s="4"/>
      <c r="AQ32" s="5"/>
      <c r="AR32" s="5"/>
      <c r="AV32" s="5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</row>
    <row r="33" spans="3:75" s="1" customFormat="1">
      <c r="C33" s="2"/>
      <c r="D33" s="3"/>
      <c r="F33" s="2"/>
      <c r="G33" s="3"/>
      <c r="I33" s="59" t="str">
        <f t="shared" si="6"/>
        <v>Reactine</v>
      </c>
      <c r="J33" s="60">
        <v>0.29162772907603768</v>
      </c>
      <c r="K33" s="61">
        <v>0.29711144072090279</v>
      </c>
      <c r="M33" s="59" t="str">
        <f t="shared" si="7"/>
        <v>Reactine</v>
      </c>
      <c r="N33" s="60">
        <v>1.0000000000000009E-2</v>
      </c>
      <c r="O33" s="61">
        <v>2.8991845456059817E-2</v>
      </c>
      <c r="Q33" s="4"/>
      <c r="R33" s="4"/>
      <c r="S33" s="5"/>
      <c r="W33" s="4"/>
      <c r="X33" s="5"/>
      <c r="Y33" s="5"/>
      <c r="AA33" s="4"/>
      <c r="AB33" s="5"/>
      <c r="AC33" s="5"/>
      <c r="AE33" s="4"/>
      <c r="AF33" s="5"/>
      <c r="AG33" s="5"/>
      <c r="AI33" s="2"/>
      <c r="AJ33" s="3"/>
      <c r="AL33" s="4"/>
      <c r="AM33" s="5"/>
      <c r="AN33" s="5"/>
      <c r="AP33" s="4"/>
      <c r="AQ33" s="5"/>
      <c r="AR33" s="5"/>
      <c r="AV33" s="5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</row>
    <row r="34" spans="3:75" s="1" customFormat="1">
      <c r="C34" s="2"/>
      <c r="D34" s="3"/>
      <c r="F34" s="2"/>
      <c r="G34" s="3"/>
      <c r="I34" s="65" t="str">
        <f t="shared" si="6"/>
        <v>Micralax</v>
      </c>
      <c r="J34" s="66">
        <v>0.17789227298448651</v>
      </c>
      <c r="K34" s="67">
        <v>0.17228570189735612</v>
      </c>
      <c r="M34" s="65" t="str">
        <f t="shared" si="7"/>
        <v>Micralax</v>
      </c>
      <c r="N34" s="66">
        <v>6.9999999999998952E-3</v>
      </c>
      <c r="O34" s="67">
        <v>-2.4737281164723179E-2</v>
      </c>
      <c r="Q34" s="4"/>
      <c r="R34" s="4"/>
      <c r="S34" s="5"/>
      <c r="W34" s="4"/>
      <c r="X34" s="5"/>
      <c r="Y34" s="5"/>
      <c r="AA34" s="4"/>
      <c r="AB34" s="5"/>
      <c r="AC34" s="5"/>
      <c r="AE34" s="4"/>
      <c r="AF34" s="5"/>
      <c r="AG34" s="5"/>
      <c r="AI34" s="2"/>
      <c r="AJ34" s="3"/>
      <c r="AL34" s="4"/>
      <c r="AM34" s="5"/>
      <c r="AN34" s="5"/>
      <c r="AP34" s="4"/>
      <c r="AQ34" s="5"/>
      <c r="AR34" s="5"/>
      <c r="AV34" s="5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</row>
    <row r="35" spans="3:75" s="1" customFormat="1">
      <c r="C35" s="2"/>
      <c r="D35" s="3"/>
      <c r="F35" s="2"/>
      <c r="G35" s="3"/>
      <c r="I35" s="65" t="str">
        <f t="shared" si="6"/>
        <v>Rovi</v>
      </c>
      <c r="J35" s="66">
        <v>0.10758924145503491</v>
      </c>
      <c r="K35" s="67">
        <v>9.8537965932984223E-2</v>
      </c>
      <c r="M35" s="65" t="str">
        <f t="shared" si="7"/>
        <v>Rovi</v>
      </c>
      <c r="N35" s="66">
        <v>6.9999999999998952E-3</v>
      </c>
      <c r="O35" s="67">
        <v>-7.7716969163820759E-2</v>
      </c>
      <c r="Q35" s="4"/>
      <c r="R35" s="4"/>
      <c r="S35" s="5"/>
      <c r="W35" s="4"/>
      <c r="X35" s="5"/>
      <c r="Y35" s="5"/>
      <c r="AA35" s="4"/>
      <c r="AB35" s="5"/>
      <c r="AC35" s="5"/>
      <c r="AE35" s="4"/>
      <c r="AF35" s="5"/>
      <c r="AG35" s="5"/>
      <c r="AI35" s="2"/>
      <c r="AJ35" s="3"/>
      <c r="AL35" s="4"/>
      <c r="AM35" s="5"/>
      <c r="AN35" s="5"/>
      <c r="AP35" s="4"/>
      <c r="AQ35" s="5"/>
      <c r="AR35" s="5"/>
      <c r="AV35" s="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</row>
    <row r="36" spans="3:75" s="1" customFormat="1" ht="15.75" thickBot="1">
      <c r="C36" s="2"/>
      <c r="D36" s="3"/>
      <c r="F36" s="2"/>
      <c r="G36" s="3"/>
      <c r="I36" s="72" t="str">
        <f t="shared" si="6"/>
        <v>nicorette</v>
      </c>
      <c r="J36" s="73">
        <v>0.44717491552361249</v>
      </c>
      <c r="K36" s="74">
        <v>0.57441834773342437</v>
      </c>
      <c r="M36" s="72" t="str">
        <f t="shared" si="7"/>
        <v>nicorette</v>
      </c>
      <c r="N36" s="73">
        <v>0</v>
      </c>
      <c r="O36" s="74">
        <v>0.28454957510489653</v>
      </c>
      <c r="Q36" s="4"/>
      <c r="R36" s="4"/>
      <c r="S36" s="5"/>
      <c r="W36" s="4"/>
      <c r="X36" s="5"/>
      <c r="Y36" s="5"/>
      <c r="AA36" s="4"/>
      <c r="AB36" s="5"/>
      <c r="AC36" s="5"/>
      <c r="AE36" s="4"/>
      <c r="AF36" s="5"/>
      <c r="AG36" s="5"/>
      <c r="AI36" s="2"/>
      <c r="AJ36" s="3"/>
      <c r="AL36" s="4"/>
      <c r="AM36" s="5"/>
      <c r="AN36" s="5"/>
      <c r="AP36" s="4"/>
      <c r="AQ36" s="5"/>
      <c r="AR36" s="5"/>
      <c r="AV36" s="5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</row>
    <row r="37" spans="3:75" s="1" customFormat="1" ht="15.75" thickBot="1">
      <c r="C37" s="2"/>
      <c r="D37" s="3"/>
      <c r="F37" s="2"/>
      <c r="G37" s="3"/>
      <c r="I37" s="4"/>
      <c r="J37" s="5"/>
      <c r="K37" s="5"/>
      <c r="M37" s="4"/>
      <c r="N37" s="5"/>
      <c r="O37" s="5"/>
      <c r="Q37" s="4"/>
      <c r="R37" s="4"/>
      <c r="S37" s="5"/>
      <c r="W37" s="4"/>
      <c r="X37" s="5"/>
      <c r="Y37" s="5"/>
      <c r="AA37" s="4"/>
      <c r="AB37" s="5"/>
      <c r="AC37" s="5"/>
      <c r="AE37" s="4"/>
      <c r="AF37" s="5"/>
      <c r="AG37" s="5"/>
      <c r="AI37" s="2"/>
      <c r="AJ37" s="3"/>
      <c r="AL37" s="4"/>
      <c r="AM37" s="5"/>
      <c r="AN37" s="5"/>
      <c r="AP37" s="4"/>
      <c r="AQ37" s="5"/>
      <c r="AR37" s="5"/>
      <c r="AV37" s="5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</row>
    <row r="38" spans="3:75" s="1" customFormat="1" ht="38.25">
      <c r="C38" s="2"/>
      <c r="D38" s="3"/>
      <c r="F38" s="2"/>
      <c r="G38" s="3"/>
      <c r="J38" s="75" t="s">
        <v>31</v>
      </c>
      <c r="K38" s="76"/>
      <c r="N38" s="75" t="s">
        <v>32</v>
      </c>
      <c r="O38" s="76"/>
      <c r="Q38" s="4"/>
      <c r="R38" s="4"/>
      <c r="S38" s="5"/>
      <c r="W38" s="4"/>
      <c r="X38" s="5"/>
      <c r="Y38" s="5"/>
      <c r="AA38" s="4"/>
      <c r="AB38" s="5"/>
      <c r="AC38" s="5"/>
      <c r="AE38" s="4"/>
      <c r="AF38" s="5"/>
      <c r="AG38" s="5"/>
      <c r="AI38" s="2"/>
      <c r="AJ38" s="3"/>
      <c r="AL38" s="4"/>
      <c r="AM38" s="5"/>
      <c r="AN38" s="5"/>
      <c r="AP38" s="4"/>
      <c r="AQ38" s="5"/>
      <c r="AR38" s="5"/>
      <c r="AV38" s="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</row>
    <row r="39" spans="3:75" s="1" customFormat="1" ht="26.25" thickBot="1">
      <c r="C39" s="2"/>
      <c r="D39" s="3"/>
      <c r="F39" s="2"/>
      <c r="G39" s="3"/>
      <c r="J39" s="39" t="s">
        <v>27</v>
      </c>
      <c r="K39" s="40" t="s">
        <v>28</v>
      </c>
      <c r="N39" s="39" t="s">
        <v>12</v>
      </c>
      <c r="O39" s="40" t="s">
        <v>13</v>
      </c>
      <c r="Q39" s="4"/>
      <c r="R39" s="4"/>
      <c r="S39" s="5"/>
      <c r="W39" s="4"/>
      <c r="X39" s="5"/>
      <c r="Y39" s="5"/>
      <c r="AA39" s="4"/>
      <c r="AB39" s="5"/>
      <c r="AC39" s="5"/>
      <c r="AE39" s="4"/>
      <c r="AF39" s="5"/>
      <c r="AG39" s="5"/>
      <c r="AI39" s="2"/>
      <c r="AJ39" s="3"/>
      <c r="AL39" s="4"/>
      <c r="AM39" s="5"/>
      <c r="AN39" s="5"/>
      <c r="AP39" s="4"/>
      <c r="AQ39" s="5"/>
      <c r="AR39" s="5"/>
      <c r="AV39" s="5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</row>
    <row r="40" spans="3:75" s="1" customFormat="1" ht="15" customHeight="1" thickBot="1">
      <c r="C40" s="2"/>
      <c r="D40" s="3"/>
      <c r="F40" s="2"/>
      <c r="G40" s="3"/>
      <c r="I40" s="44" t="s">
        <v>15</v>
      </c>
      <c r="J40" s="47">
        <v>0.14623887566309768</v>
      </c>
      <c r="K40" s="48">
        <v>0.14418952088938305</v>
      </c>
      <c r="M40" s="44" t="s">
        <v>15</v>
      </c>
      <c r="N40" s="47">
        <v>0.24048142403108241</v>
      </c>
      <c r="O40" s="48">
        <v>0.22309762976628611</v>
      </c>
      <c r="Q40" s="4"/>
      <c r="R40" s="4"/>
      <c r="S40" s="5"/>
      <c r="W40" s="4"/>
      <c r="X40" s="5"/>
      <c r="Y40" s="5"/>
      <c r="AA40" s="4"/>
      <c r="AB40" s="5"/>
      <c r="AC40" s="5"/>
      <c r="AE40" s="4"/>
      <c r="AF40" s="5"/>
      <c r="AG40" s="5"/>
      <c r="AI40" s="2"/>
      <c r="AJ40" s="3"/>
      <c r="AL40" s="4"/>
      <c r="AM40" s="5"/>
      <c r="AN40" s="5"/>
      <c r="AP40" s="4"/>
      <c r="AQ40" s="5"/>
      <c r="AR40" s="5"/>
      <c r="AV40" s="5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</row>
    <row r="41" spans="3:75" s="1" customFormat="1">
      <c r="C41" s="2"/>
      <c r="D41" s="3"/>
      <c r="F41" s="2"/>
      <c r="G41" s="3"/>
      <c r="H41" s="36"/>
      <c r="I41" s="56" t="str">
        <f t="shared" ref="I41:I48" si="8">+I29</f>
        <v>Frenadol</v>
      </c>
      <c r="J41" s="54">
        <v>0.42580389070817626</v>
      </c>
      <c r="K41" s="55">
        <v>0.43166244484635907</v>
      </c>
      <c r="M41" s="56" t="str">
        <f t="shared" ref="M41:M48" si="9">+M29</f>
        <v>Frenadol</v>
      </c>
      <c r="N41" s="54">
        <v>0.32434586148744504</v>
      </c>
      <c r="O41" s="55">
        <v>0.34256728241973988</v>
      </c>
      <c r="Q41" s="4"/>
      <c r="R41" s="4"/>
      <c r="S41" s="5"/>
      <c r="W41" s="4"/>
      <c r="X41" s="5"/>
      <c r="Y41" s="5"/>
      <c r="AA41" s="4"/>
      <c r="AB41" s="5"/>
      <c r="AC41" s="5"/>
      <c r="AE41" s="4"/>
      <c r="AF41" s="5"/>
      <c r="AG41" s="5"/>
      <c r="AI41" s="2"/>
      <c r="AJ41" s="3"/>
      <c r="AL41" s="4"/>
      <c r="AM41" s="5"/>
      <c r="AN41" s="5"/>
      <c r="AP41" s="4"/>
      <c r="AQ41" s="5"/>
      <c r="AR41" s="5"/>
      <c r="AV41" s="5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</row>
    <row r="42" spans="3:75" s="1" customFormat="1">
      <c r="C42" s="2"/>
      <c r="D42" s="3"/>
      <c r="F42" s="2"/>
      <c r="G42" s="3"/>
      <c r="H42" s="3"/>
      <c r="I42" s="59" t="str">
        <f t="shared" si="8"/>
        <v>Frenagar</v>
      </c>
      <c r="J42" s="60">
        <v>1.235058906200634E-2</v>
      </c>
      <c r="K42" s="61">
        <v>1.2220376288547186E-2</v>
      </c>
      <c r="M42" s="59" t="str">
        <f t="shared" si="9"/>
        <v>Frenagar</v>
      </c>
      <c r="N42" s="60">
        <v>0.24693412929266634</v>
      </c>
      <c r="O42" s="61">
        <v>0.23378765097645737</v>
      </c>
      <c r="Q42" s="4"/>
      <c r="R42" s="4"/>
      <c r="S42" s="5"/>
      <c r="W42" s="4"/>
      <c r="X42" s="5"/>
      <c r="Y42" s="5"/>
      <c r="AA42" s="4"/>
      <c r="AB42" s="5"/>
      <c r="AC42" s="5"/>
      <c r="AE42" s="4"/>
      <c r="AF42" s="5"/>
      <c r="AG42" s="5"/>
      <c r="AI42" s="2"/>
      <c r="AJ42" s="3"/>
      <c r="AL42" s="4"/>
      <c r="AM42" s="5"/>
      <c r="AN42" s="5"/>
      <c r="AP42" s="4"/>
      <c r="AQ42" s="5"/>
      <c r="AR42" s="5"/>
      <c r="AV42" s="5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</row>
    <row r="43" spans="3:75" s="1" customFormat="1">
      <c r="C43" s="2"/>
      <c r="D43" s="3"/>
      <c r="F43" s="2"/>
      <c r="G43" s="3"/>
      <c r="H43" s="3"/>
      <c r="I43" s="59" t="str">
        <f t="shared" si="8"/>
        <v>Frenasal</v>
      </c>
      <c r="J43" s="60">
        <v>8.4641197053209535E-3</v>
      </c>
      <c r="K43" s="61">
        <v>7.5926066877851795E-3</v>
      </c>
      <c r="M43" s="59" t="str">
        <f t="shared" si="9"/>
        <v>Frenasal</v>
      </c>
      <c r="N43" s="60">
        <v>0.21184292360329904</v>
      </c>
      <c r="O43" s="61">
        <v>8.7064810828624051E-2</v>
      </c>
      <c r="Q43" s="4"/>
      <c r="R43" s="4"/>
      <c r="S43" s="5"/>
      <c r="W43" s="4"/>
      <c r="X43" s="5"/>
      <c r="Y43" s="5"/>
      <c r="AA43" s="4"/>
      <c r="AB43" s="5"/>
      <c r="AC43" s="5"/>
      <c r="AE43" s="4"/>
      <c r="AF43" s="5"/>
      <c r="AG43" s="5"/>
      <c r="AI43" s="2"/>
      <c r="AJ43" s="3"/>
      <c r="AL43" s="4"/>
      <c r="AM43" s="5"/>
      <c r="AN43" s="5"/>
      <c r="AP43" s="4"/>
      <c r="AQ43" s="5"/>
      <c r="AR43" s="5"/>
      <c r="AV43" s="5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</row>
    <row r="44" spans="3:75" s="1" customFormat="1">
      <c r="C44" s="2"/>
      <c r="D44" s="3"/>
      <c r="F44" s="2"/>
      <c r="G44" s="3"/>
      <c r="H44" s="3"/>
      <c r="I44" s="59" t="str">
        <f t="shared" si="8"/>
        <v>Iniston</v>
      </c>
      <c r="J44" s="60">
        <v>6.8605462520436089E-2</v>
      </c>
      <c r="K44" s="61">
        <v>5.2685977983938613E-2</v>
      </c>
      <c r="M44" s="59" t="str">
        <f t="shared" si="9"/>
        <v>Iniston</v>
      </c>
      <c r="N44" s="60">
        <v>0.44894576338524139</v>
      </c>
      <c r="O44" s="61">
        <v>0.11272662241576148</v>
      </c>
      <c r="Q44" s="4"/>
      <c r="R44" s="4"/>
      <c r="S44" s="5"/>
      <c r="W44" s="4"/>
      <c r="X44" s="5"/>
      <c r="Y44" s="5"/>
      <c r="AA44" s="4"/>
      <c r="AB44" s="5"/>
      <c r="AC44" s="5"/>
      <c r="AE44" s="4"/>
      <c r="AF44" s="5"/>
      <c r="AG44" s="5"/>
      <c r="AI44" s="2"/>
      <c r="AJ44" s="3"/>
      <c r="AL44" s="4"/>
      <c r="AM44" s="5"/>
      <c r="AN44" s="5"/>
      <c r="AP44" s="4"/>
      <c r="AQ44" s="5"/>
      <c r="AR44" s="5"/>
      <c r="AV44" s="5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</row>
    <row r="45" spans="3:75" s="1" customFormat="1">
      <c r="C45" s="2"/>
      <c r="D45" s="3"/>
      <c r="F45" s="2"/>
      <c r="G45" s="3"/>
      <c r="H45" s="3"/>
      <c r="I45" s="59" t="str">
        <f t="shared" si="8"/>
        <v>Reactine</v>
      </c>
      <c r="J45" s="60">
        <v>0.14107160574714592</v>
      </c>
      <c r="K45" s="61">
        <v>0.22652883447415642</v>
      </c>
      <c r="M45" s="59" t="str">
        <f t="shared" si="9"/>
        <v>Reactine</v>
      </c>
      <c r="N45" s="60">
        <v>1.6032428024706613E-2</v>
      </c>
      <c r="O45" s="61">
        <v>0.63151642380054573</v>
      </c>
      <c r="Q45" s="4"/>
      <c r="R45" s="4"/>
      <c r="S45" s="5"/>
      <c r="W45" s="4"/>
      <c r="X45" s="5"/>
      <c r="Y45" s="5"/>
      <c r="AA45" s="4"/>
      <c r="AB45" s="5"/>
      <c r="AC45" s="5"/>
      <c r="AE45" s="4"/>
      <c r="AF45" s="5"/>
      <c r="AG45" s="5"/>
      <c r="AI45" s="2"/>
      <c r="AJ45" s="3"/>
      <c r="AL45" s="4"/>
      <c r="AM45" s="5"/>
      <c r="AN45" s="5"/>
      <c r="AP45" s="4"/>
      <c r="AQ45" s="5"/>
      <c r="AR45" s="5"/>
      <c r="AV45" s="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</row>
    <row r="46" spans="3:75" s="1" customFormat="1">
      <c r="C46" s="2"/>
      <c r="D46" s="3"/>
      <c r="F46" s="2"/>
      <c r="G46" s="3"/>
      <c r="H46" s="3"/>
      <c r="I46" s="65" t="str">
        <f t="shared" si="8"/>
        <v>Micralax</v>
      </c>
      <c r="J46" s="66">
        <v>0.1625913982996825</v>
      </c>
      <c r="K46" s="67">
        <v>0.16350553181162614</v>
      </c>
      <c r="M46" s="65" t="str">
        <f t="shared" si="9"/>
        <v>Micralax</v>
      </c>
      <c r="N46" s="66">
        <v>6.9442617849910793E-3</v>
      </c>
      <c r="O46" s="67">
        <v>1.2605579074731255E-2</v>
      </c>
      <c r="Q46" s="4"/>
      <c r="R46" s="4"/>
      <c r="S46" s="5"/>
      <c r="W46" s="4"/>
      <c r="X46" s="5"/>
      <c r="Y46" s="5"/>
      <c r="AA46" s="4"/>
      <c r="AB46" s="5"/>
      <c r="AC46" s="5"/>
      <c r="AE46" s="4"/>
      <c r="AF46" s="5"/>
      <c r="AG46" s="5"/>
      <c r="AI46" s="2"/>
      <c r="AJ46" s="3"/>
      <c r="AL46" s="4"/>
      <c r="AM46" s="5"/>
      <c r="AN46" s="5"/>
      <c r="AP46" s="4"/>
      <c r="AQ46" s="5"/>
      <c r="AR46" s="5"/>
      <c r="AV46" s="5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3:75" s="1" customFormat="1">
      <c r="C47" s="2"/>
      <c r="D47" s="3"/>
      <c r="F47" s="2"/>
      <c r="G47" s="3"/>
      <c r="H47" s="62"/>
      <c r="I47" s="65" t="str">
        <f t="shared" si="8"/>
        <v>Rovi</v>
      </c>
      <c r="J47" s="66">
        <v>9.565896744631909E-2</v>
      </c>
      <c r="K47" s="67">
        <v>9.4251109297123395E-2</v>
      </c>
      <c r="M47" s="65" t="str">
        <f t="shared" si="9"/>
        <v>Rovi</v>
      </c>
      <c r="N47" s="66">
        <v>6.9442617849910793E-3</v>
      </c>
      <c r="O47" s="67">
        <v>-7.8754119223942709E-3</v>
      </c>
      <c r="Q47" s="4"/>
      <c r="R47" s="4"/>
      <c r="S47" s="5"/>
      <c r="W47" s="4"/>
      <c r="X47" s="5"/>
      <c r="Y47" s="5"/>
      <c r="AA47" s="4"/>
      <c r="AB47" s="5"/>
      <c r="AC47" s="5"/>
      <c r="AE47" s="4"/>
      <c r="AF47" s="5"/>
      <c r="AG47" s="5"/>
      <c r="AI47" s="2"/>
      <c r="AJ47" s="3"/>
      <c r="AL47" s="4"/>
      <c r="AM47" s="5"/>
      <c r="AN47" s="5"/>
      <c r="AP47" s="4"/>
      <c r="AQ47" s="5"/>
      <c r="AR47" s="5"/>
      <c r="AV47" s="5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3:75" s="1" customFormat="1" ht="15.75" thickBot="1">
      <c r="C48" s="2"/>
      <c r="D48" s="3"/>
      <c r="F48" s="2"/>
      <c r="G48" s="3"/>
      <c r="H48" s="3"/>
      <c r="I48" s="72" t="str">
        <f t="shared" si="8"/>
        <v>nicorette</v>
      </c>
      <c r="J48" s="73">
        <v>0.56220526570033247</v>
      </c>
      <c r="K48" s="74">
        <v>0.61170678373915133</v>
      </c>
      <c r="M48" s="72" t="str">
        <f t="shared" si="9"/>
        <v>nicorette</v>
      </c>
      <c r="N48" s="73">
        <v>-4.0036006524322154E-2</v>
      </c>
      <c r="O48" s="74">
        <v>4.4487703655549993E-2</v>
      </c>
      <c r="Q48" s="4"/>
      <c r="R48" s="4"/>
      <c r="S48" s="5"/>
      <c r="W48" s="4"/>
      <c r="X48" s="5"/>
      <c r="Y48" s="5"/>
      <c r="AA48" s="4"/>
      <c r="AB48" s="5"/>
      <c r="AC48" s="5"/>
      <c r="AE48" s="4"/>
      <c r="AF48" s="5"/>
      <c r="AG48" s="5"/>
      <c r="AI48" s="2"/>
      <c r="AJ48" s="3"/>
      <c r="AL48" s="4"/>
      <c r="AM48" s="5"/>
      <c r="AN48" s="5"/>
      <c r="AP48" s="4"/>
      <c r="AQ48" s="5"/>
      <c r="AR48" s="5"/>
      <c r="AV48" s="5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</row>
  </sheetData>
  <mergeCells count="8">
    <mergeCell ref="W2:X2"/>
    <mergeCell ref="AA2:AB2"/>
    <mergeCell ref="J2:K2"/>
    <mergeCell ref="N2:O2"/>
    <mergeCell ref="J14:K14"/>
    <mergeCell ref="N14:O14"/>
    <mergeCell ref="J26:K26"/>
    <mergeCell ref="N26:O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CHART</vt:lpstr>
      <vt:lpstr>DATOS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jmarti01</dc:creator>
  <cp:lastModifiedBy>jmarti01</cp:lastModifiedBy>
  <dcterms:created xsi:type="dcterms:W3CDTF">2015-06-09T15:26:02Z</dcterms:created>
  <dcterms:modified xsi:type="dcterms:W3CDTF">2015-06-09T15:43:57Z</dcterms:modified>
</cp:coreProperties>
</file>