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98D444F6-F813-F945-8522-EE766F1041F3}" xr6:coauthVersionLast="47" xr6:coauthVersionMax="47" xr10:uidLastSave="{00000000-0000-0000-0000-000000000000}"/>
  <bookViews>
    <workbookView xWindow="520" yWindow="760" windowWidth="28800" windowHeight="163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6" l="1"/>
  <c r="K3" i="6"/>
  <c r="K4" i="6"/>
  <c r="K5" i="6"/>
  <c r="K6" i="6"/>
  <c r="K7" i="6"/>
  <c r="A3" i="3"/>
  <c r="D3" i="7" s="1"/>
  <c r="A4" i="3"/>
  <c r="D4" i="7" s="1"/>
  <c r="A5" i="3"/>
  <c r="D5" i="7" s="1"/>
  <c r="A6" i="3"/>
  <c r="D6" i="7" s="1"/>
  <c r="A7" i="3"/>
  <c r="A8" i="3"/>
  <c r="D8" i="7" s="1"/>
  <c r="A9" i="3"/>
  <c r="D9" i="7" s="1"/>
  <c r="A10" i="3"/>
  <c r="A11" i="3"/>
  <c r="A12" i="3"/>
  <c r="D12" i="7" s="1"/>
  <c r="A13" i="3"/>
  <c r="D13" i="7" s="1"/>
  <c r="A14" i="3"/>
  <c r="D14" i="7" s="1"/>
  <c r="A15" i="3"/>
  <c r="D15" i="7" s="1"/>
  <c r="A16" i="3"/>
  <c r="D16" i="7" s="1"/>
  <c r="A17" i="3"/>
  <c r="A18" i="3"/>
  <c r="A19" i="3"/>
  <c r="D19" i="7" s="1"/>
  <c r="A20" i="3"/>
  <c r="A21" i="3"/>
  <c r="A22" i="3"/>
  <c r="D22" i="7" s="1"/>
  <c r="A23" i="3"/>
  <c r="A24" i="3"/>
  <c r="D24" i="7" s="1"/>
  <c r="A25" i="3"/>
  <c r="D25" i="7" s="1"/>
  <c r="A26" i="3"/>
  <c r="D26" i="7" s="1"/>
  <c r="A27" i="3"/>
  <c r="A28" i="3"/>
  <c r="A29" i="3"/>
  <c r="D29" i="7" s="1"/>
  <c r="A30" i="3"/>
  <c r="A31" i="3"/>
  <c r="A32" i="3"/>
  <c r="D32" i="7" s="1"/>
  <c r="A33" i="3"/>
  <c r="A34" i="3"/>
  <c r="A35" i="3"/>
  <c r="A36" i="3"/>
  <c r="D36" i="7" s="1"/>
  <c r="A37" i="3"/>
  <c r="A38" i="3"/>
  <c r="A39" i="3"/>
  <c r="D39" i="7" s="1"/>
  <c r="A40" i="3"/>
  <c r="A41" i="3"/>
  <c r="A42" i="3"/>
  <c r="D42" i="7" s="1"/>
  <c r="A43" i="3"/>
  <c r="A44" i="3"/>
  <c r="D44" i="7" s="1"/>
  <c r="A45" i="3"/>
  <c r="D45" i="7" s="1"/>
  <c r="A46" i="3"/>
  <c r="D46" i="7" s="1"/>
  <c r="A47" i="3"/>
  <c r="A48" i="3"/>
  <c r="A49" i="3"/>
  <c r="D49" i="7" s="1"/>
  <c r="A50" i="3"/>
  <c r="A51" i="3"/>
  <c r="A52" i="3"/>
  <c r="D52" i="7" s="1"/>
  <c r="A53" i="3"/>
  <c r="A54" i="3"/>
  <c r="D54" i="7" s="1"/>
  <c r="A55" i="3"/>
  <c r="D55" i="7" s="1"/>
  <c r="A56" i="3"/>
  <c r="D56" i="7" s="1"/>
  <c r="A57" i="3"/>
  <c r="A58" i="3"/>
  <c r="A59" i="3"/>
  <c r="D59" i="7" s="1"/>
  <c r="A60" i="3"/>
  <c r="A61" i="3"/>
  <c r="A62" i="3"/>
  <c r="D62" i="7" s="1"/>
  <c r="A63" i="3"/>
  <c r="D63" i="7" s="1"/>
  <c r="A64" i="3"/>
  <c r="D64" i="7" s="1"/>
  <c r="A65" i="3"/>
  <c r="D65" i="7" s="1"/>
  <c r="A66" i="3"/>
  <c r="D66" i="7" s="1"/>
  <c r="A67" i="3"/>
  <c r="A68" i="3"/>
  <c r="A69" i="3"/>
  <c r="D69" i="7" s="1"/>
  <c r="A70" i="3"/>
  <c r="D70" i="7" s="1"/>
  <c r="A71" i="3"/>
  <c r="A72" i="3"/>
  <c r="D72" i="7" s="1"/>
  <c r="A73" i="3"/>
  <c r="D73" i="7" s="1"/>
  <c r="A74" i="3"/>
  <c r="D74" i="7" s="1"/>
  <c r="A75" i="3"/>
  <c r="D75" i="7" s="1"/>
  <c r="A76" i="3"/>
  <c r="D76" i="7" s="1"/>
  <c r="A77" i="3"/>
  <c r="A78" i="3"/>
  <c r="D78" i="7" s="1"/>
  <c r="A79" i="3"/>
  <c r="D79" i="7" s="1"/>
  <c r="A80" i="3"/>
  <c r="A81" i="3"/>
  <c r="A82" i="3"/>
  <c r="D82" i="7" s="1"/>
  <c r="A83" i="3"/>
  <c r="D83" i="7" s="1"/>
  <c r="A84" i="3"/>
  <c r="D84" i="7" s="1"/>
  <c r="A85" i="3"/>
  <c r="D85" i="7" s="1"/>
  <c r="A86" i="3"/>
  <c r="D86" i="7" s="1"/>
  <c r="A87" i="3"/>
  <c r="A88" i="3"/>
  <c r="A89" i="3"/>
  <c r="D89" i="7" s="1"/>
  <c r="A90" i="3"/>
  <c r="A91" i="3"/>
  <c r="D91" i="7" s="1"/>
  <c r="A92" i="3"/>
  <c r="D92" i="7" s="1"/>
  <c r="A93" i="3"/>
  <c r="A94" i="3"/>
  <c r="D94" i="7" s="1"/>
  <c r="A95" i="3"/>
  <c r="D95" i="7" s="1"/>
  <c r="A96" i="3"/>
  <c r="D96" i="7" s="1"/>
  <c r="A97" i="3"/>
  <c r="A2" i="3"/>
  <c r="D2" i="7" s="1"/>
  <c r="A3" i="1"/>
  <c r="A3" i="7" s="1"/>
  <c r="A4" i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2" i="1"/>
  <c r="A12" i="7" s="1"/>
  <c r="A13" i="1"/>
  <c r="A14" i="1"/>
  <c r="A15" i="1"/>
  <c r="A15" i="7" s="1"/>
  <c r="A16" i="1"/>
  <c r="A16" i="7" s="1"/>
  <c r="A17" i="1"/>
  <c r="A17" i="7" s="1"/>
  <c r="A18" i="1"/>
  <c r="A18" i="7" s="1"/>
  <c r="A19" i="1"/>
  <c r="A19" i="7" s="1"/>
  <c r="A20" i="1"/>
  <c r="A21" i="1"/>
  <c r="A22" i="1"/>
  <c r="A23" i="1"/>
  <c r="A23" i="7" s="1"/>
  <c r="A24" i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2" i="1"/>
  <c r="A32" i="7" s="1"/>
  <c r="A33" i="1"/>
  <c r="A34" i="1"/>
  <c r="A34" i="7" s="1"/>
  <c r="A35" i="1"/>
  <c r="A36" i="1"/>
  <c r="A36" i="7" s="1"/>
  <c r="A37" i="1"/>
  <c r="A37" i="7" s="1"/>
  <c r="A38" i="1"/>
  <c r="A38" i="7" s="1"/>
  <c r="A39" i="1"/>
  <c r="A39" i="7" s="1"/>
  <c r="A40" i="1"/>
  <c r="A40" i="7" s="1"/>
  <c r="A41" i="1"/>
  <c r="A42" i="1"/>
  <c r="A42" i="7" s="1"/>
  <c r="A43" i="1"/>
  <c r="A44" i="1"/>
  <c r="A45" i="1"/>
  <c r="A45" i="7" s="1"/>
  <c r="A46" i="1"/>
  <c r="A46" i="7" s="1"/>
  <c r="A47" i="1"/>
  <c r="A48" i="1"/>
  <c r="A49" i="1"/>
  <c r="A49" i="7" s="1"/>
  <c r="A50" i="1"/>
  <c r="A50" i="7" s="1"/>
  <c r="A51" i="1"/>
  <c r="A52" i="1"/>
  <c r="A52" i="7" s="1"/>
  <c r="A53" i="1"/>
  <c r="A54" i="1"/>
  <c r="A55" i="1"/>
  <c r="A56" i="1"/>
  <c r="A56" i="7" s="1"/>
  <c r="A57" i="1"/>
  <c r="A58" i="1"/>
  <c r="A59" i="1"/>
  <c r="A59" i="7" s="1"/>
  <c r="A60" i="1"/>
  <c r="A60" i="7" s="1"/>
  <c r="A61" i="1"/>
  <c r="A62" i="1"/>
  <c r="A62" i="7" s="1"/>
  <c r="A63" i="1"/>
  <c r="A64" i="1"/>
  <c r="A65" i="1"/>
  <c r="A65" i="7" s="1"/>
  <c r="A66" i="1"/>
  <c r="A66" i="7" s="1"/>
  <c r="A67" i="1"/>
  <c r="A67" i="7" s="1"/>
  <c r="A68" i="1"/>
  <c r="A69" i="1"/>
  <c r="A69" i="7" s="1"/>
  <c r="A70" i="1"/>
  <c r="A70" i="7" s="1"/>
  <c r="A71" i="1"/>
  <c r="A72" i="1"/>
  <c r="A72" i="7" s="1"/>
  <c r="A73" i="1"/>
  <c r="A74" i="1"/>
  <c r="A75" i="1"/>
  <c r="A76" i="1"/>
  <c r="A76" i="7" s="1"/>
  <c r="A77" i="1"/>
  <c r="A77" i="7" s="1"/>
  <c r="A78" i="1"/>
  <c r="A78" i="7" s="1"/>
  <c r="A79" i="1"/>
  <c r="A79" i="7" s="1"/>
  <c r="A80" i="1"/>
  <c r="A80" i="7" s="1"/>
  <c r="A81" i="1"/>
  <c r="A82" i="1"/>
  <c r="A82" i="7" s="1"/>
  <c r="A83" i="1"/>
  <c r="A83" i="7" s="1"/>
  <c r="A84" i="1"/>
  <c r="A85" i="1"/>
  <c r="A86" i="1"/>
  <c r="A86" i="7" s="1"/>
  <c r="A87" i="1"/>
  <c r="A87" i="7" s="1"/>
  <c r="A88" i="1"/>
  <c r="A88" i="7" s="1"/>
  <c r="A89" i="1"/>
  <c r="A89" i="7" s="1"/>
  <c r="A90" i="1"/>
  <c r="A90" i="7" s="1"/>
  <c r="A91" i="1"/>
  <c r="A92" i="1"/>
  <c r="A92" i="7" s="1"/>
  <c r="A93" i="1"/>
  <c r="A94" i="1"/>
  <c r="A95" i="1"/>
  <c r="A96" i="1"/>
  <c r="A97" i="1"/>
  <c r="A2" i="1"/>
  <c r="A2" i="7" s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2" i="6"/>
  <c r="L3" i="6" a="1"/>
  <c r="L3" i="6" s="1"/>
  <c r="L4" i="6" a="1"/>
  <c r="L4" i="6" s="1"/>
  <c r="C4" i="2" s="1"/>
  <c r="I4" i="7" s="1"/>
  <c r="L5" i="6" a="1"/>
  <c r="L5" i="6" s="1"/>
  <c r="C5" i="2" s="1"/>
  <c r="I5" i="7" s="1"/>
  <c r="L6" i="6" a="1"/>
  <c r="L6" i="6" s="1"/>
  <c r="L7" i="6" a="1"/>
  <c r="L7" i="6" s="1"/>
  <c r="L8" i="6" a="1"/>
  <c r="L8" i="6" s="1"/>
  <c r="L9" i="6" a="1"/>
  <c r="L9" i="6" s="1"/>
  <c r="N9" i="6" s="1"/>
  <c r="L10" i="6" a="1"/>
  <c r="L10" i="6" s="1"/>
  <c r="N10" i="6" s="1"/>
  <c r="C10" i="3" s="1"/>
  <c r="F10" i="7" s="1"/>
  <c r="L11" i="6" a="1"/>
  <c r="L11" i="6" s="1"/>
  <c r="N11" i="6" s="1"/>
  <c r="C11" i="3" s="1"/>
  <c r="F11" i="7" s="1"/>
  <c r="L12" i="6" a="1"/>
  <c r="L12" i="6" s="1"/>
  <c r="C12" i="2" s="1"/>
  <c r="I12" i="7" s="1"/>
  <c r="L13" i="6" a="1"/>
  <c r="L13" i="6" s="1"/>
  <c r="C13" i="2" s="1"/>
  <c r="I13" i="7" s="1"/>
  <c r="L14" i="6" a="1"/>
  <c r="L14" i="6" s="1"/>
  <c r="C14" i="2" s="1"/>
  <c r="I14" i="7" s="1"/>
  <c r="L15" i="6" a="1"/>
  <c r="L15" i="6" s="1"/>
  <c r="C15" i="2" s="1"/>
  <c r="I15" i="7" s="1"/>
  <c r="L16" i="6" a="1"/>
  <c r="L16" i="6"/>
  <c r="L17" i="6" a="1"/>
  <c r="L17" i="6" s="1"/>
  <c r="C17" i="2" s="1"/>
  <c r="I17" i="7" s="1"/>
  <c r="L18" i="6" a="1"/>
  <c r="L18" i="6" s="1"/>
  <c r="L19" i="6" a="1"/>
  <c r="L19" i="6" s="1"/>
  <c r="N19" i="6" s="1"/>
  <c r="L20" i="6" a="1"/>
  <c r="L20" i="6" s="1"/>
  <c r="C20" i="2" s="1"/>
  <c r="I20" i="7" s="1"/>
  <c r="L21" i="6" a="1"/>
  <c r="L21" i="6" s="1"/>
  <c r="C21" i="2" s="1"/>
  <c r="I21" i="7" s="1"/>
  <c r="L22" i="6" a="1"/>
  <c r="L22" i="6"/>
  <c r="C22" i="2" s="1"/>
  <c r="I22" i="7" s="1"/>
  <c r="L23" i="6" a="1"/>
  <c r="L23" i="6" s="1"/>
  <c r="C23" i="2" s="1"/>
  <c r="I23" i="7" s="1"/>
  <c r="L24" i="6" a="1"/>
  <c r="L24" i="6" s="1"/>
  <c r="C24" i="2" s="1"/>
  <c r="I24" i="7" s="1"/>
  <c r="L25" i="6" a="1"/>
  <c r="L25" i="6" s="1"/>
  <c r="C25" i="2" s="1"/>
  <c r="I25" i="7" s="1"/>
  <c r="L26" i="6" a="1"/>
  <c r="L26" i="6" s="1"/>
  <c r="L27" i="6" a="1"/>
  <c r="L27" i="6" s="1"/>
  <c r="C27" i="2" s="1"/>
  <c r="I27" i="7" s="1"/>
  <c r="L28" i="6" a="1"/>
  <c r="L28" i="6" s="1"/>
  <c r="C28" i="2" s="1"/>
  <c r="I28" i="7" s="1"/>
  <c r="L29" i="6" a="1"/>
  <c r="L29" i="6" s="1"/>
  <c r="C29" i="2" s="1"/>
  <c r="I29" i="7" s="1"/>
  <c r="L30" i="6" a="1"/>
  <c r="L30" i="6" s="1"/>
  <c r="C30" i="2" s="1"/>
  <c r="I30" i="7" s="1"/>
  <c r="L31" i="6" a="1"/>
  <c r="L31" i="6" s="1"/>
  <c r="C31" i="2" s="1"/>
  <c r="I31" i="7" s="1"/>
  <c r="L32" i="6" a="1"/>
  <c r="L32" i="6" s="1"/>
  <c r="C32" i="2" s="1"/>
  <c r="I32" i="7" s="1"/>
  <c r="L33" i="6" a="1"/>
  <c r="L33" i="6" s="1"/>
  <c r="C33" i="2" s="1"/>
  <c r="I33" i="7" s="1"/>
  <c r="L34" i="6" a="1"/>
  <c r="L34" i="6" s="1"/>
  <c r="C34" i="2" s="1"/>
  <c r="I34" i="7" s="1"/>
  <c r="L35" i="6" a="1"/>
  <c r="L35" i="6" s="1"/>
  <c r="C35" i="2" s="1"/>
  <c r="I35" i="7" s="1"/>
  <c r="L36" i="6" a="1"/>
  <c r="L36" i="6" s="1"/>
  <c r="L37" i="6" a="1"/>
  <c r="L37" i="6" s="1"/>
  <c r="C37" i="2" s="1"/>
  <c r="I37" i="7" s="1"/>
  <c r="L38" i="6" a="1"/>
  <c r="L38" i="6" s="1"/>
  <c r="C38" i="2" s="1"/>
  <c r="I38" i="7" s="1"/>
  <c r="L39" i="6" a="1"/>
  <c r="L39" i="6" s="1"/>
  <c r="C39" i="2" s="1"/>
  <c r="I39" i="7" s="1"/>
  <c r="L40" i="6" a="1"/>
  <c r="L40" i="6" s="1"/>
  <c r="C40" i="2" s="1"/>
  <c r="I40" i="7" s="1"/>
  <c r="L41" i="6" a="1"/>
  <c r="L41" i="6"/>
  <c r="C41" i="2" s="1"/>
  <c r="I41" i="7" s="1"/>
  <c r="L42" i="6" a="1"/>
  <c r="L42" i="6" s="1"/>
  <c r="C42" i="2" s="1"/>
  <c r="I42" i="7" s="1"/>
  <c r="L43" i="6" a="1"/>
  <c r="L43" i="6" s="1"/>
  <c r="C43" i="2" s="1"/>
  <c r="I43" i="7" s="1"/>
  <c r="L44" i="6" a="1"/>
  <c r="L44" i="6" s="1"/>
  <c r="C44" i="2" s="1"/>
  <c r="I44" i="7" s="1"/>
  <c r="L45" i="6" a="1"/>
  <c r="L45" i="6" s="1"/>
  <c r="C45" i="2" s="1"/>
  <c r="I45" i="7" s="1"/>
  <c r="L46" i="6" a="1"/>
  <c r="L46" i="6" s="1"/>
  <c r="C46" i="2" s="1"/>
  <c r="I46" i="7" s="1"/>
  <c r="L47" i="6" a="1"/>
  <c r="L47" i="6" s="1"/>
  <c r="C47" i="2" s="1"/>
  <c r="I47" i="7" s="1"/>
  <c r="L48" i="6" a="1"/>
  <c r="L48" i="6" s="1"/>
  <c r="L49" i="6" a="1"/>
  <c r="L49" i="6" s="1"/>
  <c r="C49" i="2" s="1"/>
  <c r="I49" i="7" s="1"/>
  <c r="L50" i="6" a="1"/>
  <c r="L50" i="6" s="1"/>
  <c r="C50" i="2" s="1"/>
  <c r="I50" i="7" s="1"/>
  <c r="L51" i="6" a="1"/>
  <c r="L51" i="6" s="1"/>
  <c r="C51" i="2" s="1"/>
  <c r="I51" i="7" s="1"/>
  <c r="L52" i="6" a="1"/>
  <c r="L52" i="6" s="1"/>
  <c r="C52" i="2" s="1"/>
  <c r="I52" i="7" s="1"/>
  <c r="L53" i="6" a="1"/>
  <c r="L53" i="6" s="1"/>
  <c r="C53" i="2" s="1"/>
  <c r="I53" i="7" s="1"/>
  <c r="L54" i="6" a="1"/>
  <c r="L54" i="6" s="1"/>
  <c r="C54" i="2" s="1"/>
  <c r="I54" i="7" s="1"/>
  <c r="L55" i="6" a="1"/>
  <c r="L55" i="6" s="1"/>
  <c r="C55" i="2" s="1"/>
  <c r="I55" i="7" s="1"/>
  <c r="L56" i="6" a="1"/>
  <c r="L56" i="6" s="1"/>
  <c r="C56" i="2" s="1"/>
  <c r="I56" i="7" s="1"/>
  <c r="L57" i="6" a="1"/>
  <c r="L57" i="6" s="1"/>
  <c r="C57" i="2" s="1"/>
  <c r="I57" i="7" s="1"/>
  <c r="L58" i="6" a="1"/>
  <c r="L58" i="6" s="1"/>
  <c r="C58" i="2" s="1"/>
  <c r="I58" i="7" s="1"/>
  <c r="L59" i="6" a="1"/>
  <c r="L59" i="6" s="1"/>
  <c r="C59" i="2" s="1"/>
  <c r="I59" i="7" s="1"/>
  <c r="L60" i="6" a="1"/>
  <c r="L60" i="6" s="1"/>
  <c r="C60" i="2" s="1"/>
  <c r="I60" i="7" s="1"/>
  <c r="L61" i="6" a="1"/>
  <c r="L61" i="6" s="1"/>
  <c r="L62" i="6" a="1"/>
  <c r="L62" i="6" s="1"/>
  <c r="C62" i="2" s="1"/>
  <c r="I62" i="7" s="1"/>
  <c r="L63" i="6" a="1"/>
  <c r="L63" i="6" s="1"/>
  <c r="C63" i="2" s="1"/>
  <c r="I63" i="7" s="1"/>
  <c r="L64" i="6" a="1"/>
  <c r="L64" i="6" s="1"/>
  <c r="C64" i="2" s="1"/>
  <c r="I64" i="7" s="1"/>
  <c r="L65" i="6" a="1"/>
  <c r="L65" i="6" s="1"/>
  <c r="C65" i="2" s="1"/>
  <c r="I65" i="7" s="1"/>
  <c r="L66" i="6" a="1"/>
  <c r="L66" i="6" s="1"/>
  <c r="L67" i="6" a="1"/>
  <c r="L67" i="6" s="1"/>
  <c r="C67" i="2" s="1"/>
  <c r="I67" i="7" s="1"/>
  <c r="L68" i="6" a="1"/>
  <c r="L68" i="6" s="1"/>
  <c r="C68" i="2" s="1"/>
  <c r="I68" i="7" s="1"/>
  <c r="L69" i="6" a="1"/>
  <c r="L69" i="6" s="1"/>
  <c r="C69" i="2" s="1"/>
  <c r="I69" i="7" s="1"/>
  <c r="L70" i="6" a="1"/>
  <c r="L70" i="6" s="1"/>
  <c r="L71" i="6" a="1"/>
  <c r="L71" i="6" s="1"/>
  <c r="L72" i="6" a="1"/>
  <c r="L72" i="6" s="1"/>
  <c r="C72" i="2" s="1"/>
  <c r="I72" i="7" s="1"/>
  <c r="L73" i="6" a="1"/>
  <c r="L73" i="6" s="1"/>
  <c r="C73" i="2" s="1"/>
  <c r="I73" i="7" s="1"/>
  <c r="L74" i="6" a="1"/>
  <c r="L74" i="6" s="1"/>
  <c r="C74" i="2" s="1"/>
  <c r="I74" i="7" s="1"/>
  <c r="L75" i="6" a="1"/>
  <c r="L75" i="6" s="1"/>
  <c r="C75" i="2" s="1"/>
  <c r="I75" i="7" s="1"/>
  <c r="L76" i="6" a="1"/>
  <c r="L76" i="6" s="1"/>
  <c r="C76" i="2" s="1"/>
  <c r="I76" i="7" s="1"/>
  <c r="L77" i="6" a="1"/>
  <c r="L77" i="6" s="1"/>
  <c r="C77" i="2" s="1"/>
  <c r="I77" i="7" s="1"/>
  <c r="L78" i="6" a="1"/>
  <c r="L78" i="6" s="1"/>
  <c r="C78" i="2" s="1"/>
  <c r="I78" i="7" s="1"/>
  <c r="L79" i="6" a="1"/>
  <c r="L79" i="6" s="1"/>
  <c r="C79" i="2" s="1"/>
  <c r="I79" i="7" s="1"/>
  <c r="L80" i="6" a="1"/>
  <c r="L80" i="6" s="1"/>
  <c r="C80" i="2" s="1"/>
  <c r="I80" i="7" s="1"/>
  <c r="L81" i="6" a="1"/>
  <c r="L81" i="6" s="1"/>
  <c r="L82" i="6" a="1"/>
  <c r="L82" i="6" s="1"/>
  <c r="C82" i="2" s="1"/>
  <c r="I82" i="7" s="1"/>
  <c r="L83" i="6" a="1"/>
  <c r="L83" i="6" s="1"/>
  <c r="L84" i="6" a="1"/>
  <c r="L84" i="6" s="1"/>
  <c r="C84" i="2" s="1"/>
  <c r="I84" i="7" s="1"/>
  <c r="L85" i="6" a="1"/>
  <c r="L85" i="6" s="1"/>
  <c r="C85" i="2" s="1"/>
  <c r="I85" i="7" s="1"/>
  <c r="L86" i="6" a="1"/>
  <c r="L86" i="6" s="1"/>
  <c r="L87" i="6" a="1"/>
  <c r="L87" i="6" s="1"/>
  <c r="C87" i="2" s="1"/>
  <c r="I87" i="7" s="1"/>
  <c r="L88" i="6" a="1"/>
  <c r="L88" i="6" s="1"/>
  <c r="C88" i="2" s="1"/>
  <c r="I88" i="7" s="1"/>
  <c r="L89" i="6" a="1"/>
  <c r="L89" i="6" s="1"/>
  <c r="C89" i="2" s="1"/>
  <c r="I89" i="7" s="1"/>
  <c r="L90" i="6" a="1"/>
  <c r="L90" i="6" s="1"/>
  <c r="C90" i="2" s="1"/>
  <c r="I90" i="7" s="1"/>
  <c r="L91" i="6" a="1"/>
  <c r="L91" i="6" s="1"/>
  <c r="L92" i="6" a="1"/>
  <c r="L92" i="6" s="1"/>
  <c r="C92" i="2" s="1"/>
  <c r="I92" i="7" s="1"/>
  <c r="L93" i="6" a="1"/>
  <c r="L93" i="6" s="1"/>
  <c r="C93" i="2" s="1"/>
  <c r="I93" i="7" s="1"/>
  <c r="L94" i="6" a="1"/>
  <c r="L94" i="6" s="1"/>
  <c r="C94" i="2" s="1"/>
  <c r="I94" i="7" s="1"/>
  <c r="L95" i="6" a="1"/>
  <c r="L95" i="6" s="1"/>
  <c r="C95" i="2" s="1"/>
  <c r="I95" i="7" s="1"/>
  <c r="L96" i="6" a="1"/>
  <c r="L96" i="6" s="1"/>
  <c r="L97" i="6" a="1"/>
  <c r="L97" i="6" s="1"/>
  <c r="L2" i="6" a="1"/>
  <c r="L2" i="6" s="1"/>
  <c r="N2" i="6" s="1"/>
  <c r="N13" i="6"/>
  <c r="N14" i="6"/>
  <c r="N15" i="6"/>
  <c r="N16" i="6"/>
  <c r="N17" i="6"/>
  <c r="N22" i="6"/>
  <c r="N27" i="6"/>
  <c r="N28" i="6"/>
  <c r="N29" i="6"/>
  <c r="N30" i="6"/>
  <c r="N31" i="6"/>
  <c r="N32" i="6"/>
  <c r="N33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Q2" i="6"/>
  <c r="Q8" i="6"/>
  <c r="Q13" i="6"/>
  <c r="P13" i="6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N8" i="6"/>
  <c r="N18" i="6"/>
  <c r="C18" i="1" s="1"/>
  <c r="C18" i="7" s="1"/>
  <c r="A3" i="2"/>
  <c r="G3" i="7" s="1"/>
  <c r="A4" i="2"/>
  <c r="G4" i="7" s="1"/>
  <c r="A7" i="2"/>
  <c r="G7" i="7" s="1"/>
  <c r="K8" i="6"/>
  <c r="K9" i="6"/>
  <c r="A9" i="2" s="1"/>
  <c r="G9" i="7" s="1"/>
  <c r="K10" i="6"/>
  <c r="A10" i="2" s="1"/>
  <c r="G10" i="7" s="1"/>
  <c r="K11" i="6"/>
  <c r="A11" i="2" s="1"/>
  <c r="G11" i="7" s="1"/>
  <c r="K12" i="6"/>
  <c r="K13" i="6"/>
  <c r="A13" i="2" s="1"/>
  <c r="G13" i="7" s="1"/>
  <c r="K14" i="6"/>
  <c r="A14" i="2" s="1"/>
  <c r="G14" i="7" s="1"/>
  <c r="K15" i="6"/>
  <c r="K16" i="6"/>
  <c r="K17" i="6"/>
  <c r="K18" i="6"/>
  <c r="A18" i="2" s="1"/>
  <c r="G18" i="7" s="1"/>
  <c r="K19" i="6"/>
  <c r="K20" i="6"/>
  <c r="K21" i="6"/>
  <c r="K22" i="6"/>
  <c r="K23" i="6"/>
  <c r="K24" i="6"/>
  <c r="K25" i="6"/>
  <c r="K26" i="6"/>
  <c r="A26" i="2" s="1"/>
  <c r="G26" i="7" s="1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A2" i="2"/>
  <c r="G2" i="7" s="1"/>
  <c r="P3" i="6"/>
  <c r="Q6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3" i="6"/>
  <c r="Q4" i="6"/>
  <c r="Q5" i="6"/>
  <c r="Q7" i="6"/>
  <c r="Q9" i="6"/>
  <c r="Q10" i="6"/>
  <c r="Q11" i="6"/>
  <c r="Q12" i="6"/>
  <c r="Q14" i="6"/>
  <c r="Q15" i="6"/>
  <c r="P2" i="6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14" i="3"/>
  <c r="F14" i="7" s="1"/>
  <c r="C15" i="3"/>
  <c r="F15" i="7" s="1"/>
  <c r="C16" i="3"/>
  <c r="F16" i="7" s="1"/>
  <c r="C17" i="3"/>
  <c r="F17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D7" i="7"/>
  <c r="D10" i="7"/>
  <c r="D11" i="7"/>
  <c r="D17" i="7"/>
  <c r="D18" i="7"/>
  <c r="D20" i="7"/>
  <c r="D21" i="7"/>
  <c r="D23" i="7"/>
  <c r="D27" i="7"/>
  <c r="D28" i="7"/>
  <c r="D30" i="7"/>
  <c r="D31" i="7"/>
  <c r="D33" i="7"/>
  <c r="D34" i="7"/>
  <c r="D35" i="7"/>
  <c r="D37" i="7"/>
  <c r="D38" i="7"/>
  <c r="D40" i="7"/>
  <c r="D41" i="7"/>
  <c r="D43" i="7"/>
  <c r="D47" i="7"/>
  <c r="D48" i="7"/>
  <c r="D50" i="7"/>
  <c r="D51" i="7"/>
  <c r="D53" i="7"/>
  <c r="D57" i="7"/>
  <c r="D58" i="7"/>
  <c r="D60" i="7"/>
  <c r="D61" i="7"/>
  <c r="D67" i="7"/>
  <c r="D68" i="7"/>
  <c r="D71" i="7"/>
  <c r="D77" i="7"/>
  <c r="D80" i="7"/>
  <c r="D81" i="7"/>
  <c r="D87" i="7"/>
  <c r="D88" i="7"/>
  <c r="D90" i="7"/>
  <c r="D93" i="7"/>
  <c r="D97" i="7"/>
  <c r="P4" i="6"/>
  <c r="P5" i="6"/>
  <c r="P6" i="6"/>
  <c r="P7" i="6"/>
  <c r="P8" i="6"/>
  <c r="P9" i="6"/>
  <c r="P10" i="6"/>
  <c r="P11" i="6"/>
  <c r="P12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C9" i="1"/>
  <c r="C9" i="7" s="1"/>
  <c r="C16" i="2"/>
  <c r="I16" i="7" s="1"/>
  <c r="C19" i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11" i="1"/>
  <c r="C11" i="7" s="1"/>
  <c r="C13" i="1"/>
  <c r="C13" i="7" s="1"/>
  <c r="C14" i="1"/>
  <c r="C14" i="7" s="1"/>
  <c r="C16" i="1"/>
  <c r="C16" i="7" s="1"/>
  <c r="C17" i="1"/>
  <c r="C17" i="7" s="1"/>
  <c r="A24" i="7"/>
  <c r="A31" i="7"/>
  <c r="A33" i="7"/>
  <c r="A35" i="7"/>
  <c r="A41" i="7"/>
  <c r="A43" i="7"/>
  <c r="A44" i="7"/>
  <c r="A47" i="7"/>
  <c r="A48" i="7"/>
  <c r="A51" i="7"/>
  <c r="A53" i="7"/>
  <c r="A54" i="7"/>
  <c r="A55" i="7"/>
  <c r="A57" i="7"/>
  <c r="A58" i="7"/>
  <c r="A61" i="7"/>
  <c r="A63" i="7"/>
  <c r="A64" i="7"/>
  <c r="A68" i="7"/>
  <c r="A71" i="7"/>
  <c r="A73" i="7"/>
  <c r="A74" i="7"/>
  <c r="A75" i="7"/>
  <c r="A81" i="7"/>
  <c r="A84" i="7"/>
  <c r="A85" i="7"/>
  <c r="A91" i="7"/>
  <c r="A93" i="7"/>
  <c r="A94" i="7"/>
  <c r="A95" i="7"/>
  <c r="A96" i="7"/>
  <c r="A97" i="7"/>
  <c r="A4" i="7"/>
  <c r="A11" i="7"/>
  <c r="A13" i="7"/>
  <c r="A14" i="7"/>
  <c r="A20" i="7"/>
  <c r="A21" i="7"/>
  <c r="A22" i="7"/>
  <c r="C22" i="3"/>
  <c r="F22" i="7" s="1"/>
  <c r="C28" i="3"/>
  <c r="F28" i="7" s="1"/>
  <c r="C13" i="3"/>
  <c r="F13" i="7" s="1"/>
  <c r="C15" i="1"/>
  <c r="C15" i="7" s="1"/>
  <c r="A12" i="2"/>
  <c r="G12" i="7" s="1"/>
  <c r="A5" i="2"/>
  <c r="G5" i="7" s="1"/>
  <c r="A6" i="2"/>
  <c r="G6" i="7" s="1"/>
  <c r="A8" i="2"/>
  <c r="G8" i="7" s="1"/>
  <c r="C97" i="2" l="1"/>
  <c r="I97" i="7" s="1"/>
  <c r="N97" i="6"/>
  <c r="C97" i="1" s="1"/>
  <c r="C97" i="7" s="1"/>
  <c r="C96" i="2"/>
  <c r="I96" i="7" s="1"/>
  <c r="N96" i="6"/>
  <c r="C96" i="1" s="1"/>
  <c r="C96" i="7" s="1"/>
  <c r="N12" i="6"/>
  <c r="C12" i="3" s="1"/>
  <c r="F12" i="7" s="1"/>
  <c r="N21" i="6"/>
  <c r="C21" i="3" s="1"/>
  <c r="F21" i="7" s="1"/>
  <c r="N20" i="6"/>
  <c r="N25" i="6"/>
  <c r="C25" i="3" s="1"/>
  <c r="F25" i="7" s="1"/>
  <c r="N24" i="6"/>
  <c r="C24" i="3" s="1"/>
  <c r="F24" i="7" s="1"/>
  <c r="N23" i="6"/>
  <c r="C23" i="3" s="1"/>
  <c r="F23" i="7" s="1"/>
  <c r="N6" i="6"/>
  <c r="N3" i="6"/>
  <c r="C3" i="1" s="1"/>
  <c r="C3" i="7" s="1"/>
  <c r="C3" i="2"/>
  <c r="I3" i="7" s="1"/>
  <c r="N34" i="6"/>
  <c r="N7" i="6"/>
  <c r="C7" i="3" s="1"/>
  <c r="F7" i="7" s="1"/>
  <c r="C2" i="1"/>
  <c r="C2" i="7" s="1"/>
  <c r="N5" i="6"/>
  <c r="R5" i="6" s="1"/>
  <c r="N4" i="6"/>
  <c r="R4" i="6" s="1"/>
  <c r="C26" i="2"/>
  <c r="I26" i="7" s="1"/>
  <c r="N26" i="6"/>
  <c r="R18" i="6"/>
  <c r="R31" i="6"/>
  <c r="R2" i="6"/>
  <c r="C91" i="2"/>
  <c r="I91" i="7" s="1"/>
  <c r="R91" i="6"/>
  <c r="C61" i="2"/>
  <c r="I61" i="7" s="1"/>
  <c r="R61" i="6"/>
  <c r="R45" i="6"/>
  <c r="R37" i="6"/>
  <c r="R36" i="6"/>
  <c r="C36" i="2"/>
  <c r="I36" i="7" s="1"/>
  <c r="R19" i="6"/>
  <c r="R10" i="6"/>
  <c r="R90" i="6"/>
  <c r="C83" i="2"/>
  <c r="I83" i="7" s="1"/>
  <c r="R83" i="6"/>
  <c r="R75" i="6"/>
  <c r="R67" i="6"/>
  <c r="R60" i="6"/>
  <c r="R53" i="6"/>
  <c r="R9" i="6"/>
  <c r="R97" i="6"/>
  <c r="R82" i="6"/>
  <c r="R52" i="6"/>
  <c r="C8" i="1"/>
  <c r="C8" i="7" s="1"/>
  <c r="C81" i="2"/>
  <c r="I81" i="7" s="1"/>
  <c r="R81" i="6"/>
  <c r="R73" i="6"/>
  <c r="C66" i="2"/>
  <c r="I66" i="7" s="1"/>
  <c r="R66" i="6"/>
  <c r="R58" i="6"/>
  <c r="R43" i="6"/>
  <c r="R88" i="6"/>
  <c r="R80" i="6"/>
  <c r="R65" i="6"/>
  <c r="R57" i="6"/>
  <c r="R50" i="6"/>
  <c r="R42" i="6"/>
  <c r="R16" i="6"/>
  <c r="R95" i="6"/>
  <c r="R87" i="6"/>
  <c r="R72" i="6"/>
  <c r="R78" i="6"/>
  <c r="C71" i="2"/>
  <c r="I71" i="7" s="1"/>
  <c r="R71" i="6"/>
  <c r="R40" i="6"/>
  <c r="C86" i="2"/>
  <c r="I86" i="7" s="1"/>
  <c r="R86" i="6"/>
  <c r="C70" i="2"/>
  <c r="I70" i="7" s="1"/>
  <c r="R70" i="6"/>
  <c r="R63" i="6"/>
  <c r="C48" i="2"/>
  <c r="I48" i="7" s="1"/>
  <c r="R48" i="6"/>
  <c r="R93" i="6"/>
  <c r="R85" i="6"/>
  <c r="R77" i="6"/>
  <c r="R62" i="6"/>
  <c r="R55" i="6"/>
  <c r="R47" i="6"/>
  <c r="R38" i="6"/>
  <c r="R92" i="6"/>
  <c r="R68" i="6"/>
  <c r="R33" i="6"/>
  <c r="R13" i="6"/>
  <c r="R32" i="6"/>
  <c r="R22" i="6"/>
  <c r="R51" i="6"/>
  <c r="R41" i="6"/>
  <c r="R30" i="6"/>
  <c r="R89" i="6"/>
  <c r="R79" i="6"/>
  <c r="R69" i="6"/>
  <c r="R59" i="6"/>
  <c r="R49" i="6"/>
  <c r="R39" i="6"/>
  <c r="R29" i="6"/>
  <c r="R28" i="6"/>
  <c r="R27" i="6"/>
  <c r="R17" i="6"/>
  <c r="R76" i="6"/>
  <c r="R56" i="6"/>
  <c r="R46" i="6"/>
  <c r="R35" i="6"/>
  <c r="R15" i="6"/>
  <c r="R94" i="6"/>
  <c r="R84" i="6"/>
  <c r="R74" i="6"/>
  <c r="R64" i="6"/>
  <c r="R54" i="6"/>
  <c r="R44" i="6"/>
  <c r="R14" i="6"/>
  <c r="R11" i="6"/>
  <c r="C9" i="3"/>
  <c r="F9" i="7" s="1"/>
  <c r="C8" i="3"/>
  <c r="F8" i="7" s="1"/>
  <c r="C12" i="1"/>
  <c r="C12" i="7" s="1"/>
  <c r="C10" i="1"/>
  <c r="C10" i="7" s="1"/>
  <c r="C2" i="3"/>
  <c r="F2" i="7" s="1"/>
  <c r="C20" i="3"/>
  <c r="F20" i="7" s="1"/>
  <c r="C19" i="3"/>
  <c r="F19" i="7" s="1"/>
  <c r="C11" i="2"/>
  <c r="I11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R21" i="6" l="1"/>
  <c r="R96" i="6"/>
  <c r="R12" i="6"/>
  <c r="C6" i="1"/>
  <c r="C6" i="7" s="1"/>
  <c r="C6" i="3"/>
  <c r="F6" i="7" s="1"/>
  <c r="R23" i="6"/>
  <c r="C26" i="3"/>
  <c r="F26" i="7" s="1"/>
  <c r="C26" i="1"/>
  <c r="C26" i="7" s="1"/>
  <c r="R25" i="6"/>
  <c r="R24" i="6"/>
  <c r="C7" i="1"/>
  <c r="C7" i="7" s="1"/>
  <c r="R6" i="6"/>
  <c r="C34" i="1"/>
  <c r="C34" i="7" s="1"/>
  <c r="C34" i="3"/>
  <c r="F34" i="7" s="1"/>
  <c r="I7" i="6"/>
  <c r="I8" i="6" s="1"/>
  <c r="R34" i="6"/>
  <c r="R7" i="6"/>
  <c r="R26" i="6"/>
  <c r="R8" i="6"/>
  <c r="R20" i="6"/>
  <c r="R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<sst xmlns="http://schemas.openxmlformats.org/spreadsheetml/2006/main" count="747" uniqueCount="193">
  <si>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</si>
  <si>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</si>
  <si>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</si>
  <si>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</si>
  <si>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</si>
  <si>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</si>
  <si>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</si>
  <si>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</si>
  <si>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</si>
  <si>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</si>
  <si>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</si>
  <si>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</si>
  <si>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</si>
  <si>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</si>
  <si>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</si>
  <si>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</si>
  <si>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</si>
  <si>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</si>
  <si>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</si>
  <si>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</si>
  <si>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</si>
  <si>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</si>
  <si>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</si>
  <si>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</si>
  <si>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</si>
  <si>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</si>
  <si>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</si>
  <si>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</si>
  <si>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</si>
  <si>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</si>
  <si>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</si>
  <si>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</si>
  <si>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</si>
  <si>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</si>
  <si>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</si>
  <si>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</si>
  <si>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</si>
  <si>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</si>
  <si>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</si>
  <si>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</si>
  <si>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</si>
  <si>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</si>
  <si>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</si>
  <si>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</si>
  <si>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</si>
  <si>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</si>
  <si>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</si>
  <si>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</si>
  <si>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</si>
  <si>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</si>
  <si>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</si>
  <si>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</si>
  <si>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</si>
  <si>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</si>
  <si>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</si>
  <si>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</si>
  <si>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</si>
  <si>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</si>
  <si>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</si>
  <si>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</si>
  <si>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</si>
  <si>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</si>
  <si>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</si>
  <si>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</si>
  <si>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</si>
  <si>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</si>
  <si>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</si>
  <si>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</si>
  <si>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</si>
  <si>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</si>
  <si>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</si>
  <si>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</si>
  <si>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</si>
  <si>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</si>
  <si>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</si>
  <si>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</si>
  <si>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</si>
  <si>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</si>
  <si>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</si>
  <si>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</si>
  <si>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</si>
  <si>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</si>
  <si>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</si>
  <si>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</si>
  <si>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</si>
  <si>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</si>
  <si>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</si>
  <si>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</si>
  <si>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</si>
  <si>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</si>
  <si>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</si>
  <si>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</si>
  <si>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</si>
  <si>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</si>
  <si>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</si>
  <si>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</si>
  <si>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</si>
  <si>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</si>
  <si>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</si>
  <si>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</si>
  <si>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</si>
  <si>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</si>
  <si>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</si>
  <si>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</si>
  <si>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</si>
  <si>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</si>
  <si>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</si>
  <si>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</si>
  <si>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</si>
  <si>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</si>
  <si>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</si>
  <si>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</si>
  <si>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</si>
  <si>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</si>
  <si>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</si>
  <si>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</si>
  <si>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</si>
  <si>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</si>
  <si>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</si>
  <si>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</si>
  <si>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</si>
  <si>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</si>
  <si>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</si>
  <si>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</si>
  <si>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</si>
  <si>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</si>
  <si>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</si>
  <si>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</si>
  <si>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</si>
  <si>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</si>
  <si>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</si>
  <si>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</si>
  <si>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</si>
  <si>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</si>
  <si>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</si>
  <si>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</si>
  <si>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</si>
  <si>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</si>
  <si>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</si>
  <si>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</si>
  <si>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</si>
  <si>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</si>
  <si>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</si>
  <si>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</si>
  <si>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</si>
  <si>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</si>
  <si>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</si>
  <si>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</si>
  <si>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</si>
  <si>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</si>
  <si>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</si>
  <si>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</si>
  <si>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</si>
  <si>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</si>
  <si>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</si>
  <si>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</si>
  <si>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</si>
  <si>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</si>
  <si>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</si>
  <si>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</si>
  <si>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</si>
  <si>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</si>
  <si>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bcl_primer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</si>
  <si>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</si>
  <si>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</si>
  <si>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</si>
  <si>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</si>
  <si>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</si>
  <si>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</si>
  <si>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</si>
  <si>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</si>
  <si>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</si>
  <si>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</si>
  <si>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</si>
  <si>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</si>
  <si>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</si>
  <si>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</si>
  <si>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</si>
  <si>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</si>
  <si>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</si>
  <si>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</si>
  <si>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</si>
  <si>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</si>
  <si>
    <t>BigDye Mix</t>
  </si>
  <si>
    <t>fixed in Sanger-setup-BCL.py</t>
  </si>
  <si>
    <t>Reactions</t>
  </si>
  <si>
    <t>BigDye vol</t>
  </si>
  <si>
    <t>bla</t>
  </si>
  <si>
    <t>ready to use premix is used, put it in one well (strip or plate) - see bottom of this file for example</t>
  </si>
  <si>
    <t>Positive control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</si>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</sst>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0" xfId="0" applyFont="1"/>
    <xf numFmtId="0" fontId="0" fillId="0" borderId="4" xfId="0" applyBorder="1"/>
    <xf numFmtId="49" fontId="0" fillId="0" borderId="0" xfId="0" applyNumberFormat="1"/>
    <xf numFmtId="49" fontId="0" fillId="0" borderId="0" xfId="0" quotePrefix="1" applyNumberFormat="1"/>
    <xf numFmtId="0" fontId="6" fillId="2" borderId="5" xfId="0" applyFont="1" applyFill="1" applyBorder="1"/>
    <xf numFmtId="0" fontId="0" fillId="2" borderId="6" xfId="0" applyFill="1" applyBorder="1"/>
    <xf numFmtId="0" fontId="4" fillId="2" borderId="7" xfId="0" applyFont="1" applyFill="1" applyBorder="1"/>
    <xf numFmtId="0" fontId="0" fillId="2" borderId="3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0" borderId="0" xfId="0" applyBorder="1"/>
    <xf numFmtId="0" fontId="6" fillId="0" borderId="0" xfId="0" applyFont="1" applyBorder="1"/>
    <xf numFmtId="0" fontId="6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7" totalsRowShown="0">
  <autoFilter ref="F1:F37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4" totalsRowShown="0">
  <autoFilter ref="A1:B24" xr:uid="{4E4A5EE2-1080-B34A-BB40-8F3F3FEA7305}"/>
  <tableColumns count="2">
    <tableColumn id="1" xr3:uid="{CDB38DFA-789C-8F4B-840F-972D89DD6C8F}" name="pos" dataDxfId="3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U97"/>
  <sheetViews>
    <sheetView tabSelected="1" zoomScaleNormal="100" workbookViewId="0">
      <pane ySplit="1" topLeftCell="A2" activePane="bottomLeft" state="frozen"/>
      <selection pane="bottomLeft" activeCell="K13" sqref="K13"/>
    </sheetView>
  </sheetViews>
  <sheetFormatPr baseColWidth="10" defaultRowHeight="16" x14ac:dyDescent="0.2"/>
  <cols>
    <col min="1" max="1" width="5.33203125" customWidth="1"/>
    <col min="4" max="4" width="13.6640625" customWidth="1"/>
    <col min="5" max="5" width="15" customWidth="1"/>
    <col min="6" max="6" width="12.33203125" customWidth="1"/>
    <col min="7" max="7" width="3.5" customWidth="1"/>
    <col min="8" max="8" width="18.5" customWidth="1"/>
    <col min="9" max="9" width="13.83203125" style="23" customWidth="1"/>
    <col min="10" max="10" width="4.33203125" style="26" customWidth="1"/>
    <col min="11" max="11" width="13.83203125" bestFit="1" customWidth="1"/>
    <col min="12" max="12" width="13.33203125" bestFit="1" customWidth="1"/>
    <col min="13" max="13" width="10.5" customWidth="1"/>
    <col min="15" max="15" width="3.6640625" customWidth="1"/>
    <col min="16" max="17" width="11.5" customWidth="1"/>
    <col min="18" max="18" width="13" customWidth="1"/>
    <col min="19" max="19" width="5.6640625" customWidth="1"/>
    <col min="20" max="20" width="5.5" customWidth="1"/>
    <col min="21" max="21" width="14.6640625" customWidth="1"/>
    <col min="22" max="32" width="12.83203125" customWidth="1"/>
  </cols>
  <sheetData>
    <row r="1" spans="1:21" x14ac:dyDescent="0.2">
      <c r="A1" s="12"/>
      <c r="B1" s="9" t="s">
        <v>101</v>
      </c>
      <c r="C1" s="9" t="s">
        <v>0</v>
      </c>
      <c r="D1" s="9" t="s">
        <v>161</v>
      </c>
      <c r="E1" s="9" t="s">
        <v>160</v>
      </c>
      <c r="F1" s="9" t="s">
        <v>162</v>
      </c>
      <c r="G1" s="24"/>
      <c r="H1" s="24"/>
      <c r="I1" s="24"/>
      <c r="J1" s="25"/>
      <c r="K1" s="10" t="s">
        <v>163</v>
      </c>
      <c r="L1" s="10" t="s">
        <v>164</v>
      </c>
      <c r="M1" s="10" t="s">
        <v>1</v>
      </c>
      <c r="N1" s="10" t="s">
        <v>179</v>
      </c>
      <c r="O1" s="12"/>
      <c r="P1" s="10" t="s">
        <v>166</v>
      </c>
      <c r="Q1" s="10" t="s">
        <v>167</v>
      </c>
      <c r="R1" s="10" t="s">
        <v>180</v>
      </c>
      <c r="S1" s="10"/>
      <c r="T1" s="10" t="s">
        <v>181</v>
      </c>
      <c r="U1" s="10" t="s">
        <v>182</v>
      </c>
    </row>
    <row r="2" spans="1:21" x14ac:dyDescent="0.2">
      <c r="B2" t="s">
        <v>102</v>
      </c>
      <c r="C2" t="s">
        <v>3</v>
      </c>
      <c r="D2" s="13" t="s">
        <v>187</v>
      </c>
      <c r="F2" t="s">
        <v>105</v>
      </c>
      <c r="H2" s="15" t="s">
        <v>159</v>
      </c>
      <c r="I2" s="16"/>
      <c r="K2" s="5" t="str">
        <f>IF(F2="","", INDEX(Table4[],MATCH(F2,Table4[primer],0),1))</f>
        <v>A01</v>
      </c>
      <c r="L2" s="5" cm="1">
        <f t="array" ref="L2">_xlfn.IFS(F2="",0,F2="water",11.5,TRUE, 5)</f>
        <v>5</v>
      </c>
      <c r="M2" s="6" t="s">
        <v>3</v>
      </c>
      <c r="N2" s="5">
        <f>IF(OR(C2 = "",B2=""),0,15-L2)</f>
        <v>10</v>
      </c>
      <c r="P2">
        <f t="shared" ref="P2:P33" si="0">COUNTIFS($C$2:$C$97,C2,$B$2:$B$97,B2)</f>
        <v>1</v>
      </c>
      <c r="Q2">
        <f>COUNTIFS($E$2:$E$97, E2, $F$2:$F$97, F2)</f>
        <v>0</v>
      </c>
      <c r="R2">
        <f t="shared" ref="R2:R66" si="1">L2+N2</f>
        <v>15</v>
      </c>
      <c r="T2" t="s">
        <v>3</v>
      </c>
      <c r="U2" t="str">
        <f>IF(ISBLANK(D2),"",D2)</f>
        <v>bla</v>
      </c>
    </row>
    <row r="3" spans="1:21" x14ac:dyDescent="0.2">
      <c r="B3" t="s">
        <v>102</v>
      </c>
      <c r="C3" t="s">
        <v>4</v>
      </c>
      <c r="D3" s="14" t="s">
        <v>190</v>
      </c>
      <c r="H3" s="17" t="s">
        <v>158</v>
      </c>
      <c r="I3" s="18"/>
      <c r="K3" s="5" t="str">
        <f>IF(F3="","", INDEX(Table4[],MATCH(F3,Table4[primer],0),1))</f>
        <v/>
      </c>
      <c r="L3" s="5" cm="1">
        <f t="array" ref="L3">_xlfn.IFS(F3="",0,F3="water",11.5,TRUE, 5)</f>
        <v>0</v>
      </c>
      <c r="M3" s="7" t="s">
        <v>4</v>
      </c>
      <c r="N3" s="5">
        <f t="shared" ref="N3:N66" si="2">IF(OR(C3 = "",B3=""),0,15-L3)</f>
        <v>15</v>
      </c>
      <c r="P3">
        <f t="shared" si="0"/>
        <v>1</v>
      </c>
      <c r="Q3">
        <f t="shared" ref="Q3:Q33" si="3">COUNTIFS($E$2:$E$97, E3, $F$2:$F$97, F3)</f>
        <v>0</v>
      </c>
      <c r="R3">
        <f t="shared" si="1"/>
        <v>15</v>
      </c>
      <c r="T3" t="s">
        <v>4</v>
      </c>
      <c r="U3" t="str">
        <f t="shared" ref="U3:U66" si="4">IF(ISBLANK(D3),"",D3)</f>
        <v>1</v>
      </c>
    </row>
    <row r="4" spans="1:21" x14ac:dyDescent="0.2">
      <c r="B4" t="s">
        <v>102</v>
      </c>
      <c r="C4" t="s">
        <v>5</v>
      </c>
      <c r="D4" s="14" t="s">
        <v>191</v>
      </c>
      <c r="H4" s="19" t="s">
        <v>169</v>
      </c>
      <c r="I4" s="18"/>
      <c r="K4" s="5" t="str">
        <f>IF(F4="","", INDEX(Table4[],MATCH(F4,Table4[primer],0),1))</f>
        <v/>
      </c>
      <c r="L4" s="5" cm="1">
        <f t="array" ref="L4">_xlfn.IFS(F4="",0,F4="water",11.5,TRUE, 5)</f>
        <v>0</v>
      </c>
      <c r="M4" s="7" t="s">
        <v>5</v>
      </c>
      <c r="N4" s="5">
        <f t="shared" si="2"/>
        <v>15</v>
      </c>
      <c r="P4">
        <f t="shared" si="0"/>
        <v>1</v>
      </c>
      <c r="Q4">
        <f t="shared" si="3"/>
        <v>0</v>
      </c>
      <c r="R4">
        <f t="shared" si="1"/>
        <v>15</v>
      </c>
      <c r="T4" t="s">
        <v>5</v>
      </c>
      <c r="U4" t="str">
        <f t="shared" si="4"/>
        <v>2</v>
      </c>
    </row>
    <row r="5" spans="1:21" x14ac:dyDescent="0.2">
      <c r="B5" t="s">
        <v>102</v>
      </c>
      <c r="C5" t="s">
        <v>6</v>
      </c>
      <c r="D5" s="13" t="s">
        <v>192</v>
      </c>
      <c r="H5" s="20" t="s">
        <v>188</v>
      </c>
      <c r="I5" s="18"/>
      <c r="K5" s="5" t="str">
        <f>IF(F5="","", INDEX(Table4[],MATCH(F5,Table4[primer],0),1))</f>
        <v/>
      </c>
      <c r="L5" s="5" cm="1">
        <f t="array" ref="L5">_xlfn.IFS(F5="",0,F5="water",11.5,TRUE, 5)</f>
        <v>0</v>
      </c>
      <c r="M5" s="7" t="s">
        <v>6</v>
      </c>
      <c r="N5" s="5">
        <f t="shared" si="2"/>
        <v>15</v>
      </c>
      <c r="P5">
        <f t="shared" si="0"/>
        <v>1</v>
      </c>
      <c r="Q5">
        <f t="shared" si="3"/>
        <v>0</v>
      </c>
      <c r="R5">
        <f t="shared" si="1"/>
        <v>15</v>
      </c>
      <c r="T5" t="s">
        <v>6</v>
      </c>
      <c r="U5" t="str">
        <f t="shared" si="4"/>
        <v>3</v>
      </c>
    </row>
    <row r="6" spans="1:21" x14ac:dyDescent="0.2">
      <c r="B6" t="s">
        <v>103</v>
      </c>
      <c r="D6" s="13"/>
      <c r="H6" s="20"/>
      <c r="I6" s="18"/>
      <c r="K6" s="5" t="str">
        <f>IF(F6="","", INDEX(Table4[],MATCH(F6,Table4[primer],0),1))</f>
        <v/>
      </c>
      <c r="L6" s="5" cm="1">
        <f t="array" ref="L6">_xlfn.IFS(F6="",0,F6="water",11.5,TRUE, 5)</f>
        <v>0</v>
      </c>
      <c r="M6" s="7" t="s">
        <v>7</v>
      </c>
      <c r="N6" s="5">
        <f t="shared" si="2"/>
        <v>0</v>
      </c>
      <c r="P6">
        <f t="shared" si="0"/>
        <v>0</v>
      </c>
      <c r="Q6">
        <f t="shared" si="3"/>
        <v>0</v>
      </c>
      <c r="R6">
        <f t="shared" si="1"/>
        <v>0</v>
      </c>
      <c r="T6" t="s">
        <v>7</v>
      </c>
      <c r="U6" t="str">
        <f t="shared" si="4"/>
        <v/>
      </c>
    </row>
    <row r="7" spans="1:21" x14ac:dyDescent="0.2">
      <c r="D7" s="13"/>
      <c r="H7" s="19" t="s">
        <v>185</v>
      </c>
      <c r="I7" s="18">
        <f>COUNTIF(N2:N97,"&gt;0")</f>
        <v>15</v>
      </c>
      <c r="K7" s="5" t="str">
        <f>IF(F7="","", INDEX(Table4[],MATCH(F7,Table4[primer],0),1))</f>
        <v/>
      </c>
      <c r="L7" s="5" cm="1">
        <f t="array" ref="L7">_xlfn.IFS(F7="",0,F7="water",11.5,TRUE, 5)</f>
        <v>0</v>
      </c>
      <c r="M7" s="7" t="s">
        <v>8</v>
      </c>
      <c r="N7" s="5">
        <f t="shared" si="2"/>
        <v>0</v>
      </c>
      <c r="P7">
        <f t="shared" si="0"/>
        <v>0</v>
      </c>
      <c r="Q7">
        <f t="shared" si="3"/>
        <v>0</v>
      </c>
      <c r="R7">
        <f t="shared" si="1"/>
        <v>0</v>
      </c>
      <c r="T7" t="s">
        <v>8</v>
      </c>
      <c r="U7" t="str">
        <f t="shared" si="4"/>
        <v/>
      </c>
    </row>
    <row r="8" spans="1:21" x14ac:dyDescent="0.2">
      <c r="D8" s="13"/>
      <c r="H8" s="21" t="s">
        <v>186</v>
      </c>
      <c r="I8" s="22">
        <f>I7*5.5*1.1</f>
        <v>90.750000000000014</v>
      </c>
      <c r="K8" s="5" t="str">
        <f>IF(F8="","", INDEX(Table4[],MATCH(F8,Table4[primer],0),1))</f>
        <v/>
      </c>
      <c r="L8" s="5" cm="1">
        <f t="array" ref="L8">_xlfn.IFS(F8="",0,F8="water",11.5,TRUE, 5)</f>
        <v>0</v>
      </c>
      <c r="M8" s="7" t="s">
        <v>9</v>
      </c>
      <c r="N8" s="5">
        <f t="shared" si="2"/>
        <v>0</v>
      </c>
      <c r="P8">
        <f t="shared" si="0"/>
        <v>0</v>
      </c>
      <c r="Q8">
        <f>COUNTIFS($E$2:$E$97, E8, $F$2:$F$97, F8)</f>
        <v>0</v>
      </c>
      <c r="R8">
        <f t="shared" si="1"/>
        <v>0</v>
      </c>
      <c r="T8" t="s">
        <v>9</v>
      </c>
      <c r="U8" t="str">
        <f t="shared" si="4"/>
        <v/>
      </c>
    </row>
    <row r="9" spans="1:21" x14ac:dyDescent="0.2">
      <c r="B9" t="s">
        <v>103</v>
      </c>
      <c r="C9" t="s">
        <v>3</v>
      </c>
      <c r="D9" s="13"/>
      <c r="F9" t="s">
        <v>105</v>
      </c>
      <c r="K9" s="5" t="str">
        <f>IF(F9="","", INDEX(Table4[],MATCH(F9,Table4[primer],0),1))</f>
        <v>A01</v>
      </c>
      <c r="L9" s="5" cm="1">
        <f t="array" ref="L9">_xlfn.IFS(F9="",0,F9="water",11.5,TRUE, 5)</f>
        <v>5</v>
      </c>
      <c r="M9" s="7" t="s">
        <v>10</v>
      </c>
      <c r="N9" s="5">
        <f t="shared" si="2"/>
        <v>10</v>
      </c>
      <c r="P9">
        <f t="shared" si="0"/>
        <v>1</v>
      </c>
      <c r="Q9">
        <f t="shared" si="3"/>
        <v>0</v>
      </c>
      <c r="R9">
        <f t="shared" si="1"/>
        <v>15</v>
      </c>
      <c r="T9" t="s">
        <v>10</v>
      </c>
      <c r="U9" t="str">
        <f t="shared" si="4"/>
        <v/>
      </c>
    </row>
    <row r="10" spans="1:21" x14ac:dyDescent="0.2">
      <c r="B10" t="s">
        <v>103</v>
      </c>
      <c r="C10" t="s">
        <v>4</v>
      </c>
      <c r="D10" s="13"/>
      <c r="F10" t="s">
        <v>106</v>
      </c>
      <c r="K10" s="5" t="str">
        <f>IF(F10="","", INDEX(Table4[],MATCH(F10,Table4[primer],0),1))</f>
        <v>B01</v>
      </c>
      <c r="L10" s="5" cm="1">
        <f t="array" ref="L10">_xlfn.IFS(F10="",0,F10="water",11.5,TRUE, 5)</f>
        <v>5</v>
      </c>
      <c r="M10" s="8" t="s">
        <v>11</v>
      </c>
      <c r="N10" s="5">
        <f t="shared" si="2"/>
        <v>10</v>
      </c>
      <c r="P10">
        <f t="shared" si="0"/>
        <v>1</v>
      </c>
      <c r="Q10">
        <f t="shared" si="3"/>
        <v>0</v>
      </c>
      <c r="R10">
        <f t="shared" si="1"/>
        <v>15</v>
      </c>
      <c r="T10" t="s">
        <v>11</v>
      </c>
      <c r="U10" t="str">
        <f t="shared" si="4"/>
        <v/>
      </c>
    </row>
    <row r="11" spans="1:21" x14ac:dyDescent="0.2">
      <c r="B11" t="s">
        <v>103</v>
      </c>
      <c r="C11" t="s">
        <v>5</v>
      </c>
      <c r="D11" s="13"/>
      <c r="F11" t="s">
        <v>106</v>
      </c>
      <c r="K11" s="5" t="str">
        <f>IF(F11="","", INDEX(Table4[],MATCH(F11,Table4[primer],0),1))</f>
        <v>B01</v>
      </c>
      <c r="L11" s="5" cm="1">
        <f t="array" ref="L11">_xlfn.IFS(F11="",0,F11="water",11.5,TRUE, 5)</f>
        <v>5</v>
      </c>
      <c r="M11" s="8" t="s">
        <v>12</v>
      </c>
      <c r="N11" s="5">
        <f t="shared" si="2"/>
        <v>10</v>
      </c>
      <c r="P11">
        <f t="shared" si="0"/>
        <v>1</v>
      </c>
      <c r="Q11">
        <f t="shared" si="3"/>
        <v>0</v>
      </c>
      <c r="R11">
        <f t="shared" si="1"/>
        <v>15</v>
      </c>
      <c r="T11" t="s">
        <v>12</v>
      </c>
      <c r="U11" t="str">
        <f t="shared" si="4"/>
        <v/>
      </c>
    </row>
    <row r="12" spans="1:21" x14ac:dyDescent="0.2">
      <c r="B12" t="s">
        <v>103</v>
      </c>
      <c r="C12" t="s">
        <v>6</v>
      </c>
      <c r="D12" s="13"/>
      <c r="F12" t="s">
        <v>106</v>
      </c>
      <c r="K12" s="5" t="str">
        <f>IF(F12="","", INDEX(Table4[],MATCH(F12,Table4[primer],0),1))</f>
        <v>B01</v>
      </c>
      <c r="L12" s="5" cm="1">
        <f t="array" ref="L12">_xlfn.IFS(F12="",0,F12="water",11.5,TRUE, 5)</f>
        <v>5</v>
      </c>
      <c r="M12" s="8" t="s">
        <v>13</v>
      </c>
      <c r="N12" s="5">
        <f t="shared" si="2"/>
        <v>10</v>
      </c>
      <c r="P12">
        <f t="shared" si="0"/>
        <v>1</v>
      </c>
      <c r="Q12">
        <f t="shared" si="3"/>
        <v>0</v>
      </c>
      <c r="R12">
        <f t="shared" si="1"/>
        <v>15</v>
      </c>
      <c r="T12" t="s">
        <v>13</v>
      </c>
      <c r="U12" t="str">
        <f t="shared" si="4"/>
        <v/>
      </c>
    </row>
    <row r="13" spans="1:21" x14ac:dyDescent="0.2">
      <c r="B13" t="s">
        <v>102</v>
      </c>
      <c r="D13" s="13"/>
      <c r="K13" s="5" t="str">
        <f>IF(F13="","", INDEX(Table4[],MATCH(F13,Table4[primer],0),1))</f>
        <v/>
      </c>
      <c r="L13" s="5" cm="1">
        <f t="array" ref="L13">_xlfn.IFS(F13="",0,F13="water",11.5,TRUE, 5)</f>
        <v>0</v>
      </c>
      <c r="M13" s="8" t="s">
        <v>14</v>
      </c>
      <c r="N13" s="5">
        <f t="shared" si="2"/>
        <v>0</v>
      </c>
      <c r="P13">
        <f>COUNTIFS($C$2:$C$97,C13,$B$2:$B$97,B13)</f>
        <v>0</v>
      </c>
      <c r="Q13">
        <f>COUNTIFS($E$2:$E$97, E13, $F$2:$F$97, F13)</f>
        <v>0</v>
      </c>
      <c r="R13">
        <f t="shared" si="1"/>
        <v>0</v>
      </c>
      <c r="T13" t="s">
        <v>14</v>
      </c>
      <c r="U13" t="str">
        <f t="shared" si="4"/>
        <v/>
      </c>
    </row>
    <row r="14" spans="1:21" x14ac:dyDescent="0.2">
      <c r="D14" s="13"/>
      <c r="K14" s="5" t="str">
        <f>IF(F14="","", INDEX(Table4[],MATCH(F14,Table4[primer],0),1))</f>
        <v/>
      </c>
      <c r="L14" s="5" cm="1">
        <f t="array" ref="L14">_xlfn.IFS(F14="",0,F14="water",11.5,TRUE, 5)</f>
        <v>0</v>
      </c>
      <c r="M14" s="8" t="s">
        <v>15</v>
      </c>
      <c r="N14" s="5">
        <f t="shared" si="2"/>
        <v>0</v>
      </c>
      <c r="P14">
        <f t="shared" si="0"/>
        <v>0</v>
      </c>
      <c r="Q14">
        <f t="shared" si="3"/>
        <v>0</v>
      </c>
      <c r="R14">
        <f t="shared" si="1"/>
        <v>0</v>
      </c>
      <c r="T14" t="s">
        <v>15</v>
      </c>
      <c r="U14" t="str">
        <f t="shared" si="4"/>
        <v/>
      </c>
    </row>
    <row r="15" spans="1:21" x14ac:dyDescent="0.2">
      <c r="D15" s="13"/>
      <c r="K15" s="5" t="str">
        <f>IF(F15="","", INDEX(Table4[],MATCH(F15,Table4[primer],0),1))</f>
        <v/>
      </c>
      <c r="L15" s="5" cm="1">
        <f t="array" ref="L15">_xlfn.IFS(F15="",0,F15="water",11.5,TRUE, 5)</f>
        <v>0</v>
      </c>
      <c r="M15" s="8" t="s">
        <v>16</v>
      </c>
      <c r="N15" s="5">
        <f t="shared" si="2"/>
        <v>0</v>
      </c>
      <c r="P15">
        <f t="shared" si="0"/>
        <v>0</v>
      </c>
      <c r="Q15">
        <f t="shared" si="3"/>
        <v>0</v>
      </c>
      <c r="R15">
        <f t="shared" si="1"/>
        <v>0</v>
      </c>
      <c r="T15" t="s">
        <v>16</v>
      </c>
      <c r="U15" t="str">
        <f t="shared" si="4"/>
        <v/>
      </c>
    </row>
    <row r="16" spans="1:21" x14ac:dyDescent="0.2">
      <c r="D16" s="13"/>
      <c r="K16" s="5" t="str">
        <f>IF(F16="","", INDEX(Table4[],MATCH(F16,Table4[primer],0),1))</f>
        <v/>
      </c>
      <c r="L16" s="5" cm="1">
        <f t="array" ref="L16">_xlfn.IFS(F16="",0,F16="water",11.5,TRUE, 5)</f>
        <v>0</v>
      </c>
      <c r="M16" s="8" t="s">
        <v>17</v>
      </c>
      <c r="N16" s="5">
        <f t="shared" si="2"/>
        <v>0</v>
      </c>
      <c r="P16">
        <f t="shared" si="0"/>
        <v>0</v>
      </c>
      <c r="Q16">
        <f t="shared" si="3"/>
        <v>0</v>
      </c>
      <c r="R16">
        <f t="shared" si="1"/>
        <v>0</v>
      </c>
      <c r="T16" t="s">
        <v>17</v>
      </c>
      <c r="U16" t="str">
        <f t="shared" si="4"/>
        <v/>
      </c>
    </row>
    <row r="17" spans="2:21" x14ac:dyDescent="0.2">
      <c r="D17" s="13"/>
      <c r="K17" s="5" t="str">
        <f>IF(F17="","", INDEX(Table4[],MATCH(F17,Table4[primer],0),1))</f>
        <v/>
      </c>
      <c r="L17" s="5" cm="1">
        <f t="array" ref="L17">_xlfn.IFS(F17="",0,F17="water",11.5,TRUE, 5)</f>
        <v>0</v>
      </c>
      <c r="M17" s="8" t="s">
        <v>18</v>
      </c>
      <c r="N17" s="5">
        <f t="shared" si="2"/>
        <v>0</v>
      </c>
      <c r="P17">
        <f t="shared" si="0"/>
        <v>0</v>
      </c>
      <c r="Q17">
        <f t="shared" si="3"/>
        <v>0</v>
      </c>
      <c r="R17">
        <f t="shared" si="1"/>
        <v>0</v>
      </c>
      <c r="T17" t="s">
        <v>18</v>
      </c>
      <c r="U17" t="str">
        <f t="shared" si="4"/>
        <v/>
      </c>
    </row>
    <row r="18" spans="2:21" x14ac:dyDescent="0.2">
      <c r="B18" t="s">
        <v>103</v>
      </c>
      <c r="C18" t="s">
        <v>11</v>
      </c>
      <c r="D18" s="13"/>
      <c r="K18" s="5" t="str">
        <f>IF(F18="","", INDEX(Table4[],MATCH(F18,Table4[primer],0),1))</f>
        <v/>
      </c>
      <c r="L18" s="5" cm="1">
        <f t="array" ref="L18">_xlfn.IFS(F18="",0,F18="water",11.5,TRUE, 5)</f>
        <v>0</v>
      </c>
      <c r="M18" s="7" t="s">
        <v>19</v>
      </c>
      <c r="N18" s="5">
        <f t="shared" si="2"/>
        <v>15</v>
      </c>
      <c r="P18">
        <f t="shared" si="0"/>
        <v>1</v>
      </c>
      <c r="Q18">
        <f t="shared" si="3"/>
        <v>0</v>
      </c>
      <c r="R18">
        <f t="shared" si="1"/>
        <v>15</v>
      </c>
      <c r="T18" t="s">
        <v>19</v>
      </c>
      <c r="U18" t="str">
        <f t="shared" si="4"/>
        <v/>
      </c>
    </row>
    <row r="19" spans="2:21" x14ac:dyDescent="0.2">
      <c r="B19" t="s">
        <v>103</v>
      </c>
      <c r="C19" t="s">
        <v>12</v>
      </c>
      <c r="D19" s="13"/>
      <c r="K19" s="5" t="str">
        <f>IF(F19="","", INDEX(Table4[],MATCH(F19,Table4[primer],0),1))</f>
        <v/>
      </c>
      <c r="L19" s="5" cm="1">
        <f t="array" ref="L19">_xlfn.IFS(F19="",0,F19="water",11.5,TRUE, 5)</f>
        <v>0</v>
      </c>
      <c r="M19" s="7" t="s">
        <v>20</v>
      </c>
      <c r="N19" s="5">
        <f t="shared" si="2"/>
        <v>15</v>
      </c>
      <c r="P19">
        <f t="shared" si="0"/>
        <v>1</v>
      </c>
      <c r="Q19">
        <f t="shared" si="3"/>
        <v>0</v>
      </c>
      <c r="R19">
        <f t="shared" si="1"/>
        <v>15</v>
      </c>
      <c r="T19" t="s">
        <v>20</v>
      </c>
      <c r="U19" t="str">
        <f t="shared" si="4"/>
        <v/>
      </c>
    </row>
    <row r="20" spans="2:21" x14ac:dyDescent="0.2">
      <c r="B20" t="s">
        <v>103</v>
      </c>
      <c r="C20" t="s">
        <v>13</v>
      </c>
      <c r="D20" s="13"/>
      <c r="K20" s="5" t="str">
        <f>IF(F20="","", INDEX(Table4[],MATCH(F20,Table4[primer],0),1))</f>
        <v/>
      </c>
      <c r="L20" s="5" cm="1">
        <f t="array" ref="L20">_xlfn.IFS(F20="",0,F20="water",11.5,TRUE, 5)</f>
        <v>0</v>
      </c>
      <c r="M20" s="7" t="s">
        <v>21</v>
      </c>
      <c r="N20" s="5">
        <f t="shared" si="2"/>
        <v>15</v>
      </c>
      <c r="P20">
        <f t="shared" si="0"/>
        <v>1</v>
      </c>
      <c r="Q20">
        <f t="shared" si="3"/>
        <v>0</v>
      </c>
      <c r="R20">
        <f t="shared" si="1"/>
        <v>15</v>
      </c>
      <c r="T20" t="s">
        <v>21</v>
      </c>
      <c r="U20" t="str">
        <f t="shared" si="4"/>
        <v/>
      </c>
    </row>
    <row r="21" spans="2:21" x14ac:dyDescent="0.2">
      <c r="B21" t="s">
        <v>103</v>
      </c>
      <c r="C21" t="s">
        <v>14</v>
      </c>
      <c r="D21" s="13"/>
      <c r="K21" s="5" t="str">
        <f>IF(F21="","", INDEX(Table4[],MATCH(F21,Table4[primer],0),1))</f>
        <v/>
      </c>
      <c r="L21" s="5" cm="1">
        <f t="array" ref="L21">_xlfn.IFS(F21="",0,F21="water",11.5,TRUE, 5)</f>
        <v>0</v>
      </c>
      <c r="M21" s="7" t="s">
        <v>22</v>
      </c>
      <c r="N21" s="5">
        <f t="shared" si="2"/>
        <v>15</v>
      </c>
      <c r="P21">
        <f t="shared" si="0"/>
        <v>1</v>
      </c>
      <c r="Q21">
        <f t="shared" si="3"/>
        <v>0</v>
      </c>
      <c r="R21">
        <f t="shared" si="1"/>
        <v>15</v>
      </c>
      <c r="T21" t="s">
        <v>22</v>
      </c>
      <c r="U21" t="str">
        <f t="shared" si="4"/>
        <v/>
      </c>
    </row>
    <row r="22" spans="2:21" x14ac:dyDescent="0.2">
      <c r="D22" s="13"/>
      <c r="K22" s="5" t="str">
        <f>IF(F22="","", INDEX(Table4[],MATCH(F22,Table4[primer],0),1))</f>
        <v/>
      </c>
      <c r="L22" s="5" cm="1">
        <f t="array" ref="L22">_xlfn.IFS(F22="",0,F22="water",11.5,TRUE, 5)</f>
        <v>0</v>
      </c>
      <c r="M22" s="7" t="s">
        <v>23</v>
      </c>
      <c r="N22" s="5">
        <f t="shared" si="2"/>
        <v>0</v>
      </c>
      <c r="P22">
        <f t="shared" si="0"/>
        <v>0</v>
      </c>
      <c r="Q22">
        <f t="shared" si="3"/>
        <v>0</v>
      </c>
      <c r="R22">
        <f t="shared" si="1"/>
        <v>0</v>
      </c>
      <c r="T22" t="s">
        <v>23</v>
      </c>
      <c r="U22" t="str">
        <f t="shared" si="4"/>
        <v/>
      </c>
    </row>
    <row r="23" spans="2:21" x14ac:dyDescent="0.2">
      <c r="D23" s="13"/>
      <c r="K23" s="5" t="str">
        <f>IF(F23="","", INDEX(Table4[],MATCH(F23,Table4[primer],0),1))</f>
        <v/>
      </c>
      <c r="L23" s="5" cm="1">
        <f t="array" ref="L23">_xlfn.IFS(F23="",0,F23="water",11.5,TRUE, 5)</f>
        <v>0</v>
      </c>
      <c r="M23" s="7" t="s">
        <v>24</v>
      </c>
      <c r="N23" s="5">
        <f t="shared" si="2"/>
        <v>0</v>
      </c>
      <c r="P23">
        <f t="shared" si="0"/>
        <v>0</v>
      </c>
      <c r="Q23">
        <f t="shared" si="3"/>
        <v>0</v>
      </c>
      <c r="R23">
        <f t="shared" si="1"/>
        <v>0</v>
      </c>
      <c r="T23" t="s">
        <v>24</v>
      </c>
      <c r="U23" t="str">
        <f t="shared" si="4"/>
        <v/>
      </c>
    </row>
    <row r="24" spans="2:21" x14ac:dyDescent="0.2">
      <c r="D24" s="13"/>
      <c r="K24" s="5" t="str">
        <f>IF(F24="","", INDEX(Table4[],MATCH(F24,Table4[primer],0),1))</f>
        <v/>
      </c>
      <c r="L24" s="5" cm="1">
        <f t="array" ref="L24">_xlfn.IFS(F24="",0,F24="water",11.5,TRUE, 5)</f>
        <v>0</v>
      </c>
      <c r="M24" s="7" t="s">
        <v>25</v>
      </c>
      <c r="N24" s="5">
        <f t="shared" si="2"/>
        <v>0</v>
      </c>
      <c r="P24">
        <f t="shared" si="0"/>
        <v>0</v>
      </c>
      <c r="Q24">
        <f t="shared" si="3"/>
        <v>0</v>
      </c>
      <c r="R24">
        <f t="shared" si="1"/>
        <v>0</v>
      </c>
      <c r="T24" t="s">
        <v>25</v>
      </c>
      <c r="U24" t="str">
        <f t="shared" si="4"/>
        <v/>
      </c>
    </row>
    <row r="25" spans="2:21" x14ac:dyDescent="0.2">
      <c r="D25" s="13"/>
      <c r="K25" s="5" t="str">
        <f>IF(F25="","", INDEX(Table4[],MATCH(F25,Table4[primer],0),1))</f>
        <v/>
      </c>
      <c r="L25" s="5" cm="1">
        <f t="array" ref="L25">_xlfn.IFS(F25="",0,F25="water",11.5,TRUE, 5)</f>
        <v>0</v>
      </c>
      <c r="M25" s="7" t="s">
        <v>26</v>
      </c>
      <c r="N25" s="5">
        <f t="shared" si="2"/>
        <v>0</v>
      </c>
      <c r="P25">
        <f t="shared" si="0"/>
        <v>0</v>
      </c>
      <c r="Q25">
        <f t="shared" si="3"/>
        <v>0</v>
      </c>
      <c r="R25">
        <f t="shared" si="1"/>
        <v>0</v>
      </c>
      <c r="T25" t="s">
        <v>26</v>
      </c>
      <c r="U25" t="str">
        <f t="shared" si="4"/>
        <v/>
      </c>
    </row>
    <row r="26" spans="2:21" x14ac:dyDescent="0.2">
      <c r="D26" s="13"/>
      <c r="K26" s="5" t="str">
        <f>IF(F26="","", INDEX(Table4[],MATCH(F26,Table4[primer],0),1))</f>
        <v/>
      </c>
      <c r="L26" s="5" cm="1">
        <f t="array" ref="L26">_xlfn.IFS(F26="",0,F26="water",11.5,TRUE, 5)</f>
        <v>0</v>
      </c>
      <c r="M26" s="8" t="s">
        <v>27</v>
      </c>
      <c r="N26" s="5">
        <f t="shared" si="2"/>
        <v>0</v>
      </c>
      <c r="P26">
        <f t="shared" si="0"/>
        <v>0</v>
      </c>
      <c r="Q26">
        <f t="shared" si="3"/>
        <v>0</v>
      </c>
      <c r="R26">
        <f t="shared" si="1"/>
        <v>0</v>
      </c>
      <c r="T26" t="s">
        <v>27</v>
      </c>
      <c r="U26" t="str">
        <f t="shared" si="4"/>
        <v/>
      </c>
    </row>
    <row r="27" spans="2:21" x14ac:dyDescent="0.2">
      <c r="D27" s="13"/>
      <c r="K27" s="5" t="str">
        <f>IF(F27="","", INDEX(Table4[],MATCH(F27,Table4[primer],0),1))</f>
        <v/>
      </c>
      <c r="L27" s="5" cm="1">
        <f t="array" ref="L27">_xlfn.IFS(F27="",0,F27="water",11.5,TRUE, 5)</f>
        <v>0</v>
      </c>
      <c r="M27" s="8" t="s">
        <v>28</v>
      </c>
      <c r="N27" s="5">
        <f t="shared" si="2"/>
        <v>0</v>
      </c>
      <c r="P27">
        <f t="shared" si="0"/>
        <v>0</v>
      </c>
      <c r="Q27">
        <f t="shared" si="3"/>
        <v>0</v>
      </c>
      <c r="R27">
        <f t="shared" si="1"/>
        <v>0</v>
      </c>
      <c r="T27" t="s">
        <v>28</v>
      </c>
      <c r="U27" t="str">
        <f t="shared" si="4"/>
        <v/>
      </c>
    </row>
    <row r="28" spans="2:21" x14ac:dyDescent="0.2">
      <c r="D28" s="13"/>
      <c r="K28" s="5" t="str">
        <f>IF(F28="","", INDEX(Table4[],MATCH(F28,Table4[primer],0),1))</f>
        <v/>
      </c>
      <c r="L28" s="5" cm="1">
        <f t="array" ref="L28">_xlfn.IFS(F28="",0,F28="water",11.5,TRUE, 5)</f>
        <v>0</v>
      </c>
      <c r="M28" s="8" t="s">
        <v>29</v>
      </c>
      <c r="N28" s="5">
        <f t="shared" si="2"/>
        <v>0</v>
      </c>
      <c r="P28">
        <f t="shared" si="0"/>
        <v>0</v>
      </c>
      <c r="Q28">
        <f t="shared" si="3"/>
        <v>0</v>
      </c>
      <c r="R28">
        <f t="shared" si="1"/>
        <v>0</v>
      </c>
      <c r="T28" t="s">
        <v>29</v>
      </c>
      <c r="U28" t="str">
        <f t="shared" si="4"/>
        <v/>
      </c>
    </row>
    <row r="29" spans="2:21" x14ac:dyDescent="0.2">
      <c r="D29" s="13"/>
      <c r="K29" s="5" t="str">
        <f>IF(F29="","", INDEX(Table4[],MATCH(F29,Table4[primer],0),1))</f>
        <v/>
      </c>
      <c r="L29" s="5" cm="1">
        <f t="array" ref="L29">_xlfn.IFS(F29="",0,F29="water",11.5,TRUE, 5)</f>
        <v>0</v>
      </c>
      <c r="M29" s="8" t="s">
        <v>30</v>
      </c>
      <c r="N29" s="5">
        <f t="shared" si="2"/>
        <v>0</v>
      </c>
      <c r="P29">
        <f t="shared" si="0"/>
        <v>0</v>
      </c>
      <c r="Q29">
        <f t="shared" si="3"/>
        <v>0</v>
      </c>
      <c r="R29">
        <f t="shared" si="1"/>
        <v>0</v>
      </c>
      <c r="T29" t="s">
        <v>30</v>
      </c>
      <c r="U29" t="str">
        <f t="shared" si="4"/>
        <v/>
      </c>
    </row>
    <row r="30" spans="2:21" x14ac:dyDescent="0.2">
      <c r="D30" s="13"/>
      <c r="K30" s="5" t="str">
        <f>IF(F30="","", INDEX(Table4[],MATCH(F30,Table4[primer],0),1))</f>
        <v/>
      </c>
      <c r="L30" s="5" cm="1">
        <f t="array" ref="L30">_xlfn.IFS(F30="",0,F30="water",11.5,TRUE, 5)</f>
        <v>0</v>
      </c>
      <c r="M30" s="8" t="s">
        <v>31</v>
      </c>
      <c r="N30" s="5">
        <f t="shared" si="2"/>
        <v>0</v>
      </c>
      <c r="P30">
        <f t="shared" si="0"/>
        <v>0</v>
      </c>
      <c r="Q30">
        <f t="shared" si="3"/>
        <v>0</v>
      </c>
      <c r="R30">
        <f t="shared" si="1"/>
        <v>0</v>
      </c>
      <c r="T30" t="s">
        <v>31</v>
      </c>
      <c r="U30" t="str">
        <f t="shared" si="4"/>
        <v/>
      </c>
    </row>
    <row r="31" spans="2:21" x14ac:dyDescent="0.2">
      <c r="D31" s="13"/>
      <c r="K31" s="5" t="str">
        <f>IF(F31="","", INDEX(Table4[],MATCH(F31,Table4[primer],0),1))</f>
        <v/>
      </c>
      <c r="L31" s="5" cm="1">
        <f t="array" ref="L31">_xlfn.IFS(F31="",0,F31="water",11.5,TRUE, 5)</f>
        <v>0</v>
      </c>
      <c r="M31" s="8" t="s">
        <v>32</v>
      </c>
      <c r="N31" s="5">
        <f t="shared" si="2"/>
        <v>0</v>
      </c>
      <c r="P31">
        <f t="shared" si="0"/>
        <v>0</v>
      </c>
      <c r="Q31">
        <f t="shared" si="3"/>
        <v>0</v>
      </c>
      <c r="R31">
        <f t="shared" si="1"/>
        <v>0</v>
      </c>
      <c r="T31" t="s">
        <v>32</v>
      </c>
      <c r="U31" t="str">
        <f t="shared" si="4"/>
        <v/>
      </c>
    </row>
    <row r="32" spans="2:21" x14ac:dyDescent="0.2">
      <c r="D32" s="13"/>
      <c r="K32" s="5" t="str">
        <f>IF(F32="","", INDEX(Table4[],MATCH(F32,Table4[primer],0),1))</f>
        <v/>
      </c>
      <c r="L32" s="5" cm="1">
        <f t="array" ref="L32">_xlfn.IFS(F32="",0,F32="water",11.5,TRUE, 5)</f>
        <v>0</v>
      </c>
      <c r="M32" s="8" t="s">
        <v>33</v>
      </c>
      <c r="N32" s="5">
        <f t="shared" si="2"/>
        <v>0</v>
      </c>
      <c r="P32">
        <f t="shared" si="0"/>
        <v>0</v>
      </c>
      <c r="Q32">
        <f t="shared" si="3"/>
        <v>0</v>
      </c>
      <c r="R32">
        <f t="shared" si="1"/>
        <v>0</v>
      </c>
      <c r="T32" t="s">
        <v>33</v>
      </c>
      <c r="U32" t="str">
        <f t="shared" si="4"/>
        <v/>
      </c>
    </row>
    <row r="33" spans="4:21" x14ac:dyDescent="0.2">
      <c r="D33" s="13"/>
      <c r="K33" s="5" t="str">
        <f>IF(F33="","", INDEX(Table4[],MATCH(F33,Table4[primer],0),1))</f>
        <v/>
      </c>
      <c r="L33" s="5" cm="1">
        <f t="array" ref="L33">_xlfn.IFS(F33="",0,F33="water",11.5,TRUE, 5)</f>
        <v>0</v>
      </c>
      <c r="M33" s="8" t="s">
        <v>34</v>
      </c>
      <c r="N33" s="5">
        <f t="shared" si="2"/>
        <v>0</v>
      </c>
      <c r="P33">
        <f t="shared" si="0"/>
        <v>0</v>
      </c>
      <c r="Q33">
        <f t="shared" si="3"/>
        <v>0</v>
      </c>
      <c r="R33">
        <f t="shared" si="1"/>
        <v>0</v>
      </c>
      <c r="T33" t="s">
        <v>34</v>
      </c>
      <c r="U33" t="str">
        <f t="shared" si="4"/>
        <v/>
      </c>
    </row>
    <row r="34" spans="4:21" x14ac:dyDescent="0.2">
      <c r="D34" s="13"/>
      <c r="K34" s="5" t="str">
        <f>IF(F34="","", INDEX(Table4[],MATCH(F34,Table4[primer],0),1))</f>
        <v/>
      </c>
      <c r="L34" s="5" cm="1">
        <f t="array" ref="L34">_xlfn.IFS(F34="",0,F34="water",11.5,TRUE, 5)</f>
        <v>0</v>
      </c>
      <c r="M34" s="7" t="s">
        <v>35</v>
      </c>
      <c r="N34" s="5">
        <f t="shared" si="2"/>
        <v>0</v>
      </c>
      <c r="P34">
        <f t="shared" ref="P34:P65" si="5">COUNTIFS($C$2:$C$97,C34,$B$2:$B$97,B34)</f>
        <v>0</v>
      </c>
      <c r="Q34">
        <f t="shared" ref="Q34:Q66" si="6">COUNTIFS($E$2:$E$97, E34, $F$2:$F$97, F34)</f>
        <v>0</v>
      </c>
      <c r="R34">
        <f t="shared" si="1"/>
        <v>0</v>
      </c>
      <c r="T34" t="s">
        <v>35</v>
      </c>
      <c r="U34" t="str">
        <f t="shared" si="4"/>
        <v/>
      </c>
    </row>
    <row r="35" spans="4:21" x14ac:dyDescent="0.2">
      <c r="D35" s="13"/>
      <c r="K35" s="5" t="str">
        <f>IF(F35="","", INDEX(Table4[],MATCH(F35,Table4[primer],0),1))</f>
        <v/>
      </c>
      <c r="L35" s="5" cm="1">
        <f t="array" ref="L35">_xlfn.IFS(F35="",0,F35="water",11.5,TRUE, 5)</f>
        <v>0</v>
      </c>
      <c r="M35" s="7" t="s">
        <v>36</v>
      </c>
      <c r="N35" s="5">
        <f t="shared" si="2"/>
        <v>0</v>
      </c>
      <c r="P35">
        <f t="shared" si="5"/>
        <v>0</v>
      </c>
      <c r="Q35">
        <f t="shared" si="6"/>
        <v>0</v>
      </c>
      <c r="R35">
        <f t="shared" si="1"/>
        <v>0</v>
      </c>
      <c r="T35" t="s">
        <v>36</v>
      </c>
      <c r="U35" t="str">
        <f t="shared" si="4"/>
        <v/>
      </c>
    </row>
    <row r="36" spans="4:21" x14ac:dyDescent="0.2">
      <c r="D36" s="13"/>
      <c r="K36" s="5" t="str">
        <f>IF(F36="","", INDEX(Table4[],MATCH(F36,Table4[primer],0),1))</f>
        <v/>
      </c>
      <c r="L36" s="5" cm="1">
        <f t="array" ref="L36">_xlfn.IFS(F36="",0,F36="water",11.5,TRUE, 5)</f>
        <v>0</v>
      </c>
      <c r="M36" s="7" t="s">
        <v>37</v>
      </c>
      <c r="N36" s="5">
        <f t="shared" si="2"/>
        <v>0</v>
      </c>
      <c r="P36">
        <f t="shared" si="5"/>
        <v>0</v>
      </c>
      <c r="Q36">
        <f t="shared" si="6"/>
        <v>0</v>
      </c>
      <c r="R36">
        <f t="shared" si="1"/>
        <v>0</v>
      </c>
      <c r="T36" t="s">
        <v>37</v>
      </c>
      <c r="U36" t="str">
        <f t="shared" si="4"/>
        <v/>
      </c>
    </row>
    <row r="37" spans="4:21" x14ac:dyDescent="0.2">
      <c r="D37" s="13"/>
      <c r="K37" s="5" t="str">
        <f>IF(F37="","", INDEX(Table4[],MATCH(F37,Table4[primer],0),1))</f>
        <v/>
      </c>
      <c r="L37" s="5" cm="1">
        <f t="array" ref="L37">_xlfn.IFS(F37="",0,F37="water",11.5,TRUE, 5)</f>
        <v>0</v>
      </c>
      <c r="M37" s="7" t="s">
        <v>38</v>
      </c>
      <c r="N37" s="5">
        <f t="shared" si="2"/>
        <v>0</v>
      </c>
      <c r="P37">
        <f t="shared" si="5"/>
        <v>0</v>
      </c>
      <c r="Q37">
        <f t="shared" si="6"/>
        <v>0</v>
      </c>
      <c r="R37">
        <f t="shared" si="1"/>
        <v>0</v>
      </c>
      <c r="T37" t="s">
        <v>38</v>
      </c>
      <c r="U37" t="str">
        <f t="shared" si="4"/>
        <v/>
      </c>
    </row>
    <row r="38" spans="4:21" x14ac:dyDescent="0.2">
      <c r="D38" s="13"/>
      <c r="K38" s="5" t="str">
        <f>IF(F38="","", INDEX(Table4[],MATCH(F38,Table4[primer],0),1))</f>
        <v/>
      </c>
      <c r="L38" s="5" cm="1">
        <f t="array" ref="L38">_xlfn.IFS(F38="",0,F38="water",11.5,TRUE, 5)</f>
        <v>0</v>
      </c>
      <c r="M38" s="7" t="s">
        <v>39</v>
      </c>
      <c r="N38" s="5">
        <f t="shared" si="2"/>
        <v>0</v>
      </c>
      <c r="P38">
        <f t="shared" si="5"/>
        <v>0</v>
      </c>
      <c r="Q38">
        <f t="shared" si="6"/>
        <v>0</v>
      </c>
      <c r="R38">
        <f t="shared" si="1"/>
        <v>0</v>
      </c>
      <c r="T38" t="s">
        <v>39</v>
      </c>
      <c r="U38" t="str">
        <f t="shared" si="4"/>
        <v/>
      </c>
    </row>
    <row r="39" spans="4:21" x14ac:dyDescent="0.2">
      <c r="D39" s="13"/>
      <c r="K39" s="5" t="str">
        <f>IF(F39="","", INDEX(Table4[],MATCH(F39,Table4[primer],0),1))</f>
        <v/>
      </c>
      <c r="L39" s="5" cm="1">
        <f t="array" ref="L39">_xlfn.IFS(F39="",0,F39="water",11.5,TRUE, 5)</f>
        <v>0</v>
      </c>
      <c r="M39" s="7" t="s">
        <v>40</v>
      </c>
      <c r="N39" s="5">
        <f t="shared" si="2"/>
        <v>0</v>
      </c>
      <c r="P39">
        <f t="shared" si="5"/>
        <v>0</v>
      </c>
      <c r="Q39">
        <f t="shared" si="6"/>
        <v>0</v>
      </c>
      <c r="R39">
        <f t="shared" si="1"/>
        <v>0</v>
      </c>
      <c r="T39" t="s">
        <v>40</v>
      </c>
      <c r="U39" t="str">
        <f t="shared" si="4"/>
        <v/>
      </c>
    </row>
    <row r="40" spans="4:21" x14ac:dyDescent="0.2">
      <c r="D40" s="13"/>
      <c r="K40" s="5" t="str">
        <f>IF(F40="","", INDEX(Table4[],MATCH(F40,Table4[primer],0),1))</f>
        <v/>
      </c>
      <c r="L40" s="5" cm="1">
        <f t="array" ref="L40">_xlfn.IFS(F40="",0,F40="water",11.5,TRUE, 5)</f>
        <v>0</v>
      </c>
      <c r="M40" s="7" t="s">
        <v>41</v>
      </c>
      <c r="N40" s="5">
        <f t="shared" si="2"/>
        <v>0</v>
      </c>
      <c r="P40">
        <f t="shared" si="5"/>
        <v>0</v>
      </c>
      <c r="Q40">
        <f t="shared" si="6"/>
        <v>0</v>
      </c>
      <c r="R40">
        <f t="shared" si="1"/>
        <v>0</v>
      </c>
      <c r="T40" t="s">
        <v>41</v>
      </c>
      <c r="U40" t="str">
        <f t="shared" si="4"/>
        <v/>
      </c>
    </row>
    <row r="41" spans="4:21" x14ac:dyDescent="0.2">
      <c r="D41" s="13"/>
      <c r="K41" s="5" t="str">
        <f>IF(F41="","", INDEX(Table4[],MATCH(F41,Table4[primer],0),1))</f>
        <v/>
      </c>
      <c r="L41" s="5" cm="1">
        <f t="array" ref="L41">_xlfn.IFS(F41="",0,F41="water",11.5,TRUE, 5)</f>
        <v>0</v>
      </c>
      <c r="M41" s="7" t="s">
        <v>42</v>
      </c>
      <c r="N41" s="5">
        <f t="shared" si="2"/>
        <v>0</v>
      </c>
      <c r="P41">
        <f t="shared" si="5"/>
        <v>0</v>
      </c>
      <c r="Q41">
        <f t="shared" si="6"/>
        <v>0</v>
      </c>
      <c r="R41">
        <f t="shared" si="1"/>
        <v>0</v>
      </c>
      <c r="T41" t="s">
        <v>42</v>
      </c>
      <c r="U41" t="str">
        <f t="shared" si="4"/>
        <v/>
      </c>
    </row>
    <row r="42" spans="4:21" x14ac:dyDescent="0.2">
      <c r="D42" s="13"/>
      <c r="K42" s="5" t="str">
        <f>IF(F42="","", INDEX(Table4[],MATCH(F42,Table4[primer],0),1))</f>
        <v/>
      </c>
      <c r="L42" s="5" cm="1">
        <f t="array" ref="L42">_xlfn.IFS(F42="",0,F42="water",11.5,TRUE, 5)</f>
        <v>0</v>
      </c>
      <c r="M42" s="8" t="s">
        <v>43</v>
      </c>
      <c r="N42" s="5">
        <f t="shared" si="2"/>
        <v>0</v>
      </c>
      <c r="P42">
        <f t="shared" si="5"/>
        <v>0</v>
      </c>
      <c r="Q42">
        <f t="shared" si="6"/>
        <v>0</v>
      </c>
      <c r="R42">
        <f t="shared" si="1"/>
        <v>0</v>
      </c>
      <c r="T42" t="s">
        <v>43</v>
      </c>
      <c r="U42" t="str">
        <f t="shared" si="4"/>
        <v/>
      </c>
    </row>
    <row r="43" spans="4:21" x14ac:dyDescent="0.2">
      <c r="D43" s="13"/>
      <c r="K43" s="5" t="str">
        <f>IF(F43="","", INDEX(Table4[],MATCH(F43,Table4[primer],0),1))</f>
        <v/>
      </c>
      <c r="L43" s="5" cm="1">
        <f t="array" ref="L43">_xlfn.IFS(F43="",0,F43="water",11.5,TRUE, 5)</f>
        <v>0</v>
      </c>
      <c r="M43" s="8" t="s">
        <v>44</v>
      </c>
      <c r="N43" s="5">
        <f t="shared" si="2"/>
        <v>0</v>
      </c>
      <c r="P43">
        <f t="shared" si="5"/>
        <v>0</v>
      </c>
      <c r="Q43">
        <f t="shared" si="6"/>
        <v>0</v>
      </c>
      <c r="R43">
        <f t="shared" si="1"/>
        <v>0</v>
      </c>
      <c r="T43" t="s">
        <v>44</v>
      </c>
      <c r="U43" t="str">
        <f t="shared" si="4"/>
        <v/>
      </c>
    </row>
    <row r="44" spans="4:21" x14ac:dyDescent="0.2">
      <c r="D44" s="13"/>
      <c r="K44" s="5" t="str">
        <f>IF(F44="","", INDEX(Table4[],MATCH(F44,Table4[primer],0),1))</f>
        <v/>
      </c>
      <c r="L44" s="5" cm="1">
        <f t="array" ref="L44">_xlfn.IFS(F44="",0,F44="water",11.5,TRUE, 5)</f>
        <v>0</v>
      </c>
      <c r="M44" s="8" t="s">
        <v>45</v>
      </c>
      <c r="N44" s="5">
        <f t="shared" si="2"/>
        <v>0</v>
      </c>
      <c r="P44">
        <f t="shared" si="5"/>
        <v>0</v>
      </c>
      <c r="Q44">
        <f t="shared" si="6"/>
        <v>0</v>
      </c>
      <c r="R44">
        <f t="shared" si="1"/>
        <v>0</v>
      </c>
      <c r="T44" t="s">
        <v>45</v>
      </c>
      <c r="U44" t="str">
        <f t="shared" si="4"/>
        <v/>
      </c>
    </row>
    <row r="45" spans="4:21" x14ac:dyDescent="0.2">
      <c r="D45" s="13"/>
      <c r="K45" s="5" t="str">
        <f>IF(F45="","", INDEX(Table4[],MATCH(F45,Table4[primer],0),1))</f>
        <v/>
      </c>
      <c r="L45" s="5" cm="1">
        <f t="array" ref="L45">_xlfn.IFS(F45="",0,F45="water",11.5,TRUE, 5)</f>
        <v>0</v>
      </c>
      <c r="M45" s="8" t="s">
        <v>46</v>
      </c>
      <c r="N45" s="5">
        <f t="shared" si="2"/>
        <v>0</v>
      </c>
      <c r="P45">
        <f t="shared" si="5"/>
        <v>0</v>
      </c>
      <c r="Q45">
        <f t="shared" si="6"/>
        <v>0</v>
      </c>
      <c r="R45">
        <f t="shared" si="1"/>
        <v>0</v>
      </c>
      <c r="T45" t="s">
        <v>46</v>
      </c>
      <c r="U45" t="str">
        <f t="shared" si="4"/>
        <v/>
      </c>
    </row>
    <row r="46" spans="4:21" x14ac:dyDescent="0.2">
      <c r="D46" s="13"/>
      <c r="K46" s="5" t="str">
        <f>IF(F46="","", INDEX(Table4[],MATCH(F46,Table4[primer],0),1))</f>
        <v/>
      </c>
      <c r="L46" s="5" cm="1">
        <f t="array" ref="L46">_xlfn.IFS(F46="",0,F46="water",11.5,TRUE, 5)</f>
        <v>0</v>
      </c>
      <c r="M46" s="8" t="s">
        <v>47</v>
      </c>
      <c r="N46" s="5">
        <f t="shared" si="2"/>
        <v>0</v>
      </c>
      <c r="P46">
        <f t="shared" si="5"/>
        <v>0</v>
      </c>
      <c r="Q46">
        <f t="shared" si="6"/>
        <v>0</v>
      </c>
      <c r="R46">
        <f t="shared" si="1"/>
        <v>0</v>
      </c>
      <c r="T46" t="s">
        <v>47</v>
      </c>
      <c r="U46" t="str">
        <f t="shared" si="4"/>
        <v/>
      </c>
    </row>
    <row r="47" spans="4:21" x14ac:dyDescent="0.2">
      <c r="D47" s="13"/>
      <c r="K47" s="5" t="str">
        <f>IF(F47="","", INDEX(Table4[],MATCH(F47,Table4[primer],0),1))</f>
        <v/>
      </c>
      <c r="L47" s="5" cm="1">
        <f t="array" ref="L47">_xlfn.IFS(F47="",0,F47="water",11.5,TRUE, 5)</f>
        <v>0</v>
      </c>
      <c r="M47" s="8" t="s">
        <v>48</v>
      </c>
      <c r="N47" s="5">
        <f t="shared" si="2"/>
        <v>0</v>
      </c>
      <c r="P47">
        <f t="shared" si="5"/>
        <v>0</v>
      </c>
      <c r="Q47">
        <f t="shared" si="6"/>
        <v>0</v>
      </c>
      <c r="R47">
        <f t="shared" si="1"/>
        <v>0</v>
      </c>
      <c r="T47" t="s">
        <v>48</v>
      </c>
      <c r="U47" t="str">
        <f t="shared" si="4"/>
        <v/>
      </c>
    </row>
    <row r="48" spans="4:21" x14ac:dyDescent="0.2">
      <c r="D48" s="13"/>
      <c r="K48" s="5" t="str">
        <f>IF(F48="","", INDEX(Table4[],MATCH(F48,Table4[primer],0),1))</f>
        <v/>
      </c>
      <c r="L48" s="5" cm="1">
        <f t="array" ref="L48">_xlfn.IFS(F48="",0,F48="water",11.5,TRUE, 5)</f>
        <v>0</v>
      </c>
      <c r="M48" s="8" t="s">
        <v>49</v>
      </c>
      <c r="N48" s="5">
        <f t="shared" si="2"/>
        <v>0</v>
      </c>
      <c r="P48">
        <f t="shared" si="5"/>
        <v>0</v>
      </c>
      <c r="Q48">
        <f t="shared" si="6"/>
        <v>0</v>
      </c>
      <c r="R48">
        <f t="shared" si="1"/>
        <v>0</v>
      </c>
      <c r="T48" t="s">
        <v>49</v>
      </c>
      <c r="U48" t="str">
        <f t="shared" si="4"/>
        <v/>
      </c>
    </row>
    <row r="49" spans="4:21" x14ac:dyDescent="0.2">
      <c r="D49" s="13"/>
      <c r="K49" s="5" t="str">
        <f>IF(F49="","", INDEX(Table4[],MATCH(F49,Table4[primer],0),1))</f>
        <v/>
      </c>
      <c r="L49" s="5" cm="1">
        <f t="array" ref="L49">_xlfn.IFS(F49="",0,F49="water",11.5,TRUE, 5)</f>
        <v>0</v>
      </c>
      <c r="M49" s="8" t="s">
        <v>50</v>
      </c>
      <c r="N49" s="5">
        <f t="shared" si="2"/>
        <v>0</v>
      </c>
      <c r="P49">
        <f t="shared" si="5"/>
        <v>0</v>
      </c>
      <c r="Q49">
        <f t="shared" si="6"/>
        <v>0</v>
      </c>
      <c r="R49">
        <f t="shared" si="1"/>
        <v>0</v>
      </c>
      <c r="T49" t="s">
        <v>50</v>
      </c>
      <c r="U49" t="str">
        <f t="shared" si="4"/>
        <v/>
      </c>
    </row>
    <row r="50" spans="4:21" x14ac:dyDescent="0.2">
      <c r="D50" s="13"/>
      <c r="K50" s="5" t="str">
        <f>IF(F50="","", INDEX(Table4[],MATCH(F50,Table4[primer],0),1))</f>
        <v/>
      </c>
      <c r="L50" s="5" cm="1">
        <f t="array" ref="L50">_xlfn.IFS(F50="",0,F50="water",11.5,TRUE, 5)</f>
        <v>0</v>
      </c>
      <c r="M50" s="7" t="s">
        <v>51</v>
      </c>
      <c r="N50" s="5">
        <f t="shared" si="2"/>
        <v>0</v>
      </c>
      <c r="P50">
        <f t="shared" si="5"/>
        <v>0</v>
      </c>
      <c r="Q50">
        <f t="shared" si="6"/>
        <v>0</v>
      </c>
      <c r="R50">
        <f t="shared" si="1"/>
        <v>0</v>
      </c>
      <c r="T50" t="s">
        <v>51</v>
      </c>
      <c r="U50" t="str">
        <f t="shared" si="4"/>
        <v/>
      </c>
    </row>
    <row r="51" spans="4:21" x14ac:dyDescent="0.2">
      <c r="D51" s="13"/>
      <c r="K51" s="5" t="str">
        <f>IF(F51="","", INDEX(Table4[],MATCH(F51,Table4[primer],0),1))</f>
        <v/>
      </c>
      <c r="L51" s="5" cm="1">
        <f t="array" ref="L51">_xlfn.IFS(F51="",0,F51="water",11.5,TRUE, 5)</f>
        <v>0</v>
      </c>
      <c r="M51" s="7" t="s">
        <v>52</v>
      </c>
      <c r="N51" s="5">
        <f t="shared" si="2"/>
        <v>0</v>
      </c>
      <c r="P51">
        <f t="shared" si="5"/>
        <v>0</v>
      </c>
      <c r="Q51">
        <f t="shared" si="6"/>
        <v>0</v>
      </c>
      <c r="R51">
        <f t="shared" si="1"/>
        <v>0</v>
      </c>
      <c r="T51" t="s">
        <v>52</v>
      </c>
      <c r="U51" t="str">
        <f t="shared" si="4"/>
        <v/>
      </c>
    </row>
    <row r="52" spans="4:21" x14ac:dyDescent="0.2">
      <c r="D52" s="13"/>
      <c r="K52" s="5" t="str">
        <f>IF(F52="","", INDEX(Table4[],MATCH(F52,Table4[primer],0),1))</f>
        <v/>
      </c>
      <c r="L52" s="5" cm="1">
        <f t="array" ref="L52">_xlfn.IFS(F52="",0,F52="water",11.5,TRUE, 5)</f>
        <v>0</v>
      </c>
      <c r="M52" s="7" t="s">
        <v>53</v>
      </c>
      <c r="N52" s="5">
        <f t="shared" si="2"/>
        <v>0</v>
      </c>
      <c r="P52">
        <f t="shared" si="5"/>
        <v>0</v>
      </c>
      <c r="Q52">
        <f t="shared" si="6"/>
        <v>0</v>
      </c>
      <c r="R52">
        <f t="shared" si="1"/>
        <v>0</v>
      </c>
      <c r="T52" t="s">
        <v>53</v>
      </c>
      <c r="U52" t="str">
        <f t="shared" si="4"/>
        <v/>
      </c>
    </row>
    <row r="53" spans="4:21" x14ac:dyDescent="0.2">
      <c r="D53" s="13"/>
      <c r="K53" s="5" t="str">
        <f>IF(F53="","", INDEX(Table4[],MATCH(F53,Table4[primer],0),1))</f>
        <v/>
      </c>
      <c r="L53" s="5" cm="1">
        <f t="array" ref="L53">_xlfn.IFS(F53="",0,F53="water",11.5,TRUE, 5)</f>
        <v>0</v>
      </c>
      <c r="M53" s="7" t="s">
        <v>54</v>
      </c>
      <c r="N53" s="5">
        <f t="shared" si="2"/>
        <v>0</v>
      </c>
      <c r="P53">
        <f t="shared" si="5"/>
        <v>0</v>
      </c>
      <c r="Q53">
        <f t="shared" si="6"/>
        <v>0</v>
      </c>
      <c r="R53">
        <f t="shared" si="1"/>
        <v>0</v>
      </c>
      <c r="T53" t="s">
        <v>54</v>
      </c>
      <c r="U53" t="str">
        <f t="shared" si="4"/>
        <v/>
      </c>
    </row>
    <row r="54" spans="4:21" x14ac:dyDescent="0.2">
      <c r="D54" s="13"/>
      <c r="K54" s="5" t="str">
        <f>IF(F54="","", INDEX(Table4[],MATCH(F54,Table4[primer],0),1))</f>
        <v/>
      </c>
      <c r="L54" s="5" cm="1">
        <f t="array" ref="L54">_xlfn.IFS(F54="",0,F54="water",11.5,TRUE, 5)</f>
        <v>0</v>
      </c>
      <c r="M54" s="7" t="s">
        <v>55</v>
      </c>
      <c r="N54" s="5">
        <f t="shared" si="2"/>
        <v>0</v>
      </c>
      <c r="P54">
        <f t="shared" si="5"/>
        <v>0</v>
      </c>
      <c r="Q54">
        <f t="shared" si="6"/>
        <v>0</v>
      </c>
      <c r="R54">
        <f t="shared" si="1"/>
        <v>0</v>
      </c>
      <c r="T54" t="s">
        <v>55</v>
      </c>
      <c r="U54" t="str">
        <f t="shared" si="4"/>
        <v/>
      </c>
    </row>
    <row r="55" spans="4:21" x14ac:dyDescent="0.2">
      <c r="D55" s="13"/>
      <c r="K55" s="5" t="str">
        <f>IF(F55="","", INDEX(Table4[],MATCH(F55,Table4[primer],0),1))</f>
        <v/>
      </c>
      <c r="L55" s="5" cm="1">
        <f t="array" ref="L55">_xlfn.IFS(F55="",0,F55="water",11.5,TRUE, 5)</f>
        <v>0</v>
      </c>
      <c r="M55" s="7" t="s">
        <v>56</v>
      </c>
      <c r="N55" s="5">
        <f t="shared" si="2"/>
        <v>0</v>
      </c>
      <c r="P55">
        <f t="shared" si="5"/>
        <v>0</v>
      </c>
      <c r="Q55">
        <f t="shared" si="6"/>
        <v>0</v>
      </c>
      <c r="R55">
        <f t="shared" si="1"/>
        <v>0</v>
      </c>
      <c r="T55" t="s">
        <v>56</v>
      </c>
      <c r="U55" t="str">
        <f t="shared" si="4"/>
        <v/>
      </c>
    </row>
    <row r="56" spans="4:21" x14ac:dyDescent="0.2">
      <c r="D56" s="13"/>
      <c r="K56" s="5" t="str">
        <f>IF(F56="","", INDEX(Table4[],MATCH(F56,Table4[primer],0),1))</f>
        <v/>
      </c>
      <c r="L56" s="5" cm="1">
        <f t="array" ref="L56">_xlfn.IFS(F56="",0,F56="water",11.5,TRUE, 5)</f>
        <v>0</v>
      </c>
      <c r="M56" s="7" t="s">
        <v>57</v>
      </c>
      <c r="N56" s="5">
        <f t="shared" si="2"/>
        <v>0</v>
      </c>
      <c r="P56">
        <f t="shared" si="5"/>
        <v>0</v>
      </c>
      <c r="Q56">
        <f t="shared" si="6"/>
        <v>0</v>
      </c>
      <c r="R56">
        <f t="shared" si="1"/>
        <v>0</v>
      </c>
      <c r="T56" t="s">
        <v>57</v>
      </c>
      <c r="U56" t="str">
        <f t="shared" si="4"/>
        <v/>
      </c>
    </row>
    <row r="57" spans="4:21" x14ac:dyDescent="0.2">
      <c r="D57" s="13"/>
      <c r="K57" s="5" t="str">
        <f>IF(F57="","", INDEX(Table4[],MATCH(F57,Table4[primer],0),1))</f>
        <v/>
      </c>
      <c r="L57" s="5" cm="1">
        <f t="array" ref="L57">_xlfn.IFS(F57="",0,F57="water",11.5,TRUE, 5)</f>
        <v>0</v>
      </c>
      <c r="M57" s="7" t="s">
        <v>58</v>
      </c>
      <c r="N57" s="5">
        <f t="shared" si="2"/>
        <v>0</v>
      </c>
      <c r="P57">
        <f t="shared" si="5"/>
        <v>0</v>
      </c>
      <c r="Q57">
        <f t="shared" si="6"/>
        <v>0</v>
      </c>
      <c r="R57">
        <f t="shared" si="1"/>
        <v>0</v>
      </c>
      <c r="T57" t="s">
        <v>58</v>
      </c>
      <c r="U57" t="str">
        <f t="shared" si="4"/>
        <v/>
      </c>
    </row>
    <row r="58" spans="4:21" x14ac:dyDescent="0.2">
      <c r="D58" s="13"/>
      <c r="K58" s="5" t="str">
        <f>IF(F58="","", INDEX(Table4[],MATCH(F58,Table4[primer],0),1))</f>
        <v/>
      </c>
      <c r="L58" s="5" cm="1">
        <f t="array" ref="L58">_xlfn.IFS(F58="",0,F58="water",11.5,TRUE, 5)</f>
        <v>0</v>
      </c>
      <c r="M58" s="8" t="s">
        <v>59</v>
      </c>
      <c r="N58" s="5">
        <f t="shared" si="2"/>
        <v>0</v>
      </c>
      <c r="P58">
        <f t="shared" si="5"/>
        <v>0</v>
      </c>
      <c r="Q58">
        <f t="shared" si="6"/>
        <v>0</v>
      </c>
      <c r="R58">
        <f t="shared" si="1"/>
        <v>0</v>
      </c>
      <c r="T58" t="s">
        <v>59</v>
      </c>
      <c r="U58" t="str">
        <f t="shared" si="4"/>
        <v/>
      </c>
    </row>
    <row r="59" spans="4:21" x14ac:dyDescent="0.2">
      <c r="D59" s="13"/>
      <c r="K59" s="5" t="str">
        <f>IF(F59="","", INDEX(Table4[],MATCH(F59,Table4[primer],0),1))</f>
        <v/>
      </c>
      <c r="L59" s="5" cm="1">
        <f t="array" ref="L59">_xlfn.IFS(F59="",0,F59="water",11.5,TRUE, 5)</f>
        <v>0</v>
      </c>
      <c r="M59" s="8" t="s">
        <v>60</v>
      </c>
      <c r="N59" s="5">
        <f t="shared" si="2"/>
        <v>0</v>
      </c>
      <c r="P59">
        <f t="shared" si="5"/>
        <v>0</v>
      </c>
      <c r="Q59">
        <f t="shared" si="6"/>
        <v>0</v>
      </c>
      <c r="R59">
        <f t="shared" si="1"/>
        <v>0</v>
      </c>
      <c r="T59" t="s">
        <v>60</v>
      </c>
      <c r="U59" t="str">
        <f t="shared" si="4"/>
        <v/>
      </c>
    </row>
    <row r="60" spans="4:21" x14ac:dyDescent="0.2">
      <c r="D60" s="13"/>
      <c r="K60" s="5" t="str">
        <f>IF(F60="","", INDEX(Table4[],MATCH(F60,Table4[primer],0),1))</f>
        <v/>
      </c>
      <c r="L60" s="5" cm="1">
        <f t="array" ref="L60">_xlfn.IFS(F60="",0,F60="water",11.5,TRUE, 5)</f>
        <v>0</v>
      </c>
      <c r="M60" s="8" t="s">
        <v>61</v>
      </c>
      <c r="N60" s="5">
        <f t="shared" si="2"/>
        <v>0</v>
      </c>
      <c r="P60">
        <f t="shared" si="5"/>
        <v>0</v>
      </c>
      <c r="Q60">
        <f t="shared" si="6"/>
        <v>0</v>
      </c>
      <c r="R60">
        <f t="shared" si="1"/>
        <v>0</v>
      </c>
      <c r="T60" t="s">
        <v>61</v>
      </c>
      <c r="U60" t="str">
        <f t="shared" si="4"/>
        <v/>
      </c>
    </row>
    <row r="61" spans="4:21" x14ac:dyDescent="0.2">
      <c r="D61" s="13"/>
      <c r="K61" s="5" t="str">
        <f>IF(F61="","", INDEX(Table4[],MATCH(F61,Table4[primer],0),1))</f>
        <v/>
      </c>
      <c r="L61" s="5" cm="1">
        <f t="array" ref="L61">_xlfn.IFS(F61="",0,F61="water",11.5,TRUE, 5)</f>
        <v>0</v>
      </c>
      <c r="M61" s="8" t="s">
        <v>62</v>
      </c>
      <c r="N61" s="5">
        <f t="shared" si="2"/>
        <v>0</v>
      </c>
      <c r="P61">
        <f t="shared" si="5"/>
        <v>0</v>
      </c>
      <c r="Q61">
        <f t="shared" si="6"/>
        <v>0</v>
      </c>
      <c r="R61">
        <f t="shared" si="1"/>
        <v>0</v>
      </c>
      <c r="T61" t="s">
        <v>62</v>
      </c>
      <c r="U61" t="str">
        <f t="shared" si="4"/>
        <v/>
      </c>
    </row>
    <row r="62" spans="4:21" x14ac:dyDescent="0.2">
      <c r="D62" s="13"/>
      <c r="K62" s="5" t="str">
        <f>IF(F62="","", INDEX(Table4[],MATCH(F62,Table4[primer],0),1))</f>
        <v/>
      </c>
      <c r="L62" s="5" cm="1">
        <f t="array" ref="L62">_xlfn.IFS(F62="",0,F62="water",11.5,TRUE, 5)</f>
        <v>0</v>
      </c>
      <c r="M62" s="8" t="s">
        <v>63</v>
      </c>
      <c r="N62" s="5">
        <f t="shared" si="2"/>
        <v>0</v>
      </c>
      <c r="P62">
        <f t="shared" si="5"/>
        <v>0</v>
      </c>
      <c r="Q62">
        <f t="shared" si="6"/>
        <v>0</v>
      </c>
      <c r="R62">
        <f t="shared" si="1"/>
        <v>0</v>
      </c>
      <c r="T62" t="s">
        <v>63</v>
      </c>
      <c r="U62" t="str">
        <f t="shared" si="4"/>
        <v/>
      </c>
    </row>
    <row r="63" spans="4:21" x14ac:dyDescent="0.2">
      <c r="D63" s="13"/>
      <c r="K63" s="5" t="str">
        <f>IF(F63="","", INDEX(Table4[],MATCH(F63,Table4[primer],0),1))</f>
        <v/>
      </c>
      <c r="L63" s="5" cm="1">
        <f t="array" ref="L63">_xlfn.IFS(F63="",0,F63="water",11.5,TRUE, 5)</f>
        <v>0</v>
      </c>
      <c r="M63" s="8" t="s">
        <v>64</v>
      </c>
      <c r="N63" s="5">
        <f t="shared" si="2"/>
        <v>0</v>
      </c>
      <c r="P63">
        <f t="shared" si="5"/>
        <v>0</v>
      </c>
      <c r="Q63">
        <f t="shared" si="6"/>
        <v>0</v>
      </c>
      <c r="R63">
        <f t="shared" si="1"/>
        <v>0</v>
      </c>
      <c r="T63" t="s">
        <v>64</v>
      </c>
      <c r="U63" t="str">
        <f t="shared" si="4"/>
        <v/>
      </c>
    </row>
    <row r="64" spans="4:21" x14ac:dyDescent="0.2">
      <c r="D64" s="13"/>
      <c r="K64" s="5" t="str">
        <f>IF(F64="","", INDEX(Table4[],MATCH(F64,Table4[primer],0),1))</f>
        <v/>
      </c>
      <c r="L64" s="5" cm="1">
        <f t="array" ref="L64">_xlfn.IFS(F64="",0,F64="water",11.5,TRUE, 5)</f>
        <v>0</v>
      </c>
      <c r="M64" s="8" t="s">
        <v>65</v>
      </c>
      <c r="N64" s="5">
        <f t="shared" si="2"/>
        <v>0</v>
      </c>
      <c r="P64">
        <f t="shared" si="5"/>
        <v>0</v>
      </c>
      <c r="Q64">
        <f t="shared" si="6"/>
        <v>0</v>
      </c>
      <c r="R64">
        <f t="shared" si="1"/>
        <v>0</v>
      </c>
      <c r="T64" t="s">
        <v>65</v>
      </c>
      <c r="U64" t="str">
        <f t="shared" si="4"/>
        <v/>
      </c>
    </row>
    <row r="65" spans="4:21" x14ac:dyDescent="0.2">
      <c r="D65" s="13"/>
      <c r="K65" s="5" t="str">
        <f>IF(F65="","", INDEX(Table4[],MATCH(F65,Table4[primer],0),1))</f>
        <v/>
      </c>
      <c r="L65" s="5" cm="1">
        <f t="array" ref="L65">_xlfn.IFS(F65="",0,F65="water",11.5,TRUE, 5)</f>
        <v>0</v>
      </c>
      <c r="M65" s="8" t="s">
        <v>66</v>
      </c>
      <c r="N65" s="5">
        <f t="shared" si="2"/>
        <v>0</v>
      </c>
      <c r="P65">
        <f t="shared" si="5"/>
        <v>0</v>
      </c>
      <c r="Q65">
        <f t="shared" si="6"/>
        <v>0</v>
      </c>
      <c r="R65">
        <f t="shared" si="1"/>
        <v>0</v>
      </c>
      <c r="T65" t="s">
        <v>66</v>
      </c>
      <c r="U65" t="str">
        <f t="shared" si="4"/>
        <v/>
      </c>
    </row>
    <row r="66" spans="4:21" x14ac:dyDescent="0.2">
      <c r="D66" s="13"/>
      <c r="K66" s="5" t="str">
        <f>IF(F66="","", INDEX(Table4[],MATCH(F66,Table4[primer],0),1))</f>
        <v/>
      </c>
      <c r="L66" s="5" cm="1">
        <f t="array" ref="L66">_xlfn.IFS(F66="",0,F66="water",11.5,TRUE, 5)</f>
        <v>0</v>
      </c>
      <c r="M66" s="7" t="s">
        <v>67</v>
      </c>
      <c r="N66" s="5">
        <f t="shared" si="2"/>
        <v>0</v>
      </c>
      <c r="P66">
        <f t="shared" ref="P66:P97" si="7">COUNTIFS($C$2:$C$97,C66,$B$2:$B$97,B66)</f>
        <v>0</v>
      </c>
      <c r="Q66">
        <f t="shared" si="6"/>
        <v>0</v>
      </c>
      <c r="R66">
        <f t="shared" si="1"/>
        <v>0</v>
      </c>
      <c r="T66" t="s">
        <v>67</v>
      </c>
      <c r="U66" t="str">
        <f t="shared" si="4"/>
        <v/>
      </c>
    </row>
    <row r="67" spans="4:21" x14ac:dyDescent="0.2">
      <c r="D67" s="13"/>
      <c r="K67" s="5" t="str">
        <f>IF(F67="","", INDEX(Table4[],MATCH(F67,Table4[primer],0),1))</f>
        <v/>
      </c>
      <c r="L67" s="5" cm="1">
        <f t="array" ref="L67">_xlfn.IFS(F67="",0,F67="water",11.5,TRUE, 5)</f>
        <v>0</v>
      </c>
      <c r="M67" s="7" t="s">
        <v>68</v>
      </c>
      <c r="N67" s="5">
        <f t="shared" ref="N67:N97" si="8">IF(OR(C67 = "",B67=""),0,15-L67)</f>
        <v>0</v>
      </c>
      <c r="P67">
        <f t="shared" si="7"/>
        <v>0</v>
      </c>
      <c r="Q67">
        <f t="shared" ref="Q67:Q97" si="9">COUNTIFS($E$2:$E$97, E67, $F$2:$F$97, F67)</f>
        <v>0</v>
      </c>
      <c r="R67">
        <f t="shared" ref="R67:R97" si="10">L67+N67</f>
        <v>0</v>
      </c>
      <c r="T67" t="s">
        <v>68</v>
      </c>
      <c r="U67" t="str">
        <f t="shared" ref="U67:U97" si="11">IF(ISBLANK(D67),"",D67)</f>
        <v/>
      </c>
    </row>
    <row r="68" spans="4:21" x14ac:dyDescent="0.2">
      <c r="D68" s="13"/>
      <c r="K68" s="5" t="str">
        <f>IF(F68="","", INDEX(Table4[],MATCH(F68,Table4[primer],0),1))</f>
        <v/>
      </c>
      <c r="L68" s="5" cm="1">
        <f t="array" ref="L68">_xlfn.IFS(F68="",0,F68="water",11.5,TRUE, 5)</f>
        <v>0</v>
      </c>
      <c r="M68" s="7" t="s">
        <v>69</v>
      </c>
      <c r="N68" s="5">
        <f t="shared" si="8"/>
        <v>0</v>
      </c>
      <c r="P68">
        <f t="shared" si="7"/>
        <v>0</v>
      </c>
      <c r="Q68">
        <f t="shared" si="9"/>
        <v>0</v>
      </c>
      <c r="R68">
        <f t="shared" si="10"/>
        <v>0</v>
      </c>
      <c r="T68" t="s">
        <v>69</v>
      </c>
      <c r="U68" t="str">
        <f t="shared" si="11"/>
        <v/>
      </c>
    </row>
    <row r="69" spans="4:21" x14ac:dyDescent="0.2">
      <c r="D69" s="13"/>
      <c r="K69" s="5" t="str">
        <f>IF(F69="","", INDEX(Table4[],MATCH(F69,Table4[primer],0),1))</f>
        <v/>
      </c>
      <c r="L69" s="5" cm="1">
        <f t="array" ref="L69">_xlfn.IFS(F69="",0,F69="water",11.5,TRUE, 5)</f>
        <v>0</v>
      </c>
      <c r="M69" s="7" t="s">
        <v>70</v>
      </c>
      <c r="N69" s="5">
        <f t="shared" si="8"/>
        <v>0</v>
      </c>
      <c r="P69">
        <f t="shared" si="7"/>
        <v>0</v>
      </c>
      <c r="Q69">
        <f t="shared" si="9"/>
        <v>0</v>
      </c>
      <c r="R69">
        <f t="shared" si="10"/>
        <v>0</v>
      </c>
      <c r="T69" t="s">
        <v>70</v>
      </c>
      <c r="U69" t="str">
        <f t="shared" si="11"/>
        <v/>
      </c>
    </row>
    <row r="70" spans="4:21" x14ac:dyDescent="0.2">
      <c r="D70" s="13"/>
      <c r="K70" s="5" t="str">
        <f>IF(F70="","", INDEX(Table4[],MATCH(F70,Table4[primer],0),1))</f>
        <v/>
      </c>
      <c r="L70" s="5" cm="1">
        <f t="array" ref="L70">_xlfn.IFS(F70="",0,F70="water",11.5,TRUE, 5)</f>
        <v>0</v>
      </c>
      <c r="M70" s="7" t="s">
        <v>71</v>
      </c>
      <c r="N70" s="5">
        <f t="shared" si="8"/>
        <v>0</v>
      </c>
      <c r="P70">
        <f t="shared" si="7"/>
        <v>0</v>
      </c>
      <c r="Q70">
        <f t="shared" si="9"/>
        <v>0</v>
      </c>
      <c r="R70">
        <f t="shared" si="10"/>
        <v>0</v>
      </c>
      <c r="T70" t="s">
        <v>71</v>
      </c>
      <c r="U70" t="str">
        <f t="shared" si="11"/>
        <v/>
      </c>
    </row>
    <row r="71" spans="4:21" x14ac:dyDescent="0.2">
      <c r="D71" s="13"/>
      <c r="K71" s="5" t="str">
        <f>IF(F71="","", INDEX(Table4[],MATCH(F71,Table4[primer],0),1))</f>
        <v/>
      </c>
      <c r="L71" s="5" cm="1">
        <f t="array" ref="L71">_xlfn.IFS(F71="",0,F71="water",11.5,TRUE, 5)</f>
        <v>0</v>
      </c>
      <c r="M71" s="7" t="s">
        <v>72</v>
      </c>
      <c r="N71" s="5">
        <f t="shared" si="8"/>
        <v>0</v>
      </c>
      <c r="P71">
        <f t="shared" si="7"/>
        <v>0</v>
      </c>
      <c r="Q71">
        <f t="shared" si="9"/>
        <v>0</v>
      </c>
      <c r="R71">
        <f t="shared" si="10"/>
        <v>0</v>
      </c>
      <c r="T71" t="s">
        <v>72</v>
      </c>
      <c r="U71" t="str">
        <f t="shared" si="11"/>
        <v/>
      </c>
    </row>
    <row r="72" spans="4:21" x14ac:dyDescent="0.2">
      <c r="D72" s="13"/>
      <c r="K72" s="5" t="str">
        <f>IF(F72="","", INDEX(Table4[],MATCH(F72,Table4[primer],0),1))</f>
        <v/>
      </c>
      <c r="L72" s="5" cm="1">
        <f t="array" ref="L72">_xlfn.IFS(F72="",0,F72="water",11.5,TRUE, 5)</f>
        <v>0</v>
      </c>
      <c r="M72" s="7" t="s">
        <v>73</v>
      </c>
      <c r="N72" s="5">
        <f t="shared" si="8"/>
        <v>0</v>
      </c>
      <c r="P72">
        <f t="shared" si="7"/>
        <v>0</v>
      </c>
      <c r="Q72">
        <f t="shared" si="9"/>
        <v>0</v>
      </c>
      <c r="R72">
        <f t="shared" si="10"/>
        <v>0</v>
      </c>
      <c r="T72" t="s">
        <v>73</v>
      </c>
      <c r="U72" t="str">
        <f t="shared" si="11"/>
        <v/>
      </c>
    </row>
    <row r="73" spans="4:21" x14ac:dyDescent="0.2">
      <c r="D73" s="13"/>
      <c r="K73" s="5" t="str">
        <f>IF(F73="","", INDEX(Table4[],MATCH(F73,Table4[primer],0),1))</f>
        <v/>
      </c>
      <c r="L73" s="5" cm="1">
        <f t="array" ref="L73">_xlfn.IFS(F73="",0,F73="water",11.5,TRUE, 5)</f>
        <v>0</v>
      </c>
      <c r="M73" s="7" t="s">
        <v>74</v>
      </c>
      <c r="N73" s="5">
        <f t="shared" si="8"/>
        <v>0</v>
      </c>
      <c r="P73">
        <f t="shared" si="7"/>
        <v>0</v>
      </c>
      <c r="Q73">
        <f t="shared" si="9"/>
        <v>0</v>
      </c>
      <c r="R73">
        <f t="shared" si="10"/>
        <v>0</v>
      </c>
      <c r="T73" t="s">
        <v>74</v>
      </c>
      <c r="U73" t="str">
        <f t="shared" si="11"/>
        <v/>
      </c>
    </row>
    <row r="74" spans="4:21" x14ac:dyDescent="0.2">
      <c r="D74" s="13"/>
      <c r="K74" s="5" t="str">
        <f>IF(F74="","", INDEX(Table4[],MATCH(F74,Table4[primer],0),1))</f>
        <v/>
      </c>
      <c r="L74" s="5" cm="1">
        <f t="array" ref="L74">_xlfn.IFS(F74="",0,F74="water",11.5,TRUE, 5)</f>
        <v>0</v>
      </c>
      <c r="M74" s="8" t="s">
        <v>75</v>
      </c>
      <c r="N74" s="5">
        <f t="shared" si="8"/>
        <v>0</v>
      </c>
      <c r="P74">
        <f t="shared" si="7"/>
        <v>0</v>
      </c>
      <c r="Q74">
        <f t="shared" si="9"/>
        <v>0</v>
      </c>
      <c r="R74">
        <f t="shared" si="10"/>
        <v>0</v>
      </c>
      <c r="T74" t="s">
        <v>75</v>
      </c>
      <c r="U74" t="str">
        <f t="shared" si="11"/>
        <v/>
      </c>
    </row>
    <row r="75" spans="4:21" x14ac:dyDescent="0.2">
      <c r="D75" s="13"/>
      <c r="K75" s="5" t="str">
        <f>IF(F75="","", INDEX(Table4[],MATCH(F75,Table4[primer],0),1))</f>
        <v/>
      </c>
      <c r="L75" s="5" cm="1">
        <f t="array" ref="L75">_xlfn.IFS(F75="",0,F75="water",11.5,TRUE, 5)</f>
        <v>0</v>
      </c>
      <c r="M75" s="8" t="s">
        <v>76</v>
      </c>
      <c r="N75" s="5">
        <f t="shared" si="8"/>
        <v>0</v>
      </c>
      <c r="P75">
        <f t="shared" si="7"/>
        <v>0</v>
      </c>
      <c r="Q75">
        <f t="shared" si="9"/>
        <v>0</v>
      </c>
      <c r="R75">
        <f t="shared" si="10"/>
        <v>0</v>
      </c>
      <c r="T75" t="s">
        <v>76</v>
      </c>
      <c r="U75" t="str">
        <f t="shared" si="11"/>
        <v/>
      </c>
    </row>
    <row r="76" spans="4:21" x14ac:dyDescent="0.2">
      <c r="D76" s="13"/>
      <c r="K76" s="5" t="str">
        <f>IF(F76="","", INDEX(Table4[],MATCH(F76,Table4[primer],0),1))</f>
        <v/>
      </c>
      <c r="L76" s="5" cm="1">
        <f t="array" ref="L76">_xlfn.IFS(F76="",0,F76="water",11.5,TRUE, 5)</f>
        <v>0</v>
      </c>
      <c r="M76" s="8" t="s">
        <v>77</v>
      </c>
      <c r="N76" s="5">
        <f t="shared" si="8"/>
        <v>0</v>
      </c>
      <c r="P76">
        <f t="shared" si="7"/>
        <v>0</v>
      </c>
      <c r="Q76">
        <f t="shared" si="9"/>
        <v>0</v>
      </c>
      <c r="R76">
        <f t="shared" si="10"/>
        <v>0</v>
      </c>
      <c r="T76" t="s">
        <v>77</v>
      </c>
      <c r="U76" t="str">
        <f t="shared" si="11"/>
        <v/>
      </c>
    </row>
    <row r="77" spans="4:21" x14ac:dyDescent="0.2">
      <c r="D77" s="13"/>
      <c r="K77" s="5" t="str">
        <f>IF(F77="","", INDEX(Table4[],MATCH(F77,Table4[primer],0),1))</f>
        <v/>
      </c>
      <c r="L77" s="5" cm="1">
        <f t="array" ref="L77">_xlfn.IFS(F77="",0,F77="water",11.5,TRUE, 5)</f>
        <v>0</v>
      </c>
      <c r="M77" s="8" t="s">
        <v>78</v>
      </c>
      <c r="N77" s="5">
        <f t="shared" si="8"/>
        <v>0</v>
      </c>
      <c r="P77">
        <f t="shared" si="7"/>
        <v>0</v>
      </c>
      <c r="Q77">
        <f t="shared" si="9"/>
        <v>0</v>
      </c>
      <c r="R77">
        <f t="shared" si="10"/>
        <v>0</v>
      </c>
      <c r="T77" t="s">
        <v>78</v>
      </c>
      <c r="U77" t="str">
        <f t="shared" si="11"/>
        <v/>
      </c>
    </row>
    <row r="78" spans="4:21" x14ac:dyDescent="0.2">
      <c r="D78" s="13"/>
      <c r="K78" s="5" t="str">
        <f>IF(F78="","", INDEX(Table4[],MATCH(F78,Table4[primer],0),1))</f>
        <v/>
      </c>
      <c r="L78" s="5" cm="1">
        <f t="array" ref="L78">_xlfn.IFS(F78="",0,F78="water",11.5,TRUE, 5)</f>
        <v>0</v>
      </c>
      <c r="M78" s="8" t="s">
        <v>79</v>
      </c>
      <c r="N78" s="5">
        <f t="shared" si="8"/>
        <v>0</v>
      </c>
      <c r="P78">
        <f t="shared" si="7"/>
        <v>0</v>
      </c>
      <c r="Q78">
        <f t="shared" si="9"/>
        <v>0</v>
      </c>
      <c r="R78">
        <f t="shared" si="10"/>
        <v>0</v>
      </c>
      <c r="T78" t="s">
        <v>79</v>
      </c>
      <c r="U78" t="str">
        <f t="shared" si="11"/>
        <v/>
      </c>
    </row>
    <row r="79" spans="4:21" x14ac:dyDescent="0.2">
      <c r="D79" s="13"/>
      <c r="K79" s="5" t="str">
        <f>IF(F79="","", INDEX(Table4[],MATCH(F79,Table4[primer],0),1))</f>
        <v/>
      </c>
      <c r="L79" s="5" cm="1">
        <f t="array" ref="L79">_xlfn.IFS(F79="",0,F79="water",11.5,TRUE, 5)</f>
        <v>0</v>
      </c>
      <c r="M79" s="8" t="s">
        <v>80</v>
      </c>
      <c r="N79" s="5">
        <f t="shared" si="8"/>
        <v>0</v>
      </c>
      <c r="P79">
        <f t="shared" si="7"/>
        <v>0</v>
      </c>
      <c r="Q79">
        <f t="shared" si="9"/>
        <v>0</v>
      </c>
      <c r="R79">
        <f t="shared" si="10"/>
        <v>0</v>
      </c>
      <c r="T79" t="s">
        <v>80</v>
      </c>
      <c r="U79" t="str">
        <f t="shared" si="11"/>
        <v/>
      </c>
    </row>
    <row r="80" spans="4:21" x14ac:dyDescent="0.2">
      <c r="D80" s="13"/>
      <c r="K80" s="5" t="str">
        <f>IF(F80="","", INDEX(Table4[],MATCH(F80,Table4[primer],0),1))</f>
        <v/>
      </c>
      <c r="L80" s="5" cm="1">
        <f t="array" ref="L80">_xlfn.IFS(F80="",0,F80="water",11.5,TRUE, 5)</f>
        <v>0</v>
      </c>
      <c r="M80" s="8" t="s">
        <v>81</v>
      </c>
      <c r="N80" s="5">
        <f t="shared" si="8"/>
        <v>0</v>
      </c>
      <c r="P80">
        <f t="shared" si="7"/>
        <v>0</v>
      </c>
      <c r="Q80">
        <f t="shared" si="9"/>
        <v>0</v>
      </c>
      <c r="R80">
        <f t="shared" si="10"/>
        <v>0</v>
      </c>
      <c r="T80" t="s">
        <v>81</v>
      </c>
      <c r="U80" t="str">
        <f t="shared" si="11"/>
        <v/>
      </c>
    </row>
    <row r="81" spans="2:21" x14ac:dyDescent="0.2">
      <c r="D81" s="13"/>
      <c r="K81" s="5" t="str">
        <f>IF(F81="","", INDEX(Table4[],MATCH(F81,Table4[primer],0),1))</f>
        <v/>
      </c>
      <c r="L81" s="5" cm="1">
        <f t="array" ref="L81">_xlfn.IFS(F81="",0,F81="water",11.5,TRUE, 5)</f>
        <v>0</v>
      </c>
      <c r="M81" s="8" t="s">
        <v>82</v>
      </c>
      <c r="N81" s="5">
        <f t="shared" si="8"/>
        <v>0</v>
      </c>
      <c r="P81">
        <f t="shared" si="7"/>
        <v>0</v>
      </c>
      <c r="Q81">
        <f t="shared" si="9"/>
        <v>0</v>
      </c>
      <c r="R81">
        <f t="shared" si="10"/>
        <v>0</v>
      </c>
      <c r="T81" t="s">
        <v>82</v>
      </c>
      <c r="U81" t="str">
        <f t="shared" si="11"/>
        <v/>
      </c>
    </row>
    <row r="82" spans="2:21" x14ac:dyDescent="0.2">
      <c r="D82" s="13"/>
      <c r="K82" s="5" t="str">
        <f>IF(F82="","", INDEX(Table4[],MATCH(F82,Table4[primer],0),1))</f>
        <v/>
      </c>
      <c r="L82" s="5" cm="1">
        <f t="array" ref="L82">_xlfn.IFS(F82="",0,F82="water",11.5,TRUE, 5)</f>
        <v>0</v>
      </c>
      <c r="M82" s="7" t="s">
        <v>83</v>
      </c>
      <c r="N82" s="5">
        <f t="shared" si="8"/>
        <v>0</v>
      </c>
      <c r="P82">
        <f t="shared" si="7"/>
        <v>0</v>
      </c>
      <c r="Q82">
        <f t="shared" si="9"/>
        <v>0</v>
      </c>
      <c r="R82">
        <f t="shared" si="10"/>
        <v>0</v>
      </c>
      <c r="T82" t="s">
        <v>83</v>
      </c>
      <c r="U82" t="str">
        <f t="shared" si="11"/>
        <v/>
      </c>
    </row>
    <row r="83" spans="2:21" x14ac:dyDescent="0.2">
      <c r="D83" s="13"/>
      <c r="K83" s="5" t="str">
        <f>IF(F83="","", INDEX(Table4[],MATCH(F83,Table4[primer],0),1))</f>
        <v/>
      </c>
      <c r="L83" s="5" cm="1">
        <f t="array" ref="L83">_xlfn.IFS(F83="",0,F83="water",11.5,TRUE, 5)</f>
        <v>0</v>
      </c>
      <c r="M83" s="7" t="s">
        <v>84</v>
      </c>
      <c r="N83" s="5">
        <f t="shared" si="8"/>
        <v>0</v>
      </c>
      <c r="P83">
        <f t="shared" si="7"/>
        <v>0</v>
      </c>
      <c r="Q83">
        <f t="shared" si="9"/>
        <v>0</v>
      </c>
      <c r="R83">
        <f t="shared" si="10"/>
        <v>0</v>
      </c>
      <c r="T83" t="s">
        <v>84</v>
      </c>
      <c r="U83" t="str">
        <f t="shared" si="11"/>
        <v/>
      </c>
    </row>
    <row r="84" spans="2:21" x14ac:dyDescent="0.2">
      <c r="D84" s="13"/>
      <c r="K84" s="5" t="str">
        <f>IF(F84="","", INDEX(Table4[],MATCH(F84,Table4[primer],0),1))</f>
        <v/>
      </c>
      <c r="L84" s="5" cm="1">
        <f t="array" ref="L84">_xlfn.IFS(F84="",0,F84="water",11.5,TRUE, 5)</f>
        <v>0</v>
      </c>
      <c r="M84" s="7" t="s">
        <v>85</v>
      </c>
      <c r="N84" s="5">
        <f t="shared" si="8"/>
        <v>0</v>
      </c>
      <c r="P84">
        <f t="shared" si="7"/>
        <v>0</v>
      </c>
      <c r="Q84">
        <f t="shared" si="9"/>
        <v>0</v>
      </c>
      <c r="R84">
        <f t="shared" si="10"/>
        <v>0</v>
      </c>
      <c r="T84" t="s">
        <v>85</v>
      </c>
      <c r="U84" t="str">
        <f t="shared" si="11"/>
        <v/>
      </c>
    </row>
    <row r="85" spans="2:21" x14ac:dyDescent="0.2">
      <c r="D85" s="13"/>
      <c r="K85" s="5" t="str">
        <f>IF(F85="","", INDEX(Table4[],MATCH(F85,Table4[primer],0),1))</f>
        <v/>
      </c>
      <c r="L85" s="5" cm="1">
        <f t="array" ref="L85">_xlfn.IFS(F85="",0,F85="water",11.5,TRUE, 5)</f>
        <v>0</v>
      </c>
      <c r="M85" s="7" t="s">
        <v>86</v>
      </c>
      <c r="N85" s="5">
        <f t="shared" si="8"/>
        <v>0</v>
      </c>
      <c r="P85">
        <f t="shared" si="7"/>
        <v>0</v>
      </c>
      <c r="Q85">
        <f t="shared" si="9"/>
        <v>0</v>
      </c>
      <c r="R85">
        <f t="shared" si="10"/>
        <v>0</v>
      </c>
      <c r="T85" t="s">
        <v>86</v>
      </c>
      <c r="U85" t="str">
        <f t="shared" si="11"/>
        <v/>
      </c>
    </row>
    <row r="86" spans="2:21" x14ac:dyDescent="0.2">
      <c r="D86" s="13"/>
      <c r="K86" s="5" t="str">
        <f>IF(F86="","", INDEX(Table4[],MATCH(F86,Table4[primer],0),1))</f>
        <v/>
      </c>
      <c r="L86" s="5" cm="1">
        <f t="array" ref="L86">_xlfn.IFS(F86="",0,F86="water",11.5,TRUE, 5)</f>
        <v>0</v>
      </c>
      <c r="M86" s="7" t="s">
        <v>87</v>
      </c>
      <c r="N86" s="5">
        <f t="shared" si="8"/>
        <v>0</v>
      </c>
      <c r="P86">
        <f t="shared" si="7"/>
        <v>0</v>
      </c>
      <c r="Q86">
        <f t="shared" si="9"/>
        <v>0</v>
      </c>
      <c r="R86">
        <f t="shared" si="10"/>
        <v>0</v>
      </c>
      <c r="T86" t="s">
        <v>87</v>
      </c>
      <c r="U86" t="str">
        <f t="shared" si="11"/>
        <v/>
      </c>
    </row>
    <row r="87" spans="2:21" x14ac:dyDescent="0.2">
      <c r="D87" s="13"/>
      <c r="K87" s="5" t="str">
        <f>IF(F87="","", INDEX(Table4[],MATCH(F87,Table4[primer],0),1))</f>
        <v/>
      </c>
      <c r="L87" s="5" cm="1">
        <f t="array" ref="L87">_xlfn.IFS(F87="",0,F87="water",11.5,TRUE, 5)</f>
        <v>0</v>
      </c>
      <c r="M87" s="7" t="s">
        <v>88</v>
      </c>
      <c r="N87" s="5">
        <f t="shared" si="8"/>
        <v>0</v>
      </c>
      <c r="P87">
        <f t="shared" si="7"/>
        <v>0</v>
      </c>
      <c r="Q87">
        <f t="shared" si="9"/>
        <v>0</v>
      </c>
      <c r="R87">
        <f t="shared" si="10"/>
        <v>0</v>
      </c>
      <c r="T87" t="s">
        <v>88</v>
      </c>
      <c r="U87" t="str">
        <f t="shared" si="11"/>
        <v/>
      </c>
    </row>
    <row r="88" spans="2:21" x14ac:dyDescent="0.2">
      <c r="D88" s="13"/>
      <c r="K88" s="5" t="str">
        <f>IF(F88="","", INDEX(Table4[],MATCH(F88,Table4[primer],0),1))</f>
        <v/>
      </c>
      <c r="L88" s="5" cm="1">
        <f t="array" ref="L88">_xlfn.IFS(F88="",0,F88="water",11.5,TRUE, 5)</f>
        <v>0</v>
      </c>
      <c r="M88" s="7" t="s">
        <v>89</v>
      </c>
      <c r="N88" s="5">
        <f t="shared" si="8"/>
        <v>0</v>
      </c>
      <c r="P88">
        <f t="shared" si="7"/>
        <v>0</v>
      </c>
      <c r="Q88">
        <f t="shared" si="9"/>
        <v>0</v>
      </c>
      <c r="R88">
        <f t="shared" si="10"/>
        <v>0</v>
      </c>
      <c r="T88" t="s">
        <v>89</v>
      </c>
      <c r="U88" t="str">
        <f t="shared" si="11"/>
        <v/>
      </c>
    </row>
    <row r="89" spans="2:21" x14ac:dyDescent="0.2">
      <c r="D89" s="13"/>
      <c r="K89" s="5" t="str">
        <f>IF(F89="","", INDEX(Table4[],MATCH(F89,Table4[primer],0),1))</f>
        <v/>
      </c>
      <c r="L89" s="5" cm="1">
        <f t="array" ref="L89">_xlfn.IFS(F89="",0,F89="water",11.5,TRUE, 5)</f>
        <v>0</v>
      </c>
      <c r="M89" s="7" t="s">
        <v>90</v>
      </c>
      <c r="N89" s="5">
        <f t="shared" si="8"/>
        <v>0</v>
      </c>
      <c r="P89">
        <f t="shared" si="7"/>
        <v>0</v>
      </c>
      <c r="Q89">
        <f t="shared" si="9"/>
        <v>0</v>
      </c>
      <c r="R89">
        <f t="shared" si="10"/>
        <v>0</v>
      </c>
      <c r="T89" t="s">
        <v>90</v>
      </c>
      <c r="U89" t="str">
        <f t="shared" si="11"/>
        <v/>
      </c>
    </row>
    <row r="90" spans="2:21" x14ac:dyDescent="0.2">
      <c r="D90" s="13"/>
      <c r="K90" s="5" t="str">
        <f>IF(F90="","", INDEX(Table4[],MATCH(F90,Table4[primer],0),1))</f>
        <v/>
      </c>
      <c r="L90" s="5" cm="1">
        <f t="array" ref="L90">_xlfn.IFS(F90="",0,F90="water",11.5,TRUE, 5)</f>
        <v>0</v>
      </c>
      <c r="M90" s="8" t="s">
        <v>91</v>
      </c>
      <c r="N90" s="5">
        <f t="shared" si="8"/>
        <v>0</v>
      </c>
      <c r="P90">
        <f t="shared" si="7"/>
        <v>0</v>
      </c>
      <c r="Q90">
        <f t="shared" si="9"/>
        <v>0</v>
      </c>
      <c r="R90">
        <f t="shared" si="10"/>
        <v>0</v>
      </c>
      <c r="T90" t="s">
        <v>91</v>
      </c>
      <c r="U90" t="str">
        <f t="shared" si="11"/>
        <v/>
      </c>
    </row>
    <row r="91" spans="2:21" x14ac:dyDescent="0.2">
      <c r="D91" s="13"/>
      <c r="K91" s="5" t="str">
        <f>IF(F91="","", INDEX(Table4[],MATCH(F91,Table4[primer],0),1))</f>
        <v/>
      </c>
      <c r="L91" s="5" cm="1">
        <f t="array" ref="L91">_xlfn.IFS(F91="",0,F91="water",11.5,TRUE, 5)</f>
        <v>0</v>
      </c>
      <c r="M91" s="8" t="s">
        <v>92</v>
      </c>
      <c r="N91" s="5">
        <f t="shared" si="8"/>
        <v>0</v>
      </c>
      <c r="P91">
        <f t="shared" si="7"/>
        <v>0</v>
      </c>
      <c r="Q91">
        <f t="shared" si="9"/>
        <v>0</v>
      </c>
      <c r="R91">
        <f t="shared" si="10"/>
        <v>0</v>
      </c>
      <c r="T91" t="s">
        <v>92</v>
      </c>
      <c r="U91" t="str">
        <f t="shared" si="11"/>
        <v/>
      </c>
    </row>
    <row r="92" spans="2:21" x14ac:dyDescent="0.2">
      <c r="D92" s="13"/>
      <c r="K92" s="5" t="str">
        <f>IF(F92="","", INDEX(Table4[],MATCH(F92,Table4[primer],0),1))</f>
        <v/>
      </c>
      <c r="L92" s="5" cm="1">
        <f t="array" ref="L92">_xlfn.IFS(F92="",0,F92="water",11.5,TRUE, 5)</f>
        <v>0</v>
      </c>
      <c r="M92" s="8" t="s">
        <v>93</v>
      </c>
      <c r="N92" s="5">
        <f t="shared" si="8"/>
        <v>0</v>
      </c>
      <c r="P92">
        <f t="shared" si="7"/>
        <v>0</v>
      </c>
      <c r="Q92">
        <f t="shared" si="9"/>
        <v>0</v>
      </c>
      <c r="R92">
        <f t="shared" si="10"/>
        <v>0</v>
      </c>
      <c r="T92" t="s">
        <v>93</v>
      </c>
      <c r="U92" t="str">
        <f t="shared" si="11"/>
        <v/>
      </c>
    </row>
    <row r="93" spans="2:21" x14ac:dyDescent="0.2">
      <c r="D93" s="13"/>
      <c r="K93" s="5" t="str">
        <f>IF(F93="","", INDEX(Table4[],MATCH(F93,Table4[primer],0),1))</f>
        <v/>
      </c>
      <c r="L93" s="5" cm="1">
        <f t="array" ref="L93">_xlfn.IFS(F93="",0,F93="water",11.5,TRUE, 5)</f>
        <v>0</v>
      </c>
      <c r="M93" s="8" t="s">
        <v>94</v>
      </c>
      <c r="N93" s="5">
        <f t="shared" si="8"/>
        <v>0</v>
      </c>
      <c r="P93">
        <f t="shared" si="7"/>
        <v>0</v>
      </c>
      <c r="Q93">
        <f t="shared" si="9"/>
        <v>0</v>
      </c>
      <c r="R93">
        <f t="shared" si="10"/>
        <v>0</v>
      </c>
      <c r="T93" t="s">
        <v>94</v>
      </c>
      <c r="U93" t="str">
        <f t="shared" si="11"/>
        <v/>
      </c>
    </row>
    <row r="94" spans="2:21" x14ac:dyDescent="0.2">
      <c r="D94" s="13"/>
      <c r="K94" s="5" t="str">
        <f>IF(F94="","", INDEX(Table4[],MATCH(F94,Table4[primer],0),1))</f>
        <v/>
      </c>
      <c r="L94" s="5" cm="1">
        <f t="array" ref="L94">_xlfn.IFS(F94="",0,F94="water",11.5,TRUE, 5)</f>
        <v>0</v>
      </c>
      <c r="M94" s="8" t="s">
        <v>95</v>
      </c>
      <c r="N94" s="5">
        <f t="shared" si="8"/>
        <v>0</v>
      </c>
      <c r="P94">
        <f t="shared" si="7"/>
        <v>0</v>
      </c>
      <c r="Q94">
        <f t="shared" si="9"/>
        <v>0</v>
      </c>
      <c r="R94">
        <f t="shared" si="10"/>
        <v>0</v>
      </c>
      <c r="T94" t="s">
        <v>95</v>
      </c>
      <c r="U94" t="str">
        <f t="shared" si="11"/>
        <v/>
      </c>
    </row>
    <row r="95" spans="2:21" x14ac:dyDescent="0.2">
      <c r="B95" t="s">
        <v>102</v>
      </c>
      <c r="C95" t="s">
        <v>98</v>
      </c>
      <c r="D95" s="13" t="s">
        <v>189</v>
      </c>
      <c r="K95" s="5" t="str">
        <f>IF(F95="","", INDEX(Table4[],MATCH(F95,Table4[primer],0),1))</f>
        <v/>
      </c>
      <c r="L95" s="5" cm="1">
        <f t="array" ref="L95">_xlfn.IFS(F95="",0,F95="water",11.5,TRUE, 5)</f>
        <v>0</v>
      </c>
      <c r="M95" s="8" t="s">
        <v>96</v>
      </c>
      <c r="N95" s="5">
        <f t="shared" si="8"/>
        <v>15</v>
      </c>
      <c r="P95">
        <f t="shared" si="7"/>
        <v>3</v>
      </c>
      <c r="Q95">
        <f t="shared" si="9"/>
        <v>0</v>
      </c>
      <c r="R95">
        <f t="shared" si="10"/>
        <v>15</v>
      </c>
      <c r="T95" t="s">
        <v>96</v>
      </c>
      <c r="U95" t="str">
        <f t="shared" si="11"/>
        <v>Positive control</v>
      </c>
    </row>
    <row r="96" spans="2:21" x14ac:dyDescent="0.2">
      <c r="B96" t="s">
        <v>102</v>
      </c>
      <c r="C96" t="s">
        <v>98</v>
      </c>
      <c r="D96" s="13" t="s">
        <v>189</v>
      </c>
      <c r="K96" s="5" t="str">
        <f>IF(F96="","", INDEX(Table4[],MATCH(F96,Table4[primer],0),1))</f>
        <v/>
      </c>
      <c r="L96" s="5" cm="1">
        <f t="array" ref="L96">_xlfn.IFS(F96="",0,F96="water",11.5,TRUE, 5)</f>
        <v>0</v>
      </c>
      <c r="M96" s="8" t="s">
        <v>97</v>
      </c>
      <c r="N96" s="5">
        <f t="shared" si="8"/>
        <v>15</v>
      </c>
      <c r="P96">
        <f t="shared" si="7"/>
        <v>3</v>
      </c>
      <c r="Q96">
        <f t="shared" si="9"/>
        <v>0</v>
      </c>
      <c r="R96">
        <f t="shared" si="10"/>
        <v>15</v>
      </c>
      <c r="T96" t="s">
        <v>97</v>
      </c>
      <c r="U96" t="str">
        <f t="shared" si="11"/>
        <v>Positive control</v>
      </c>
    </row>
    <row r="97" spans="2:21" x14ac:dyDescent="0.2">
      <c r="B97" t="s">
        <v>102</v>
      </c>
      <c r="C97" t="s">
        <v>98</v>
      </c>
      <c r="D97" s="13" t="s">
        <v>189</v>
      </c>
      <c r="K97" s="5" t="str">
        <f>IF(F97="","", INDEX(Table4[],MATCH(F97,Table4[primer],0),1))</f>
        <v/>
      </c>
      <c r="L97" s="5" cm="1">
        <f t="array" ref="L97">_xlfn.IFS(F97="",0,F97="water",11.5,TRUE, 5)</f>
        <v>0</v>
      </c>
      <c r="M97" s="8" t="s">
        <v>98</v>
      </c>
      <c r="N97" s="5">
        <f t="shared" si="8"/>
        <v>15</v>
      </c>
      <c r="P97">
        <f t="shared" si="7"/>
        <v>3</v>
      </c>
      <c r="Q97">
        <f t="shared" si="9"/>
        <v>0</v>
      </c>
      <c r="R97">
        <f t="shared" si="10"/>
        <v>15</v>
      </c>
      <c r="T97" t="s">
        <v>98</v>
      </c>
      <c r="U97" t="str">
        <f t="shared" si="11"/>
        <v>Positive control</v>
      </c>
    </row>
  </sheetData>
  <phoneticPr fontId="5" type="noConversion"/>
  <conditionalFormatting sqref="P2:P97">
    <cfRule type="cellIs" dxfId="2" priority="4" operator="greaterThan">
      <formula>1</formula>
    </cfRule>
  </conditionalFormatting>
  <conditionalFormatting sqref="Q2:Q97">
    <cfRule type="cellIs" dxfId="1" priority="3" operator="greaterThan">
      <formula>0</formula>
    </cfRule>
  </conditionalFormatting>
  <conditionalFormatting sqref="R2:S97">
    <cfRule type="cellIs" dxfId="0" priority="1" operator="between">
      <formula>1</formula>
      <formula>14</formula>
    </cfRule>
  </conditionalFormatting>
  <dataValidations count="1">
    <dataValidation type="whole" allowBlank="1" showInputMessage="1" showErrorMessage="1" sqref="L2:L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  <x14:dataValidation type="list" allowBlank="1" showInputMessage="1" showErrorMessage="1" xr:uid="{4662F096-AFBA-4F4C-9C9B-29086C6D3F13}">
          <x14:formula1>
            <xm:f>primers!$B$2:$B$24</xm:f>
          </x14:formula1>
          <xm:sqref>F2:H97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A2" sqref="A2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165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168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11" t="s">
        <v>46</v>
      </c>
      <c r="B25" s="11" t="s">
        <v>183</v>
      </c>
      <c r="C25" t="s">
        <v>184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168</v>
      </c>
      <c r="J36" t="s">
        <v>37</v>
      </c>
    </row>
    <row r="37" spans="6:10" x14ac:dyDescent="0.2">
      <c r="F37" t="s">
        <v>183</v>
      </c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$F$2:$F$37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IF(master!B2="plate",IF(ISBLANK(master!C2),"",master!C2), "")</f>
        <v>A01</v>
      </c>
      <c r="B2" s="2" t="s">
        <v>3</v>
      </c>
      <c r="C2" s="1">
        <f>IF(master!B2="plate",master!N2,0)</f>
        <v>10</v>
      </c>
    </row>
    <row r="3" spans="1:3" x14ac:dyDescent="0.2">
      <c r="A3" s="1" t="str">
        <f>IF(master!B3="plate",IF(ISBLANK(master!C3),"",master!C3), "")</f>
        <v>B01</v>
      </c>
      <c r="B3" s="2" t="s">
        <v>4</v>
      </c>
      <c r="C3" s="1">
        <f>IF(master!B3="plate",master!N3,0)</f>
        <v>15</v>
      </c>
    </row>
    <row r="4" spans="1:3" x14ac:dyDescent="0.2">
      <c r="A4" s="1" t="str">
        <f>IF(master!B4="plate",IF(ISBLANK(master!C4),"",master!C4), "")</f>
        <v>C01</v>
      </c>
      <c r="B4" s="2" t="s">
        <v>5</v>
      </c>
      <c r="C4" s="1">
        <f>IF(master!B4="plate",master!N4,0)</f>
        <v>15</v>
      </c>
    </row>
    <row r="5" spans="1:3" x14ac:dyDescent="0.2">
      <c r="A5" s="1" t="str">
        <f>IF(master!B5="plate",IF(ISBLANK(master!C5),"",master!C5), "")</f>
        <v>D01</v>
      </c>
      <c r="B5" s="2" t="s">
        <v>6</v>
      </c>
      <c r="C5" s="1">
        <f>IF(master!B5="plate",master!N5,0)</f>
        <v>15</v>
      </c>
    </row>
    <row r="6" spans="1:3" x14ac:dyDescent="0.2">
      <c r="A6" s="1" t="str">
        <f>IF(master!B6="plate",IF(ISBLANK(master!C6),"",master!C6), "")</f>
        <v/>
      </c>
      <c r="B6" s="2" t="s">
        <v>7</v>
      </c>
      <c r="C6" s="1">
        <f>IF(master!B6="plate",master!N6,0)</f>
        <v>0</v>
      </c>
    </row>
    <row r="7" spans="1:3" x14ac:dyDescent="0.2">
      <c r="A7" s="1" t="str">
        <f>IF(master!B7="plate",IF(ISBLANK(master!C7),"",master!C7), "")</f>
        <v/>
      </c>
      <c r="B7" s="2" t="s">
        <v>8</v>
      </c>
      <c r="C7" s="1">
        <f>IF(master!B7="plate",master!N7,0)</f>
        <v>0</v>
      </c>
    </row>
    <row r="8" spans="1:3" x14ac:dyDescent="0.2">
      <c r="A8" s="1" t="str">
        <f>IF(master!B8="plate",IF(ISBLANK(master!C8),"",master!C8), "")</f>
        <v/>
      </c>
      <c r="B8" s="2" t="s">
        <v>9</v>
      </c>
      <c r="C8" s="1">
        <f>IF(master!B8="plate",master!N8,0)</f>
        <v>0</v>
      </c>
    </row>
    <row r="9" spans="1:3" x14ac:dyDescent="0.2">
      <c r="A9" s="1" t="str">
        <f>IF(master!B9="plate",IF(ISBLANK(master!C9),"",master!C9), "")</f>
        <v/>
      </c>
      <c r="B9" s="2" t="s">
        <v>10</v>
      </c>
      <c r="C9" s="1">
        <f>IF(master!B9="plate",master!N9,0)</f>
        <v>0</v>
      </c>
    </row>
    <row r="10" spans="1:3" x14ac:dyDescent="0.2">
      <c r="A10" s="1" t="str">
        <f>IF(master!B10="plate",IF(ISBLANK(master!C10),"",master!C10), "")</f>
        <v/>
      </c>
      <c r="B10" s="1" t="s">
        <v>11</v>
      </c>
      <c r="C10" s="1">
        <f>IF(master!B10="plate",master!N10,0)</f>
        <v>0</v>
      </c>
    </row>
    <row r="11" spans="1:3" x14ac:dyDescent="0.2">
      <c r="A11" s="1" t="str">
        <f>IF(master!B11="plate",IF(ISBLANK(master!C11),"",master!C11), "")</f>
        <v/>
      </c>
      <c r="B11" s="1" t="s">
        <v>12</v>
      </c>
      <c r="C11" s="1">
        <f>IF(master!B11="plate",master!N11,0)</f>
        <v>0</v>
      </c>
    </row>
    <row r="12" spans="1:3" x14ac:dyDescent="0.2">
      <c r="A12" s="1" t="str">
        <f>IF(master!B12="plate",IF(ISBLANK(master!C12),"",master!C12), "")</f>
        <v/>
      </c>
      <c r="B12" s="1" t="s">
        <v>13</v>
      </c>
      <c r="C12" s="1">
        <f>IF(master!B12="plate",master!N12,0)</f>
        <v>0</v>
      </c>
    </row>
    <row r="13" spans="1:3" x14ac:dyDescent="0.2">
      <c r="A13" s="1" t="str">
        <f>IF(master!B13="plate",IF(ISBLANK(master!C13),"",master!C13), "")</f>
        <v/>
      </c>
      <c r="B13" s="1" t="s">
        <v>14</v>
      </c>
      <c r="C13" s="1">
        <f>IF(master!B13="plate",master!N13,0)</f>
        <v>0</v>
      </c>
    </row>
    <row r="14" spans="1:3" x14ac:dyDescent="0.2">
      <c r="A14" s="1" t="str">
        <f>IF(master!B14="plate",IF(ISBLANK(master!C14),"",master!C14), "")</f>
        <v/>
      </c>
      <c r="B14" s="1" t="s">
        <v>15</v>
      </c>
      <c r="C14" s="1">
        <f>IF(master!B14="plate",master!N14,0)</f>
        <v>0</v>
      </c>
    </row>
    <row r="15" spans="1:3" x14ac:dyDescent="0.2">
      <c r="A15" s="1" t="str">
        <f>IF(master!B15="plate",IF(ISBLANK(master!C15),"",master!C15), "")</f>
        <v/>
      </c>
      <c r="B15" s="1" t="s">
        <v>16</v>
      </c>
      <c r="C15" s="1">
        <f>IF(master!B15="plate",master!N15,0)</f>
        <v>0</v>
      </c>
    </row>
    <row r="16" spans="1:3" x14ac:dyDescent="0.2">
      <c r="A16" s="1" t="str">
        <f>IF(master!B16="plate",IF(ISBLANK(master!C16),"",master!C16), "")</f>
        <v/>
      </c>
      <c r="B16" s="1" t="s">
        <v>17</v>
      </c>
      <c r="C16" s="1">
        <f>IF(master!B16="plate",master!N16,0)</f>
        <v>0</v>
      </c>
    </row>
    <row r="17" spans="1:3" x14ac:dyDescent="0.2">
      <c r="A17" s="1" t="str">
        <f>IF(master!B17="plate",IF(ISBLANK(master!C17),"",master!C17), "")</f>
        <v/>
      </c>
      <c r="B17" s="1" t="s">
        <v>18</v>
      </c>
      <c r="C17" s="1">
        <f>IF(master!B17="plate",master!N17,0)</f>
        <v>0</v>
      </c>
    </row>
    <row r="18" spans="1:3" x14ac:dyDescent="0.2">
      <c r="A18" s="1" t="str">
        <f>IF(master!B18="plate",IF(ISBLANK(master!C18),"",master!C18), "")</f>
        <v/>
      </c>
      <c r="B18" s="2" t="s">
        <v>19</v>
      </c>
      <c r="C18" s="1">
        <f>IF(master!B18="plate",master!N18,0)</f>
        <v>0</v>
      </c>
    </row>
    <row r="19" spans="1:3" x14ac:dyDescent="0.2">
      <c r="A19" s="1" t="str">
        <f>IF(master!B19="plate",IF(ISBLANK(master!C19),"",master!C19), "")</f>
        <v/>
      </c>
      <c r="B19" s="2" t="s">
        <v>20</v>
      </c>
      <c r="C19" s="1">
        <f>IF(master!B19="plate",master!N19,0)</f>
        <v>0</v>
      </c>
    </row>
    <row r="20" spans="1:3" x14ac:dyDescent="0.2">
      <c r="A20" s="1" t="str">
        <f>IF(master!B20="plate",IF(ISBLANK(master!C20),"",master!C20), "")</f>
        <v/>
      </c>
      <c r="B20" s="2" t="s">
        <v>21</v>
      </c>
      <c r="C20" s="1">
        <f>IF(master!B20="plate",master!N20,0)</f>
        <v>0</v>
      </c>
    </row>
    <row r="21" spans="1:3" x14ac:dyDescent="0.2">
      <c r="A21" s="1" t="str">
        <f>IF(master!B21="plate",IF(ISBLANK(master!C21),"",master!C21), "")</f>
        <v/>
      </c>
      <c r="B21" s="2" t="s">
        <v>22</v>
      </c>
      <c r="C21" s="1">
        <f>IF(master!B21="plate",master!N21,0)</f>
        <v>0</v>
      </c>
    </row>
    <row r="22" spans="1:3" x14ac:dyDescent="0.2">
      <c r="A22" s="1" t="str">
        <f>IF(master!B22="plate",IF(ISBLANK(master!C22),"",master!C22), "")</f>
        <v/>
      </c>
      <c r="B22" s="2" t="s">
        <v>23</v>
      </c>
      <c r="C22" s="1">
        <f>IF(master!B22="plate",master!N22,0)</f>
        <v>0</v>
      </c>
    </row>
    <row r="23" spans="1:3" x14ac:dyDescent="0.2">
      <c r="A23" s="1" t="str">
        <f>IF(master!B23="plate",IF(ISBLANK(master!C23),"",master!C23), "")</f>
        <v/>
      </c>
      <c r="B23" s="2" t="s">
        <v>24</v>
      </c>
      <c r="C23" s="1">
        <f>IF(master!B23="plate",master!N23,0)</f>
        <v>0</v>
      </c>
    </row>
    <row r="24" spans="1:3" x14ac:dyDescent="0.2">
      <c r="A24" s="1" t="str">
        <f>IF(master!B24="plate",IF(ISBLANK(master!C24),"",master!C24), "")</f>
        <v/>
      </c>
      <c r="B24" s="2" t="s">
        <v>25</v>
      </c>
      <c r="C24" s="1">
        <f>IF(master!B24="plate",master!N24,0)</f>
        <v>0</v>
      </c>
    </row>
    <row r="25" spans="1:3" x14ac:dyDescent="0.2">
      <c r="A25" s="1" t="str">
        <f>IF(master!B25="plate",IF(ISBLANK(master!C25),"",master!C25), "")</f>
        <v/>
      </c>
      <c r="B25" s="2" t="s">
        <v>26</v>
      </c>
      <c r="C25" s="1">
        <f>IF(master!B25="plate",master!N25,0)</f>
        <v>0</v>
      </c>
    </row>
    <row r="26" spans="1:3" x14ac:dyDescent="0.2">
      <c r="A26" s="1" t="str">
        <f>IF(master!B26="plate",IF(ISBLANK(master!C26),"",master!C26), "")</f>
        <v/>
      </c>
      <c r="B26" s="1" t="s">
        <v>27</v>
      </c>
      <c r="C26" s="1">
        <f>IF(master!B26="plate",master!N26,0)</f>
        <v>0</v>
      </c>
    </row>
    <row r="27" spans="1:3" x14ac:dyDescent="0.2">
      <c r="A27" s="1" t="str">
        <f>IF(master!B27="plate",IF(ISBLANK(master!C27),"",master!C27), "")</f>
        <v/>
      </c>
      <c r="B27" s="1" t="s">
        <v>28</v>
      </c>
      <c r="C27" s="1">
        <f>IF(master!B27="plate",master!N27,0)</f>
        <v>0</v>
      </c>
    </row>
    <row r="28" spans="1:3" x14ac:dyDescent="0.2">
      <c r="A28" s="1" t="str">
        <f>IF(master!B28="plate",IF(ISBLANK(master!C28),"",master!C28), "")</f>
        <v/>
      </c>
      <c r="B28" s="1" t="s">
        <v>29</v>
      </c>
      <c r="C28" s="1">
        <f>IF(master!B28="plate",master!N28,0)</f>
        <v>0</v>
      </c>
    </row>
    <row r="29" spans="1:3" x14ac:dyDescent="0.2">
      <c r="A29" s="1" t="str">
        <f>IF(master!B29="plate",IF(ISBLANK(master!C29),"",master!C29), "")</f>
        <v/>
      </c>
      <c r="B29" s="1" t="s">
        <v>30</v>
      </c>
      <c r="C29" s="1">
        <f>IF(master!B29="plate",master!N29,0)</f>
        <v>0</v>
      </c>
    </row>
    <row r="30" spans="1:3" x14ac:dyDescent="0.2">
      <c r="A30" s="1" t="str">
        <f>IF(master!B30="plate",IF(ISBLANK(master!C30),"",master!C30), "")</f>
        <v/>
      </c>
      <c r="B30" s="1" t="s">
        <v>31</v>
      </c>
      <c r="C30" s="1">
        <f>IF(master!B30="plate",master!N30,0)</f>
        <v>0</v>
      </c>
    </row>
    <row r="31" spans="1:3" x14ac:dyDescent="0.2">
      <c r="A31" s="1" t="str">
        <f>IF(master!B31="plate",IF(ISBLANK(master!C31),"",master!C31), "")</f>
        <v/>
      </c>
      <c r="B31" s="1" t="s">
        <v>32</v>
      </c>
      <c r="C31" s="1">
        <f>IF(master!B31="plate",master!N31,0)</f>
        <v>0</v>
      </c>
    </row>
    <row r="32" spans="1:3" x14ac:dyDescent="0.2">
      <c r="A32" s="1" t="str">
        <f>IF(master!B32="plate",IF(ISBLANK(master!C32),"",master!C32), "")</f>
        <v/>
      </c>
      <c r="B32" s="1" t="s">
        <v>33</v>
      </c>
      <c r="C32" s="1">
        <f>IF(master!B32="plate",master!N32,0)</f>
        <v>0</v>
      </c>
    </row>
    <row r="33" spans="1:3" x14ac:dyDescent="0.2">
      <c r="A33" s="1" t="str">
        <f>IF(master!B33="plate",IF(ISBLANK(master!C33),"",master!C33), "")</f>
        <v/>
      </c>
      <c r="B33" s="1" t="s">
        <v>34</v>
      </c>
      <c r="C33" s="1">
        <f>IF(master!B33="plate",master!N33,0)</f>
        <v>0</v>
      </c>
    </row>
    <row r="34" spans="1:3" x14ac:dyDescent="0.2">
      <c r="A34" s="1" t="str">
        <f>IF(master!B34="plate",IF(ISBLANK(master!C34),"",master!C34), "")</f>
        <v/>
      </c>
      <c r="B34" s="2" t="s">
        <v>35</v>
      </c>
      <c r="C34" s="1">
        <f>IF(master!B34="plate",master!N34,0)</f>
        <v>0</v>
      </c>
    </row>
    <row r="35" spans="1:3" x14ac:dyDescent="0.2">
      <c r="A35" s="1" t="str">
        <f>IF(master!B35="plate",IF(ISBLANK(master!C35),"",master!C35), "")</f>
        <v/>
      </c>
      <c r="B35" s="2" t="s">
        <v>36</v>
      </c>
      <c r="C35" s="1">
        <f>IF(master!B35="plate",master!N35,0)</f>
        <v>0</v>
      </c>
    </row>
    <row r="36" spans="1:3" x14ac:dyDescent="0.2">
      <c r="A36" s="1" t="str">
        <f>IF(master!B36="plate",IF(ISBLANK(master!C36),"",master!C36), "")</f>
        <v/>
      </c>
      <c r="B36" s="2" t="s">
        <v>37</v>
      </c>
      <c r="C36" s="1">
        <f>IF(master!B36="plate",master!N36,0)</f>
        <v>0</v>
      </c>
    </row>
    <row r="37" spans="1:3" x14ac:dyDescent="0.2">
      <c r="A37" s="1" t="str">
        <f>IF(master!B37="plate",IF(ISBLANK(master!C37),"",master!C37), "")</f>
        <v/>
      </c>
      <c r="B37" s="2" t="s">
        <v>38</v>
      </c>
      <c r="C37" s="1">
        <f>IF(master!B37="plate",master!N37,0)</f>
        <v>0</v>
      </c>
    </row>
    <row r="38" spans="1:3" x14ac:dyDescent="0.2">
      <c r="A38" s="1" t="str">
        <f>IF(master!B38="plate",IF(ISBLANK(master!C38),"",master!C38), "")</f>
        <v/>
      </c>
      <c r="B38" s="2" t="s">
        <v>39</v>
      </c>
      <c r="C38" s="1">
        <f>IF(master!B38="plate",master!N38,0)</f>
        <v>0</v>
      </c>
    </row>
    <row r="39" spans="1:3" x14ac:dyDescent="0.2">
      <c r="A39" s="1" t="str">
        <f>IF(master!B39="plate",IF(ISBLANK(master!C39),"",master!C39), "")</f>
        <v/>
      </c>
      <c r="B39" s="2" t="s">
        <v>40</v>
      </c>
      <c r="C39" s="1">
        <f>IF(master!B39="plate",master!N39,0)</f>
        <v>0</v>
      </c>
    </row>
    <row r="40" spans="1:3" x14ac:dyDescent="0.2">
      <c r="A40" s="1" t="str">
        <f>IF(master!B40="plate",IF(ISBLANK(master!C40),"",master!C40), "")</f>
        <v/>
      </c>
      <c r="B40" s="2" t="s">
        <v>41</v>
      </c>
      <c r="C40" s="1">
        <f>IF(master!B40="plate",master!N40,0)</f>
        <v>0</v>
      </c>
    </row>
    <row r="41" spans="1:3" x14ac:dyDescent="0.2">
      <c r="A41" s="1" t="str">
        <f>IF(master!B41="plate",IF(ISBLANK(master!C41),"",master!C41), "")</f>
        <v/>
      </c>
      <c r="B41" s="2" t="s">
        <v>42</v>
      </c>
      <c r="C41" s="1">
        <f>IF(master!B41="plate",master!N41,0)</f>
        <v>0</v>
      </c>
    </row>
    <row r="42" spans="1:3" x14ac:dyDescent="0.2">
      <c r="A42" s="1" t="str">
        <f>IF(master!B42="plate",IF(ISBLANK(master!C42),"",master!C42), "")</f>
        <v/>
      </c>
      <c r="B42" s="1" t="s">
        <v>43</v>
      </c>
      <c r="C42" s="1">
        <f>IF(master!B42="plate",master!N42,0)</f>
        <v>0</v>
      </c>
    </row>
    <row r="43" spans="1:3" x14ac:dyDescent="0.2">
      <c r="A43" s="1" t="str">
        <f>IF(master!B43="plate",IF(ISBLANK(master!C43),"",master!C43), "")</f>
        <v/>
      </c>
      <c r="B43" s="1" t="s">
        <v>44</v>
      </c>
      <c r="C43" s="1">
        <f>IF(master!B43="plate",master!N43,0)</f>
        <v>0</v>
      </c>
    </row>
    <row r="44" spans="1:3" x14ac:dyDescent="0.2">
      <c r="A44" s="1" t="str">
        <f>IF(master!B44="plate",IF(ISBLANK(master!C44),"",master!C44), "")</f>
        <v/>
      </c>
      <c r="B44" s="1" t="s">
        <v>45</v>
      </c>
      <c r="C44" s="1">
        <f>IF(master!B44="plate",master!N44,0)</f>
        <v>0</v>
      </c>
    </row>
    <row r="45" spans="1:3" x14ac:dyDescent="0.2">
      <c r="A45" s="1" t="str">
        <f>IF(master!B45="plate",IF(ISBLANK(master!C45),"",master!C45), "")</f>
        <v/>
      </c>
      <c r="B45" s="1" t="s">
        <v>46</v>
      </c>
      <c r="C45" s="1">
        <f>IF(master!B45="plate",master!N45,0)</f>
        <v>0</v>
      </c>
    </row>
    <row r="46" spans="1:3" x14ac:dyDescent="0.2">
      <c r="A46" s="1" t="str">
        <f>IF(master!B46="plate",IF(ISBLANK(master!C46),"",master!C46), "")</f>
        <v/>
      </c>
      <c r="B46" s="1" t="s">
        <v>47</v>
      </c>
      <c r="C46" s="1">
        <f>IF(master!B46="plate",master!N46,0)</f>
        <v>0</v>
      </c>
    </row>
    <row r="47" spans="1:3" x14ac:dyDescent="0.2">
      <c r="A47" s="1" t="str">
        <f>IF(master!B47="plate",IF(ISBLANK(master!C47),"",master!C47), "")</f>
        <v/>
      </c>
      <c r="B47" s="1" t="s">
        <v>48</v>
      </c>
      <c r="C47" s="1">
        <f>IF(master!B47="plate",master!N47,0)</f>
        <v>0</v>
      </c>
    </row>
    <row r="48" spans="1:3" x14ac:dyDescent="0.2">
      <c r="A48" s="1" t="str">
        <f>IF(master!B48="plate",IF(ISBLANK(master!C48),"",master!C48), "")</f>
        <v/>
      </c>
      <c r="B48" s="1" t="s">
        <v>49</v>
      </c>
      <c r="C48" s="1">
        <f>IF(master!B48="plate",master!N48,0)</f>
        <v>0</v>
      </c>
    </row>
    <row r="49" spans="1:3" x14ac:dyDescent="0.2">
      <c r="A49" s="1" t="str">
        <f>IF(master!B49="plate",IF(ISBLANK(master!C49),"",master!C49), "")</f>
        <v/>
      </c>
      <c r="B49" s="1" t="s">
        <v>50</v>
      </c>
      <c r="C49" s="1">
        <f>IF(master!B49="plate",master!N49,0)</f>
        <v>0</v>
      </c>
    </row>
    <row r="50" spans="1:3" x14ac:dyDescent="0.2">
      <c r="A50" s="1" t="str">
        <f>IF(master!B50="plate",IF(ISBLANK(master!C50),"",master!C50), "")</f>
        <v/>
      </c>
      <c r="B50" s="2" t="s">
        <v>51</v>
      </c>
      <c r="C50" s="1">
        <f>IF(master!B50="plate",master!N50,0)</f>
        <v>0</v>
      </c>
    </row>
    <row r="51" spans="1:3" x14ac:dyDescent="0.2">
      <c r="A51" s="1" t="str">
        <f>IF(master!B51="plate",IF(ISBLANK(master!C51),"",master!C51), "")</f>
        <v/>
      </c>
      <c r="B51" s="2" t="s">
        <v>52</v>
      </c>
      <c r="C51" s="1">
        <f>IF(master!B51="plate",master!N51,0)</f>
        <v>0</v>
      </c>
    </row>
    <row r="52" spans="1:3" x14ac:dyDescent="0.2">
      <c r="A52" s="1" t="str">
        <f>IF(master!B52="plate",IF(ISBLANK(master!C52),"",master!C52), "")</f>
        <v/>
      </c>
      <c r="B52" s="2" t="s">
        <v>53</v>
      </c>
      <c r="C52" s="1">
        <f>IF(master!B52="plate",master!N52,0)</f>
        <v>0</v>
      </c>
    </row>
    <row r="53" spans="1:3" x14ac:dyDescent="0.2">
      <c r="A53" s="1" t="str">
        <f>IF(master!B53="plate",IF(ISBLANK(master!C53),"",master!C53), "")</f>
        <v/>
      </c>
      <c r="B53" s="2" t="s">
        <v>54</v>
      </c>
      <c r="C53" s="1">
        <f>IF(master!B53="plate",master!N53,0)</f>
        <v>0</v>
      </c>
    </row>
    <row r="54" spans="1:3" x14ac:dyDescent="0.2">
      <c r="A54" s="1" t="str">
        <f>IF(master!B54="plate",IF(ISBLANK(master!C54),"",master!C54), "")</f>
        <v/>
      </c>
      <c r="B54" s="2" t="s">
        <v>55</v>
      </c>
      <c r="C54" s="1">
        <f>IF(master!B54="plate",master!N54,0)</f>
        <v>0</v>
      </c>
    </row>
    <row r="55" spans="1:3" x14ac:dyDescent="0.2">
      <c r="A55" s="1" t="str">
        <f>IF(master!B55="plate",IF(ISBLANK(master!C55),"",master!C55), "")</f>
        <v/>
      </c>
      <c r="B55" s="2" t="s">
        <v>56</v>
      </c>
      <c r="C55" s="1">
        <f>IF(master!B55="plate",master!N55,0)</f>
        <v>0</v>
      </c>
    </row>
    <row r="56" spans="1:3" x14ac:dyDescent="0.2">
      <c r="A56" s="1" t="str">
        <f>IF(master!B56="plate",IF(ISBLANK(master!C56),"",master!C56), "")</f>
        <v/>
      </c>
      <c r="B56" s="2" t="s">
        <v>57</v>
      </c>
      <c r="C56" s="1">
        <f>IF(master!B56="plate",master!N56,0)</f>
        <v>0</v>
      </c>
    </row>
    <row r="57" spans="1:3" x14ac:dyDescent="0.2">
      <c r="A57" s="1" t="str">
        <f>IF(master!B57="plate",IF(ISBLANK(master!C57),"",master!C57), "")</f>
        <v/>
      </c>
      <c r="B57" s="2" t="s">
        <v>58</v>
      </c>
      <c r="C57" s="1">
        <f>IF(master!B57="plate",master!N57,0)</f>
        <v>0</v>
      </c>
    </row>
    <row r="58" spans="1:3" x14ac:dyDescent="0.2">
      <c r="A58" s="1" t="str">
        <f>IF(master!B58="plate",IF(ISBLANK(master!C58),"",master!C58), "")</f>
        <v/>
      </c>
      <c r="B58" s="1" t="s">
        <v>59</v>
      </c>
      <c r="C58" s="1">
        <f>IF(master!B58="plate",master!N58,0)</f>
        <v>0</v>
      </c>
    </row>
    <row r="59" spans="1:3" x14ac:dyDescent="0.2">
      <c r="A59" s="1" t="str">
        <f>IF(master!B59="plate",IF(ISBLANK(master!C59),"",master!C59), "")</f>
        <v/>
      </c>
      <c r="B59" s="1" t="s">
        <v>60</v>
      </c>
      <c r="C59" s="1">
        <f>IF(master!B59="plate",master!N59,0)</f>
        <v>0</v>
      </c>
    </row>
    <row r="60" spans="1:3" x14ac:dyDescent="0.2">
      <c r="A60" s="1" t="str">
        <f>IF(master!B60="plate",IF(ISBLANK(master!C60),"",master!C60), "")</f>
        <v/>
      </c>
      <c r="B60" s="1" t="s">
        <v>61</v>
      </c>
      <c r="C60" s="1">
        <f>IF(master!B60="plate",master!N60,0)</f>
        <v>0</v>
      </c>
    </row>
    <row r="61" spans="1:3" x14ac:dyDescent="0.2">
      <c r="A61" s="1" t="str">
        <f>IF(master!B61="plate",IF(ISBLANK(master!C61),"",master!C61), "")</f>
        <v/>
      </c>
      <c r="B61" s="1" t="s">
        <v>62</v>
      </c>
      <c r="C61" s="1">
        <f>IF(master!B61="plate",master!N61,0)</f>
        <v>0</v>
      </c>
    </row>
    <row r="62" spans="1:3" x14ac:dyDescent="0.2">
      <c r="A62" s="1" t="str">
        <f>IF(master!B62="plate",IF(ISBLANK(master!C62),"",master!C62), "")</f>
        <v/>
      </c>
      <c r="B62" s="1" t="s">
        <v>63</v>
      </c>
      <c r="C62" s="1">
        <f>IF(master!B62="plate",master!N62,0)</f>
        <v>0</v>
      </c>
    </row>
    <row r="63" spans="1:3" x14ac:dyDescent="0.2">
      <c r="A63" s="1" t="str">
        <f>IF(master!B63="plate",IF(ISBLANK(master!C63),"",master!C63), "")</f>
        <v/>
      </c>
      <c r="B63" s="1" t="s">
        <v>64</v>
      </c>
      <c r="C63" s="1">
        <f>IF(master!B63="plate",master!N63,0)</f>
        <v>0</v>
      </c>
    </row>
    <row r="64" spans="1:3" x14ac:dyDescent="0.2">
      <c r="A64" s="1" t="str">
        <f>IF(master!B64="plate",IF(ISBLANK(master!C64),"",master!C64), "")</f>
        <v/>
      </c>
      <c r="B64" s="1" t="s">
        <v>65</v>
      </c>
      <c r="C64" s="1">
        <f>IF(master!B64="plate",master!N64,0)</f>
        <v>0</v>
      </c>
    </row>
    <row r="65" spans="1:3" x14ac:dyDescent="0.2">
      <c r="A65" s="1" t="str">
        <f>IF(master!B65="plate",IF(ISBLANK(master!C65),"",master!C65), "")</f>
        <v/>
      </c>
      <c r="B65" s="1" t="s">
        <v>66</v>
      </c>
      <c r="C65" s="1">
        <f>IF(master!B65="plate",master!N65,0)</f>
        <v>0</v>
      </c>
    </row>
    <row r="66" spans="1:3" x14ac:dyDescent="0.2">
      <c r="A66" s="1" t="str">
        <f>IF(master!B66="plate",IF(ISBLANK(master!C66),"",master!C66), "")</f>
        <v/>
      </c>
      <c r="B66" s="2" t="s">
        <v>67</v>
      </c>
      <c r="C66" s="1">
        <f>IF(master!B66="plate",master!N66,0)</f>
        <v>0</v>
      </c>
    </row>
    <row r="67" spans="1:3" x14ac:dyDescent="0.2">
      <c r="A67" s="1" t="str">
        <f>IF(master!B67="plate",IF(ISBLANK(master!C67),"",master!C67), "")</f>
        <v/>
      </c>
      <c r="B67" s="2" t="s">
        <v>68</v>
      </c>
      <c r="C67" s="1">
        <f>IF(master!B67="plate",master!N67,0)</f>
        <v>0</v>
      </c>
    </row>
    <row r="68" spans="1:3" x14ac:dyDescent="0.2">
      <c r="A68" s="1" t="str">
        <f>IF(master!B68="plate",IF(ISBLANK(master!C68),"",master!C68), "")</f>
        <v/>
      </c>
      <c r="B68" s="2" t="s">
        <v>69</v>
      </c>
      <c r="C68" s="1">
        <f>IF(master!B68="plate",master!N68,0)</f>
        <v>0</v>
      </c>
    </row>
    <row r="69" spans="1:3" x14ac:dyDescent="0.2">
      <c r="A69" s="1" t="str">
        <f>IF(master!B69="plate",IF(ISBLANK(master!C69),"",master!C69), "")</f>
        <v/>
      </c>
      <c r="B69" s="2" t="s">
        <v>70</v>
      </c>
      <c r="C69" s="1">
        <f>IF(master!B69="plate",master!N69,0)</f>
        <v>0</v>
      </c>
    </row>
    <row r="70" spans="1:3" x14ac:dyDescent="0.2">
      <c r="A70" s="1" t="str">
        <f>IF(master!B70="plate",IF(ISBLANK(master!C70),"",master!C70), "")</f>
        <v/>
      </c>
      <c r="B70" s="2" t="s">
        <v>71</v>
      </c>
      <c r="C70" s="1">
        <f>IF(master!B70="plate",master!N70,0)</f>
        <v>0</v>
      </c>
    </row>
    <row r="71" spans="1:3" x14ac:dyDescent="0.2">
      <c r="A71" s="1" t="str">
        <f>IF(master!B71="plate",IF(ISBLANK(master!C71),"",master!C71), "")</f>
        <v/>
      </c>
      <c r="B71" s="2" t="s">
        <v>72</v>
      </c>
      <c r="C71" s="1">
        <f>IF(master!B71="plate",master!N71,0)</f>
        <v>0</v>
      </c>
    </row>
    <row r="72" spans="1:3" x14ac:dyDescent="0.2">
      <c r="A72" s="1" t="str">
        <f>IF(master!B72="plate",IF(ISBLANK(master!C72),"",master!C72), "")</f>
        <v/>
      </c>
      <c r="B72" s="2" t="s">
        <v>73</v>
      </c>
      <c r="C72" s="1">
        <f>IF(master!B72="plate",master!N72,0)</f>
        <v>0</v>
      </c>
    </row>
    <row r="73" spans="1:3" x14ac:dyDescent="0.2">
      <c r="A73" s="1" t="str">
        <f>IF(master!B73="plate",IF(ISBLANK(master!C73),"",master!C73), "")</f>
        <v/>
      </c>
      <c r="B73" s="2" t="s">
        <v>74</v>
      </c>
      <c r="C73" s="1">
        <f>IF(master!B73="plate",master!N73,0)</f>
        <v>0</v>
      </c>
    </row>
    <row r="74" spans="1:3" x14ac:dyDescent="0.2">
      <c r="A74" s="1" t="str">
        <f>IF(master!B74="plate",IF(ISBLANK(master!C74),"",master!C74), "")</f>
        <v/>
      </c>
      <c r="B74" s="1" t="s">
        <v>75</v>
      </c>
      <c r="C74" s="1">
        <f>IF(master!B74="plate",master!N74,0)</f>
        <v>0</v>
      </c>
    </row>
    <row r="75" spans="1:3" x14ac:dyDescent="0.2">
      <c r="A75" s="1" t="str">
        <f>IF(master!B75="plate",IF(ISBLANK(master!C75),"",master!C75), "")</f>
        <v/>
      </c>
      <c r="B75" s="1" t="s">
        <v>76</v>
      </c>
      <c r="C75" s="1">
        <f>IF(master!B75="plate",master!N75,0)</f>
        <v>0</v>
      </c>
    </row>
    <row r="76" spans="1:3" x14ac:dyDescent="0.2">
      <c r="A76" s="1" t="str">
        <f>IF(master!B76="plate",IF(ISBLANK(master!C76),"",master!C76), "")</f>
        <v/>
      </c>
      <c r="B76" s="1" t="s">
        <v>77</v>
      </c>
      <c r="C76" s="1">
        <f>IF(master!B76="plate",master!N76,0)</f>
        <v>0</v>
      </c>
    </row>
    <row r="77" spans="1:3" x14ac:dyDescent="0.2">
      <c r="A77" s="1" t="str">
        <f>IF(master!B77="plate",IF(ISBLANK(master!C77),"",master!C77), "")</f>
        <v/>
      </c>
      <c r="B77" s="1" t="s">
        <v>78</v>
      </c>
      <c r="C77" s="1">
        <f>IF(master!B77="plate",master!N77,0)</f>
        <v>0</v>
      </c>
    </row>
    <row r="78" spans="1:3" x14ac:dyDescent="0.2">
      <c r="A78" s="1" t="str">
        <f>IF(master!B78="plate",IF(ISBLANK(master!C78),"",master!C78), "")</f>
        <v/>
      </c>
      <c r="B78" s="1" t="s">
        <v>79</v>
      </c>
      <c r="C78" s="1">
        <f>IF(master!B78="plate",master!N78,0)</f>
        <v>0</v>
      </c>
    </row>
    <row r="79" spans="1:3" x14ac:dyDescent="0.2">
      <c r="A79" s="1" t="str">
        <f>IF(master!B79="plate",IF(ISBLANK(master!C79),"",master!C79), "")</f>
        <v/>
      </c>
      <c r="B79" s="1" t="s">
        <v>80</v>
      </c>
      <c r="C79" s="1">
        <f>IF(master!B79="plate",master!N79,0)</f>
        <v>0</v>
      </c>
    </row>
    <row r="80" spans="1:3" x14ac:dyDescent="0.2">
      <c r="A80" s="1" t="str">
        <f>IF(master!B80="plate",IF(ISBLANK(master!C80),"",master!C80), "")</f>
        <v/>
      </c>
      <c r="B80" s="1" t="s">
        <v>81</v>
      </c>
      <c r="C80" s="1">
        <f>IF(master!B80="plate",master!N80,0)</f>
        <v>0</v>
      </c>
    </row>
    <row r="81" spans="1:3" x14ac:dyDescent="0.2">
      <c r="A81" s="1" t="str">
        <f>IF(master!B81="plate",IF(ISBLANK(master!C81),"",master!C81), "")</f>
        <v/>
      </c>
      <c r="B81" s="1" t="s">
        <v>82</v>
      </c>
      <c r="C81" s="1">
        <f>IF(master!B81="plate",master!N81,0)</f>
        <v>0</v>
      </c>
    </row>
    <row r="82" spans="1:3" x14ac:dyDescent="0.2">
      <c r="A82" s="1" t="str">
        <f>IF(master!B82="plate",IF(ISBLANK(master!C82),"",master!C82), "")</f>
        <v/>
      </c>
      <c r="B82" s="2" t="s">
        <v>83</v>
      </c>
      <c r="C82" s="1">
        <f>IF(master!B82="plate",master!N82,0)</f>
        <v>0</v>
      </c>
    </row>
    <row r="83" spans="1:3" x14ac:dyDescent="0.2">
      <c r="A83" s="1" t="str">
        <f>IF(master!B83="plate",IF(ISBLANK(master!C83),"",master!C83), "")</f>
        <v/>
      </c>
      <c r="B83" s="2" t="s">
        <v>84</v>
      </c>
      <c r="C83" s="1">
        <f>IF(master!B83="plate",master!N83,0)</f>
        <v>0</v>
      </c>
    </row>
    <row r="84" spans="1:3" x14ac:dyDescent="0.2">
      <c r="A84" s="1" t="str">
        <f>IF(master!B84="plate",IF(ISBLANK(master!C84),"",master!C84), "")</f>
        <v/>
      </c>
      <c r="B84" s="2" t="s">
        <v>85</v>
      </c>
      <c r="C84" s="1">
        <f>IF(master!B84="plate",master!N84,0)</f>
        <v>0</v>
      </c>
    </row>
    <row r="85" spans="1:3" x14ac:dyDescent="0.2">
      <c r="A85" s="1" t="str">
        <f>IF(master!B85="plate",IF(ISBLANK(master!C85),"",master!C85), "")</f>
        <v/>
      </c>
      <c r="B85" s="2" t="s">
        <v>86</v>
      </c>
      <c r="C85" s="1">
        <f>IF(master!B85="plate",master!N85,0)</f>
        <v>0</v>
      </c>
    </row>
    <row r="86" spans="1:3" x14ac:dyDescent="0.2">
      <c r="A86" s="1" t="str">
        <f>IF(master!B86="plate",IF(ISBLANK(master!C86),"",master!C86), "")</f>
        <v/>
      </c>
      <c r="B86" s="2" t="s">
        <v>87</v>
      </c>
      <c r="C86" s="1">
        <f>IF(master!B86="plate",master!N86,0)</f>
        <v>0</v>
      </c>
    </row>
    <row r="87" spans="1:3" x14ac:dyDescent="0.2">
      <c r="A87" s="1" t="str">
        <f>IF(master!B87="plate",IF(ISBLANK(master!C87),"",master!C87), "")</f>
        <v/>
      </c>
      <c r="B87" s="2" t="s">
        <v>88</v>
      </c>
      <c r="C87" s="1">
        <f>IF(master!B87="plate",master!N87,0)</f>
        <v>0</v>
      </c>
    </row>
    <row r="88" spans="1:3" x14ac:dyDescent="0.2">
      <c r="A88" s="1" t="str">
        <f>IF(master!B88="plate",IF(ISBLANK(master!C88),"",master!C88), "")</f>
        <v/>
      </c>
      <c r="B88" s="2" t="s">
        <v>89</v>
      </c>
      <c r="C88" s="1">
        <f>IF(master!B88="plate",master!N88,0)</f>
        <v>0</v>
      </c>
    </row>
    <row r="89" spans="1:3" x14ac:dyDescent="0.2">
      <c r="A89" s="1" t="str">
        <f>IF(master!B89="plate",IF(ISBLANK(master!C89),"",master!C89), "")</f>
        <v/>
      </c>
      <c r="B89" s="2" t="s">
        <v>90</v>
      </c>
      <c r="C89" s="1">
        <f>IF(master!B89="plate",master!N89,0)</f>
        <v>0</v>
      </c>
    </row>
    <row r="90" spans="1:3" x14ac:dyDescent="0.2">
      <c r="A90" s="1" t="str">
        <f>IF(master!B90="plate",IF(ISBLANK(master!C90),"",master!C90), "")</f>
        <v/>
      </c>
      <c r="B90" s="1" t="s">
        <v>91</v>
      </c>
      <c r="C90" s="1">
        <f>IF(master!B90="plate",master!N90,0)</f>
        <v>0</v>
      </c>
    </row>
    <row r="91" spans="1:3" x14ac:dyDescent="0.2">
      <c r="A91" s="1" t="str">
        <f>IF(master!B91="plate",IF(ISBLANK(master!C91),"",master!C91), "")</f>
        <v/>
      </c>
      <c r="B91" s="1" t="s">
        <v>92</v>
      </c>
      <c r="C91" s="1">
        <f>IF(master!B91="plate",master!N91,0)</f>
        <v>0</v>
      </c>
    </row>
    <row r="92" spans="1:3" x14ac:dyDescent="0.2">
      <c r="A92" s="1" t="str">
        <f>IF(master!B92="plate",IF(ISBLANK(master!C92),"",master!C92), "")</f>
        <v/>
      </c>
      <c r="B92" s="1" t="s">
        <v>93</v>
      </c>
      <c r="C92" s="1">
        <f>IF(master!B92="plate",master!N92,0)</f>
        <v>0</v>
      </c>
    </row>
    <row r="93" spans="1:3" x14ac:dyDescent="0.2">
      <c r="A93" s="1" t="str">
        <f>IF(master!B93="plate",IF(ISBLANK(master!C93),"",master!C93), "")</f>
        <v/>
      </c>
      <c r="B93" s="1" t="s">
        <v>94</v>
      </c>
      <c r="C93" s="1">
        <f>IF(master!B93="plate",master!N93,0)</f>
        <v>0</v>
      </c>
    </row>
    <row r="94" spans="1:3" x14ac:dyDescent="0.2">
      <c r="A94" s="1" t="str">
        <f>IF(master!B94="plate",IF(ISBLANK(master!C94),"",master!C94), "")</f>
        <v/>
      </c>
      <c r="B94" s="1" t="s">
        <v>95</v>
      </c>
      <c r="C94" s="1">
        <f>IF(master!B94="plate",master!N94,0)</f>
        <v>0</v>
      </c>
    </row>
    <row r="95" spans="1:3" x14ac:dyDescent="0.2">
      <c r="A95" s="1" t="str">
        <f>IF(master!B95="plate",IF(ISBLANK(master!C95),"",master!C95), "")</f>
        <v>H12</v>
      </c>
      <c r="B95" s="1" t="s">
        <v>96</v>
      </c>
      <c r="C95" s="1">
        <f>IF(master!B95="plate",master!N95,0)</f>
        <v>15</v>
      </c>
    </row>
    <row r="96" spans="1:3" x14ac:dyDescent="0.2">
      <c r="A96" s="1" t="str">
        <f>IF(master!B96="plate",IF(ISBLANK(master!C96),"",master!C96), "")</f>
        <v>H12</v>
      </c>
      <c r="B96" s="1" t="s">
        <v>97</v>
      </c>
      <c r="C96" s="1">
        <f>IF(master!B96="plate",master!N96,0)</f>
        <v>15</v>
      </c>
    </row>
    <row r="97" spans="1:3" x14ac:dyDescent="0.2">
      <c r="A97" s="1" t="str">
        <f>IF(master!B97="plate",IF(ISBLANK(master!C97),"",master!C97), "")</f>
        <v>H12</v>
      </c>
      <c r="B97" s="1" t="s">
        <v>98</v>
      </c>
      <c r="C97" s="1">
        <f>IF(master!B97="plate",master!N97,0)</f>
        <v>15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:A97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IF(master!B2="strip",IF(ISBLANK(master!C2),"",master!C2), "")</f>
        <v/>
      </c>
      <c r="B2" s="2" t="s">
        <v>3</v>
      </c>
      <c r="C2" s="1">
        <f>IF(master!B2="strip",master!N2,0)</f>
        <v>0</v>
      </c>
    </row>
    <row r="3" spans="1:3" x14ac:dyDescent="0.2">
      <c r="A3" s="1" t="str">
        <f>IF(master!B3="strip",IF(ISBLANK(master!C3),"",master!C3), "")</f>
        <v/>
      </c>
      <c r="B3" s="2" t="s">
        <v>4</v>
      </c>
      <c r="C3" s="1">
        <f>IF(master!B3="strip",master!N3,0)</f>
        <v>0</v>
      </c>
    </row>
    <row r="4" spans="1:3" x14ac:dyDescent="0.2">
      <c r="A4" s="1" t="str">
        <f>IF(master!B4="strip",IF(ISBLANK(master!C4),"",master!C4), "")</f>
        <v/>
      </c>
      <c r="B4" s="2" t="s">
        <v>5</v>
      </c>
      <c r="C4" s="1">
        <f>IF(master!B4="strip",master!N4,0)</f>
        <v>0</v>
      </c>
    </row>
    <row r="5" spans="1:3" x14ac:dyDescent="0.2">
      <c r="A5" s="1" t="str">
        <f>IF(master!B5="strip",IF(ISBLANK(master!C5),"",master!C5), "")</f>
        <v/>
      </c>
      <c r="B5" s="2" t="s">
        <v>6</v>
      </c>
      <c r="C5" s="1">
        <f>IF(master!B5="strip",master!N5,0)</f>
        <v>0</v>
      </c>
    </row>
    <row r="6" spans="1:3" x14ac:dyDescent="0.2">
      <c r="A6" s="1" t="str">
        <f>IF(master!B6="strip",IF(ISBLANK(master!C6),"",master!C6), "")</f>
        <v/>
      </c>
      <c r="B6" s="2" t="s">
        <v>7</v>
      </c>
      <c r="C6" s="1">
        <f>IF(master!B6="strip",master!N6,0)</f>
        <v>0</v>
      </c>
    </row>
    <row r="7" spans="1:3" x14ac:dyDescent="0.2">
      <c r="A7" s="1" t="str">
        <f>IF(master!B7="strip",IF(ISBLANK(master!C7),"",master!C7), "")</f>
        <v/>
      </c>
      <c r="B7" s="2" t="s">
        <v>8</v>
      </c>
      <c r="C7" s="1">
        <f>IF(master!B7="strip",master!N7,0)</f>
        <v>0</v>
      </c>
    </row>
    <row r="8" spans="1:3" x14ac:dyDescent="0.2">
      <c r="A8" s="1" t="str">
        <f>IF(master!B8="strip",IF(ISBLANK(master!C8),"",master!C8), "")</f>
        <v/>
      </c>
      <c r="B8" s="2" t="s">
        <v>9</v>
      </c>
      <c r="C8" s="1">
        <f>IF(master!B8="strip",master!N8,0)</f>
        <v>0</v>
      </c>
    </row>
    <row r="9" spans="1:3" x14ac:dyDescent="0.2">
      <c r="A9" s="1" t="str">
        <f>IF(master!B9="strip",IF(ISBLANK(master!C9),"",master!C9), "")</f>
        <v>A01</v>
      </c>
      <c r="B9" s="2" t="s">
        <v>10</v>
      </c>
      <c r="C9" s="1">
        <f>IF(master!B9="strip",master!N9,0)</f>
        <v>10</v>
      </c>
    </row>
    <row r="10" spans="1:3" x14ac:dyDescent="0.2">
      <c r="A10" s="1" t="str">
        <f>IF(master!B10="strip",IF(ISBLANK(master!C10),"",master!C10), "")</f>
        <v>B01</v>
      </c>
      <c r="B10" s="1" t="s">
        <v>11</v>
      </c>
      <c r="C10" s="1">
        <f>IF(master!B10="strip",master!N10,0)</f>
        <v>10</v>
      </c>
    </row>
    <row r="11" spans="1:3" x14ac:dyDescent="0.2">
      <c r="A11" s="1" t="str">
        <f>IF(master!B11="strip",IF(ISBLANK(master!C11),"",master!C11), "")</f>
        <v>C01</v>
      </c>
      <c r="B11" s="1" t="s">
        <v>12</v>
      </c>
      <c r="C11" s="1">
        <f>IF(master!B11="strip",master!N11,0)</f>
        <v>10</v>
      </c>
    </row>
    <row r="12" spans="1:3" x14ac:dyDescent="0.2">
      <c r="A12" s="1" t="str">
        <f>IF(master!B12="strip",IF(ISBLANK(master!C12),"",master!C12), "")</f>
        <v>D01</v>
      </c>
      <c r="B12" s="1" t="s">
        <v>13</v>
      </c>
      <c r="C12" s="1">
        <f>IF(master!B12="strip",master!N12,0)</f>
        <v>10</v>
      </c>
    </row>
    <row r="13" spans="1:3" x14ac:dyDescent="0.2">
      <c r="A13" s="1" t="str">
        <f>IF(master!B13="strip",IF(ISBLANK(master!C13),"",master!C13), "")</f>
        <v/>
      </c>
      <c r="B13" s="1" t="s">
        <v>14</v>
      </c>
      <c r="C13" s="1">
        <f>IF(master!B13="strip",master!N13,0)</f>
        <v>0</v>
      </c>
    </row>
    <row r="14" spans="1:3" x14ac:dyDescent="0.2">
      <c r="A14" s="1" t="str">
        <f>IF(master!B14="strip",IF(ISBLANK(master!C14),"",master!C14), "")</f>
        <v/>
      </c>
      <c r="B14" s="1" t="s">
        <v>15</v>
      </c>
      <c r="C14" s="1">
        <f>IF(master!B14="strip",master!N14,0)</f>
        <v>0</v>
      </c>
    </row>
    <row r="15" spans="1:3" x14ac:dyDescent="0.2">
      <c r="A15" s="1" t="str">
        <f>IF(master!B15="strip",IF(ISBLANK(master!C15),"",master!C15), "")</f>
        <v/>
      </c>
      <c r="B15" s="1" t="s">
        <v>16</v>
      </c>
      <c r="C15" s="1">
        <f>IF(master!B15="strip",master!N15,0)</f>
        <v>0</v>
      </c>
    </row>
    <row r="16" spans="1:3" x14ac:dyDescent="0.2">
      <c r="A16" s="1" t="str">
        <f>IF(master!B16="strip",IF(ISBLANK(master!C16),"",master!C16), "")</f>
        <v/>
      </c>
      <c r="B16" s="1" t="s">
        <v>17</v>
      </c>
      <c r="C16" s="1">
        <f>IF(master!B16="strip",master!N16,0)</f>
        <v>0</v>
      </c>
    </row>
    <row r="17" spans="1:3" x14ac:dyDescent="0.2">
      <c r="A17" s="1" t="str">
        <f>IF(master!B17="strip",IF(ISBLANK(master!C17),"",master!C17), "")</f>
        <v/>
      </c>
      <c r="B17" s="1" t="s">
        <v>18</v>
      </c>
      <c r="C17" s="1">
        <f>IF(master!B17="strip",master!N17,0)</f>
        <v>0</v>
      </c>
    </row>
    <row r="18" spans="1:3" x14ac:dyDescent="0.2">
      <c r="A18" s="1" t="str">
        <f>IF(master!B18="strip",IF(ISBLANK(master!C18),"",master!C18), "")</f>
        <v>A02</v>
      </c>
      <c r="B18" s="2" t="s">
        <v>19</v>
      </c>
      <c r="C18" s="1">
        <f>IF(master!B18="strip",master!N18,0)</f>
        <v>15</v>
      </c>
    </row>
    <row r="19" spans="1:3" x14ac:dyDescent="0.2">
      <c r="A19" s="1" t="str">
        <f>IF(master!B19="strip",IF(ISBLANK(master!C19),"",master!C19), "")</f>
        <v>B02</v>
      </c>
      <c r="B19" s="2" t="s">
        <v>20</v>
      </c>
      <c r="C19" s="1">
        <f>IF(master!B19="strip",master!N19,0)</f>
        <v>15</v>
      </c>
    </row>
    <row r="20" spans="1:3" x14ac:dyDescent="0.2">
      <c r="A20" s="1" t="str">
        <f>IF(master!B20="strip",IF(ISBLANK(master!C20),"",master!C20), "")</f>
        <v>C02</v>
      </c>
      <c r="B20" s="2" t="s">
        <v>21</v>
      </c>
      <c r="C20" s="1">
        <f>IF(master!B20="strip",master!N20,0)</f>
        <v>15</v>
      </c>
    </row>
    <row r="21" spans="1:3" x14ac:dyDescent="0.2">
      <c r="A21" s="1" t="str">
        <f>IF(master!B21="strip",IF(ISBLANK(master!C21),"",master!C21), "")</f>
        <v>D02</v>
      </c>
      <c r="B21" s="2" t="s">
        <v>22</v>
      </c>
      <c r="C21" s="1">
        <f>IF(master!B21="strip",master!N21,0)</f>
        <v>15</v>
      </c>
    </row>
    <row r="22" spans="1:3" x14ac:dyDescent="0.2">
      <c r="A22" s="1" t="str">
        <f>IF(master!B22="strip",IF(ISBLANK(master!C22),"",master!C22), "")</f>
        <v/>
      </c>
      <c r="B22" s="2" t="s">
        <v>23</v>
      </c>
      <c r="C22" s="1">
        <f>IF(master!B22="strip",master!N22,0)</f>
        <v>0</v>
      </c>
    </row>
    <row r="23" spans="1:3" x14ac:dyDescent="0.2">
      <c r="A23" s="1" t="str">
        <f>IF(master!B23="strip",IF(ISBLANK(master!C23),"",master!C23), "")</f>
        <v/>
      </c>
      <c r="B23" s="2" t="s">
        <v>24</v>
      </c>
      <c r="C23" s="1">
        <f>IF(master!B23="strip",master!N23,0)</f>
        <v>0</v>
      </c>
    </row>
    <row r="24" spans="1:3" x14ac:dyDescent="0.2">
      <c r="A24" s="1" t="str">
        <f>IF(master!B24="strip",IF(ISBLANK(master!C24),"",master!C24), "")</f>
        <v/>
      </c>
      <c r="B24" s="2" t="s">
        <v>25</v>
      </c>
      <c r="C24" s="1">
        <f>IF(master!B24="strip",master!N24,0)</f>
        <v>0</v>
      </c>
    </row>
    <row r="25" spans="1:3" x14ac:dyDescent="0.2">
      <c r="A25" s="1" t="str">
        <f>IF(master!B25="strip",IF(ISBLANK(master!C25),"",master!C25), "")</f>
        <v/>
      </c>
      <c r="B25" s="2" t="s">
        <v>26</v>
      </c>
      <c r="C25" s="1">
        <f>IF(master!B25="strip",master!N25,0)</f>
        <v>0</v>
      </c>
    </row>
    <row r="26" spans="1:3" x14ac:dyDescent="0.2">
      <c r="A26" s="1" t="str">
        <f>IF(master!B26="strip",IF(ISBLANK(master!C26),"",master!C26), "")</f>
        <v/>
      </c>
      <c r="B26" s="1" t="s">
        <v>27</v>
      </c>
      <c r="C26" s="1">
        <f>IF(master!B26="strip",master!N26,0)</f>
        <v>0</v>
      </c>
    </row>
    <row r="27" spans="1:3" x14ac:dyDescent="0.2">
      <c r="A27" s="1" t="str">
        <f>IF(master!B27="strip",IF(ISBLANK(master!C27),"",master!C27), "")</f>
        <v/>
      </c>
      <c r="B27" s="1" t="s">
        <v>28</v>
      </c>
      <c r="C27" s="1">
        <f>IF(master!B27="strip",master!N27,0)</f>
        <v>0</v>
      </c>
    </row>
    <row r="28" spans="1:3" x14ac:dyDescent="0.2">
      <c r="A28" s="1" t="str">
        <f>IF(master!B28="strip",IF(ISBLANK(master!C28),"",master!C28), "")</f>
        <v/>
      </c>
      <c r="B28" s="1" t="s">
        <v>29</v>
      </c>
      <c r="C28" s="1">
        <f>IF(master!B28="strip",master!N28,0)</f>
        <v>0</v>
      </c>
    </row>
    <row r="29" spans="1:3" x14ac:dyDescent="0.2">
      <c r="A29" s="1" t="str">
        <f>IF(master!B29="strip",IF(ISBLANK(master!C29),"",master!C29), "")</f>
        <v/>
      </c>
      <c r="B29" s="1" t="s">
        <v>30</v>
      </c>
      <c r="C29" s="1">
        <f>IF(master!B29="strip",master!N29,0)</f>
        <v>0</v>
      </c>
    </row>
    <row r="30" spans="1:3" x14ac:dyDescent="0.2">
      <c r="A30" s="1" t="str">
        <f>IF(master!B30="strip",IF(ISBLANK(master!C30),"",master!C30), "")</f>
        <v/>
      </c>
      <c r="B30" s="1" t="s">
        <v>31</v>
      </c>
      <c r="C30" s="1">
        <f>IF(master!B30="strip",master!N30,0)</f>
        <v>0</v>
      </c>
    </row>
    <row r="31" spans="1:3" x14ac:dyDescent="0.2">
      <c r="A31" s="1" t="str">
        <f>IF(master!B31="strip",IF(ISBLANK(master!C31),"",master!C31), "")</f>
        <v/>
      </c>
      <c r="B31" s="1" t="s">
        <v>32</v>
      </c>
      <c r="C31" s="1">
        <f>IF(master!B31="strip",master!N31,0)</f>
        <v>0</v>
      </c>
    </row>
    <row r="32" spans="1:3" x14ac:dyDescent="0.2">
      <c r="A32" s="1" t="str">
        <f>IF(master!B32="strip",IF(ISBLANK(master!C32),"",master!C32), "")</f>
        <v/>
      </c>
      <c r="B32" s="1" t="s">
        <v>33</v>
      </c>
      <c r="C32" s="1">
        <f>IF(master!B32="strip",master!N32,0)</f>
        <v>0</v>
      </c>
    </row>
    <row r="33" spans="1:3" x14ac:dyDescent="0.2">
      <c r="A33" s="1" t="str">
        <f>IF(master!B33="strip",IF(ISBLANK(master!C33),"",master!C33), "")</f>
        <v/>
      </c>
      <c r="B33" s="1" t="s">
        <v>34</v>
      </c>
      <c r="C33" s="1">
        <f>IF(master!B33="strip",master!N33,0)</f>
        <v>0</v>
      </c>
    </row>
    <row r="34" spans="1:3" x14ac:dyDescent="0.2">
      <c r="A34" s="1" t="str">
        <f>IF(master!B34="strip",IF(ISBLANK(master!C34),"",master!C34), "")</f>
        <v/>
      </c>
      <c r="B34" s="2" t="s">
        <v>35</v>
      </c>
      <c r="C34" s="1">
        <f>IF(master!B34="strip",master!N34,0)</f>
        <v>0</v>
      </c>
    </row>
    <row r="35" spans="1:3" x14ac:dyDescent="0.2">
      <c r="A35" s="1" t="str">
        <f>IF(master!B35="strip",IF(ISBLANK(master!C35),"",master!C35), "")</f>
        <v/>
      </c>
      <c r="B35" s="2" t="s">
        <v>36</v>
      </c>
      <c r="C35" s="1">
        <f>IF(master!B35="strip",master!N35,0)</f>
        <v>0</v>
      </c>
    </row>
    <row r="36" spans="1:3" x14ac:dyDescent="0.2">
      <c r="A36" s="1" t="str">
        <f>IF(master!B36="strip",IF(ISBLANK(master!C36),"",master!C36), "")</f>
        <v/>
      </c>
      <c r="B36" s="2" t="s">
        <v>37</v>
      </c>
      <c r="C36" s="1">
        <f>IF(master!B36="strip",master!N36,0)</f>
        <v>0</v>
      </c>
    </row>
    <row r="37" spans="1:3" x14ac:dyDescent="0.2">
      <c r="A37" s="1" t="str">
        <f>IF(master!B37="strip",IF(ISBLANK(master!C37),"",master!C37), "")</f>
        <v/>
      </c>
      <c r="B37" s="2" t="s">
        <v>38</v>
      </c>
      <c r="C37" s="1">
        <f>IF(master!B37="strip",master!N37,0)</f>
        <v>0</v>
      </c>
    </row>
    <row r="38" spans="1:3" x14ac:dyDescent="0.2">
      <c r="A38" s="1" t="str">
        <f>IF(master!B38="strip",IF(ISBLANK(master!C38),"",master!C38), "")</f>
        <v/>
      </c>
      <c r="B38" s="2" t="s">
        <v>39</v>
      </c>
      <c r="C38" s="1">
        <f>IF(master!B38="strip",master!N38,0)</f>
        <v>0</v>
      </c>
    </row>
    <row r="39" spans="1:3" x14ac:dyDescent="0.2">
      <c r="A39" s="1" t="str">
        <f>IF(master!B39="strip",IF(ISBLANK(master!C39),"",master!C39), "")</f>
        <v/>
      </c>
      <c r="B39" s="2" t="s">
        <v>40</v>
      </c>
      <c r="C39" s="1">
        <f>IF(master!B39="strip",master!N39,0)</f>
        <v>0</v>
      </c>
    </row>
    <row r="40" spans="1:3" x14ac:dyDescent="0.2">
      <c r="A40" s="1" t="str">
        <f>IF(master!B40="strip",IF(ISBLANK(master!C40),"",master!C40), "")</f>
        <v/>
      </c>
      <c r="B40" s="2" t="s">
        <v>41</v>
      </c>
      <c r="C40" s="1">
        <f>IF(master!B40="strip",master!N40,0)</f>
        <v>0</v>
      </c>
    </row>
    <row r="41" spans="1:3" x14ac:dyDescent="0.2">
      <c r="A41" s="1" t="str">
        <f>IF(master!B41="strip",IF(ISBLANK(master!C41),"",master!C41), "")</f>
        <v/>
      </c>
      <c r="B41" s="2" t="s">
        <v>42</v>
      </c>
      <c r="C41" s="1">
        <f>IF(master!B41="strip",master!N41,0)</f>
        <v>0</v>
      </c>
    </row>
    <row r="42" spans="1:3" x14ac:dyDescent="0.2">
      <c r="A42" s="1" t="str">
        <f>IF(master!B42="strip",IF(ISBLANK(master!C42),"",master!C42), "")</f>
        <v/>
      </c>
      <c r="B42" s="1" t="s">
        <v>43</v>
      </c>
      <c r="C42" s="1">
        <f>IF(master!B42="strip",master!N42,0)</f>
        <v>0</v>
      </c>
    </row>
    <row r="43" spans="1:3" x14ac:dyDescent="0.2">
      <c r="A43" s="1" t="str">
        <f>IF(master!B43="strip",IF(ISBLANK(master!C43),"",master!C43), "")</f>
        <v/>
      </c>
      <c r="B43" s="1" t="s">
        <v>44</v>
      </c>
      <c r="C43" s="1">
        <f>IF(master!B43="strip",master!N43,0)</f>
        <v>0</v>
      </c>
    </row>
    <row r="44" spans="1:3" x14ac:dyDescent="0.2">
      <c r="A44" s="1" t="str">
        <f>IF(master!B44="strip",IF(ISBLANK(master!C44),"",master!C44), "")</f>
        <v/>
      </c>
      <c r="B44" s="1" t="s">
        <v>45</v>
      </c>
      <c r="C44" s="1">
        <f>IF(master!B44="strip",master!N44,0)</f>
        <v>0</v>
      </c>
    </row>
    <row r="45" spans="1:3" x14ac:dyDescent="0.2">
      <c r="A45" s="1" t="str">
        <f>IF(master!B45="strip",IF(ISBLANK(master!C45),"",master!C45), "")</f>
        <v/>
      </c>
      <c r="B45" s="1" t="s">
        <v>46</v>
      </c>
      <c r="C45" s="1">
        <f>IF(master!B45="strip",master!N45,0)</f>
        <v>0</v>
      </c>
    </row>
    <row r="46" spans="1:3" x14ac:dyDescent="0.2">
      <c r="A46" s="1" t="str">
        <f>IF(master!B46="strip",IF(ISBLANK(master!C46),"",master!C46), "")</f>
        <v/>
      </c>
      <c r="B46" s="1" t="s">
        <v>47</v>
      </c>
      <c r="C46" s="1">
        <f>IF(master!B46="strip",master!N46,0)</f>
        <v>0</v>
      </c>
    </row>
    <row r="47" spans="1:3" x14ac:dyDescent="0.2">
      <c r="A47" s="1" t="str">
        <f>IF(master!B47="strip",IF(ISBLANK(master!C47),"",master!C47), "")</f>
        <v/>
      </c>
      <c r="B47" s="1" t="s">
        <v>48</v>
      </c>
      <c r="C47" s="1">
        <f>IF(master!B47="strip",master!N47,0)</f>
        <v>0</v>
      </c>
    </row>
    <row r="48" spans="1:3" x14ac:dyDescent="0.2">
      <c r="A48" s="1" t="str">
        <f>IF(master!B48="strip",IF(ISBLANK(master!C48),"",master!C48), "")</f>
        <v/>
      </c>
      <c r="B48" s="1" t="s">
        <v>49</v>
      </c>
      <c r="C48" s="1">
        <f>IF(master!B48="strip",master!N48,0)</f>
        <v>0</v>
      </c>
    </row>
    <row r="49" spans="1:3" x14ac:dyDescent="0.2">
      <c r="A49" s="1" t="str">
        <f>IF(master!B49="strip",IF(ISBLANK(master!C49),"",master!C49), "")</f>
        <v/>
      </c>
      <c r="B49" s="1" t="s">
        <v>50</v>
      </c>
      <c r="C49" s="1">
        <f>IF(master!B49="strip",master!N49,0)</f>
        <v>0</v>
      </c>
    </row>
    <row r="50" spans="1:3" x14ac:dyDescent="0.2">
      <c r="A50" s="1" t="str">
        <f>IF(master!B50="strip",IF(ISBLANK(master!C50),"",master!C50), "")</f>
        <v/>
      </c>
      <c r="B50" s="2" t="s">
        <v>51</v>
      </c>
      <c r="C50" s="1">
        <f>IF(master!B50="strip",master!N50,0)</f>
        <v>0</v>
      </c>
    </row>
    <row r="51" spans="1:3" x14ac:dyDescent="0.2">
      <c r="A51" s="1" t="str">
        <f>IF(master!B51="strip",IF(ISBLANK(master!C51),"",master!C51), "")</f>
        <v/>
      </c>
      <c r="B51" s="2" t="s">
        <v>52</v>
      </c>
      <c r="C51" s="1">
        <f>IF(master!B51="strip",master!N51,0)</f>
        <v>0</v>
      </c>
    </row>
    <row r="52" spans="1:3" x14ac:dyDescent="0.2">
      <c r="A52" s="1" t="str">
        <f>IF(master!B52="strip",IF(ISBLANK(master!C52),"",master!C52), "")</f>
        <v/>
      </c>
      <c r="B52" s="2" t="s">
        <v>53</v>
      </c>
      <c r="C52" s="1">
        <f>IF(master!B52="strip",master!N52,0)</f>
        <v>0</v>
      </c>
    </row>
    <row r="53" spans="1:3" x14ac:dyDescent="0.2">
      <c r="A53" s="1" t="str">
        <f>IF(master!B53="strip",IF(ISBLANK(master!C53),"",master!C53), "")</f>
        <v/>
      </c>
      <c r="B53" s="2" t="s">
        <v>54</v>
      </c>
      <c r="C53" s="1">
        <f>IF(master!B53="strip",master!N53,0)</f>
        <v>0</v>
      </c>
    </row>
    <row r="54" spans="1:3" x14ac:dyDescent="0.2">
      <c r="A54" s="1" t="str">
        <f>IF(master!B54="strip",IF(ISBLANK(master!C54),"",master!C54), "")</f>
        <v/>
      </c>
      <c r="B54" s="2" t="s">
        <v>55</v>
      </c>
      <c r="C54" s="1">
        <f>IF(master!B54="strip",master!N54,0)</f>
        <v>0</v>
      </c>
    </row>
    <row r="55" spans="1:3" x14ac:dyDescent="0.2">
      <c r="A55" s="1" t="str">
        <f>IF(master!B55="strip",IF(ISBLANK(master!C55),"",master!C55), "")</f>
        <v/>
      </c>
      <c r="B55" s="2" t="s">
        <v>56</v>
      </c>
      <c r="C55" s="1">
        <f>IF(master!B55="strip",master!N55,0)</f>
        <v>0</v>
      </c>
    </row>
    <row r="56" spans="1:3" x14ac:dyDescent="0.2">
      <c r="A56" s="1" t="str">
        <f>IF(master!B56="strip",IF(ISBLANK(master!C56),"",master!C56), "")</f>
        <v/>
      </c>
      <c r="B56" s="2" t="s">
        <v>57</v>
      </c>
      <c r="C56" s="1">
        <f>IF(master!B56="strip",master!N56,0)</f>
        <v>0</v>
      </c>
    </row>
    <row r="57" spans="1:3" x14ac:dyDescent="0.2">
      <c r="A57" s="1" t="str">
        <f>IF(master!B57="strip",IF(ISBLANK(master!C57),"",master!C57), "")</f>
        <v/>
      </c>
      <c r="B57" s="2" t="s">
        <v>58</v>
      </c>
      <c r="C57" s="1">
        <f>IF(master!B57="strip",master!N57,0)</f>
        <v>0</v>
      </c>
    </row>
    <row r="58" spans="1:3" x14ac:dyDescent="0.2">
      <c r="A58" s="1" t="str">
        <f>IF(master!B58="strip",IF(ISBLANK(master!C58),"",master!C58), "")</f>
        <v/>
      </c>
      <c r="B58" s="1" t="s">
        <v>59</v>
      </c>
      <c r="C58" s="1">
        <f>IF(master!B58="strip",master!N58,0)</f>
        <v>0</v>
      </c>
    </row>
    <row r="59" spans="1:3" x14ac:dyDescent="0.2">
      <c r="A59" s="1" t="str">
        <f>IF(master!B59="strip",IF(ISBLANK(master!C59),"",master!C59), "")</f>
        <v/>
      </c>
      <c r="B59" s="1" t="s">
        <v>60</v>
      </c>
      <c r="C59" s="1">
        <f>IF(master!B59="strip",master!N59,0)</f>
        <v>0</v>
      </c>
    </row>
    <row r="60" spans="1:3" x14ac:dyDescent="0.2">
      <c r="A60" s="1" t="str">
        <f>IF(master!B60="strip",IF(ISBLANK(master!C60),"",master!C60), "")</f>
        <v/>
      </c>
      <c r="B60" s="1" t="s">
        <v>61</v>
      </c>
      <c r="C60" s="1">
        <f>IF(master!B60="strip",master!N60,0)</f>
        <v>0</v>
      </c>
    </row>
    <row r="61" spans="1:3" x14ac:dyDescent="0.2">
      <c r="A61" s="1" t="str">
        <f>IF(master!B61="strip",IF(ISBLANK(master!C61),"",master!C61), "")</f>
        <v/>
      </c>
      <c r="B61" s="1" t="s">
        <v>62</v>
      </c>
      <c r="C61" s="1">
        <f>IF(master!B61="strip",master!N61,0)</f>
        <v>0</v>
      </c>
    </row>
    <row r="62" spans="1:3" x14ac:dyDescent="0.2">
      <c r="A62" s="1" t="str">
        <f>IF(master!B62="strip",IF(ISBLANK(master!C62),"",master!C62), "")</f>
        <v/>
      </c>
      <c r="B62" s="1" t="s">
        <v>63</v>
      </c>
      <c r="C62" s="1">
        <f>IF(master!B62="strip",master!N62,0)</f>
        <v>0</v>
      </c>
    </row>
    <row r="63" spans="1:3" x14ac:dyDescent="0.2">
      <c r="A63" s="1" t="str">
        <f>IF(master!B63="strip",IF(ISBLANK(master!C63),"",master!C63), "")</f>
        <v/>
      </c>
      <c r="B63" s="1" t="s">
        <v>64</v>
      </c>
      <c r="C63" s="1">
        <f>IF(master!B63="strip",master!N63,0)</f>
        <v>0</v>
      </c>
    </row>
    <row r="64" spans="1:3" x14ac:dyDescent="0.2">
      <c r="A64" s="1" t="str">
        <f>IF(master!B64="strip",IF(ISBLANK(master!C64),"",master!C64), "")</f>
        <v/>
      </c>
      <c r="B64" s="1" t="s">
        <v>65</v>
      </c>
      <c r="C64" s="1">
        <f>IF(master!B64="strip",master!N64,0)</f>
        <v>0</v>
      </c>
    </row>
    <row r="65" spans="1:3" x14ac:dyDescent="0.2">
      <c r="A65" s="1" t="str">
        <f>IF(master!B65="strip",IF(ISBLANK(master!C65),"",master!C65), "")</f>
        <v/>
      </c>
      <c r="B65" s="1" t="s">
        <v>66</v>
      </c>
      <c r="C65" s="1">
        <f>IF(master!B65="strip",master!N65,0)</f>
        <v>0</v>
      </c>
    </row>
    <row r="66" spans="1:3" x14ac:dyDescent="0.2">
      <c r="A66" s="1" t="str">
        <f>IF(master!B66="strip",IF(ISBLANK(master!C66),"",master!C66), "")</f>
        <v/>
      </c>
      <c r="B66" s="2" t="s">
        <v>67</v>
      </c>
      <c r="C66" s="1">
        <f>IF(master!B66="strip",master!N66,0)</f>
        <v>0</v>
      </c>
    </row>
    <row r="67" spans="1:3" x14ac:dyDescent="0.2">
      <c r="A67" s="1" t="str">
        <f>IF(master!B67="strip",IF(ISBLANK(master!C67),"",master!C67), "")</f>
        <v/>
      </c>
      <c r="B67" s="2" t="s">
        <v>68</v>
      </c>
      <c r="C67" s="1">
        <f>IF(master!B67="strip",master!N67,0)</f>
        <v>0</v>
      </c>
    </row>
    <row r="68" spans="1:3" x14ac:dyDescent="0.2">
      <c r="A68" s="1" t="str">
        <f>IF(master!B68="strip",IF(ISBLANK(master!C68),"",master!C68), "")</f>
        <v/>
      </c>
      <c r="B68" s="2" t="s">
        <v>69</v>
      </c>
      <c r="C68" s="1">
        <f>IF(master!B68="strip",master!N68,0)</f>
        <v>0</v>
      </c>
    </row>
    <row r="69" spans="1:3" x14ac:dyDescent="0.2">
      <c r="A69" s="1" t="str">
        <f>IF(master!B69="strip",IF(ISBLANK(master!C69),"",master!C69), "")</f>
        <v/>
      </c>
      <c r="B69" s="2" t="s">
        <v>70</v>
      </c>
      <c r="C69" s="1">
        <f>IF(master!B69="strip",master!N69,0)</f>
        <v>0</v>
      </c>
    </row>
    <row r="70" spans="1:3" x14ac:dyDescent="0.2">
      <c r="A70" s="1" t="str">
        <f>IF(master!B70="strip",IF(ISBLANK(master!C70),"",master!C70), "")</f>
        <v/>
      </c>
      <c r="B70" s="2" t="s">
        <v>71</v>
      </c>
      <c r="C70" s="1">
        <f>IF(master!B70="strip",master!N70,0)</f>
        <v>0</v>
      </c>
    </row>
    <row r="71" spans="1:3" x14ac:dyDescent="0.2">
      <c r="A71" s="1" t="str">
        <f>IF(master!B71="strip",IF(ISBLANK(master!C71),"",master!C71), "")</f>
        <v/>
      </c>
      <c r="B71" s="2" t="s">
        <v>72</v>
      </c>
      <c r="C71" s="1">
        <f>IF(master!B71="strip",master!N71,0)</f>
        <v>0</v>
      </c>
    </row>
    <row r="72" spans="1:3" x14ac:dyDescent="0.2">
      <c r="A72" s="1" t="str">
        <f>IF(master!B72="strip",IF(ISBLANK(master!C72),"",master!C72), "")</f>
        <v/>
      </c>
      <c r="B72" s="2" t="s">
        <v>73</v>
      </c>
      <c r="C72" s="1">
        <f>IF(master!B72="strip",master!N72,0)</f>
        <v>0</v>
      </c>
    </row>
    <row r="73" spans="1:3" x14ac:dyDescent="0.2">
      <c r="A73" s="1" t="str">
        <f>IF(master!B73="strip",IF(ISBLANK(master!C73),"",master!C73), "")</f>
        <v/>
      </c>
      <c r="B73" s="2" t="s">
        <v>74</v>
      </c>
      <c r="C73" s="1">
        <f>IF(master!B73="strip",master!N73,0)</f>
        <v>0</v>
      </c>
    </row>
    <row r="74" spans="1:3" x14ac:dyDescent="0.2">
      <c r="A74" s="1" t="str">
        <f>IF(master!B74="strip",IF(ISBLANK(master!C74),"",master!C74), "")</f>
        <v/>
      </c>
      <c r="B74" s="1" t="s">
        <v>75</v>
      </c>
      <c r="C74" s="1">
        <f>IF(master!B74="strip",master!N74,0)</f>
        <v>0</v>
      </c>
    </row>
    <row r="75" spans="1:3" x14ac:dyDescent="0.2">
      <c r="A75" s="1" t="str">
        <f>IF(master!B75="strip",IF(ISBLANK(master!C75),"",master!C75), "")</f>
        <v/>
      </c>
      <c r="B75" s="1" t="s">
        <v>76</v>
      </c>
      <c r="C75" s="1">
        <f>IF(master!B75="strip",master!N75,0)</f>
        <v>0</v>
      </c>
    </row>
    <row r="76" spans="1:3" x14ac:dyDescent="0.2">
      <c r="A76" s="1" t="str">
        <f>IF(master!B76="strip",IF(ISBLANK(master!C76),"",master!C76), "")</f>
        <v/>
      </c>
      <c r="B76" s="1" t="s">
        <v>77</v>
      </c>
      <c r="C76" s="1">
        <f>IF(master!B76="strip",master!N76,0)</f>
        <v>0</v>
      </c>
    </row>
    <row r="77" spans="1:3" x14ac:dyDescent="0.2">
      <c r="A77" s="1" t="str">
        <f>IF(master!B77="strip",IF(ISBLANK(master!C77),"",master!C77), "")</f>
        <v/>
      </c>
      <c r="B77" s="1" t="s">
        <v>78</v>
      </c>
      <c r="C77" s="1">
        <f>IF(master!B77="strip",master!N77,0)</f>
        <v>0</v>
      </c>
    </row>
    <row r="78" spans="1:3" x14ac:dyDescent="0.2">
      <c r="A78" s="1" t="str">
        <f>IF(master!B78="strip",IF(ISBLANK(master!C78),"",master!C78), "")</f>
        <v/>
      </c>
      <c r="B78" s="1" t="s">
        <v>79</v>
      </c>
      <c r="C78" s="1">
        <f>IF(master!B78="strip",master!N78,0)</f>
        <v>0</v>
      </c>
    </row>
    <row r="79" spans="1:3" x14ac:dyDescent="0.2">
      <c r="A79" s="1" t="str">
        <f>IF(master!B79="strip",IF(ISBLANK(master!C79),"",master!C79), "")</f>
        <v/>
      </c>
      <c r="B79" s="1" t="s">
        <v>80</v>
      </c>
      <c r="C79" s="1">
        <f>IF(master!B79="strip",master!N79,0)</f>
        <v>0</v>
      </c>
    </row>
    <row r="80" spans="1:3" x14ac:dyDescent="0.2">
      <c r="A80" s="1" t="str">
        <f>IF(master!B80="strip",IF(ISBLANK(master!C80),"",master!C80), "")</f>
        <v/>
      </c>
      <c r="B80" s="1" t="s">
        <v>81</v>
      </c>
      <c r="C80" s="1">
        <f>IF(master!B80="strip",master!N80,0)</f>
        <v>0</v>
      </c>
    </row>
    <row r="81" spans="1:3" x14ac:dyDescent="0.2">
      <c r="A81" s="1" t="str">
        <f>IF(master!B81="strip",IF(ISBLANK(master!C81),"",master!C81), "")</f>
        <v/>
      </c>
      <c r="B81" s="1" t="s">
        <v>82</v>
      </c>
      <c r="C81" s="1">
        <f>IF(master!B81="strip",master!N81,0)</f>
        <v>0</v>
      </c>
    </row>
    <row r="82" spans="1:3" x14ac:dyDescent="0.2">
      <c r="A82" s="1" t="str">
        <f>IF(master!B82="strip",IF(ISBLANK(master!C82),"",master!C82), "")</f>
        <v/>
      </c>
      <c r="B82" s="2" t="s">
        <v>83</v>
      </c>
      <c r="C82" s="1">
        <f>IF(master!B82="strip",master!N82,0)</f>
        <v>0</v>
      </c>
    </row>
    <row r="83" spans="1:3" x14ac:dyDescent="0.2">
      <c r="A83" s="1" t="str">
        <f>IF(master!B83="strip",IF(ISBLANK(master!C83),"",master!C83), "")</f>
        <v/>
      </c>
      <c r="B83" s="2" t="s">
        <v>84</v>
      </c>
      <c r="C83" s="1">
        <f>IF(master!B83="strip",master!N83,0)</f>
        <v>0</v>
      </c>
    </row>
    <row r="84" spans="1:3" x14ac:dyDescent="0.2">
      <c r="A84" s="1" t="str">
        <f>IF(master!B84="strip",IF(ISBLANK(master!C84),"",master!C84), "")</f>
        <v/>
      </c>
      <c r="B84" s="2" t="s">
        <v>85</v>
      </c>
      <c r="C84" s="1">
        <f>IF(master!B84="strip",master!N84,0)</f>
        <v>0</v>
      </c>
    </row>
    <row r="85" spans="1:3" x14ac:dyDescent="0.2">
      <c r="A85" s="1" t="str">
        <f>IF(master!B85="strip",IF(ISBLANK(master!C85),"",master!C85), "")</f>
        <v/>
      </c>
      <c r="B85" s="2" t="s">
        <v>86</v>
      </c>
      <c r="C85" s="1">
        <f>IF(master!B85="strip",master!N85,0)</f>
        <v>0</v>
      </c>
    </row>
    <row r="86" spans="1:3" x14ac:dyDescent="0.2">
      <c r="A86" s="1" t="str">
        <f>IF(master!B86="strip",IF(ISBLANK(master!C86),"",master!C86), "")</f>
        <v/>
      </c>
      <c r="B86" s="2" t="s">
        <v>87</v>
      </c>
      <c r="C86" s="1">
        <f>IF(master!B86="strip",master!N86,0)</f>
        <v>0</v>
      </c>
    </row>
    <row r="87" spans="1:3" x14ac:dyDescent="0.2">
      <c r="A87" s="1" t="str">
        <f>IF(master!B87="strip",IF(ISBLANK(master!C87),"",master!C87), "")</f>
        <v/>
      </c>
      <c r="B87" s="2" t="s">
        <v>88</v>
      </c>
      <c r="C87" s="1">
        <f>IF(master!B87="strip",master!N87,0)</f>
        <v>0</v>
      </c>
    </row>
    <row r="88" spans="1:3" x14ac:dyDescent="0.2">
      <c r="A88" s="1" t="str">
        <f>IF(master!B88="strip",IF(ISBLANK(master!C88),"",master!C88), "")</f>
        <v/>
      </c>
      <c r="B88" s="2" t="s">
        <v>89</v>
      </c>
      <c r="C88" s="1">
        <f>IF(master!B88="strip",master!N88,0)</f>
        <v>0</v>
      </c>
    </row>
    <row r="89" spans="1:3" x14ac:dyDescent="0.2">
      <c r="A89" s="1" t="str">
        <f>IF(master!B89="strip",IF(ISBLANK(master!C89),"",master!C89), "")</f>
        <v/>
      </c>
      <c r="B89" s="2" t="s">
        <v>90</v>
      </c>
      <c r="C89" s="1">
        <f>IF(master!B89="strip",master!N89,0)</f>
        <v>0</v>
      </c>
    </row>
    <row r="90" spans="1:3" x14ac:dyDescent="0.2">
      <c r="A90" s="1" t="str">
        <f>IF(master!B90="strip",IF(ISBLANK(master!C90),"",master!C90), "")</f>
        <v/>
      </c>
      <c r="B90" s="1" t="s">
        <v>91</v>
      </c>
      <c r="C90" s="1">
        <f>IF(master!B90="strip",master!N90,0)</f>
        <v>0</v>
      </c>
    </row>
    <row r="91" spans="1:3" x14ac:dyDescent="0.2">
      <c r="A91" s="1" t="str">
        <f>IF(master!B91="strip",IF(ISBLANK(master!C91),"",master!C91), "")</f>
        <v/>
      </c>
      <c r="B91" s="1" t="s">
        <v>92</v>
      </c>
      <c r="C91" s="1">
        <f>IF(master!B91="strip",master!N91,0)</f>
        <v>0</v>
      </c>
    </row>
    <row r="92" spans="1:3" x14ac:dyDescent="0.2">
      <c r="A92" s="1" t="str">
        <f>IF(master!B92="strip",IF(ISBLANK(master!C92),"",master!C92), "")</f>
        <v/>
      </c>
      <c r="B92" s="1" t="s">
        <v>93</v>
      </c>
      <c r="C92" s="1">
        <f>IF(master!B92="strip",master!N92,0)</f>
        <v>0</v>
      </c>
    </row>
    <row r="93" spans="1:3" x14ac:dyDescent="0.2">
      <c r="A93" s="1" t="str">
        <f>IF(master!B93="strip",IF(ISBLANK(master!C93),"",master!C93), "")</f>
        <v/>
      </c>
      <c r="B93" s="1" t="s">
        <v>94</v>
      </c>
      <c r="C93" s="1">
        <f>IF(master!B93="strip",master!N93,0)</f>
        <v>0</v>
      </c>
    </row>
    <row r="94" spans="1:3" x14ac:dyDescent="0.2">
      <c r="A94" s="1" t="str">
        <f>IF(master!B94="strip",IF(ISBLANK(master!C94),"",master!C94), "")</f>
        <v/>
      </c>
      <c r="B94" s="1" t="s">
        <v>95</v>
      </c>
      <c r="C94" s="1">
        <f>IF(master!B94="strip",master!N94,0)</f>
        <v>0</v>
      </c>
    </row>
    <row r="95" spans="1:3" x14ac:dyDescent="0.2">
      <c r="A95" s="1" t="str">
        <f>IF(master!B95="strip",IF(ISBLANK(master!C95),"",master!C95), "")</f>
        <v/>
      </c>
      <c r="B95" s="1" t="s">
        <v>96</v>
      </c>
      <c r="C95" s="1">
        <f>IF(master!B95="strip",master!N95,0)</f>
        <v>0</v>
      </c>
    </row>
    <row r="96" spans="1:3" x14ac:dyDescent="0.2">
      <c r="A96" s="1" t="str">
        <f>IF(master!B96="strip",IF(ISBLANK(master!C96),"",master!C96), "")</f>
        <v/>
      </c>
      <c r="B96" s="1" t="s">
        <v>97</v>
      </c>
      <c r="C96" s="1">
        <f>IF(master!B96="strip",master!N96,0)</f>
        <v>0</v>
      </c>
    </row>
    <row r="97" spans="1:3" x14ac:dyDescent="0.2">
      <c r="A97" s="1" t="str">
        <f>IF(master!B97="strip",IF(ISBLANK(master!C97),"",master!C97), "")</f>
        <v/>
      </c>
      <c r="B97" s="1" t="s">
        <v>98</v>
      </c>
      <c r="C97" s="1">
        <f>IF(master!B97="strip",master!N97,0)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IF(ISTEXT(master!F2),master!K2,"")</f>
        <v>A01</v>
      </c>
      <c r="B2" s="2" t="s">
        <v>3</v>
      </c>
      <c r="C2" s="1">
        <f>master!L2</f>
        <v>5</v>
      </c>
    </row>
    <row r="3" spans="1:3" x14ac:dyDescent="0.2">
      <c r="A3" s="1" t="str">
        <f>IF(ISTEXT(master!F3),master!K3,"")</f>
        <v/>
      </c>
      <c r="B3" s="2" t="s">
        <v>4</v>
      </c>
      <c r="C3" s="1">
        <f>master!L3</f>
        <v>0</v>
      </c>
    </row>
    <row r="4" spans="1:3" x14ac:dyDescent="0.2">
      <c r="A4" s="1" t="str">
        <f>IF(ISTEXT(master!F4),master!K4,"")</f>
        <v/>
      </c>
      <c r="B4" s="2" t="s">
        <v>5</v>
      </c>
      <c r="C4" s="1">
        <f>master!L4</f>
        <v>0</v>
      </c>
    </row>
    <row r="5" spans="1:3" x14ac:dyDescent="0.2">
      <c r="A5" s="1" t="str">
        <f>IF(ISTEXT(master!F5),master!K5,"")</f>
        <v/>
      </c>
      <c r="B5" s="2" t="s">
        <v>6</v>
      </c>
      <c r="C5" s="1">
        <f>master!L5</f>
        <v>0</v>
      </c>
    </row>
    <row r="6" spans="1:3" x14ac:dyDescent="0.2">
      <c r="A6" s="1" t="str">
        <f>IF(ISTEXT(master!F6),master!K6,"")</f>
        <v/>
      </c>
      <c r="B6" s="2" t="s">
        <v>7</v>
      </c>
      <c r="C6" s="1">
        <f>master!L6</f>
        <v>0</v>
      </c>
    </row>
    <row r="7" spans="1:3" x14ac:dyDescent="0.2">
      <c r="A7" s="1" t="str">
        <f>IF(ISTEXT(master!F7),master!K7,"")</f>
        <v/>
      </c>
      <c r="B7" s="2" t="s">
        <v>8</v>
      </c>
      <c r="C7" s="1">
        <f>master!L7</f>
        <v>0</v>
      </c>
    </row>
    <row r="8" spans="1:3" x14ac:dyDescent="0.2">
      <c r="A8" s="1" t="str">
        <f>IF(ISTEXT(master!F8),master!K8,"")</f>
        <v/>
      </c>
      <c r="B8" s="2" t="s">
        <v>9</v>
      </c>
      <c r="C8" s="1">
        <f>master!L8</f>
        <v>0</v>
      </c>
    </row>
    <row r="9" spans="1:3" x14ac:dyDescent="0.2">
      <c r="A9" s="1" t="str">
        <f>IF(ISTEXT(master!F9),master!K9,"")</f>
        <v>A01</v>
      </c>
      <c r="B9" s="2" t="s">
        <v>10</v>
      </c>
      <c r="C9" s="1">
        <f>master!L9</f>
        <v>5</v>
      </c>
    </row>
    <row r="10" spans="1:3" x14ac:dyDescent="0.2">
      <c r="A10" s="1" t="str">
        <f>IF(ISTEXT(master!F10),master!K10,"")</f>
        <v>B01</v>
      </c>
      <c r="B10" s="1" t="s">
        <v>11</v>
      </c>
      <c r="C10" s="1">
        <f>master!L10</f>
        <v>5</v>
      </c>
    </row>
    <row r="11" spans="1:3" x14ac:dyDescent="0.2">
      <c r="A11" s="1" t="str">
        <f>IF(ISTEXT(master!F11),master!K11,"")</f>
        <v>B01</v>
      </c>
      <c r="B11" s="1" t="s">
        <v>12</v>
      </c>
      <c r="C11" s="1">
        <f>master!L11</f>
        <v>5</v>
      </c>
    </row>
    <row r="12" spans="1:3" x14ac:dyDescent="0.2">
      <c r="A12" s="1" t="str">
        <f>IF(ISTEXT(master!F12),master!K12,"")</f>
        <v>B01</v>
      </c>
      <c r="B12" s="1" t="s">
        <v>13</v>
      </c>
      <c r="C12" s="1">
        <f>master!L12</f>
        <v>5</v>
      </c>
    </row>
    <row r="13" spans="1:3" x14ac:dyDescent="0.2">
      <c r="A13" s="1" t="str">
        <f>IF(ISTEXT(master!F13),master!K13,"")</f>
        <v/>
      </c>
      <c r="B13" s="1" t="s">
        <v>14</v>
      </c>
      <c r="C13" s="1">
        <f>master!L13</f>
        <v>0</v>
      </c>
    </row>
    <row r="14" spans="1:3" x14ac:dyDescent="0.2">
      <c r="A14" s="1" t="str">
        <f>IF(ISTEXT(master!F14),master!K14,"")</f>
        <v/>
      </c>
      <c r="B14" s="1" t="s">
        <v>15</v>
      </c>
      <c r="C14" s="1">
        <f>master!L14</f>
        <v>0</v>
      </c>
    </row>
    <row r="15" spans="1:3" x14ac:dyDescent="0.2">
      <c r="A15" s="1" t="str">
        <f>IF(ISTEXT(master!F15),master!K15,"")</f>
        <v/>
      </c>
      <c r="B15" s="1" t="s">
        <v>16</v>
      </c>
      <c r="C15" s="1">
        <f>master!L15</f>
        <v>0</v>
      </c>
    </row>
    <row r="16" spans="1:3" x14ac:dyDescent="0.2">
      <c r="A16" s="1" t="str">
        <f>IF(ISTEXT(master!F16),master!K16,"")</f>
        <v/>
      </c>
      <c r="B16" s="1" t="s">
        <v>17</v>
      </c>
      <c r="C16" s="1">
        <f>master!L16</f>
        <v>0</v>
      </c>
    </row>
    <row r="17" spans="1:3" x14ac:dyDescent="0.2">
      <c r="A17" s="1" t="str">
        <f>IF(ISTEXT(master!F17),master!K17,"")</f>
        <v/>
      </c>
      <c r="B17" s="1" t="s">
        <v>18</v>
      </c>
      <c r="C17" s="1">
        <f>master!L17</f>
        <v>0</v>
      </c>
    </row>
    <row r="18" spans="1:3" x14ac:dyDescent="0.2">
      <c r="A18" s="1" t="str">
        <f>IF(ISTEXT(master!F18),master!K18,"")</f>
        <v/>
      </c>
      <c r="B18" s="2" t="s">
        <v>19</v>
      </c>
      <c r="C18" s="1">
        <f>master!L18</f>
        <v>0</v>
      </c>
    </row>
    <row r="19" spans="1:3" x14ac:dyDescent="0.2">
      <c r="A19" s="1" t="str">
        <f>IF(ISTEXT(master!F19),master!K19,"")</f>
        <v/>
      </c>
      <c r="B19" s="2" t="s">
        <v>20</v>
      </c>
      <c r="C19" s="1">
        <f>master!L19</f>
        <v>0</v>
      </c>
    </row>
    <row r="20" spans="1:3" x14ac:dyDescent="0.2">
      <c r="A20" s="1" t="str">
        <f>IF(ISTEXT(master!F20),master!K20,"")</f>
        <v/>
      </c>
      <c r="B20" s="2" t="s">
        <v>21</v>
      </c>
      <c r="C20" s="1">
        <f>master!L20</f>
        <v>0</v>
      </c>
    </row>
    <row r="21" spans="1:3" x14ac:dyDescent="0.2">
      <c r="A21" s="1" t="str">
        <f>IF(ISTEXT(master!F21),master!K21,"")</f>
        <v/>
      </c>
      <c r="B21" s="2" t="s">
        <v>22</v>
      </c>
      <c r="C21" s="1">
        <f>master!L21</f>
        <v>0</v>
      </c>
    </row>
    <row r="22" spans="1:3" x14ac:dyDescent="0.2">
      <c r="A22" s="1" t="str">
        <f>IF(ISTEXT(master!F22),master!K22,"")</f>
        <v/>
      </c>
      <c r="B22" s="2" t="s">
        <v>23</v>
      </c>
      <c r="C22" s="1">
        <f>master!L22</f>
        <v>0</v>
      </c>
    </row>
    <row r="23" spans="1:3" x14ac:dyDescent="0.2">
      <c r="A23" s="1" t="str">
        <f>IF(ISTEXT(master!F23),master!K23,"")</f>
        <v/>
      </c>
      <c r="B23" s="2" t="s">
        <v>24</v>
      </c>
      <c r="C23" s="1">
        <f>master!L23</f>
        <v>0</v>
      </c>
    </row>
    <row r="24" spans="1:3" x14ac:dyDescent="0.2">
      <c r="A24" s="1" t="str">
        <f>IF(ISTEXT(master!F24),master!K24,"")</f>
        <v/>
      </c>
      <c r="B24" s="2" t="s">
        <v>25</v>
      </c>
      <c r="C24" s="1">
        <f>master!L24</f>
        <v>0</v>
      </c>
    </row>
    <row r="25" spans="1:3" x14ac:dyDescent="0.2">
      <c r="A25" s="1" t="str">
        <f>IF(ISTEXT(master!F25),master!K25,"")</f>
        <v/>
      </c>
      <c r="B25" s="2" t="s">
        <v>26</v>
      </c>
      <c r="C25" s="1">
        <f>master!L25</f>
        <v>0</v>
      </c>
    </row>
    <row r="26" spans="1:3" x14ac:dyDescent="0.2">
      <c r="A26" s="1" t="str">
        <f>IF(ISTEXT(master!F26),master!K26,"")</f>
        <v/>
      </c>
      <c r="B26" s="1" t="s">
        <v>27</v>
      </c>
      <c r="C26" s="1">
        <f>master!L26</f>
        <v>0</v>
      </c>
    </row>
    <row r="27" spans="1:3" x14ac:dyDescent="0.2">
      <c r="A27" s="1" t="str">
        <f>IF(ISTEXT(master!F27),master!K27,"")</f>
        <v/>
      </c>
      <c r="B27" s="1" t="s">
        <v>28</v>
      </c>
      <c r="C27" s="1">
        <f>master!L27</f>
        <v>0</v>
      </c>
    </row>
    <row r="28" spans="1:3" x14ac:dyDescent="0.2">
      <c r="A28" s="1" t="str">
        <f>IF(ISTEXT(master!F28),master!K28,"")</f>
        <v/>
      </c>
      <c r="B28" s="1" t="s">
        <v>29</v>
      </c>
      <c r="C28" s="1">
        <f>master!L28</f>
        <v>0</v>
      </c>
    </row>
    <row r="29" spans="1:3" x14ac:dyDescent="0.2">
      <c r="A29" s="1" t="str">
        <f>IF(ISTEXT(master!F29),master!K29,"")</f>
        <v/>
      </c>
      <c r="B29" s="1" t="s">
        <v>30</v>
      </c>
      <c r="C29" s="1">
        <f>master!L29</f>
        <v>0</v>
      </c>
    </row>
    <row r="30" spans="1:3" x14ac:dyDescent="0.2">
      <c r="A30" s="1" t="str">
        <f>IF(ISTEXT(master!F30),master!K30,"")</f>
        <v/>
      </c>
      <c r="B30" s="1" t="s">
        <v>31</v>
      </c>
      <c r="C30" s="1">
        <f>master!L30</f>
        <v>0</v>
      </c>
    </row>
    <row r="31" spans="1:3" x14ac:dyDescent="0.2">
      <c r="A31" s="1" t="str">
        <f>IF(ISTEXT(master!F31),master!K31,"")</f>
        <v/>
      </c>
      <c r="B31" s="1" t="s">
        <v>32</v>
      </c>
      <c r="C31" s="1">
        <f>master!L31</f>
        <v>0</v>
      </c>
    </row>
    <row r="32" spans="1:3" x14ac:dyDescent="0.2">
      <c r="A32" s="1" t="str">
        <f>IF(ISTEXT(master!F32),master!K32,"")</f>
        <v/>
      </c>
      <c r="B32" s="1" t="s">
        <v>33</v>
      </c>
      <c r="C32" s="1">
        <f>master!L32</f>
        <v>0</v>
      </c>
    </row>
    <row r="33" spans="1:3" x14ac:dyDescent="0.2">
      <c r="A33" s="1" t="str">
        <f>IF(ISTEXT(master!F33),master!K33,"")</f>
        <v/>
      </c>
      <c r="B33" s="1" t="s">
        <v>34</v>
      </c>
      <c r="C33" s="1">
        <f>master!L33</f>
        <v>0</v>
      </c>
    </row>
    <row r="34" spans="1:3" x14ac:dyDescent="0.2">
      <c r="A34" s="1" t="str">
        <f>IF(ISTEXT(master!F34),master!K34,"")</f>
        <v/>
      </c>
      <c r="B34" s="2" t="s">
        <v>35</v>
      </c>
      <c r="C34" s="1">
        <f>master!L34</f>
        <v>0</v>
      </c>
    </row>
    <row r="35" spans="1:3" x14ac:dyDescent="0.2">
      <c r="A35" s="1" t="str">
        <f>IF(ISTEXT(master!F35),master!K35,"")</f>
        <v/>
      </c>
      <c r="B35" s="2" t="s">
        <v>36</v>
      </c>
      <c r="C35" s="1">
        <f>master!L35</f>
        <v>0</v>
      </c>
    </row>
    <row r="36" spans="1:3" x14ac:dyDescent="0.2">
      <c r="A36" s="1" t="str">
        <f>IF(ISTEXT(master!F36),master!K36,"")</f>
        <v/>
      </c>
      <c r="B36" s="2" t="s">
        <v>37</v>
      </c>
      <c r="C36" s="1">
        <f>master!L36</f>
        <v>0</v>
      </c>
    </row>
    <row r="37" spans="1:3" x14ac:dyDescent="0.2">
      <c r="A37" s="1" t="str">
        <f>IF(ISTEXT(master!F37),master!K37,"")</f>
        <v/>
      </c>
      <c r="B37" s="2" t="s">
        <v>38</v>
      </c>
      <c r="C37" s="1">
        <f>master!L37</f>
        <v>0</v>
      </c>
    </row>
    <row r="38" spans="1:3" x14ac:dyDescent="0.2">
      <c r="A38" s="1" t="str">
        <f>IF(ISTEXT(master!F38),master!K38,"")</f>
        <v/>
      </c>
      <c r="B38" s="2" t="s">
        <v>39</v>
      </c>
      <c r="C38" s="1">
        <f>master!L38</f>
        <v>0</v>
      </c>
    </row>
    <row r="39" spans="1:3" x14ac:dyDescent="0.2">
      <c r="A39" s="1" t="str">
        <f>IF(ISTEXT(master!F39),master!K39,"")</f>
        <v/>
      </c>
      <c r="B39" s="2" t="s">
        <v>40</v>
      </c>
      <c r="C39" s="1">
        <f>master!L39</f>
        <v>0</v>
      </c>
    </row>
    <row r="40" spans="1:3" x14ac:dyDescent="0.2">
      <c r="A40" s="1" t="str">
        <f>IF(ISTEXT(master!F40),master!K40,"")</f>
        <v/>
      </c>
      <c r="B40" s="2" t="s">
        <v>41</v>
      </c>
      <c r="C40" s="1">
        <f>master!L40</f>
        <v>0</v>
      </c>
    </row>
    <row r="41" spans="1:3" x14ac:dyDescent="0.2">
      <c r="A41" s="1" t="str">
        <f>IF(ISTEXT(master!F41),master!K41,"")</f>
        <v/>
      </c>
      <c r="B41" s="2" t="s">
        <v>42</v>
      </c>
      <c r="C41" s="1">
        <f>master!L41</f>
        <v>0</v>
      </c>
    </row>
    <row r="42" spans="1:3" x14ac:dyDescent="0.2">
      <c r="A42" s="1" t="str">
        <f>IF(ISTEXT(master!F42),master!K42,"")</f>
        <v/>
      </c>
      <c r="B42" s="1" t="s">
        <v>43</v>
      </c>
      <c r="C42" s="1">
        <f>master!L42</f>
        <v>0</v>
      </c>
    </row>
    <row r="43" spans="1:3" x14ac:dyDescent="0.2">
      <c r="A43" s="1" t="str">
        <f>IF(ISTEXT(master!F43),master!K43,"")</f>
        <v/>
      </c>
      <c r="B43" s="1" t="s">
        <v>44</v>
      </c>
      <c r="C43" s="1">
        <f>master!L43</f>
        <v>0</v>
      </c>
    </row>
    <row r="44" spans="1:3" x14ac:dyDescent="0.2">
      <c r="A44" s="1" t="str">
        <f>IF(ISTEXT(master!F44),master!K44,"")</f>
        <v/>
      </c>
      <c r="B44" s="1" t="s">
        <v>45</v>
      </c>
      <c r="C44" s="1">
        <f>master!L44</f>
        <v>0</v>
      </c>
    </row>
    <row r="45" spans="1:3" x14ac:dyDescent="0.2">
      <c r="A45" s="1" t="str">
        <f>IF(ISTEXT(master!F45),master!K45,"")</f>
        <v/>
      </c>
      <c r="B45" s="1" t="s">
        <v>46</v>
      </c>
      <c r="C45" s="1">
        <f>master!L45</f>
        <v>0</v>
      </c>
    </row>
    <row r="46" spans="1:3" x14ac:dyDescent="0.2">
      <c r="A46" s="1" t="str">
        <f>IF(ISTEXT(master!F46),master!K46,"")</f>
        <v/>
      </c>
      <c r="B46" s="1" t="s">
        <v>47</v>
      </c>
      <c r="C46" s="1">
        <f>master!L46</f>
        <v>0</v>
      </c>
    </row>
    <row r="47" spans="1:3" x14ac:dyDescent="0.2">
      <c r="A47" s="1" t="str">
        <f>IF(ISTEXT(master!F47),master!K47,"")</f>
        <v/>
      </c>
      <c r="B47" s="1" t="s">
        <v>48</v>
      </c>
      <c r="C47" s="1">
        <f>master!L47</f>
        <v>0</v>
      </c>
    </row>
    <row r="48" spans="1:3" x14ac:dyDescent="0.2">
      <c r="A48" s="1" t="str">
        <f>IF(ISTEXT(master!F48),master!K48,"")</f>
        <v/>
      </c>
      <c r="B48" s="1" t="s">
        <v>49</v>
      </c>
      <c r="C48" s="1">
        <f>master!L48</f>
        <v>0</v>
      </c>
    </row>
    <row r="49" spans="1:3" x14ac:dyDescent="0.2">
      <c r="A49" s="1" t="str">
        <f>IF(ISTEXT(master!F49),master!K49,"")</f>
        <v/>
      </c>
      <c r="B49" s="1" t="s">
        <v>50</v>
      </c>
      <c r="C49" s="1">
        <f>master!L49</f>
        <v>0</v>
      </c>
    </row>
    <row r="50" spans="1:3" x14ac:dyDescent="0.2">
      <c r="A50" s="1" t="str">
        <f>IF(ISTEXT(master!F50),master!K50,"")</f>
        <v/>
      </c>
      <c r="B50" s="2" t="s">
        <v>51</v>
      </c>
      <c r="C50" s="1">
        <f>master!L50</f>
        <v>0</v>
      </c>
    </row>
    <row r="51" spans="1:3" x14ac:dyDescent="0.2">
      <c r="A51" s="1" t="str">
        <f>IF(ISTEXT(master!F51),master!K51,"")</f>
        <v/>
      </c>
      <c r="B51" s="2" t="s">
        <v>52</v>
      </c>
      <c r="C51" s="1">
        <f>master!L51</f>
        <v>0</v>
      </c>
    </row>
    <row r="52" spans="1:3" x14ac:dyDescent="0.2">
      <c r="A52" s="1" t="str">
        <f>IF(ISTEXT(master!F52),master!K52,"")</f>
        <v/>
      </c>
      <c r="B52" s="2" t="s">
        <v>53</v>
      </c>
      <c r="C52" s="1">
        <f>master!L52</f>
        <v>0</v>
      </c>
    </row>
    <row r="53" spans="1:3" x14ac:dyDescent="0.2">
      <c r="A53" s="1" t="str">
        <f>IF(ISTEXT(master!F53),master!K53,"")</f>
        <v/>
      </c>
      <c r="B53" s="2" t="s">
        <v>54</v>
      </c>
      <c r="C53" s="1">
        <f>master!L53</f>
        <v>0</v>
      </c>
    </row>
    <row r="54" spans="1:3" x14ac:dyDescent="0.2">
      <c r="A54" s="1" t="str">
        <f>IF(ISTEXT(master!F54),master!K54,"")</f>
        <v/>
      </c>
      <c r="B54" s="2" t="s">
        <v>55</v>
      </c>
      <c r="C54" s="1">
        <f>master!L54</f>
        <v>0</v>
      </c>
    </row>
    <row r="55" spans="1:3" x14ac:dyDescent="0.2">
      <c r="A55" s="1" t="str">
        <f>IF(ISTEXT(master!F55),master!K55,"")</f>
        <v/>
      </c>
      <c r="B55" s="2" t="s">
        <v>56</v>
      </c>
      <c r="C55" s="1">
        <f>master!L55</f>
        <v>0</v>
      </c>
    </row>
    <row r="56" spans="1:3" x14ac:dyDescent="0.2">
      <c r="A56" s="1" t="str">
        <f>IF(ISTEXT(master!F56),master!K56,"")</f>
        <v/>
      </c>
      <c r="B56" s="2" t="s">
        <v>57</v>
      </c>
      <c r="C56" s="1">
        <f>master!L56</f>
        <v>0</v>
      </c>
    </row>
    <row r="57" spans="1:3" x14ac:dyDescent="0.2">
      <c r="A57" s="1" t="str">
        <f>IF(ISTEXT(master!F57),master!K57,"")</f>
        <v/>
      </c>
      <c r="B57" s="2" t="s">
        <v>58</v>
      </c>
      <c r="C57" s="1">
        <f>master!L57</f>
        <v>0</v>
      </c>
    </row>
    <row r="58" spans="1:3" x14ac:dyDescent="0.2">
      <c r="A58" s="1" t="str">
        <f>IF(ISTEXT(master!F58),master!K58,"")</f>
        <v/>
      </c>
      <c r="B58" s="1" t="s">
        <v>59</v>
      </c>
      <c r="C58" s="1">
        <f>master!L58</f>
        <v>0</v>
      </c>
    </row>
    <row r="59" spans="1:3" x14ac:dyDescent="0.2">
      <c r="A59" s="1" t="str">
        <f>IF(ISTEXT(master!F59),master!K59,"")</f>
        <v/>
      </c>
      <c r="B59" s="1" t="s">
        <v>60</v>
      </c>
      <c r="C59" s="1">
        <f>master!L59</f>
        <v>0</v>
      </c>
    </row>
    <row r="60" spans="1:3" x14ac:dyDescent="0.2">
      <c r="A60" s="1" t="str">
        <f>IF(ISTEXT(master!F60),master!K60,"")</f>
        <v/>
      </c>
      <c r="B60" s="1" t="s">
        <v>61</v>
      </c>
      <c r="C60" s="1">
        <f>master!L60</f>
        <v>0</v>
      </c>
    </row>
    <row r="61" spans="1:3" x14ac:dyDescent="0.2">
      <c r="A61" s="1" t="str">
        <f>IF(ISTEXT(master!F61),master!K61,"")</f>
        <v/>
      </c>
      <c r="B61" s="1" t="s">
        <v>62</v>
      </c>
      <c r="C61" s="1">
        <f>master!L61</f>
        <v>0</v>
      </c>
    </row>
    <row r="62" spans="1:3" x14ac:dyDescent="0.2">
      <c r="A62" s="1" t="str">
        <f>IF(ISTEXT(master!F62),master!K62,"")</f>
        <v/>
      </c>
      <c r="B62" s="1" t="s">
        <v>63</v>
      </c>
      <c r="C62" s="1">
        <f>master!L62</f>
        <v>0</v>
      </c>
    </row>
    <row r="63" spans="1:3" x14ac:dyDescent="0.2">
      <c r="A63" s="1" t="str">
        <f>IF(ISTEXT(master!F63),master!K63,"")</f>
        <v/>
      </c>
      <c r="B63" s="1" t="s">
        <v>64</v>
      </c>
      <c r="C63" s="1">
        <f>master!L63</f>
        <v>0</v>
      </c>
    </row>
    <row r="64" spans="1:3" x14ac:dyDescent="0.2">
      <c r="A64" s="1" t="str">
        <f>IF(ISTEXT(master!F64),master!K64,"")</f>
        <v/>
      </c>
      <c r="B64" s="1" t="s">
        <v>65</v>
      </c>
      <c r="C64" s="1">
        <f>master!L64</f>
        <v>0</v>
      </c>
    </row>
    <row r="65" spans="1:3" x14ac:dyDescent="0.2">
      <c r="A65" s="1" t="str">
        <f>IF(ISTEXT(master!F65),master!K65,"")</f>
        <v/>
      </c>
      <c r="B65" s="1" t="s">
        <v>66</v>
      </c>
      <c r="C65" s="1">
        <f>master!L65</f>
        <v>0</v>
      </c>
    </row>
    <row r="66" spans="1:3" x14ac:dyDescent="0.2">
      <c r="A66" s="1" t="str">
        <f>IF(ISTEXT(master!F66),master!K66,"")</f>
        <v/>
      </c>
      <c r="B66" s="2" t="s">
        <v>67</v>
      </c>
      <c r="C66" s="1">
        <f>master!L66</f>
        <v>0</v>
      </c>
    </row>
    <row r="67" spans="1:3" x14ac:dyDescent="0.2">
      <c r="A67" s="1" t="str">
        <f>IF(ISTEXT(master!F67),master!K67,"")</f>
        <v/>
      </c>
      <c r="B67" s="2" t="s">
        <v>68</v>
      </c>
      <c r="C67" s="1">
        <f>master!L67</f>
        <v>0</v>
      </c>
    </row>
    <row r="68" spans="1:3" x14ac:dyDescent="0.2">
      <c r="A68" s="1" t="str">
        <f>IF(ISTEXT(master!F68),master!K68,"")</f>
        <v/>
      </c>
      <c r="B68" s="2" t="s">
        <v>69</v>
      </c>
      <c r="C68" s="1">
        <f>master!L68</f>
        <v>0</v>
      </c>
    </row>
    <row r="69" spans="1:3" x14ac:dyDescent="0.2">
      <c r="A69" s="1" t="str">
        <f>IF(ISTEXT(master!F69),master!K69,"")</f>
        <v/>
      </c>
      <c r="B69" s="2" t="s">
        <v>70</v>
      </c>
      <c r="C69" s="1">
        <f>master!L69</f>
        <v>0</v>
      </c>
    </row>
    <row r="70" spans="1:3" x14ac:dyDescent="0.2">
      <c r="A70" s="1" t="str">
        <f>IF(ISTEXT(master!F70),master!K70,"")</f>
        <v/>
      </c>
      <c r="B70" s="2" t="s">
        <v>71</v>
      </c>
      <c r="C70" s="1">
        <f>master!L70</f>
        <v>0</v>
      </c>
    </row>
    <row r="71" spans="1:3" x14ac:dyDescent="0.2">
      <c r="A71" s="1" t="str">
        <f>IF(ISTEXT(master!F71),master!K71,"")</f>
        <v/>
      </c>
      <c r="B71" s="2" t="s">
        <v>72</v>
      </c>
      <c r="C71" s="1">
        <f>master!L71</f>
        <v>0</v>
      </c>
    </row>
    <row r="72" spans="1:3" x14ac:dyDescent="0.2">
      <c r="A72" s="1" t="str">
        <f>IF(ISTEXT(master!F72),master!K72,"")</f>
        <v/>
      </c>
      <c r="B72" s="2" t="s">
        <v>73</v>
      </c>
      <c r="C72" s="1">
        <f>master!L72</f>
        <v>0</v>
      </c>
    </row>
    <row r="73" spans="1:3" x14ac:dyDescent="0.2">
      <c r="A73" s="1" t="str">
        <f>IF(ISTEXT(master!F73),master!K73,"")</f>
        <v/>
      </c>
      <c r="B73" s="2" t="s">
        <v>74</v>
      </c>
      <c r="C73" s="1">
        <f>master!L73</f>
        <v>0</v>
      </c>
    </row>
    <row r="74" spans="1:3" x14ac:dyDescent="0.2">
      <c r="A74" s="1" t="str">
        <f>IF(ISTEXT(master!F74),master!K74,"")</f>
        <v/>
      </c>
      <c r="B74" s="1" t="s">
        <v>75</v>
      </c>
      <c r="C74" s="1">
        <f>master!L74</f>
        <v>0</v>
      </c>
    </row>
    <row r="75" spans="1:3" x14ac:dyDescent="0.2">
      <c r="A75" s="1" t="str">
        <f>IF(ISTEXT(master!F75),master!K75,"")</f>
        <v/>
      </c>
      <c r="B75" s="1" t="s">
        <v>76</v>
      </c>
      <c r="C75" s="1">
        <f>master!L75</f>
        <v>0</v>
      </c>
    </row>
    <row r="76" spans="1:3" x14ac:dyDescent="0.2">
      <c r="A76" s="1" t="str">
        <f>IF(ISTEXT(master!F76),master!K76,"")</f>
        <v/>
      </c>
      <c r="B76" s="1" t="s">
        <v>77</v>
      </c>
      <c r="C76" s="1">
        <f>master!L76</f>
        <v>0</v>
      </c>
    </row>
    <row r="77" spans="1:3" x14ac:dyDescent="0.2">
      <c r="A77" s="1" t="str">
        <f>IF(ISTEXT(master!F77),master!K77,"")</f>
        <v/>
      </c>
      <c r="B77" s="1" t="s">
        <v>78</v>
      </c>
      <c r="C77" s="1">
        <f>master!L77</f>
        <v>0</v>
      </c>
    </row>
    <row r="78" spans="1:3" x14ac:dyDescent="0.2">
      <c r="A78" s="1" t="str">
        <f>IF(ISTEXT(master!F78),master!K78,"")</f>
        <v/>
      </c>
      <c r="B78" s="1" t="s">
        <v>79</v>
      </c>
      <c r="C78" s="1">
        <f>master!L78</f>
        <v>0</v>
      </c>
    </row>
    <row r="79" spans="1:3" x14ac:dyDescent="0.2">
      <c r="A79" s="1" t="str">
        <f>IF(ISTEXT(master!F79),master!K79,"")</f>
        <v/>
      </c>
      <c r="B79" s="1" t="s">
        <v>80</v>
      </c>
      <c r="C79" s="1">
        <f>master!L79</f>
        <v>0</v>
      </c>
    </row>
    <row r="80" spans="1:3" x14ac:dyDescent="0.2">
      <c r="A80" s="1" t="str">
        <f>IF(ISTEXT(master!F80),master!K80,"")</f>
        <v/>
      </c>
      <c r="B80" s="1" t="s">
        <v>81</v>
      </c>
      <c r="C80" s="1">
        <f>master!L80</f>
        <v>0</v>
      </c>
    </row>
    <row r="81" spans="1:3" x14ac:dyDescent="0.2">
      <c r="A81" s="1" t="str">
        <f>IF(ISTEXT(master!F81),master!K81,"")</f>
        <v/>
      </c>
      <c r="B81" s="1" t="s">
        <v>82</v>
      </c>
      <c r="C81" s="1">
        <f>master!L81</f>
        <v>0</v>
      </c>
    </row>
    <row r="82" spans="1:3" x14ac:dyDescent="0.2">
      <c r="A82" s="1" t="str">
        <f>IF(ISTEXT(master!F82),master!K82,"")</f>
        <v/>
      </c>
      <c r="B82" s="2" t="s">
        <v>83</v>
      </c>
      <c r="C82" s="1">
        <f>master!L82</f>
        <v>0</v>
      </c>
    </row>
    <row r="83" spans="1:3" x14ac:dyDescent="0.2">
      <c r="A83" s="1" t="str">
        <f>IF(ISTEXT(master!F83),master!K83,"")</f>
        <v/>
      </c>
      <c r="B83" s="2" t="s">
        <v>84</v>
      </c>
      <c r="C83" s="1">
        <f>master!L83</f>
        <v>0</v>
      </c>
    </row>
    <row r="84" spans="1:3" x14ac:dyDescent="0.2">
      <c r="A84" s="1" t="str">
        <f>IF(ISTEXT(master!F84),master!K84,"")</f>
        <v/>
      </c>
      <c r="B84" s="2" t="s">
        <v>85</v>
      </c>
      <c r="C84" s="1">
        <f>master!L84</f>
        <v>0</v>
      </c>
    </row>
    <row r="85" spans="1:3" x14ac:dyDescent="0.2">
      <c r="A85" s="1" t="str">
        <f>IF(ISTEXT(master!F85),master!K85,"")</f>
        <v/>
      </c>
      <c r="B85" s="2" t="s">
        <v>86</v>
      </c>
      <c r="C85" s="1">
        <f>master!L85</f>
        <v>0</v>
      </c>
    </row>
    <row r="86" spans="1:3" x14ac:dyDescent="0.2">
      <c r="A86" s="1" t="str">
        <f>IF(ISTEXT(master!F86),master!K86,"")</f>
        <v/>
      </c>
      <c r="B86" s="2" t="s">
        <v>87</v>
      </c>
      <c r="C86" s="1">
        <f>master!L86</f>
        <v>0</v>
      </c>
    </row>
    <row r="87" spans="1:3" x14ac:dyDescent="0.2">
      <c r="A87" s="1" t="str">
        <f>IF(ISTEXT(master!F87),master!K87,"")</f>
        <v/>
      </c>
      <c r="B87" s="2" t="s">
        <v>88</v>
      </c>
      <c r="C87" s="1">
        <f>master!L87</f>
        <v>0</v>
      </c>
    </row>
    <row r="88" spans="1:3" x14ac:dyDescent="0.2">
      <c r="A88" s="1" t="str">
        <f>IF(ISTEXT(master!F88),master!K88,"")</f>
        <v/>
      </c>
      <c r="B88" s="2" t="s">
        <v>89</v>
      </c>
      <c r="C88" s="1">
        <f>master!L88</f>
        <v>0</v>
      </c>
    </row>
    <row r="89" spans="1:3" x14ac:dyDescent="0.2">
      <c r="A89" s="1" t="str">
        <f>IF(ISTEXT(master!F89),master!K89,"")</f>
        <v/>
      </c>
      <c r="B89" s="2" t="s">
        <v>90</v>
      </c>
      <c r="C89" s="1">
        <f>master!L89</f>
        <v>0</v>
      </c>
    </row>
    <row r="90" spans="1:3" x14ac:dyDescent="0.2">
      <c r="A90" s="1" t="str">
        <f>IF(ISTEXT(master!F90),master!K90,"")</f>
        <v/>
      </c>
      <c r="B90" s="1" t="s">
        <v>91</v>
      </c>
      <c r="C90" s="1">
        <f>master!L90</f>
        <v>0</v>
      </c>
    </row>
    <row r="91" spans="1:3" x14ac:dyDescent="0.2">
      <c r="A91" s="1" t="str">
        <f>IF(ISTEXT(master!F91),master!K91,"")</f>
        <v/>
      </c>
      <c r="B91" s="1" t="s">
        <v>92</v>
      </c>
      <c r="C91" s="1">
        <f>master!L91</f>
        <v>0</v>
      </c>
    </row>
    <row r="92" spans="1:3" x14ac:dyDescent="0.2">
      <c r="A92" s="1" t="str">
        <f>IF(ISTEXT(master!F92),master!K92,"")</f>
        <v/>
      </c>
      <c r="B92" s="1" t="s">
        <v>93</v>
      </c>
      <c r="C92" s="1">
        <f>master!L92</f>
        <v>0</v>
      </c>
    </row>
    <row r="93" spans="1:3" x14ac:dyDescent="0.2">
      <c r="A93" s="1" t="str">
        <f>IF(ISTEXT(master!F93),master!K93,"")</f>
        <v/>
      </c>
      <c r="B93" s="1" t="s">
        <v>94</v>
      </c>
      <c r="C93" s="1">
        <f>master!L93</f>
        <v>0</v>
      </c>
    </row>
    <row r="94" spans="1:3" x14ac:dyDescent="0.2">
      <c r="A94" s="1" t="str">
        <f>IF(ISTEXT(master!F94),master!K94,"")</f>
        <v/>
      </c>
      <c r="B94" s="1" t="s">
        <v>95</v>
      </c>
      <c r="C94" s="1">
        <f>master!L94</f>
        <v>0</v>
      </c>
    </row>
    <row r="95" spans="1:3" x14ac:dyDescent="0.2">
      <c r="A95" s="1" t="str">
        <f>IF(ISTEXT(master!F95),master!K95,"")</f>
        <v/>
      </c>
      <c r="B95" s="1" t="s">
        <v>96</v>
      </c>
      <c r="C95" s="1">
        <f>master!L95</f>
        <v>0</v>
      </c>
    </row>
    <row r="96" spans="1:3" x14ac:dyDescent="0.2">
      <c r="A96" s="1" t="str">
        <f>IF(ISTEXT(master!F96),master!K96,"")</f>
        <v/>
      </c>
      <c r="B96" s="1" t="s">
        <v>97</v>
      </c>
      <c r="C96" s="1">
        <f>master!L96</f>
        <v>0</v>
      </c>
    </row>
    <row r="97" spans="1:3" x14ac:dyDescent="0.2">
      <c r="A97" s="1" t="str">
        <f>IF(ISTEXT(master!F97),master!K97,"")</f>
        <v/>
      </c>
      <c r="B97" s="1" t="s">
        <v>98</v>
      </c>
      <c r="C97" s="1">
        <f>master!L97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A13" sqref="A13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15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/>
      </c>
      <c r="H4" t="str">
        <f>source_tube!B4</f>
        <v>C01</v>
      </c>
      <c r="I4">
        <f>source_tube!C4</f>
        <v>0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/>
      </c>
      <c r="B6" t="str">
        <f>source_plate!B6</f>
        <v>E01</v>
      </c>
      <c r="C6">
        <f>source_plate!C6</f>
        <v>0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/>
      </c>
      <c r="E7" t="str">
        <f>source_strip!B7</f>
        <v>F01</v>
      </c>
      <c r="F7">
        <f>source_strip!C7</f>
        <v>0</v>
      </c>
      <c r="G7" t="str">
        <f>source_tube!A7</f>
        <v/>
      </c>
      <c r="H7" t="str">
        <f>source_tube!B7</f>
        <v>F01</v>
      </c>
      <c r="I7">
        <f>source_tube!C7</f>
        <v>0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/>
      </c>
      <c r="E8" t="str">
        <f>source_strip!B8</f>
        <v>G01</v>
      </c>
      <c r="F8">
        <f>source_strip!C8</f>
        <v>0</v>
      </c>
      <c r="G8" t="str">
        <f>source_tube!A8</f>
        <v/>
      </c>
      <c r="H8" t="str">
        <f>source_tube!B8</f>
        <v>G01</v>
      </c>
      <c r="I8">
        <f>source_tube!C8</f>
        <v>0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A01</v>
      </c>
      <c r="E9" t="str">
        <f>source_strip!B9</f>
        <v>H01</v>
      </c>
      <c r="F9">
        <f>source_strip!C9</f>
        <v>10</v>
      </c>
      <c r="G9" t="str">
        <f>source_tube!A9</f>
        <v>A01</v>
      </c>
      <c r="H9" t="str">
        <f>source_tube!B9</f>
        <v>H01</v>
      </c>
      <c r="I9">
        <f>source_tube!C9</f>
        <v>5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>B01</v>
      </c>
      <c r="E10" t="str">
        <f>source_strip!B10</f>
        <v>A02</v>
      </c>
      <c r="F10">
        <f>source_strip!C10</f>
        <v>10</v>
      </c>
      <c r="G10" t="str">
        <f>source_tube!A10</f>
        <v>B01</v>
      </c>
      <c r="H10" t="str">
        <f>source_tube!B10</f>
        <v>A02</v>
      </c>
      <c r="I10">
        <f>source_tube!C10</f>
        <v>5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>C01</v>
      </c>
      <c r="E11" t="str">
        <f>source_strip!B11</f>
        <v>B02</v>
      </c>
      <c r="F11">
        <f>source_strip!C11</f>
        <v>10</v>
      </c>
      <c r="G11" t="str">
        <f>source_tube!A11</f>
        <v>B01</v>
      </c>
      <c r="H11" t="str">
        <f>source_tube!B11</f>
        <v>B02</v>
      </c>
      <c r="I11">
        <f>source_tube!C11</f>
        <v>5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>D01</v>
      </c>
      <c r="E12" t="str">
        <f>source_strip!B12</f>
        <v>C02</v>
      </c>
      <c r="F12">
        <f>source_strip!C12</f>
        <v>10</v>
      </c>
      <c r="G12" t="str">
        <f>source_tube!A12</f>
        <v>B01</v>
      </c>
      <c r="H12" t="str">
        <f>source_tube!B12</f>
        <v>C02</v>
      </c>
      <c r="I12">
        <f>source_tube!C12</f>
        <v>5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>A02</v>
      </c>
      <c r="E18" t="str">
        <f>source_strip!B18</f>
        <v>A03</v>
      </c>
      <c r="F18">
        <f>source_strip!C18</f>
        <v>15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>B02</v>
      </c>
      <c r="E19" t="str">
        <f>source_strip!B19</f>
        <v>B03</v>
      </c>
      <c r="F19">
        <f>source_strip!C19</f>
        <v>15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>C02</v>
      </c>
      <c r="E20" t="str">
        <f>source_strip!B20</f>
        <v>C03</v>
      </c>
      <c r="F20">
        <f>source_strip!C20</f>
        <v>15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>D02</v>
      </c>
      <c r="E21" t="str">
        <f>source_strip!B21</f>
        <v>D03</v>
      </c>
      <c r="F21">
        <f>source_strip!C21</f>
        <v>15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>H12</v>
      </c>
      <c r="B95" t="str">
        <f>source_plate!B95</f>
        <v>F12</v>
      </c>
      <c r="C95">
        <f>source_plate!C95</f>
        <v>15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>H12</v>
      </c>
      <c r="B96" t="str">
        <f>source_plate!B96</f>
        <v>G12</v>
      </c>
      <c r="C96">
        <f>source_plate!C96</f>
        <v>15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>H12</v>
      </c>
      <c r="B97" t="str">
        <f>source_plate!B97</f>
        <v>H12</v>
      </c>
      <c r="C97">
        <f>source_plate!C97</f>
        <v>15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2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2023-03-16T14:01:40Z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