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geloas/code/opentrons/templates/"/>
    </mc:Choice>
  </mc:AlternateContent>
  <xr:revisionPtr revIDLastSave="0" documentId="13_ncr:1_{83219259-7F23-E043-A8EA-27ACC5CB39F0}" xr6:coauthVersionLast="47" xr6:coauthVersionMax="47" xr10:uidLastSave="{00000000-0000-0000-0000-000000000000}"/>
  <bookViews>
    <workbookView xWindow="0" yWindow="760" windowWidth="28800" windowHeight="16320" xr2:uid="{00000000-000D-0000-FFFF-FFFF00000000}"/>
  </bookViews>
  <sheets>
    <sheet name="master" sheetId="6" r:id="rId1"/>
    <sheet name="primers" sheetId="5" r:id="rId2"/>
    <sheet name="source_plate" sheetId="1" r:id="rId3"/>
    <sheet name="source_strip" sheetId="3" r:id="rId4"/>
    <sheet name="source_tube" sheetId="2" r:id="rId5"/>
    <sheet name="all_sourc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2" i="6" l="1"/>
  <c r="K13" i="6"/>
  <c r="K14" i="6"/>
  <c r="K15" i="6"/>
  <c r="K16" i="6"/>
  <c r="K17" i="6"/>
  <c r="K19" i="6"/>
  <c r="K20" i="6"/>
  <c r="K21" i="6"/>
  <c r="K22" i="6"/>
  <c r="K23" i="6"/>
  <c r="K24" i="6"/>
  <c r="K25" i="6"/>
  <c r="K27" i="6"/>
  <c r="K28" i="6"/>
  <c r="K29" i="6"/>
  <c r="K30" i="6"/>
  <c r="K31" i="6"/>
  <c r="K32" i="6"/>
  <c r="K33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2" i="6"/>
  <c r="Q2" i="6"/>
  <c r="Q8" i="6"/>
  <c r="Q13" i="6"/>
  <c r="P13" i="6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2" i="7"/>
  <c r="I37" i="6" a="1"/>
  <c r="I37" i="6" s="1"/>
  <c r="I38" i="6" a="1"/>
  <c r="I38" i="6" s="1"/>
  <c r="C38" i="2" s="1"/>
  <c r="I38" i="7" s="1"/>
  <c r="I39" i="6" a="1"/>
  <c r="I39" i="6" s="1"/>
  <c r="C39" i="2" s="1"/>
  <c r="I39" i="7" s="1"/>
  <c r="I40" i="6" a="1"/>
  <c r="I40" i="6" s="1"/>
  <c r="I41" i="6" a="1"/>
  <c r="I41" i="6" s="1"/>
  <c r="C41" i="2" s="1"/>
  <c r="I41" i="7" s="1"/>
  <c r="I42" i="6" a="1"/>
  <c r="I42" i="6" s="1"/>
  <c r="I43" i="6" a="1"/>
  <c r="I43" i="6" s="1"/>
  <c r="I44" i="6" a="1"/>
  <c r="I44" i="6" s="1"/>
  <c r="C44" i="2" s="1"/>
  <c r="I44" i="7" s="1"/>
  <c r="I45" i="6" a="1"/>
  <c r="I45" i="6" s="1"/>
  <c r="C45" i="2" s="1"/>
  <c r="I45" i="7" s="1"/>
  <c r="I46" i="6" a="1"/>
  <c r="I46" i="6" s="1"/>
  <c r="C46" i="2" s="1"/>
  <c r="I46" i="7" s="1"/>
  <c r="I47" i="6" a="1"/>
  <c r="I47" i="6" s="1"/>
  <c r="I48" i="6" a="1"/>
  <c r="I48" i="6" s="1"/>
  <c r="I49" i="6" a="1"/>
  <c r="I49" i="6" s="1"/>
  <c r="C49" i="2" s="1"/>
  <c r="I49" i="7" s="1"/>
  <c r="I50" i="6" a="1"/>
  <c r="I50" i="6"/>
  <c r="I51" i="6" a="1"/>
  <c r="I51" i="6" s="1"/>
  <c r="C51" i="2" s="1"/>
  <c r="I51" i="7" s="1"/>
  <c r="I52" i="6" a="1"/>
  <c r="I52" i="6" s="1"/>
  <c r="I53" i="6" a="1"/>
  <c r="I53" i="6" s="1"/>
  <c r="I54" i="6" a="1"/>
  <c r="I54" i="6" s="1"/>
  <c r="C54" i="2" s="1"/>
  <c r="I54" i="7" s="1"/>
  <c r="I55" i="6" a="1"/>
  <c r="I55" i="6"/>
  <c r="I56" i="6" a="1"/>
  <c r="I56" i="6"/>
  <c r="C56" i="2" s="1"/>
  <c r="I56" i="7" s="1"/>
  <c r="I57" i="6" a="1"/>
  <c r="I57" i="6" s="1"/>
  <c r="C57" i="2" s="1"/>
  <c r="I57" i="7" s="1"/>
  <c r="I58" i="6" a="1"/>
  <c r="I58" i="6" s="1"/>
  <c r="I59" i="6" a="1"/>
  <c r="I59" i="6" s="1"/>
  <c r="C59" i="2" s="1"/>
  <c r="I59" i="7" s="1"/>
  <c r="I60" i="6" a="1"/>
  <c r="I60" i="6" s="1"/>
  <c r="I61" i="6" a="1"/>
  <c r="I61" i="6" s="1"/>
  <c r="I62" i="6" a="1"/>
  <c r="I62" i="6" s="1"/>
  <c r="C62" i="2" s="1"/>
  <c r="I62" i="7" s="1"/>
  <c r="I63" i="6" a="1"/>
  <c r="I63" i="6" s="1"/>
  <c r="I64" i="6" a="1"/>
  <c r="I64" i="6" s="1"/>
  <c r="C64" i="2" s="1"/>
  <c r="I64" i="7" s="1"/>
  <c r="I65" i="6" a="1"/>
  <c r="I65" i="6" s="1"/>
  <c r="C65" i="2" s="1"/>
  <c r="I65" i="7" s="1"/>
  <c r="I66" i="6" a="1"/>
  <c r="I66" i="6" s="1"/>
  <c r="I67" i="6" a="1"/>
  <c r="I67" i="6" s="1"/>
  <c r="C67" i="2" s="1"/>
  <c r="I67" i="7" s="1"/>
  <c r="I68" i="6" a="1"/>
  <c r="I68" i="6"/>
  <c r="I69" i="6" a="1"/>
  <c r="I69" i="6" s="1"/>
  <c r="C69" i="2" s="1"/>
  <c r="I69" i="7" s="1"/>
  <c r="I70" i="6" a="1"/>
  <c r="I70" i="6" s="1"/>
  <c r="I71" i="6" a="1"/>
  <c r="I71" i="6" s="1"/>
  <c r="I72" i="6" a="1"/>
  <c r="I72" i="6" s="1"/>
  <c r="I73" i="6" a="1"/>
  <c r="I73" i="6" s="1"/>
  <c r="C73" i="2" s="1"/>
  <c r="I73" i="7" s="1"/>
  <c r="I74" i="6" a="1"/>
  <c r="I74" i="6" s="1"/>
  <c r="C74" i="2" s="1"/>
  <c r="I74" i="7" s="1"/>
  <c r="I75" i="6" a="1"/>
  <c r="I75" i="6" s="1"/>
  <c r="I76" i="6" a="1"/>
  <c r="I76" i="6" s="1"/>
  <c r="C76" i="2" s="1"/>
  <c r="I76" i="7" s="1"/>
  <c r="I77" i="6" a="1"/>
  <c r="I77" i="6" s="1"/>
  <c r="I78" i="6" a="1"/>
  <c r="I78" i="6" s="1"/>
  <c r="C78" i="2" s="1"/>
  <c r="I78" i="7" s="1"/>
  <c r="I79" i="6" a="1"/>
  <c r="I79" i="6" s="1"/>
  <c r="C79" i="2" s="1"/>
  <c r="I79" i="7" s="1"/>
  <c r="I80" i="6" a="1"/>
  <c r="I80" i="6" s="1"/>
  <c r="I81" i="6" a="1"/>
  <c r="I81" i="6" s="1"/>
  <c r="I82" i="6" a="1"/>
  <c r="I82" i="6" s="1"/>
  <c r="I83" i="6" a="1"/>
  <c r="I83" i="6" s="1"/>
  <c r="I84" i="6" a="1"/>
  <c r="I84" i="6" s="1"/>
  <c r="C84" i="2" s="1"/>
  <c r="I84" i="7" s="1"/>
  <c r="I85" i="6" a="1"/>
  <c r="I85" i="6" s="1"/>
  <c r="C85" i="2" s="1"/>
  <c r="I85" i="7" s="1"/>
  <c r="I86" i="6" a="1"/>
  <c r="I86" i="6" s="1"/>
  <c r="I87" i="6" a="1"/>
  <c r="I87" i="6"/>
  <c r="I88" i="6" a="1"/>
  <c r="I88" i="6" s="1"/>
  <c r="I89" i="6" a="1"/>
  <c r="I89" i="6" s="1"/>
  <c r="C89" i="2" s="1"/>
  <c r="I89" i="7" s="1"/>
  <c r="I90" i="6" a="1"/>
  <c r="I90" i="6" s="1"/>
  <c r="C90" i="2" s="1"/>
  <c r="I90" i="7" s="1"/>
  <c r="I91" i="6" a="1"/>
  <c r="I91" i="6" s="1"/>
  <c r="I92" i="6" a="1"/>
  <c r="I92" i="6" s="1"/>
  <c r="I93" i="6" a="1"/>
  <c r="I93" i="6" s="1"/>
  <c r="I94" i="6" a="1"/>
  <c r="I94" i="6" s="1"/>
  <c r="C94" i="2" s="1"/>
  <c r="I94" i="7" s="1"/>
  <c r="I95" i="6" a="1"/>
  <c r="I95" i="6"/>
  <c r="I96" i="6" a="1"/>
  <c r="I96" i="6" s="1"/>
  <c r="C96" i="2" s="1"/>
  <c r="I96" i="7" s="1"/>
  <c r="I97" i="6" a="1"/>
  <c r="I97" i="6" s="1"/>
  <c r="I3" i="6" a="1"/>
  <c r="I3" i="6" s="1"/>
  <c r="I4" i="6" a="1"/>
  <c r="I4" i="6" s="1"/>
  <c r="C4" i="2" s="1"/>
  <c r="I4" i="7" s="1"/>
  <c r="I5" i="6" a="1"/>
  <c r="I5" i="6" s="1"/>
  <c r="C5" i="2" s="1"/>
  <c r="I5" i="7" s="1"/>
  <c r="I6" i="6" a="1"/>
  <c r="I6" i="6" s="1"/>
  <c r="I7" i="6" a="1"/>
  <c r="I7" i="6" s="1"/>
  <c r="C7" i="1" s="1"/>
  <c r="C7" i="7" s="1"/>
  <c r="I8" i="6" a="1"/>
  <c r="I8" i="6" s="1"/>
  <c r="K8" i="6" s="1"/>
  <c r="I9" i="6" a="1"/>
  <c r="I9" i="6" s="1"/>
  <c r="K9" i="6" s="1"/>
  <c r="I10" i="6" a="1"/>
  <c r="I10" i="6" s="1"/>
  <c r="K10" i="6" s="1"/>
  <c r="C10" i="3" s="1"/>
  <c r="F10" i="7" s="1"/>
  <c r="I11" i="6" a="1"/>
  <c r="I11" i="6" s="1"/>
  <c r="K11" i="6" s="1"/>
  <c r="C11" i="3" s="1"/>
  <c r="F11" i="7" s="1"/>
  <c r="I12" i="6" a="1"/>
  <c r="I12" i="6" s="1"/>
  <c r="C12" i="2" s="1"/>
  <c r="I12" i="7" s="1"/>
  <c r="I13" i="6" a="1"/>
  <c r="I13" i="6" s="1"/>
  <c r="C13" i="2" s="1"/>
  <c r="I13" i="7" s="1"/>
  <c r="I14" i="6" a="1"/>
  <c r="I14" i="6" s="1"/>
  <c r="C14" i="2" s="1"/>
  <c r="I14" i="7" s="1"/>
  <c r="I15" i="6" a="1"/>
  <c r="I15" i="6" s="1"/>
  <c r="C15" i="2" s="1"/>
  <c r="I15" i="7" s="1"/>
  <c r="I16" i="6" a="1"/>
  <c r="I16" i="6" s="1"/>
  <c r="I17" i="6" a="1"/>
  <c r="I17" i="6" s="1"/>
  <c r="C17" i="2" s="1"/>
  <c r="I17" i="7" s="1"/>
  <c r="I18" i="6" a="1"/>
  <c r="I18" i="6" s="1"/>
  <c r="K18" i="6" s="1"/>
  <c r="C18" i="1" s="1"/>
  <c r="C18" i="7" s="1"/>
  <c r="I19" i="6" a="1"/>
  <c r="I19" i="6" s="1"/>
  <c r="I20" i="6" a="1"/>
  <c r="I20" i="6" s="1"/>
  <c r="C20" i="2" s="1"/>
  <c r="I20" i="7" s="1"/>
  <c r="I21" i="6" a="1"/>
  <c r="I21" i="6" s="1"/>
  <c r="C21" i="2" s="1"/>
  <c r="I21" i="7" s="1"/>
  <c r="I22" i="6" a="1"/>
  <c r="I22" i="6" s="1"/>
  <c r="C22" i="2" s="1"/>
  <c r="I22" i="7" s="1"/>
  <c r="I23" i="6" a="1"/>
  <c r="I23" i="6" s="1"/>
  <c r="C23" i="2" s="1"/>
  <c r="I23" i="7" s="1"/>
  <c r="I24" i="6" a="1"/>
  <c r="I24" i="6" s="1"/>
  <c r="C24" i="2" s="1"/>
  <c r="I24" i="7" s="1"/>
  <c r="I25" i="6" a="1"/>
  <c r="I25" i="6" s="1"/>
  <c r="C25" i="2" s="1"/>
  <c r="I25" i="7" s="1"/>
  <c r="I26" i="6" a="1"/>
  <c r="I26" i="6" s="1"/>
  <c r="I27" i="6" a="1"/>
  <c r="I27" i="6" s="1"/>
  <c r="C27" i="2" s="1"/>
  <c r="I27" i="7" s="1"/>
  <c r="I28" i="6" a="1"/>
  <c r="I28" i="6" s="1"/>
  <c r="C28" i="2" s="1"/>
  <c r="I28" i="7" s="1"/>
  <c r="I29" i="6" a="1"/>
  <c r="I29" i="6" s="1"/>
  <c r="C29" i="2" s="1"/>
  <c r="I29" i="7" s="1"/>
  <c r="I30" i="6" a="1"/>
  <c r="I30" i="6" s="1"/>
  <c r="C30" i="2" s="1"/>
  <c r="I30" i="7" s="1"/>
  <c r="I31" i="6" a="1"/>
  <c r="I31" i="6" s="1"/>
  <c r="C31" i="2" s="1"/>
  <c r="I31" i="7" s="1"/>
  <c r="I32" i="6" a="1"/>
  <c r="I32" i="6" s="1"/>
  <c r="C32" i="2" s="1"/>
  <c r="I32" i="7" s="1"/>
  <c r="I33" i="6" a="1"/>
  <c r="I33" i="6" s="1"/>
  <c r="C33" i="2" s="1"/>
  <c r="I33" i="7" s="1"/>
  <c r="I34" i="6" a="1"/>
  <c r="I34" i="6" s="1"/>
  <c r="C34" i="2" s="1"/>
  <c r="I34" i="7" s="1"/>
  <c r="I35" i="6" a="1"/>
  <c r="I35" i="6" s="1"/>
  <c r="C35" i="2" s="1"/>
  <c r="I35" i="7" s="1"/>
  <c r="I36" i="6" a="1"/>
  <c r="I36" i="6" s="1"/>
  <c r="I2" i="6" a="1"/>
  <c r="I2" i="6" s="1"/>
  <c r="K2" i="6" s="1"/>
  <c r="H3" i="6"/>
  <c r="H4" i="6"/>
  <c r="A4" i="2" s="1"/>
  <c r="G4" i="7" s="1"/>
  <c r="H5" i="6"/>
  <c r="H6" i="6"/>
  <c r="H7" i="6"/>
  <c r="A7" i="2" s="1"/>
  <c r="G7" i="7" s="1"/>
  <c r="H8" i="6"/>
  <c r="H9" i="6"/>
  <c r="A9" i="2" s="1"/>
  <c r="G9" i="7" s="1"/>
  <c r="H10" i="6"/>
  <c r="A10" i="2" s="1"/>
  <c r="G10" i="7" s="1"/>
  <c r="H11" i="6"/>
  <c r="H12" i="6"/>
  <c r="H13" i="6"/>
  <c r="H14" i="6"/>
  <c r="H15" i="6"/>
  <c r="H16" i="6"/>
  <c r="H17" i="6"/>
  <c r="H18" i="6"/>
  <c r="A18" i="2" s="1"/>
  <c r="G18" i="7" s="1"/>
  <c r="H19" i="6"/>
  <c r="H20" i="6"/>
  <c r="H21" i="6"/>
  <c r="H22" i="6"/>
  <c r="H23" i="6"/>
  <c r="H24" i="6"/>
  <c r="H25" i="6"/>
  <c r="H26" i="6"/>
  <c r="A26" i="2" s="1"/>
  <c r="G26" i="7" s="1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A2" i="2" s="1"/>
  <c r="G2" i="7" s="1"/>
  <c r="P3" i="6"/>
  <c r="Q6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3" i="6"/>
  <c r="Q4" i="6"/>
  <c r="Q5" i="6"/>
  <c r="Q7" i="6"/>
  <c r="Q9" i="6"/>
  <c r="Q10" i="6"/>
  <c r="Q11" i="6"/>
  <c r="Q12" i="6"/>
  <c r="Q14" i="6"/>
  <c r="Q15" i="6"/>
  <c r="P2" i="6"/>
  <c r="A2" i="3"/>
  <c r="D2" i="7" s="1"/>
  <c r="A13" i="2"/>
  <c r="G13" i="7" s="1"/>
  <c r="A14" i="2"/>
  <c r="G14" i="7" s="1"/>
  <c r="A15" i="2"/>
  <c r="G15" i="7" s="1"/>
  <c r="A16" i="2"/>
  <c r="G16" i="7" s="1"/>
  <c r="A17" i="2"/>
  <c r="G17" i="7" s="1"/>
  <c r="A19" i="2"/>
  <c r="G19" i="7" s="1"/>
  <c r="A20" i="2"/>
  <c r="G20" i="7" s="1"/>
  <c r="A21" i="2"/>
  <c r="G21" i="7" s="1"/>
  <c r="A22" i="2"/>
  <c r="G22" i="7" s="1"/>
  <c r="A23" i="2"/>
  <c r="G23" i="7" s="1"/>
  <c r="A24" i="2"/>
  <c r="G24" i="7" s="1"/>
  <c r="A25" i="2"/>
  <c r="G25" i="7" s="1"/>
  <c r="A27" i="2"/>
  <c r="G27" i="7" s="1"/>
  <c r="A28" i="2"/>
  <c r="G28" i="7" s="1"/>
  <c r="A29" i="2"/>
  <c r="G29" i="7" s="1"/>
  <c r="A30" i="2"/>
  <c r="G30" i="7" s="1"/>
  <c r="A31" i="2"/>
  <c r="G31" i="7" s="1"/>
  <c r="A32" i="2"/>
  <c r="G32" i="7" s="1"/>
  <c r="A33" i="2"/>
  <c r="G33" i="7" s="1"/>
  <c r="A34" i="2"/>
  <c r="G34" i="7" s="1"/>
  <c r="A35" i="2"/>
  <c r="G35" i="7" s="1"/>
  <c r="A36" i="2"/>
  <c r="G36" i="7" s="1"/>
  <c r="A37" i="2"/>
  <c r="G37" i="7" s="1"/>
  <c r="A38" i="2"/>
  <c r="G38" i="7" s="1"/>
  <c r="A39" i="2"/>
  <c r="G39" i="7" s="1"/>
  <c r="A40" i="2"/>
  <c r="G40" i="7" s="1"/>
  <c r="A41" i="2"/>
  <c r="G41" i="7" s="1"/>
  <c r="A42" i="2"/>
  <c r="G42" i="7" s="1"/>
  <c r="A43" i="2"/>
  <c r="G43" i="7" s="1"/>
  <c r="A44" i="2"/>
  <c r="G44" i="7" s="1"/>
  <c r="A45" i="2"/>
  <c r="G45" i="7" s="1"/>
  <c r="A46" i="2"/>
  <c r="G46" i="7" s="1"/>
  <c r="A47" i="2"/>
  <c r="G47" i="7" s="1"/>
  <c r="A48" i="2"/>
  <c r="G48" i="7" s="1"/>
  <c r="A49" i="2"/>
  <c r="G49" i="7" s="1"/>
  <c r="A50" i="2"/>
  <c r="G50" i="7" s="1"/>
  <c r="A51" i="2"/>
  <c r="G51" i="7" s="1"/>
  <c r="A52" i="2"/>
  <c r="G52" i="7" s="1"/>
  <c r="A53" i="2"/>
  <c r="G53" i="7" s="1"/>
  <c r="A54" i="2"/>
  <c r="G54" i="7" s="1"/>
  <c r="A55" i="2"/>
  <c r="G55" i="7" s="1"/>
  <c r="A56" i="2"/>
  <c r="G56" i="7" s="1"/>
  <c r="A57" i="2"/>
  <c r="G57" i="7" s="1"/>
  <c r="A58" i="2"/>
  <c r="G58" i="7" s="1"/>
  <c r="A59" i="2"/>
  <c r="G59" i="7" s="1"/>
  <c r="A60" i="2"/>
  <c r="G60" i="7" s="1"/>
  <c r="A61" i="2"/>
  <c r="G61" i="7" s="1"/>
  <c r="A62" i="2"/>
  <c r="G62" i="7" s="1"/>
  <c r="A63" i="2"/>
  <c r="G63" i="7" s="1"/>
  <c r="A64" i="2"/>
  <c r="G64" i="7" s="1"/>
  <c r="A65" i="2"/>
  <c r="G65" i="7" s="1"/>
  <c r="A66" i="2"/>
  <c r="G66" i="7" s="1"/>
  <c r="A67" i="2"/>
  <c r="G67" i="7" s="1"/>
  <c r="A68" i="2"/>
  <c r="G68" i="7" s="1"/>
  <c r="A69" i="2"/>
  <c r="G69" i="7" s="1"/>
  <c r="A70" i="2"/>
  <c r="G70" i="7" s="1"/>
  <c r="A71" i="2"/>
  <c r="G71" i="7" s="1"/>
  <c r="A72" i="2"/>
  <c r="G72" i="7" s="1"/>
  <c r="A73" i="2"/>
  <c r="G73" i="7" s="1"/>
  <c r="A74" i="2"/>
  <c r="G74" i="7" s="1"/>
  <c r="A75" i="2"/>
  <c r="G75" i="7" s="1"/>
  <c r="A76" i="2"/>
  <c r="G76" i="7" s="1"/>
  <c r="A77" i="2"/>
  <c r="G77" i="7" s="1"/>
  <c r="A78" i="2"/>
  <c r="G78" i="7" s="1"/>
  <c r="A79" i="2"/>
  <c r="G79" i="7" s="1"/>
  <c r="A80" i="2"/>
  <c r="G80" i="7" s="1"/>
  <c r="A81" i="2"/>
  <c r="G81" i="7" s="1"/>
  <c r="A82" i="2"/>
  <c r="G82" i="7" s="1"/>
  <c r="A83" i="2"/>
  <c r="G83" i="7" s="1"/>
  <c r="A84" i="2"/>
  <c r="G84" i="7" s="1"/>
  <c r="A85" i="2"/>
  <c r="G85" i="7" s="1"/>
  <c r="A86" i="2"/>
  <c r="G86" i="7" s="1"/>
  <c r="A87" i="2"/>
  <c r="G87" i="7" s="1"/>
  <c r="A88" i="2"/>
  <c r="G88" i="7" s="1"/>
  <c r="A89" i="2"/>
  <c r="G89" i="7" s="1"/>
  <c r="A90" i="2"/>
  <c r="G90" i="7" s="1"/>
  <c r="A91" i="2"/>
  <c r="G91" i="7" s="1"/>
  <c r="A92" i="2"/>
  <c r="G92" i="7" s="1"/>
  <c r="A93" i="2"/>
  <c r="G93" i="7" s="1"/>
  <c r="A94" i="2"/>
  <c r="G94" i="7" s="1"/>
  <c r="A95" i="2"/>
  <c r="G95" i="7" s="1"/>
  <c r="A96" i="2"/>
  <c r="G96" i="7" s="1"/>
  <c r="A97" i="2"/>
  <c r="G97" i="7" s="1"/>
  <c r="C3" i="3"/>
  <c r="F3" i="7" s="1"/>
  <c r="C6" i="3"/>
  <c r="F6" i="7" s="1"/>
  <c r="C14" i="3"/>
  <c r="F14" i="7" s="1"/>
  <c r="C15" i="3"/>
  <c r="F15" i="7" s="1"/>
  <c r="C16" i="3"/>
  <c r="F16" i="7" s="1"/>
  <c r="C17" i="3"/>
  <c r="F17" i="7" s="1"/>
  <c r="C25" i="3"/>
  <c r="F25" i="7" s="1"/>
  <c r="C27" i="3"/>
  <c r="F27" i="7" s="1"/>
  <c r="C29" i="3"/>
  <c r="F29" i="7" s="1"/>
  <c r="C30" i="3"/>
  <c r="F30" i="7" s="1"/>
  <c r="C31" i="3"/>
  <c r="F31" i="7" s="1"/>
  <c r="C32" i="3"/>
  <c r="F32" i="7" s="1"/>
  <c r="C33" i="3"/>
  <c r="F33" i="7" s="1"/>
  <c r="C35" i="3"/>
  <c r="F35" i="7" s="1"/>
  <c r="C36" i="3"/>
  <c r="F36" i="7" s="1"/>
  <c r="C37" i="3"/>
  <c r="F37" i="7" s="1"/>
  <c r="C38" i="3"/>
  <c r="F38" i="7" s="1"/>
  <c r="C39" i="3"/>
  <c r="F39" i="7" s="1"/>
  <c r="C40" i="3"/>
  <c r="F40" i="7" s="1"/>
  <c r="C41" i="3"/>
  <c r="F41" i="7" s="1"/>
  <c r="C42" i="3"/>
  <c r="F42" i="7" s="1"/>
  <c r="C43" i="3"/>
  <c r="F43" i="7" s="1"/>
  <c r="C44" i="3"/>
  <c r="F44" i="7" s="1"/>
  <c r="C45" i="3"/>
  <c r="F45" i="7" s="1"/>
  <c r="C46" i="3"/>
  <c r="F46" i="7" s="1"/>
  <c r="C47" i="3"/>
  <c r="F47" i="7" s="1"/>
  <c r="C48" i="3"/>
  <c r="F48" i="7" s="1"/>
  <c r="C49" i="3"/>
  <c r="F49" i="7" s="1"/>
  <c r="C50" i="3"/>
  <c r="F50" i="7" s="1"/>
  <c r="C51" i="3"/>
  <c r="F51" i="7" s="1"/>
  <c r="C52" i="3"/>
  <c r="F52" i="7" s="1"/>
  <c r="C53" i="3"/>
  <c r="F53" i="7" s="1"/>
  <c r="C54" i="3"/>
  <c r="F54" i="7" s="1"/>
  <c r="C55" i="3"/>
  <c r="F55" i="7" s="1"/>
  <c r="C56" i="3"/>
  <c r="F56" i="7" s="1"/>
  <c r="C57" i="3"/>
  <c r="F57" i="7" s="1"/>
  <c r="C58" i="3"/>
  <c r="F58" i="7" s="1"/>
  <c r="C59" i="3"/>
  <c r="F59" i="7" s="1"/>
  <c r="C60" i="3"/>
  <c r="F60" i="7" s="1"/>
  <c r="C61" i="3"/>
  <c r="F61" i="7" s="1"/>
  <c r="C62" i="3"/>
  <c r="F62" i="7" s="1"/>
  <c r="C63" i="3"/>
  <c r="F63" i="7" s="1"/>
  <c r="C64" i="3"/>
  <c r="F64" i="7" s="1"/>
  <c r="C65" i="3"/>
  <c r="F65" i="7" s="1"/>
  <c r="C66" i="3"/>
  <c r="F66" i="7" s="1"/>
  <c r="C67" i="3"/>
  <c r="F67" i="7" s="1"/>
  <c r="C68" i="3"/>
  <c r="F68" i="7" s="1"/>
  <c r="C69" i="3"/>
  <c r="F69" i="7" s="1"/>
  <c r="C70" i="3"/>
  <c r="F70" i="7" s="1"/>
  <c r="C71" i="3"/>
  <c r="F71" i="7" s="1"/>
  <c r="C72" i="3"/>
  <c r="F72" i="7" s="1"/>
  <c r="C73" i="3"/>
  <c r="F73" i="7" s="1"/>
  <c r="C74" i="3"/>
  <c r="F74" i="7" s="1"/>
  <c r="C75" i="3"/>
  <c r="F75" i="7" s="1"/>
  <c r="C76" i="3"/>
  <c r="F76" i="7" s="1"/>
  <c r="C77" i="3"/>
  <c r="F77" i="7" s="1"/>
  <c r="C78" i="3"/>
  <c r="F78" i="7" s="1"/>
  <c r="C79" i="3"/>
  <c r="F79" i="7" s="1"/>
  <c r="C80" i="3"/>
  <c r="F80" i="7" s="1"/>
  <c r="C81" i="3"/>
  <c r="F81" i="7" s="1"/>
  <c r="C82" i="3"/>
  <c r="F82" i="7" s="1"/>
  <c r="C83" i="3"/>
  <c r="F83" i="7" s="1"/>
  <c r="C84" i="3"/>
  <c r="F84" i="7" s="1"/>
  <c r="C85" i="3"/>
  <c r="F85" i="7" s="1"/>
  <c r="C86" i="3"/>
  <c r="F86" i="7" s="1"/>
  <c r="C87" i="3"/>
  <c r="F87" i="7" s="1"/>
  <c r="C88" i="3"/>
  <c r="F88" i="7" s="1"/>
  <c r="C89" i="3"/>
  <c r="F89" i="7" s="1"/>
  <c r="C90" i="3"/>
  <c r="F90" i="7" s="1"/>
  <c r="C91" i="3"/>
  <c r="F91" i="7" s="1"/>
  <c r="C92" i="3"/>
  <c r="F92" i="7" s="1"/>
  <c r="C93" i="3"/>
  <c r="F93" i="7" s="1"/>
  <c r="C94" i="3"/>
  <c r="F94" i="7" s="1"/>
  <c r="C95" i="3"/>
  <c r="F95" i="7" s="1"/>
  <c r="C96" i="3"/>
  <c r="F96" i="7" s="1"/>
  <c r="C97" i="3"/>
  <c r="F97" i="7" s="1"/>
  <c r="A3" i="3"/>
  <c r="D3" i="7" s="1"/>
  <c r="A4" i="3"/>
  <c r="D4" i="7" s="1"/>
  <c r="A5" i="3"/>
  <c r="D5" i="7" s="1"/>
  <c r="A6" i="3"/>
  <c r="D6" i="7" s="1"/>
  <c r="A7" i="3"/>
  <c r="D7" i="7" s="1"/>
  <c r="A8" i="3"/>
  <c r="D8" i="7" s="1"/>
  <c r="A9" i="3"/>
  <c r="D9" i="7" s="1"/>
  <c r="A10" i="3"/>
  <c r="D10" i="7" s="1"/>
  <c r="A11" i="3"/>
  <c r="D11" i="7" s="1"/>
  <c r="A12" i="3"/>
  <c r="D12" i="7" s="1"/>
  <c r="A13" i="3"/>
  <c r="D13" i="7" s="1"/>
  <c r="A14" i="3"/>
  <c r="D14" i="7" s="1"/>
  <c r="A15" i="3"/>
  <c r="D15" i="7" s="1"/>
  <c r="A16" i="3"/>
  <c r="D16" i="7" s="1"/>
  <c r="A17" i="3"/>
  <c r="D17" i="7" s="1"/>
  <c r="A18" i="3"/>
  <c r="D18" i="7" s="1"/>
  <c r="A19" i="3"/>
  <c r="D19" i="7" s="1"/>
  <c r="A20" i="3"/>
  <c r="D20" i="7" s="1"/>
  <c r="A21" i="3"/>
  <c r="D21" i="7" s="1"/>
  <c r="A22" i="3"/>
  <c r="D22" i="7" s="1"/>
  <c r="A23" i="3"/>
  <c r="D23" i="7" s="1"/>
  <c r="A24" i="3"/>
  <c r="D24" i="7" s="1"/>
  <c r="A25" i="3"/>
  <c r="D25" i="7" s="1"/>
  <c r="A26" i="3"/>
  <c r="D26" i="7" s="1"/>
  <c r="A27" i="3"/>
  <c r="D27" i="7" s="1"/>
  <c r="A28" i="3"/>
  <c r="D28" i="7" s="1"/>
  <c r="A29" i="3"/>
  <c r="D29" i="7" s="1"/>
  <c r="A30" i="3"/>
  <c r="D30" i="7" s="1"/>
  <c r="A31" i="3"/>
  <c r="D31" i="7" s="1"/>
  <c r="A32" i="3"/>
  <c r="D32" i="7" s="1"/>
  <c r="A33" i="3"/>
  <c r="D33" i="7" s="1"/>
  <c r="A34" i="3"/>
  <c r="D34" i="7" s="1"/>
  <c r="A35" i="3"/>
  <c r="D35" i="7" s="1"/>
  <c r="A36" i="3"/>
  <c r="D36" i="7" s="1"/>
  <c r="A37" i="3"/>
  <c r="D37" i="7" s="1"/>
  <c r="A38" i="3"/>
  <c r="D38" i="7" s="1"/>
  <c r="A39" i="3"/>
  <c r="D39" i="7" s="1"/>
  <c r="A40" i="3"/>
  <c r="D40" i="7" s="1"/>
  <c r="A41" i="3"/>
  <c r="D41" i="7" s="1"/>
  <c r="A42" i="3"/>
  <c r="D42" i="7" s="1"/>
  <c r="A43" i="3"/>
  <c r="D43" i="7" s="1"/>
  <c r="A44" i="3"/>
  <c r="D44" i="7" s="1"/>
  <c r="A45" i="3"/>
  <c r="D45" i="7" s="1"/>
  <c r="A46" i="3"/>
  <c r="D46" i="7" s="1"/>
  <c r="A47" i="3"/>
  <c r="D47" i="7" s="1"/>
  <c r="A48" i="3"/>
  <c r="D48" i="7" s="1"/>
  <c r="A49" i="3"/>
  <c r="D49" i="7" s="1"/>
  <c r="A50" i="3"/>
  <c r="D50" i="7" s="1"/>
  <c r="A51" i="3"/>
  <c r="D51" i="7" s="1"/>
  <c r="A52" i="3"/>
  <c r="D52" i="7" s="1"/>
  <c r="A53" i="3"/>
  <c r="D53" i="7" s="1"/>
  <c r="A54" i="3"/>
  <c r="D54" i="7" s="1"/>
  <c r="A55" i="3"/>
  <c r="D55" i="7" s="1"/>
  <c r="A56" i="3"/>
  <c r="D56" i="7" s="1"/>
  <c r="A57" i="3"/>
  <c r="D57" i="7" s="1"/>
  <c r="A58" i="3"/>
  <c r="D58" i="7" s="1"/>
  <c r="A59" i="3"/>
  <c r="D59" i="7" s="1"/>
  <c r="A60" i="3"/>
  <c r="D60" i="7" s="1"/>
  <c r="A61" i="3"/>
  <c r="D61" i="7" s="1"/>
  <c r="A62" i="3"/>
  <c r="D62" i="7" s="1"/>
  <c r="A63" i="3"/>
  <c r="D63" i="7" s="1"/>
  <c r="A64" i="3"/>
  <c r="D64" i="7" s="1"/>
  <c r="A65" i="3"/>
  <c r="D65" i="7" s="1"/>
  <c r="A66" i="3"/>
  <c r="D66" i="7" s="1"/>
  <c r="A67" i="3"/>
  <c r="D67" i="7" s="1"/>
  <c r="A68" i="3"/>
  <c r="D68" i="7" s="1"/>
  <c r="A69" i="3"/>
  <c r="D69" i="7" s="1"/>
  <c r="A70" i="3"/>
  <c r="D70" i="7" s="1"/>
  <c r="A71" i="3"/>
  <c r="D71" i="7" s="1"/>
  <c r="A72" i="3"/>
  <c r="D72" i="7" s="1"/>
  <c r="A73" i="3"/>
  <c r="D73" i="7" s="1"/>
  <c r="A74" i="3"/>
  <c r="D74" i="7" s="1"/>
  <c r="A75" i="3"/>
  <c r="D75" i="7" s="1"/>
  <c r="A76" i="3"/>
  <c r="D76" i="7" s="1"/>
  <c r="A77" i="3"/>
  <c r="D77" i="7" s="1"/>
  <c r="A78" i="3"/>
  <c r="D78" i="7" s="1"/>
  <c r="A79" i="3"/>
  <c r="D79" i="7" s="1"/>
  <c r="A80" i="3"/>
  <c r="D80" i="7" s="1"/>
  <c r="A81" i="3"/>
  <c r="D81" i="7" s="1"/>
  <c r="A82" i="3"/>
  <c r="D82" i="7" s="1"/>
  <c r="A83" i="3"/>
  <c r="D83" i="7" s="1"/>
  <c r="A84" i="3"/>
  <c r="D84" i="7" s="1"/>
  <c r="A85" i="3"/>
  <c r="D85" i="7" s="1"/>
  <c r="A86" i="3"/>
  <c r="D86" i="7" s="1"/>
  <c r="A87" i="3"/>
  <c r="D87" i="7" s="1"/>
  <c r="A88" i="3"/>
  <c r="D88" i="7" s="1"/>
  <c r="A89" i="3"/>
  <c r="D89" i="7" s="1"/>
  <c r="A90" i="3"/>
  <c r="D90" i="7" s="1"/>
  <c r="A91" i="3"/>
  <c r="D91" i="7" s="1"/>
  <c r="A92" i="3"/>
  <c r="D92" i="7" s="1"/>
  <c r="A93" i="3"/>
  <c r="D93" i="7" s="1"/>
  <c r="A94" i="3"/>
  <c r="D94" i="7" s="1"/>
  <c r="A95" i="3"/>
  <c r="D95" i="7" s="1"/>
  <c r="A96" i="3"/>
  <c r="D96" i="7" s="1"/>
  <c r="A97" i="3"/>
  <c r="D97" i="7" s="1"/>
  <c r="P4" i="6"/>
  <c r="P5" i="6"/>
  <c r="P6" i="6"/>
  <c r="P7" i="6"/>
  <c r="P8" i="6"/>
  <c r="P9" i="6"/>
  <c r="P10" i="6"/>
  <c r="P11" i="6"/>
  <c r="P12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C58" i="2"/>
  <c r="I58" i="7" s="1"/>
  <c r="C60" i="2"/>
  <c r="I60" i="7" s="1"/>
  <c r="C63" i="2"/>
  <c r="I63" i="7" s="1"/>
  <c r="C68" i="2"/>
  <c r="I68" i="7" s="1"/>
  <c r="C72" i="2"/>
  <c r="I72" i="7" s="1"/>
  <c r="C75" i="2"/>
  <c r="I75" i="7" s="1"/>
  <c r="C77" i="2"/>
  <c r="I77" i="7" s="1"/>
  <c r="C80" i="2"/>
  <c r="I80" i="7" s="1"/>
  <c r="C82" i="2"/>
  <c r="I82" i="7" s="1"/>
  <c r="C87" i="2"/>
  <c r="I87" i="7" s="1"/>
  <c r="C88" i="2"/>
  <c r="I88" i="7" s="1"/>
  <c r="C92" i="2"/>
  <c r="I92" i="7" s="1"/>
  <c r="C93" i="2"/>
  <c r="I93" i="7" s="1"/>
  <c r="C95" i="2"/>
  <c r="I95" i="7" s="1"/>
  <c r="C97" i="2"/>
  <c r="I97" i="7" s="1"/>
  <c r="C37" i="2"/>
  <c r="I37" i="7" s="1"/>
  <c r="C40" i="2"/>
  <c r="I40" i="7" s="1"/>
  <c r="C42" i="2"/>
  <c r="I42" i="7" s="1"/>
  <c r="C43" i="2"/>
  <c r="I43" i="7" s="1"/>
  <c r="C47" i="2"/>
  <c r="I47" i="7" s="1"/>
  <c r="C50" i="2"/>
  <c r="I50" i="7" s="1"/>
  <c r="C52" i="2"/>
  <c r="I52" i="7" s="1"/>
  <c r="C53" i="2"/>
  <c r="I53" i="7" s="1"/>
  <c r="C55" i="2"/>
  <c r="I55" i="7" s="1"/>
  <c r="C9" i="1"/>
  <c r="C9" i="7" s="1"/>
  <c r="C16" i="2"/>
  <c r="I16" i="7" s="1"/>
  <c r="C19" i="1"/>
  <c r="C19" i="7" s="1"/>
  <c r="C20" i="1"/>
  <c r="C20" i="7" s="1"/>
  <c r="C21" i="1"/>
  <c r="C21" i="7" s="1"/>
  <c r="C22" i="1"/>
  <c r="C22" i="7" s="1"/>
  <c r="C23" i="1"/>
  <c r="C23" i="7" s="1"/>
  <c r="C24" i="1"/>
  <c r="C24" i="7" s="1"/>
  <c r="C25" i="1"/>
  <c r="C25" i="7" s="1"/>
  <c r="C26" i="1"/>
  <c r="C26" i="7" s="1"/>
  <c r="C27" i="1"/>
  <c r="C27" i="7" s="1"/>
  <c r="C28" i="1"/>
  <c r="C28" i="7" s="1"/>
  <c r="C29" i="1"/>
  <c r="C29" i="7" s="1"/>
  <c r="C30" i="1"/>
  <c r="C30" i="7" s="1"/>
  <c r="C31" i="1"/>
  <c r="C31" i="7" s="1"/>
  <c r="C32" i="1"/>
  <c r="C32" i="7" s="1"/>
  <c r="C33" i="1"/>
  <c r="C33" i="7" s="1"/>
  <c r="C35" i="1"/>
  <c r="C35" i="7" s="1"/>
  <c r="C36" i="1"/>
  <c r="C36" i="7" s="1"/>
  <c r="C37" i="1"/>
  <c r="C37" i="7" s="1"/>
  <c r="C38" i="1"/>
  <c r="C38" i="7" s="1"/>
  <c r="C39" i="1"/>
  <c r="C39" i="7" s="1"/>
  <c r="C40" i="1"/>
  <c r="C40" i="7" s="1"/>
  <c r="C41" i="1"/>
  <c r="C41" i="7" s="1"/>
  <c r="C42" i="1"/>
  <c r="C42" i="7" s="1"/>
  <c r="C43" i="1"/>
  <c r="C43" i="7" s="1"/>
  <c r="C44" i="1"/>
  <c r="C44" i="7" s="1"/>
  <c r="C45" i="1"/>
  <c r="C45" i="7" s="1"/>
  <c r="C46" i="1"/>
  <c r="C46" i="7" s="1"/>
  <c r="C47" i="1"/>
  <c r="C47" i="7" s="1"/>
  <c r="C48" i="1"/>
  <c r="C48" i="7" s="1"/>
  <c r="C49" i="1"/>
  <c r="C49" i="7" s="1"/>
  <c r="C50" i="1"/>
  <c r="C50" i="7" s="1"/>
  <c r="C51" i="1"/>
  <c r="C51" i="7" s="1"/>
  <c r="C52" i="1"/>
  <c r="C52" i="7" s="1"/>
  <c r="C53" i="1"/>
  <c r="C53" i="7" s="1"/>
  <c r="C54" i="1"/>
  <c r="C54" i="7" s="1"/>
  <c r="C55" i="1"/>
  <c r="C55" i="7" s="1"/>
  <c r="C56" i="1"/>
  <c r="C56" i="7" s="1"/>
  <c r="C57" i="1"/>
  <c r="C57" i="7" s="1"/>
  <c r="C58" i="1"/>
  <c r="C58" i="7" s="1"/>
  <c r="C59" i="1"/>
  <c r="C59" i="7" s="1"/>
  <c r="C60" i="1"/>
  <c r="C60" i="7" s="1"/>
  <c r="C61" i="1"/>
  <c r="C61" i="7" s="1"/>
  <c r="C62" i="1"/>
  <c r="C62" i="7" s="1"/>
  <c r="C63" i="1"/>
  <c r="C63" i="7" s="1"/>
  <c r="C64" i="1"/>
  <c r="C64" i="7" s="1"/>
  <c r="C65" i="1"/>
  <c r="C65" i="7" s="1"/>
  <c r="C66" i="1"/>
  <c r="C66" i="7" s="1"/>
  <c r="C67" i="1"/>
  <c r="C67" i="7" s="1"/>
  <c r="C68" i="1"/>
  <c r="C68" i="7" s="1"/>
  <c r="C69" i="1"/>
  <c r="C69" i="7" s="1"/>
  <c r="C70" i="1"/>
  <c r="C70" i="7" s="1"/>
  <c r="C71" i="1"/>
  <c r="C71" i="7" s="1"/>
  <c r="C72" i="1"/>
  <c r="C72" i="7" s="1"/>
  <c r="C73" i="1"/>
  <c r="C73" i="7" s="1"/>
  <c r="C74" i="1"/>
  <c r="C74" i="7" s="1"/>
  <c r="C75" i="1"/>
  <c r="C75" i="7" s="1"/>
  <c r="C76" i="1"/>
  <c r="C76" i="7" s="1"/>
  <c r="C77" i="1"/>
  <c r="C77" i="7" s="1"/>
  <c r="C78" i="1"/>
  <c r="C78" i="7" s="1"/>
  <c r="C79" i="1"/>
  <c r="C79" i="7" s="1"/>
  <c r="C80" i="1"/>
  <c r="C80" i="7" s="1"/>
  <c r="C81" i="1"/>
  <c r="C81" i="7" s="1"/>
  <c r="C82" i="1"/>
  <c r="C82" i="7" s="1"/>
  <c r="C83" i="1"/>
  <c r="C83" i="7" s="1"/>
  <c r="C84" i="1"/>
  <c r="C84" i="7" s="1"/>
  <c r="C85" i="1"/>
  <c r="C85" i="7" s="1"/>
  <c r="C86" i="1"/>
  <c r="C86" i="7" s="1"/>
  <c r="C87" i="1"/>
  <c r="C87" i="7" s="1"/>
  <c r="C88" i="1"/>
  <c r="C88" i="7" s="1"/>
  <c r="C89" i="1"/>
  <c r="C89" i="7" s="1"/>
  <c r="C90" i="1"/>
  <c r="C90" i="7" s="1"/>
  <c r="C91" i="1"/>
  <c r="C91" i="7" s="1"/>
  <c r="C92" i="1"/>
  <c r="C92" i="7" s="1"/>
  <c r="C93" i="1"/>
  <c r="C93" i="7" s="1"/>
  <c r="C94" i="1"/>
  <c r="C94" i="7" s="1"/>
  <c r="C95" i="1"/>
  <c r="C95" i="7" s="1"/>
  <c r="C96" i="1"/>
  <c r="C96" i="7" s="1"/>
  <c r="C97" i="1"/>
  <c r="C97" i="7" s="1"/>
  <c r="C11" i="1"/>
  <c r="C11" i="7" s="1"/>
  <c r="C13" i="1"/>
  <c r="C13" i="7" s="1"/>
  <c r="C14" i="1"/>
  <c r="C14" i="7" s="1"/>
  <c r="C16" i="1"/>
  <c r="C16" i="7" s="1"/>
  <c r="C17" i="1"/>
  <c r="C17" i="7" s="1"/>
  <c r="A24" i="1"/>
  <c r="A24" i="7" s="1"/>
  <c r="A25" i="1"/>
  <c r="A25" i="7" s="1"/>
  <c r="A26" i="1"/>
  <c r="A26" i="7" s="1"/>
  <c r="A27" i="1"/>
  <c r="A27" i="7" s="1"/>
  <c r="A28" i="1"/>
  <c r="A28" i="7" s="1"/>
  <c r="A29" i="1"/>
  <c r="A29" i="7" s="1"/>
  <c r="A30" i="1"/>
  <c r="A30" i="7" s="1"/>
  <c r="A31" i="1"/>
  <c r="A31" i="7" s="1"/>
  <c r="A32" i="1"/>
  <c r="A32" i="7" s="1"/>
  <c r="A33" i="1"/>
  <c r="A33" i="7" s="1"/>
  <c r="A34" i="1"/>
  <c r="A34" i="7" s="1"/>
  <c r="A35" i="1"/>
  <c r="A35" i="7" s="1"/>
  <c r="A36" i="1"/>
  <c r="A36" i="7" s="1"/>
  <c r="A37" i="1"/>
  <c r="A37" i="7" s="1"/>
  <c r="A38" i="1"/>
  <c r="A38" i="7" s="1"/>
  <c r="A39" i="1"/>
  <c r="A39" i="7" s="1"/>
  <c r="A40" i="1"/>
  <c r="A40" i="7" s="1"/>
  <c r="A41" i="1"/>
  <c r="A41" i="7" s="1"/>
  <c r="A42" i="1"/>
  <c r="A42" i="7" s="1"/>
  <c r="A43" i="1"/>
  <c r="A43" i="7" s="1"/>
  <c r="A44" i="1"/>
  <c r="A44" i="7" s="1"/>
  <c r="A45" i="1"/>
  <c r="A45" i="7" s="1"/>
  <c r="A46" i="1"/>
  <c r="A46" i="7" s="1"/>
  <c r="A47" i="1"/>
  <c r="A47" i="7" s="1"/>
  <c r="A48" i="1"/>
  <c r="A48" i="7" s="1"/>
  <c r="A49" i="1"/>
  <c r="A49" i="7" s="1"/>
  <c r="A50" i="1"/>
  <c r="A50" i="7" s="1"/>
  <c r="A51" i="1"/>
  <c r="A51" i="7" s="1"/>
  <c r="A52" i="1"/>
  <c r="A52" i="7" s="1"/>
  <c r="A53" i="1"/>
  <c r="A53" i="7" s="1"/>
  <c r="A54" i="1"/>
  <c r="A54" i="7" s="1"/>
  <c r="A55" i="1"/>
  <c r="A55" i="7" s="1"/>
  <c r="A56" i="1"/>
  <c r="A56" i="7" s="1"/>
  <c r="A57" i="1"/>
  <c r="A57" i="7" s="1"/>
  <c r="A58" i="1"/>
  <c r="A58" i="7" s="1"/>
  <c r="A59" i="1"/>
  <c r="A59" i="7" s="1"/>
  <c r="A60" i="1"/>
  <c r="A60" i="7" s="1"/>
  <c r="A61" i="1"/>
  <c r="A61" i="7" s="1"/>
  <c r="A62" i="1"/>
  <c r="A62" i="7" s="1"/>
  <c r="A63" i="1"/>
  <c r="A63" i="7" s="1"/>
  <c r="A64" i="1"/>
  <c r="A64" i="7" s="1"/>
  <c r="A65" i="1"/>
  <c r="A65" i="7" s="1"/>
  <c r="A66" i="1"/>
  <c r="A66" i="7" s="1"/>
  <c r="A67" i="1"/>
  <c r="A67" i="7" s="1"/>
  <c r="A68" i="1"/>
  <c r="A68" i="7" s="1"/>
  <c r="A69" i="1"/>
  <c r="A69" i="7" s="1"/>
  <c r="A70" i="1"/>
  <c r="A70" i="7" s="1"/>
  <c r="A71" i="1"/>
  <c r="A71" i="7" s="1"/>
  <c r="A72" i="1"/>
  <c r="A72" i="7" s="1"/>
  <c r="A73" i="1"/>
  <c r="A73" i="7" s="1"/>
  <c r="A74" i="1"/>
  <c r="A74" i="7" s="1"/>
  <c r="A75" i="1"/>
  <c r="A75" i="7" s="1"/>
  <c r="A76" i="1"/>
  <c r="A76" i="7" s="1"/>
  <c r="A77" i="1"/>
  <c r="A77" i="7" s="1"/>
  <c r="A78" i="1"/>
  <c r="A78" i="7" s="1"/>
  <c r="A79" i="1"/>
  <c r="A79" i="7" s="1"/>
  <c r="A80" i="1"/>
  <c r="A80" i="7" s="1"/>
  <c r="A81" i="1"/>
  <c r="A81" i="7" s="1"/>
  <c r="A82" i="1"/>
  <c r="A82" i="7" s="1"/>
  <c r="A83" i="1"/>
  <c r="A83" i="7" s="1"/>
  <c r="A84" i="1"/>
  <c r="A84" i="7" s="1"/>
  <c r="A85" i="1"/>
  <c r="A85" i="7" s="1"/>
  <c r="A86" i="1"/>
  <c r="A86" i="7" s="1"/>
  <c r="A87" i="1"/>
  <c r="A87" i="7" s="1"/>
  <c r="A88" i="1"/>
  <c r="A88" i="7" s="1"/>
  <c r="A89" i="1"/>
  <c r="A89" i="7" s="1"/>
  <c r="A90" i="1"/>
  <c r="A90" i="7" s="1"/>
  <c r="A91" i="1"/>
  <c r="A91" i="7" s="1"/>
  <c r="A92" i="1"/>
  <c r="A92" i="7" s="1"/>
  <c r="A93" i="1"/>
  <c r="A93" i="7" s="1"/>
  <c r="A94" i="1"/>
  <c r="A94" i="7" s="1"/>
  <c r="A95" i="1"/>
  <c r="A95" i="7" s="1"/>
  <c r="A96" i="1"/>
  <c r="A96" i="7" s="1"/>
  <c r="A97" i="1"/>
  <c r="A97" i="7" s="1"/>
  <c r="A3" i="1"/>
  <c r="A3" i="7" s="1"/>
  <c r="A4" i="1"/>
  <c r="A4" i="7" s="1"/>
  <c r="A5" i="1"/>
  <c r="A5" i="7" s="1"/>
  <c r="A6" i="1"/>
  <c r="A6" i="7" s="1"/>
  <c r="A7" i="1"/>
  <c r="A7" i="7" s="1"/>
  <c r="A8" i="1"/>
  <c r="A8" i="7" s="1"/>
  <c r="A9" i="1"/>
  <c r="A9" i="7" s="1"/>
  <c r="A10" i="1"/>
  <c r="A10" i="7" s="1"/>
  <c r="A11" i="1"/>
  <c r="A11" i="7" s="1"/>
  <c r="A12" i="1"/>
  <c r="A12" i="7" s="1"/>
  <c r="A13" i="1"/>
  <c r="A13" i="7" s="1"/>
  <c r="A14" i="1"/>
  <c r="A14" i="7" s="1"/>
  <c r="A15" i="1"/>
  <c r="A15" i="7" s="1"/>
  <c r="A16" i="1"/>
  <c r="A16" i="7" s="1"/>
  <c r="A17" i="1"/>
  <c r="A17" i="7" s="1"/>
  <c r="A18" i="1"/>
  <c r="A18" i="7" s="1"/>
  <c r="A19" i="1"/>
  <c r="A19" i="7" s="1"/>
  <c r="A20" i="1"/>
  <c r="A20" i="7" s="1"/>
  <c r="A21" i="1"/>
  <c r="A21" i="7" s="1"/>
  <c r="A22" i="1"/>
  <c r="A22" i="7" s="1"/>
  <c r="A23" i="1"/>
  <c r="A23" i="7" s="1"/>
  <c r="A2" i="1"/>
  <c r="A2" i="7" s="1"/>
  <c r="C21" i="3"/>
  <c r="F21" i="7" s="1"/>
  <c r="C22" i="3"/>
  <c r="F22" i="7" s="1"/>
  <c r="C23" i="3"/>
  <c r="F23" i="7" s="1"/>
  <c r="C24" i="3"/>
  <c r="F24" i="7" s="1"/>
  <c r="C28" i="3"/>
  <c r="F28" i="7" s="1"/>
  <c r="C12" i="3"/>
  <c r="F12" i="7" s="1"/>
  <c r="C13" i="3"/>
  <c r="F13" i="7" s="1"/>
  <c r="C15" i="1"/>
  <c r="C15" i="7" s="1"/>
  <c r="A11" i="2"/>
  <c r="G11" i="7" s="1"/>
  <c r="A12" i="2"/>
  <c r="G12" i="7" s="1"/>
  <c r="A3" i="2"/>
  <c r="G3" i="7" s="1"/>
  <c r="A5" i="2"/>
  <c r="G5" i="7" s="1"/>
  <c r="A6" i="2"/>
  <c r="G6" i="7" s="1"/>
  <c r="A8" i="2"/>
  <c r="G8" i="7" s="1"/>
  <c r="K6" i="6" l="1"/>
  <c r="C6" i="1" s="1"/>
  <c r="C6" i="7" s="1"/>
  <c r="K3" i="6"/>
  <c r="C3" i="2"/>
  <c r="I3" i="7" s="1"/>
  <c r="K34" i="6"/>
  <c r="K7" i="6"/>
  <c r="C7" i="3" s="1"/>
  <c r="F7" i="7" s="1"/>
  <c r="C2" i="1"/>
  <c r="C2" i="7" s="1"/>
  <c r="K5" i="6"/>
  <c r="R5" i="6" s="1"/>
  <c r="K4" i="6"/>
  <c r="R4" i="6" s="1"/>
  <c r="C26" i="2"/>
  <c r="I26" i="7" s="1"/>
  <c r="K26" i="6"/>
  <c r="C26" i="3" s="1"/>
  <c r="F26" i="7" s="1"/>
  <c r="R18" i="6"/>
  <c r="R21" i="6"/>
  <c r="R31" i="6"/>
  <c r="R2" i="6"/>
  <c r="C91" i="2"/>
  <c r="I91" i="7" s="1"/>
  <c r="R91" i="6"/>
  <c r="C61" i="2"/>
  <c r="I61" i="7" s="1"/>
  <c r="R61" i="6"/>
  <c r="R45" i="6"/>
  <c r="R37" i="6"/>
  <c r="R36" i="6"/>
  <c r="C36" i="2"/>
  <c r="I36" i="7" s="1"/>
  <c r="R19" i="6"/>
  <c r="R10" i="6"/>
  <c r="R90" i="6"/>
  <c r="C83" i="2"/>
  <c r="I83" i="7" s="1"/>
  <c r="R83" i="6"/>
  <c r="R75" i="6"/>
  <c r="R67" i="6"/>
  <c r="R60" i="6"/>
  <c r="R53" i="6"/>
  <c r="R9" i="6"/>
  <c r="R97" i="6"/>
  <c r="R82" i="6"/>
  <c r="R52" i="6"/>
  <c r="C8" i="1"/>
  <c r="C8" i="7" s="1"/>
  <c r="C81" i="2"/>
  <c r="I81" i="7" s="1"/>
  <c r="R81" i="6"/>
  <c r="R73" i="6"/>
  <c r="C66" i="2"/>
  <c r="I66" i="7" s="1"/>
  <c r="R66" i="6"/>
  <c r="R58" i="6"/>
  <c r="R43" i="6"/>
  <c r="R88" i="6"/>
  <c r="R80" i="6"/>
  <c r="R65" i="6"/>
  <c r="R57" i="6"/>
  <c r="R50" i="6"/>
  <c r="R42" i="6"/>
  <c r="R16" i="6"/>
  <c r="R95" i="6"/>
  <c r="R87" i="6"/>
  <c r="R72" i="6"/>
  <c r="R78" i="6"/>
  <c r="C71" i="2"/>
  <c r="I71" i="7" s="1"/>
  <c r="R71" i="6"/>
  <c r="R40" i="6"/>
  <c r="C86" i="2"/>
  <c r="I86" i="7" s="1"/>
  <c r="R86" i="6"/>
  <c r="C70" i="2"/>
  <c r="I70" i="7" s="1"/>
  <c r="R70" i="6"/>
  <c r="R63" i="6"/>
  <c r="C48" i="2"/>
  <c r="I48" i="7" s="1"/>
  <c r="R48" i="6"/>
  <c r="R93" i="6"/>
  <c r="R85" i="6"/>
  <c r="R77" i="6"/>
  <c r="R62" i="6"/>
  <c r="R55" i="6"/>
  <c r="R47" i="6"/>
  <c r="R38" i="6"/>
  <c r="R92" i="6"/>
  <c r="R68" i="6"/>
  <c r="R33" i="6"/>
  <c r="R23" i="6"/>
  <c r="R13" i="6"/>
  <c r="R32" i="6"/>
  <c r="R22" i="6"/>
  <c r="R12" i="6"/>
  <c r="R51" i="6"/>
  <c r="R41" i="6"/>
  <c r="R30" i="6"/>
  <c r="R89" i="6"/>
  <c r="R79" i="6"/>
  <c r="R69" i="6"/>
  <c r="R59" i="6"/>
  <c r="R49" i="6"/>
  <c r="R39" i="6"/>
  <c r="R29" i="6"/>
  <c r="R28" i="6"/>
  <c r="R27" i="6"/>
  <c r="R17" i="6"/>
  <c r="R6" i="6"/>
  <c r="R96" i="6"/>
  <c r="R76" i="6"/>
  <c r="R56" i="6"/>
  <c r="R46" i="6"/>
  <c r="R35" i="6"/>
  <c r="R25" i="6"/>
  <c r="R15" i="6"/>
  <c r="R94" i="6"/>
  <c r="R84" i="6"/>
  <c r="R74" i="6"/>
  <c r="R64" i="6"/>
  <c r="R54" i="6"/>
  <c r="R44" i="6"/>
  <c r="R24" i="6"/>
  <c r="R14" i="6"/>
  <c r="R11" i="6"/>
  <c r="C9" i="3"/>
  <c r="F9" i="7" s="1"/>
  <c r="C8" i="3"/>
  <c r="F8" i="7" s="1"/>
  <c r="C12" i="1"/>
  <c r="C12" i="7" s="1"/>
  <c r="C10" i="1"/>
  <c r="C10" i="7" s="1"/>
  <c r="C2" i="3"/>
  <c r="F2" i="7" s="1"/>
  <c r="C20" i="3"/>
  <c r="F20" i="7" s="1"/>
  <c r="C19" i="3"/>
  <c r="F19" i="7" s="1"/>
  <c r="C11" i="2"/>
  <c r="I11" i="7" s="1"/>
  <c r="C3" i="1"/>
  <c r="C3" i="7" s="1"/>
  <c r="C18" i="3"/>
  <c r="F18" i="7" s="1"/>
  <c r="C10" i="2"/>
  <c r="I10" i="7" s="1"/>
  <c r="C19" i="2"/>
  <c r="I19" i="7" s="1"/>
  <c r="C9" i="2"/>
  <c r="I9" i="7" s="1"/>
  <c r="C2" i="2"/>
  <c r="I2" i="7" s="1"/>
  <c r="C18" i="2"/>
  <c r="I18" i="7" s="1"/>
  <c r="C8" i="2"/>
  <c r="I8" i="7" s="1"/>
  <c r="C7" i="2"/>
  <c r="I7" i="7" s="1"/>
  <c r="C6" i="2"/>
  <c r="I6" i="7" s="1"/>
  <c r="C34" i="1" l="1"/>
  <c r="C34" i="7" s="1"/>
  <c r="C34" i="3"/>
  <c r="F34" i="7" s="1"/>
  <c r="N7" i="6"/>
  <c r="N8" i="6" s="1"/>
  <c r="R34" i="6"/>
  <c r="R7" i="6"/>
  <c r="R26" i="6"/>
  <c r="R8" i="6"/>
  <c r="R20" i="6"/>
  <c r="R3" i="6"/>
  <c r="C5" i="1"/>
  <c r="C5" i="7" s="1"/>
  <c r="C5" i="3"/>
  <c r="F5" i="7" s="1"/>
  <c r="C4" i="1"/>
  <c r="C4" i="7" s="1"/>
  <c r="C4" i="3"/>
  <c r="F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<sst xmlns="http://schemas.openxmlformats.org/spreadsheetml/2006/main" count="740" uniqueCount="192">
  <si>
    <t>source_well</t>
  </si>
  <si>
    <t>dest_well</t>
  </si>
  <si>
    <t>vol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</si>
  <si>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</si>
  <si>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</si>
  <si>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</si>
  <si>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</si>
  <si>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</si>
  <si>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</si>
  <si>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</si>
  <si>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</si>
  <si>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</si>
  <si>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</si>
  <si>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</si>
  <si>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</si>
  <si>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</si>
  <si>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</si>
  <si>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</si>
  <si>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</si>
  <si>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</si>
  <si>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</si>
  <si>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</si>
  <si>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</si>
  <si>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</si>
  <si>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</si>
  <si>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</si>
  <si>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</si>
  <si>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</si>
  <si>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</si>
  <si>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</si>
  <si>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</si>
  <si>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</si>
  <si>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</si>
  <si>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</si>
  <si>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</si>
  <si>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</si>
  <si>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</si>
  <si>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</si>
  <si>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</si>
  <si>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</si>
  <si>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</si>
  <si>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</si>
  <si>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</si>
  <si>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</si>
  <si>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</si>
  <si>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</si>
  <si>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</si>
  <si>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</si>
  <si>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</si>
  <si>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</si>
  <si>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</si>
  <si>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</si>
  <si>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</si>
  <si>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</si>
  <si>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</si>
  <si>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</si>
  <si>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</si>
  <si>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</si>
  <si>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</si>
  <si>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</si>
  <si>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</si>
  <si>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</si>
  <si>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</si>
  <si>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</si>
  <si>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</si>
  <si>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</si>
  <si>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</si>
  <si>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</si>
  <si>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</si>
  <si>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</si>
  <si>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</si>
  <si>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</si>
  <si>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</si>
  <si>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</si>
  <si>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</si>
  <si>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</si>
  <si>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</si>
  <si>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</si>
  <si>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</si>
  <si>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</si>
  <si>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</si>
  <si>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</si>
  <si>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</si>
  <si>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</si>
  <si>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</si>
  <si>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</si>
  <si>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</si>
  <si>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</si>
  <si>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</si>
  <si>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</si>
  <si>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</si>
  <si>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</si>
  <si>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</si>
  <si>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</si>
  <si>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</si>
  <si>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</si>
  <si>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</si>
  <si>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</si>
  <si>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</si>
  <si>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pos</t>
  </si>
  <si>
    <t>primer</t>
  </si>
  <si>
    <t>source_type</t>
  </si>
  <si>
    <t>plate</t>
  </si>
  <si>
    <t>strip</t>
  </si>
  <si>
    <t>CMV-F</t>
  </si>
  <si>
    <t>M13rev(-29)</t>
  </si>
  <si>
    <t>M13rev(-49)</t>
  </si>
  <si>
    <t>M13uni(-21)</t>
  </si>
  <si>
    <t>M13uni(-43)</t>
  </si>
  <si>
    <t>pEGFPC1-F</t>
  </si>
  <si>
    <t>peGFPC1-R</t>
  </si>
  <si>
    <t>pEGFPN1-F</t>
  </si>
  <si>
    <t>pEGFPN1-R</t>
  </si>
  <si>
    <t>pGEX-F</t>
  </si>
  <si>
    <t>pGEX-R</t>
  </si>
  <si>
    <t>T3</t>
  </si>
  <si>
    <t>T7-F</t>
  </si>
  <si>
    <t>T7-Term</t>
  </si>
  <si>
    <t>M13-pUC-F</t>
  </si>
  <si>
    <t>M13-pUC-R</t>
  </si>
  <si>
    <t>pENTR-F</t>
  </si>
  <si>
    <t>pENTR-R</t>
  </si>
  <si>
    <t>CMV-min</t>
  </si>
  <si>
    <t>EuVH</t>
  </si>
  <si>
    <t>EUVL</t>
  </si>
  <si>
    <t>Gal4AD</t>
  </si>
  <si>
    <t>Gal4BD</t>
  </si>
  <si>
    <t>M13(-96)</t>
  </si>
  <si>
    <t>pcDNA3-F</t>
  </si>
  <si>
    <t>pcDNA3-R</t>
  </si>
  <si>
    <t>pFASTBAC-F</t>
  </si>
  <si>
    <t>pFASTBAC-R</t>
  </si>
  <si>
    <t>Polyhed-F</t>
  </si>
  <si>
    <t>Polyhed-R</t>
  </si>
  <si>
    <t>pQE-F</t>
  </si>
  <si>
    <t>pQE-R</t>
  </si>
  <si>
    <t>pTrcHis-F</t>
  </si>
  <si>
    <t>pTrcHis-R</t>
  </si>
  <si>
    <t>T7(pCS-2)</t>
  </si>
  <si>
    <t>LucN-rev</t>
  </si>
  <si>
    <t>MSCV</t>
  </si>
  <si>
    <t>3primeAOX1</t>
  </si>
  <si>
    <t>5primeAOX1</t>
  </si>
  <si>
    <t>Alpha-factor</t>
  </si>
  <si>
    <t>Amp-R</t>
  </si>
  <si>
    <t>CAT-R</t>
  </si>
  <si>
    <t>CRE-R</t>
  </si>
  <si>
    <t>GAL1</t>
  </si>
  <si>
    <t>GW-3prime</t>
  </si>
  <si>
    <t>GW-5prime</t>
  </si>
  <si>
    <t>HA-F</t>
  </si>
  <si>
    <t>HA-R</t>
  </si>
  <si>
    <t>HAT</t>
  </si>
  <si>
    <t>MBP-F</t>
  </si>
  <si>
    <t>pQEPromoterRegion</t>
  </si>
  <si>
    <t>pQEPrimer-TypeIII-IV</t>
  </si>
  <si>
    <t>other_primers</t>
  </si>
  <si>
    <t>input_type</t>
  </si>
  <si>
    <t>do not edit</t>
  </si>
  <si>
    <t>edit</t>
  </si>
  <si>
    <t>customer_primer</t>
  </si>
  <si>
    <t>sample_name</t>
  </si>
  <si>
    <t>Ctf full 2</t>
  </si>
  <si>
    <t>bcl_primer</t>
  </si>
  <si>
    <t>3F</t>
  </si>
  <si>
    <t>3R</t>
  </si>
  <si>
    <t>bcl_primer_pos</t>
  </si>
  <si>
    <t>bcl_primer_vol</t>
  </si>
  <si>
    <t>well_names</t>
  </si>
  <si>
    <t>check templ</t>
  </si>
  <si>
    <t>check primer</t>
  </si>
  <si>
    <t>water</t>
  </si>
  <si>
    <t>PC pipetting</t>
  </si>
  <si>
    <t>Positive control</t>
  </si>
  <si>
    <t>ready to use premix of pGEM and primer is used, 3.5 ul premix (put it in source_strip) and 11.5 water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</si>
  <si>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</si>
  <si>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</si>
  <si>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</si>
  <si>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</si>
  <si>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</si>
  <si>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</si>
  <si>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</si>
  <si>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</si>
  <si>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</si>
  <si>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source_vol</t>
  </si>
  <si>
    <t>check_vol</t>
  </si>
  <si>
    <t>Well</t>
  </si>
  <si>
    <t>Sample Name</t>
  </si>
  <si>
    <t>BigDye Mix</t>
  </si>
  <si>
    <t>fixed in Sanger-setup-BCL.py</t>
  </si>
  <si>
    <t>Reactions</t>
  </si>
  <si>
    <t>BigDye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</si>
</sst>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0" xfId="0" applyFont="1"/>
    <xf numFmtId="0" fontId="6" fillId="0" borderId="0" xfId="0" applyFont="1"/>
    <xf numFmtId="0" fontId="4" fillId="0" borderId="0" xfId="0" applyFont="1"/>
    <xf numFmtId="0" fontId="3" fillId="0" borderId="0" xfId="0" applyFont="1"/>
    <xf numFmtId="0" fontId="3" fillId="2" borderId="2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6" fillId="0" borderId="4" xfId="0" applyFont="1" applyBorder="1"/>
    <xf numFmtId="0" fontId="4" fillId="0" borderId="4" xfId="0" applyFont="1" applyBorder="1"/>
    <xf numFmtId="0" fontId="7" fillId="0" borderId="0" xfId="0" applyFont="1"/>
    <xf numFmtId="0" fontId="1" fillId="0" borderId="0" xfId="0" applyFont="1"/>
    <xf numFmtId="0" fontId="0" fillId="0" borderId="4" xfId="0" applyFont="1" applyBorder="1"/>
    <xf numFmtId="0" fontId="0" fillId="0" borderId="0" xfId="0" applyFont="1"/>
    <xf numFmtId="0" fontId="0" fillId="0" borderId="3" xfId="0" applyFont="1" applyBorder="1"/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65F6F9-2A80-994A-BA83-3F7BE3142C66}" name="Table2" displayName="Table2" ref="F1:F37" totalsRowShown="0">
  <autoFilter ref="F1:F37" xr:uid="{B765F6F9-2A80-994A-BA83-3F7BE3142C66}"/>
  <tableColumns count="1">
    <tableColumn id="1" xr3:uid="{4E109720-AAE9-794E-831F-F20F604914CE}" name="other_prim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4DC758-5D86-6544-9EC3-C083E26ACFC0}" name="Table3" displayName="Table3" ref="H1:H3" totalsRowShown="0">
  <autoFilter ref="H1:H3" xr:uid="{664DC758-5D86-6544-9EC3-C083E26ACFC0}"/>
  <tableColumns count="1">
    <tableColumn id="1" xr3:uid="{3DBD3EB2-7C8C-8F4E-9492-6460A3AF76B9}" name="input_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4A5EE2-1080-B34A-BB40-8F3F3FEA7305}" name="Table4" displayName="Table4" ref="A1:B24" totalsRowShown="0">
  <autoFilter ref="A1:B24" xr:uid="{4E4A5EE2-1080-B34A-BB40-8F3F3FEA7305}"/>
  <tableColumns count="2">
    <tableColumn id="1" xr3:uid="{CDB38DFA-789C-8F4B-840F-972D89DD6C8F}" name="pos" dataDxfId="0"/>
    <tableColumn id="2" xr3:uid="{13A22DA2-122E-D84B-A12E-BE492FE435E8}" name="prim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3F22EC-046D-A740-81D7-592EB8C705CC}" name="Table5" displayName="Table5" ref="J1:J97" totalsRowShown="0">
  <autoFilter ref="J1:J97" xr:uid="{E03F22EC-046D-A740-81D7-592EB8C705CC}"/>
  <tableColumns count="1">
    <tableColumn id="1" xr3:uid="{63B19DD6-57D3-2744-9F22-FA4CC11DEA68}" name="well_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9B67-8429-8048-9283-347E3AC0EFCF}">
  <sheetPr codeName="Sheet1">
    <tabColor rgb="FF0070C0"/>
  </sheetPr>
  <dimension ref="A1:AF97"/>
  <sheetViews>
    <sheetView tabSelected="1" zoomScaleNormal="100" workbookViewId="0">
      <pane ySplit="1" topLeftCell="A2" activePane="bottomLeft" state="frozen"/>
      <selection pane="bottomLeft" activeCell="D22" sqref="D22"/>
    </sheetView>
  </sheetViews>
  <sheetFormatPr baseColWidth="10" defaultRowHeight="16" x14ac:dyDescent="0.2"/>
  <cols>
    <col min="1" max="1" width="5.33203125" style="16" customWidth="1"/>
    <col min="2" max="3" width="10.83203125" style="16"/>
    <col min="4" max="4" width="13.6640625" style="16" customWidth="1"/>
    <col min="5" max="5" width="15" style="16" customWidth="1"/>
    <col min="6" max="6" width="12.33203125" style="16" customWidth="1"/>
    <col min="7" max="7" width="4.33203125" style="17" customWidth="1"/>
    <col min="8" max="8" width="13.83203125" style="16" bestFit="1" customWidth="1"/>
    <col min="9" max="9" width="13.33203125" style="16" bestFit="1" customWidth="1"/>
    <col min="10" max="10" width="10.5" style="16" customWidth="1"/>
    <col min="11" max="11" width="10.83203125" style="16"/>
    <col min="12" max="12" width="7.1640625" style="16" customWidth="1"/>
    <col min="13" max="13" width="9.6640625" style="16" customWidth="1"/>
    <col min="14" max="14" width="11.6640625" style="16" customWidth="1"/>
    <col min="15" max="15" width="3.6640625" style="16" customWidth="1"/>
    <col min="16" max="17" width="11.5" style="16" customWidth="1"/>
    <col min="18" max="18" width="13" style="16" customWidth="1"/>
    <col min="19" max="19" width="5.6640625" style="18" customWidth="1"/>
    <col min="20" max="20" width="5.5" style="16" customWidth="1"/>
    <col min="21" max="21" width="14.6640625" style="16" customWidth="1"/>
    <col min="22" max="32" width="12.83203125" style="16" customWidth="1"/>
    <col min="33" max="16384" width="10.83203125" style="16"/>
  </cols>
  <sheetData>
    <row r="1" spans="1:32" x14ac:dyDescent="0.2">
      <c r="A1" s="15"/>
      <c r="B1" s="11" t="s">
        <v>101</v>
      </c>
      <c r="C1" s="11" t="s">
        <v>0</v>
      </c>
      <c r="D1" s="11" t="s">
        <v>161</v>
      </c>
      <c r="E1" s="11" t="s">
        <v>160</v>
      </c>
      <c r="F1" s="11" t="s">
        <v>163</v>
      </c>
      <c r="G1" s="11"/>
      <c r="H1" s="12" t="s">
        <v>166</v>
      </c>
      <c r="I1" s="12" t="s">
        <v>167</v>
      </c>
      <c r="J1" s="12" t="s">
        <v>1</v>
      </c>
      <c r="K1" s="12" t="s">
        <v>184</v>
      </c>
      <c r="L1" s="15"/>
      <c r="M1" s="15"/>
      <c r="N1" s="15"/>
      <c r="O1" s="15"/>
      <c r="P1" s="12" t="s">
        <v>169</v>
      </c>
      <c r="Q1" s="12" t="s">
        <v>170</v>
      </c>
      <c r="R1" s="12" t="s">
        <v>185</v>
      </c>
      <c r="S1" s="12"/>
      <c r="T1" s="12" t="s">
        <v>186</v>
      </c>
      <c r="U1" s="12" t="s">
        <v>187</v>
      </c>
    </row>
    <row r="2" spans="1:32" x14ac:dyDescent="0.2">
      <c r="B2" s="16" t="s">
        <v>102</v>
      </c>
      <c r="C2" s="16" t="s">
        <v>3</v>
      </c>
      <c r="D2" s="16" t="s">
        <v>162</v>
      </c>
      <c r="F2" s="16" t="s">
        <v>105</v>
      </c>
      <c r="H2" s="7" t="str">
        <f>IF(F2="","", INDEX(Table4[],MATCH(F2,Table4[primer],0),1))</f>
        <v>A01</v>
      </c>
      <c r="I2" s="7" cm="1">
        <f t="array" ref="I2">_xlfn.IFS(F2="",0,F2="water",11.5, TRUE, 5)</f>
        <v>5</v>
      </c>
      <c r="J2" s="8" t="s">
        <v>3</v>
      </c>
      <c r="K2" s="7">
        <f>IF(OR(C2 = "",B2=""),0,15-I2)</f>
        <v>10</v>
      </c>
      <c r="M2" s="5" t="s">
        <v>159</v>
      </c>
      <c r="P2" s="16">
        <f t="shared" ref="P2:P33" si="0">COUNTIFS($C$2:$C$97,C2,$B$2:$B$97,B2)</f>
        <v>1</v>
      </c>
      <c r="Q2" s="16">
        <f>COUNTIFS($E$2:$E$97, E2, $F$2:$F$97, F2)</f>
        <v>0</v>
      </c>
      <c r="R2" s="16">
        <f t="shared" ref="R2:R66" si="1">I2+K2</f>
        <v>15</v>
      </c>
      <c r="T2" s="16" t="s">
        <v>3</v>
      </c>
      <c r="U2" s="16" t="str">
        <f>TEXT(D2,"")</f>
        <v>Ctf full 2</v>
      </c>
    </row>
    <row r="3" spans="1:32" x14ac:dyDescent="0.2">
      <c r="B3" s="16" t="s">
        <v>102</v>
      </c>
      <c r="C3" s="16" t="s">
        <v>4</v>
      </c>
      <c r="D3" s="16" t="s">
        <v>162</v>
      </c>
      <c r="E3" s="16" t="s">
        <v>165</v>
      </c>
      <c r="H3" s="7" t="str">
        <f>IF(F3="","", INDEX(Table4[],MATCH(F3,Table4[primer],0),1))</f>
        <v/>
      </c>
      <c r="I3" s="7" cm="1">
        <f t="array" ref="I3">_xlfn.IFS(F3="",0,F3="water",11.5, TRUE, 5)</f>
        <v>0</v>
      </c>
      <c r="J3" s="9" t="s">
        <v>4</v>
      </c>
      <c r="K3" s="7">
        <f t="shared" ref="K3:K66" si="2">IF(OR(C3 = "",B3=""),0,15-I3)</f>
        <v>15</v>
      </c>
      <c r="M3" s="6" t="s">
        <v>158</v>
      </c>
      <c r="P3" s="16">
        <f t="shared" si="0"/>
        <v>1</v>
      </c>
      <c r="Q3" s="16">
        <f t="shared" ref="Q3:Q33" si="3">COUNTIFS($E$2:$E$97, E3, $F$2:$F$97, F3)</f>
        <v>0</v>
      </c>
      <c r="R3" s="16">
        <f t="shared" si="1"/>
        <v>15</v>
      </c>
      <c r="T3" s="16" t="s">
        <v>4</v>
      </c>
      <c r="U3" s="16" t="str">
        <f t="shared" ref="U3:U66" si="4">TEXT(D3,"")</f>
        <v>Ctf full 2</v>
      </c>
    </row>
    <row r="4" spans="1:32" x14ac:dyDescent="0.2">
      <c r="B4" s="16" t="s">
        <v>102</v>
      </c>
      <c r="C4" s="16" t="s">
        <v>5</v>
      </c>
      <c r="D4" s="16" t="s">
        <v>162</v>
      </c>
      <c r="F4" s="16" t="s">
        <v>105</v>
      </c>
      <c r="H4" s="7" t="str">
        <f>IF(F4="","", INDEX(Table4[],MATCH(F4,Table4[primer],0),1))</f>
        <v>A01</v>
      </c>
      <c r="I4" s="7" cm="1">
        <f t="array" ref="I4">_xlfn.IFS(F4="",0,F4="water",11.5, TRUE, 5)</f>
        <v>5</v>
      </c>
      <c r="J4" s="9" t="s">
        <v>5</v>
      </c>
      <c r="K4" s="7">
        <f t="shared" si="2"/>
        <v>10</v>
      </c>
      <c r="M4" s="19" t="s">
        <v>172</v>
      </c>
      <c r="P4" s="16">
        <f t="shared" si="0"/>
        <v>1</v>
      </c>
      <c r="Q4" s="16">
        <f t="shared" si="3"/>
        <v>0</v>
      </c>
      <c r="R4" s="16">
        <f t="shared" si="1"/>
        <v>15</v>
      </c>
      <c r="T4" s="16" t="s">
        <v>5</v>
      </c>
      <c r="U4" s="16" t="str">
        <f t="shared" si="4"/>
        <v>Ctf full 2</v>
      </c>
    </row>
    <row r="5" spans="1:32" x14ac:dyDescent="0.2">
      <c r="B5" s="16" t="s">
        <v>102</v>
      </c>
      <c r="C5" s="16" t="s">
        <v>6</v>
      </c>
      <c r="D5" s="16" t="s">
        <v>162</v>
      </c>
      <c r="E5" s="16" t="s">
        <v>164</v>
      </c>
      <c r="H5" s="7" t="str">
        <f>IF(F5="","", INDEX(Table4[],MATCH(F5,Table4[primer],0),1))</f>
        <v/>
      </c>
      <c r="I5" s="7" cm="1">
        <f t="array" ref="I5">_xlfn.IFS(F5="",0,F5="water",11.5, TRUE, 5)</f>
        <v>0</v>
      </c>
      <c r="J5" s="9" t="s">
        <v>6</v>
      </c>
      <c r="K5" s="7">
        <f t="shared" si="2"/>
        <v>15</v>
      </c>
      <c r="M5" s="18" t="s">
        <v>174</v>
      </c>
      <c r="P5" s="16">
        <f t="shared" si="0"/>
        <v>1</v>
      </c>
      <c r="Q5" s="16">
        <f t="shared" si="3"/>
        <v>0</v>
      </c>
      <c r="R5" s="16">
        <f t="shared" si="1"/>
        <v>15</v>
      </c>
      <c r="T5" s="16" t="s">
        <v>6</v>
      </c>
      <c r="U5" s="16" t="str">
        <f t="shared" si="4"/>
        <v>Ctf full 2</v>
      </c>
    </row>
    <row r="6" spans="1:32" x14ac:dyDescent="0.2">
      <c r="B6" s="16" t="s">
        <v>102</v>
      </c>
      <c r="C6" s="16" t="s">
        <v>7</v>
      </c>
      <c r="D6" s="16" t="s">
        <v>162</v>
      </c>
      <c r="H6" s="7" t="str">
        <f>IF(F6="","", INDEX(Table4[],MATCH(F6,Table4[primer],0),1))</f>
        <v/>
      </c>
      <c r="I6" s="7" cm="1">
        <f t="array" ref="I6">_xlfn.IFS(F6="",0,F6="water",11.5, TRUE, 5)</f>
        <v>0</v>
      </c>
      <c r="J6" s="9" t="s">
        <v>7</v>
      </c>
      <c r="K6" s="7">
        <f t="shared" si="2"/>
        <v>15</v>
      </c>
      <c r="P6" s="16">
        <f t="shared" si="0"/>
        <v>1</v>
      </c>
      <c r="Q6" s="16">
        <f t="shared" si="3"/>
        <v>0</v>
      </c>
      <c r="R6" s="16">
        <f t="shared" si="1"/>
        <v>15</v>
      </c>
      <c r="T6" s="16" t="s">
        <v>7</v>
      </c>
      <c r="U6" s="16" t="str">
        <f t="shared" si="4"/>
        <v>Ctf full 2</v>
      </c>
    </row>
    <row r="7" spans="1:32" x14ac:dyDescent="0.2">
      <c r="B7" s="16" t="s">
        <v>103</v>
      </c>
      <c r="C7" s="16" t="s">
        <v>8</v>
      </c>
      <c r="D7" s="16" t="s">
        <v>162</v>
      </c>
      <c r="F7" s="16" t="s">
        <v>109</v>
      </c>
      <c r="H7" s="7" t="str">
        <f>IF(F7="","", INDEX(Table4[],MATCH(F7,Table4[primer],0),1))</f>
        <v>C02</v>
      </c>
      <c r="I7" s="7" cm="1">
        <f t="array" ref="I7">_xlfn.IFS(F7="",0,F7="water",11.5, TRUE, 5)</f>
        <v>5</v>
      </c>
      <c r="J7" s="9" t="s">
        <v>8</v>
      </c>
      <c r="K7" s="7">
        <f t="shared" si="2"/>
        <v>10</v>
      </c>
      <c r="M7" s="14" t="s">
        <v>190</v>
      </c>
      <c r="N7" s="16">
        <f>COUNTIF(K2:K97,"&gt;0")</f>
        <v>11</v>
      </c>
      <c r="P7" s="16">
        <f t="shared" si="0"/>
        <v>1</v>
      </c>
      <c r="Q7" s="16">
        <f t="shared" si="3"/>
        <v>0</v>
      </c>
      <c r="R7" s="16">
        <f t="shared" si="1"/>
        <v>15</v>
      </c>
      <c r="T7" s="16" t="s">
        <v>8</v>
      </c>
      <c r="U7" s="16" t="str">
        <f t="shared" si="4"/>
        <v>Ctf full 2</v>
      </c>
    </row>
    <row r="8" spans="1:32" x14ac:dyDescent="0.2">
      <c r="B8" s="16" t="s">
        <v>103</v>
      </c>
      <c r="C8" s="16" t="s">
        <v>98</v>
      </c>
      <c r="D8" s="16" t="s">
        <v>173</v>
      </c>
      <c r="F8" s="16" t="s">
        <v>171</v>
      </c>
      <c r="H8" s="7" t="str">
        <f>IF(F8="","", INDEX(Table4[],MATCH(F8,Table4[primer],0),1))</f>
        <v>D05</v>
      </c>
      <c r="I8" s="7" cm="1">
        <f t="array" ref="I8">_xlfn.IFS(F8="",0,F8="water",11.5, TRUE, 5)</f>
        <v>11.5</v>
      </c>
      <c r="J8" s="9" t="s">
        <v>9</v>
      </c>
      <c r="K8" s="7">
        <f t="shared" si="2"/>
        <v>3.5</v>
      </c>
      <c r="M8" s="14" t="s">
        <v>191</v>
      </c>
      <c r="N8" s="16">
        <f>N7*5.5</f>
        <v>60.5</v>
      </c>
      <c r="P8" s="16">
        <f t="shared" si="0"/>
        <v>2</v>
      </c>
      <c r="Q8" s="16">
        <f>COUNTIFS($E$2:$E$97, E8, $F$2:$F$97, F8)</f>
        <v>0</v>
      </c>
      <c r="R8" s="16">
        <f t="shared" si="1"/>
        <v>15</v>
      </c>
      <c r="T8" s="16" t="s">
        <v>9</v>
      </c>
      <c r="U8" s="16" t="str">
        <f t="shared" si="4"/>
        <v>Positive control</v>
      </c>
    </row>
    <row r="9" spans="1:32" x14ac:dyDescent="0.2">
      <c r="B9" s="16" t="s">
        <v>103</v>
      </c>
      <c r="C9" s="16" t="s">
        <v>98</v>
      </c>
      <c r="D9" s="16" t="s">
        <v>173</v>
      </c>
      <c r="F9" s="16" t="s">
        <v>171</v>
      </c>
      <c r="H9" s="7" t="str">
        <f>IF(F9="","", INDEX(Table4[],MATCH(F9,Table4[primer],0),1))</f>
        <v>D05</v>
      </c>
      <c r="I9" s="7" cm="1">
        <f t="array" ref="I9">_xlfn.IFS(F9="",0,F9="water",11.5, TRUE, 5)</f>
        <v>11.5</v>
      </c>
      <c r="J9" s="9" t="s">
        <v>10</v>
      </c>
      <c r="K9" s="7">
        <f t="shared" si="2"/>
        <v>3.5</v>
      </c>
      <c r="P9" s="16">
        <f t="shared" si="0"/>
        <v>2</v>
      </c>
      <c r="Q9" s="16">
        <f t="shared" si="3"/>
        <v>0</v>
      </c>
      <c r="R9" s="16">
        <f t="shared" si="1"/>
        <v>15</v>
      </c>
      <c r="T9" s="16" t="s">
        <v>10</v>
      </c>
      <c r="U9" s="16" t="str">
        <f t="shared" si="4"/>
        <v>Positive control</v>
      </c>
    </row>
    <row r="10" spans="1:32" x14ac:dyDescent="0.2">
      <c r="B10" s="16" t="s">
        <v>102</v>
      </c>
      <c r="C10" s="16" t="s">
        <v>12</v>
      </c>
      <c r="H10" s="7" t="str">
        <f>IF(F10="","", INDEX(Table4[],MATCH(F10,Table4[primer],0),1))</f>
        <v/>
      </c>
      <c r="I10" s="7" cm="1">
        <f t="array" ref="I10">_xlfn.IFS(F10="",0,F10="water",11.5, TRUE, 5)</f>
        <v>0</v>
      </c>
      <c r="J10" s="10" t="s">
        <v>11</v>
      </c>
      <c r="K10" s="7">
        <f t="shared" si="2"/>
        <v>15</v>
      </c>
      <c r="P10" s="16">
        <f t="shared" si="0"/>
        <v>1</v>
      </c>
      <c r="Q10" s="16">
        <f t="shared" si="3"/>
        <v>0</v>
      </c>
      <c r="R10" s="16">
        <f t="shared" si="1"/>
        <v>15</v>
      </c>
      <c r="T10" s="16" t="s">
        <v>11</v>
      </c>
      <c r="U10" s="16" t="str">
        <f t="shared" si="4"/>
        <v/>
      </c>
    </row>
    <row r="11" spans="1:32" x14ac:dyDescent="0.2">
      <c r="H11" s="7" t="str">
        <f>IF(F11="","", INDEX(Table4[],MATCH(F11,Table4[primer],0),1))</f>
        <v/>
      </c>
      <c r="I11" s="7" cm="1">
        <f t="array" ref="I11">_xlfn.IFS(F11="",0,F11="water",11.5, TRUE, 5)</f>
        <v>0</v>
      </c>
      <c r="J11" s="10" t="s">
        <v>12</v>
      </c>
      <c r="K11" s="7">
        <f t="shared" si="2"/>
        <v>0</v>
      </c>
      <c r="P11" s="16">
        <f t="shared" si="0"/>
        <v>0</v>
      </c>
      <c r="Q11" s="16">
        <f t="shared" si="3"/>
        <v>0</v>
      </c>
      <c r="R11" s="16">
        <f t="shared" si="1"/>
        <v>0</v>
      </c>
      <c r="T11" s="16" t="s">
        <v>12</v>
      </c>
      <c r="U11" s="16" t="str">
        <f t="shared" si="4"/>
        <v/>
      </c>
    </row>
    <row r="12" spans="1:32" x14ac:dyDescent="0.2">
      <c r="H12" s="7" t="str">
        <f>IF(F12="","", INDEX(Table4[],MATCH(F12,Table4[primer],0),1))</f>
        <v/>
      </c>
      <c r="I12" s="7" cm="1">
        <f t="array" ref="I12">_xlfn.IFS(F12="",0,F12="water",11.5, TRUE, 5)</f>
        <v>0</v>
      </c>
      <c r="J12" s="10" t="s">
        <v>13</v>
      </c>
      <c r="K12" s="7">
        <f t="shared" si="2"/>
        <v>0</v>
      </c>
      <c r="P12" s="16">
        <f t="shared" si="0"/>
        <v>0</v>
      </c>
      <c r="Q12" s="16">
        <f t="shared" si="3"/>
        <v>0</v>
      </c>
      <c r="R12" s="16">
        <f t="shared" si="1"/>
        <v>0</v>
      </c>
      <c r="T12" s="16" t="s">
        <v>13</v>
      </c>
      <c r="U12" s="16" t="str">
        <f t="shared" si="4"/>
        <v/>
      </c>
    </row>
    <row r="13" spans="1:32" x14ac:dyDescent="0.2">
      <c r="H13" s="7" t="str">
        <f>IF(F13="","", INDEX(Table4[],MATCH(F13,Table4[primer],0),1))</f>
        <v/>
      </c>
      <c r="I13" s="7" cm="1">
        <f t="array" ref="I13">_xlfn.IFS(F13="",0,F13="water",11.5, TRUE, 5)</f>
        <v>0</v>
      </c>
      <c r="J13" s="10" t="s">
        <v>14</v>
      </c>
      <c r="K13" s="7">
        <f t="shared" si="2"/>
        <v>0</v>
      </c>
      <c r="P13" s="16">
        <f>COUNTIFS($C$2:$C$97,C13,$B$2:$B$97,B13)</f>
        <v>0</v>
      </c>
      <c r="Q13" s="16">
        <f>COUNTIFS($E$2:$E$97, E13, $F$2:$F$97, F13)</f>
        <v>0</v>
      </c>
      <c r="R13" s="16">
        <f t="shared" si="1"/>
        <v>0</v>
      </c>
      <c r="T13" s="18" t="s">
        <v>14</v>
      </c>
      <c r="U13" s="16" t="str">
        <f t="shared" si="4"/>
        <v/>
      </c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x14ac:dyDescent="0.2">
      <c r="H14" s="7" t="str">
        <f>IF(F14="","", INDEX(Table4[],MATCH(F14,Table4[primer],0),1))</f>
        <v/>
      </c>
      <c r="I14" s="7" cm="1">
        <f t="array" ref="I14">_xlfn.IFS(F14="",0,F14="water",11.5, TRUE, 5)</f>
        <v>0</v>
      </c>
      <c r="J14" s="10" t="s">
        <v>15</v>
      </c>
      <c r="K14" s="7">
        <f t="shared" si="2"/>
        <v>0</v>
      </c>
      <c r="P14" s="16">
        <f t="shared" si="0"/>
        <v>0</v>
      </c>
      <c r="Q14" s="16">
        <f t="shared" si="3"/>
        <v>0</v>
      </c>
      <c r="R14" s="16">
        <f t="shared" si="1"/>
        <v>0</v>
      </c>
      <c r="T14" s="18" t="s">
        <v>15</v>
      </c>
      <c r="U14" s="16" t="str">
        <f t="shared" si="4"/>
        <v/>
      </c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2" x14ac:dyDescent="0.2">
      <c r="H15" s="7" t="str">
        <f>IF(F15="","", INDEX(Table4[],MATCH(F15,Table4[primer],0),1))</f>
        <v/>
      </c>
      <c r="I15" s="7" cm="1">
        <f t="array" ref="I15">_xlfn.IFS(F15="",0,F15="water",11.5, TRUE, 5)</f>
        <v>0</v>
      </c>
      <c r="J15" s="10" t="s">
        <v>16</v>
      </c>
      <c r="K15" s="7">
        <f t="shared" si="2"/>
        <v>0</v>
      </c>
      <c r="P15" s="16">
        <f t="shared" si="0"/>
        <v>0</v>
      </c>
      <c r="Q15" s="16">
        <f t="shared" si="3"/>
        <v>0</v>
      </c>
      <c r="R15" s="16">
        <f t="shared" si="1"/>
        <v>0</v>
      </c>
      <c r="T15" s="18" t="s">
        <v>16</v>
      </c>
      <c r="U15" s="16" t="str">
        <f t="shared" si="4"/>
        <v/>
      </c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</row>
    <row r="16" spans="1:32" x14ac:dyDescent="0.2">
      <c r="H16" s="7" t="str">
        <f>IF(F16="","", INDEX(Table4[],MATCH(F16,Table4[primer],0),1))</f>
        <v/>
      </c>
      <c r="I16" s="7" cm="1">
        <f t="array" ref="I16">_xlfn.IFS(F16="",0,F16="water",11.5, TRUE, 5)</f>
        <v>0</v>
      </c>
      <c r="J16" s="10" t="s">
        <v>17</v>
      </c>
      <c r="K16" s="7">
        <f t="shared" si="2"/>
        <v>0</v>
      </c>
      <c r="P16" s="16">
        <f t="shared" si="0"/>
        <v>0</v>
      </c>
      <c r="Q16" s="16">
        <f t="shared" si="3"/>
        <v>0</v>
      </c>
      <c r="R16" s="16">
        <f t="shared" si="1"/>
        <v>0</v>
      </c>
      <c r="T16" s="18" t="s">
        <v>17</v>
      </c>
      <c r="U16" s="16" t="str">
        <f t="shared" si="4"/>
        <v/>
      </c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</row>
    <row r="17" spans="2:32" x14ac:dyDescent="0.2">
      <c r="H17" s="7" t="str">
        <f>IF(F17="","", INDEX(Table4[],MATCH(F17,Table4[primer],0),1))</f>
        <v/>
      </c>
      <c r="I17" s="7" cm="1">
        <f t="array" ref="I17">_xlfn.IFS(F17="",0,F17="water",11.5, TRUE, 5)</f>
        <v>0</v>
      </c>
      <c r="J17" s="10" t="s">
        <v>18</v>
      </c>
      <c r="K17" s="7">
        <f t="shared" si="2"/>
        <v>0</v>
      </c>
      <c r="P17" s="16">
        <f t="shared" si="0"/>
        <v>0</v>
      </c>
      <c r="Q17" s="16">
        <f t="shared" si="3"/>
        <v>0</v>
      </c>
      <c r="R17" s="16">
        <f t="shared" si="1"/>
        <v>0</v>
      </c>
      <c r="T17" s="18" t="s">
        <v>18</v>
      </c>
      <c r="U17" s="16" t="str">
        <f t="shared" si="4"/>
        <v/>
      </c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</row>
    <row r="18" spans="2:32" x14ac:dyDescent="0.2">
      <c r="B18" s="16" t="s">
        <v>102</v>
      </c>
      <c r="C18" s="16" t="s">
        <v>21</v>
      </c>
      <c r="H18" s="7" t="str">
        <f>IF(F18="","", INDEX(Table4[],MATCH(F18,Table4[primer],0),1))</f>
        <v/>
      </c>
      <c r="I18" s="7" cm="1">
        <f t="array" ref="I18">_xlfn.IFS(F18="",0,F18="water",11.5, TRUE, 5)</f>
        <v>0</v>
      </c>
      <c r="J18" s="9" t="s">
        <v>19</v>
      </c>
      <c r="K18" s="7">
        <f t="shared" si="2"/>
        <v>15</v>
      </c>
      <c r="P18" s="16">
        <f t="shared" si="0"/>
        <v>1</v>
      </c>
      <c r="Q18" s="16">
        <f t="shared" si="3"/>
        <v>0</v>
      </c>
      <c r="R18" s="16">
        <f t="shared" si="1"/>
        <v>15</v>
      </c>
      <c r="T18" s="18" t="s">
        <v>19</v>
      </c>
      <c r="U18" s="16" t="str">
        <f t="shared" si="4"/>
        <v/>
      </c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 spans="2:32" x14ac:dyDescent="0.2">
      <c r="H19" s="7" t="str">
        <f>IF(F19="","", INDEX(Table4[],MATCH(F19,Table4[primer],0),1))</f>
        <v/>
      </c>
      <c r="I19" s="7" cm="1">
        <f t="array" ref="I19">_xlfn.IFS(F19="",0,F19="water",11.5, TRUE, 5)</f>
        <v>0</v>
      </c>
      <c r="J19" s="9" t="s">
        <v>20</v>
      </c>
      <c r="K19" s="7">
        <f t="shared" si="2"/>
        <v>0</v>
      </c>
      <c r="P19" s="16">
        <f t="shared" si="0"/>
        <v>0</v>
      </c>
      <c r="Q19" s="16">
        <f t="shared" si="3"/>
        <v>0</v>
      </c>
      <c r="R19" s="16">
        <f t="shared" si="1"/>
        <v>0</v>
      </c>
      <c r="T19" s="16" t="s">
        <v>20</v>
      </c>
      <c r="U19" s="16" t="str">
        <f t="shared" si="4"/>
        <v/>
      </c>
    </row>
    <row r="20" spans="2:32" x14ac:dyDescent="0.2">
      <c r="H20" s="7" t="str">
        <f>IF(F20="","", INDEX(Table4[],MATCH(F20,Table4[primer],0),1))</f>
        <v/>
      </c>
      <c r="I20" s="7" cm="1">
        <f t="array" ref="I20">_xlfn.IFS(F20="",0,F20="water",11.5, TRUE, 5)</f>
        <v>0</v>
      </c>
      <c r="J20" s="9" t="s">
        <v>21</v>
      </c>
      <c r="K20" s="7">
        <f t="shared" si="2"/>
        <v>0</v>
      </c>
      <c r="P20" s="16">
        <f t="shared" si="0"/>
        <v>0</v>
      </c>
      <c r="Q20" s="16">
        <f t="shared" si="3"/>
        <v>0</v>
      </c>
      <c r="R20" s="16">
        <f t="shared" si="1"/>
        <v>0</v>
      </c>
      <c r="T20" s="16" t="s">
        <v>21</v>
      </c>
      <c r="U20" s="16" t="str">
        <f t="shared" si="4"/>
        <v/>
      </c>
    </row>
    <row r="21" spans="2:32" x14ac:dyDescent="0.2">
      <c r="H21" s="7" t="str">
        <f>IF(F21="","", INDEX(Table4[],MATCH(F21,Table4[primer],0),1))</f>
        <v/>
      </c>
      <c r="I21" s="7" cm="1">
        <f t="array" ref="I21">_xlfn.IFS(F21="",0,F21="water",11.5, TRUE, 5)</f>
        <v>0</v>
      </c>
      <c r="J21" s="9" t="s">
        <v>22</v>
      </c>
      <c r="K21" s="7">
        <f t="shared" si="2"/>
        <v>0</v>
      </c>
      <c r="P21" s="16">
        <f t="shared" si="0"/>
        <v>0</v>
      </c>
      <c r="Q21" s="16">
        <f t="shared" si="3"/>
        <v>0</v>
      </c>
      <c r="R21" s="16">
        <f t="shared" si="1"/>
        <v>0</v>
      </c>
      <c r="T21" s="16" t="s">
        <v>22</v>
      </c>
      <c r="U21" s="16" t="str">
        <f t="shared" si="4"/>
        <v/>
      </c>
    </row>
    <row r="22" spans="2:32" x14ac:dyDescent="0.2">
      <c r="H22" s="7" t="str">
        <f>IF(F22="","", INDEX(Table4[],MATCH(F22,Table4[primer],0),1))</f>
        <v/>
      </c>
      <c r="I22" s="7" cm="1">
        <f t="array" ref="I22">_xlfn.IFS(F22="",0,F22="water",11.5, TRUE, 5)</f>
        <v>0</v>
      </c>
      <c r="J22" s="9" t="s">
        <v>23</v>
      </c>
      <c r="K22" s="7">
        <f t="shared" si="2"/>
        <v>0</v>
      </c>
      <c r="P22" s="16">
        <f t="shared" si="0"/>
        <v>0</v>
      </c>
      <c r="Q22" s="16">
        <f t="shared" si="3"/>
        <v>0</v>
      </c>
      <c r="R22" s="16">
        <f t="shared" si="1"/>
        <v>0</v>
      </c>
      <c r="T22" s="16" t="s">
        <v>23</v>
      </c>
      <c r="U22" s="16" t="str">
        <f t="shared" si="4"/>
        <v/>
      </c>
    </row>
    <row r="23" spans="2:32" x14ac:dyDescent="0.2">
      <c r="H23" s="7" t="str">
        <f>IF(F23="","", INDEX(Table4[],MATCH(F23,Table4[primer],0),1))</f>
        <v/>
      </c>
      <c r="I23" s="7" cm="1">
        <f t="array" ref="I23">_xlfn.IFS(F23="",0,F23="water",11.5, TRUE, 5)</f>
        <v>0</v>
      </c>
      <c r="J23" s="9" t="s">
        <v>24</v>
      </c>
      <c r="K23" s="7">
        <f t="shared" si="2"/>
        <v>0</v>
      </c>
      <c r="P23" s="16">
        <f t="shared" si="0"/>
        <v>0</v>
      </c>
      <c r="Q23" s="16">
        <f t="shared" si="3"/>
        <v>0</v>
      </c>
      <c r="R23" s="16">
        <f t="shared" si="1"/>
        <v>0</v>
      </c>
      <c r="T23" s="16" t="s">
        <v>24</v>
      </c>
      <c r="U23" s="16" t="str">
        <f t="shared" si="4"/>
        <v/>
      </c>
    </row>
    <row r="24" spans="2:32" x14ac:dyDescent="0.2">
      <c r="H24" s="7" t="str">
        <f>IF(F24="","", INDEX(Table4[],MATCH(F24,Table4[primer],0),1))</f>
        <v/>
      </c>
      <c r="I24" s="7" cm="1">
        <f t="array" ref="I24">_xlfn.IFS(F24="",0,F24="water",11.5, TRUE, 5)</f>
        <v>0</v>
      </c>
      <c r="J24" s="9" t="s">
        <v>25</v>
      </c>
      <c r="K24" s="7">
        <f t="shared" si="2"/>
        <v>0</v>
      </c>
      <c r="P24" s="16">
        <f t="shared" si="0"/>
        <v>0</v>
      </c>
      <c r="Q24" s="16">
        <f t="shared" si="3"/>
        <v>0</v>
      </c>
      <c r="R24" s="16">
        <f t="shared" si="1"/>
        <v>0</v>
      </c>
      <c r="T24" s="16" t="s">
        <v>25</v>
      </c>
      <c r="U24" s="16" t="str">
        <f t="shared" si="4"/>
        <v/>
      </c>
    </row>
    <row r="25" spans="2:32" x14ac:dyDescent="0.2">
      <c r="H25" s="7" t="str">
        <f>IF(F25="","", INDEX(Table4[],MATCH(F25,Table4[primer],0),1))</f>
        <v/>
      </c>
      <c r="I25" s="7" cm="1">
        <f t="array" ref="I25">_xlfn.IFS(F25="",0,F25="water",11.5, TRUE, 5)</f>
        <v>0</v>
      </c>
      <c r="J25" s="9" t="s">
        <v>26</v>
      </c>
      <c r="K25" s="7">
        <f t="shared" si="2"/>
        <v>0</v>
      </c>
      <c r="P25" s="16">
        <f t="shared" si="0"/>
        <v>0</v>
      </c>
      <c r="Q25" s="16">
        <f t="shared" si="3"/>
        <v>0</v>
      </c>
      <c r="R25" s="16">
        <f t="shared" si="1"/>
        <v>0</v>
      </c>
      <c r="T25" s="16" t="s">
        <v>26</v>
      </c>
      <c r="U25" s="16" t="str">
        <f t="shared" si="4"/>
        <v/>
      </c>
    </row>
    <row r="26" spans="2:32" x14ac:dyDescent="0.2">
      <c r="B26" s="16" t="s">
        <v>103</v>
      </c>
      <c r="C26" s="16" t="s">
        <v>11</v>
      </c>
      <c r="H26" s="7" t="str">
        <f>IF(F26="","", INDEX(Table4[],MATCH(F26,Table4[primer],0),1))</f>
        <v/>
      </c>
      <c r="I26" s="7" cm="1">
        <f t="array" ref="I26">_xlfn.IFS(F26="",0,F26="water",11.5, TRUE, 5)</f>
        <v>0</v>
      </c>
      <c r="J26" s="10" t="s">
        <v>27</v>
      </c>
      <c r="K26" s="7">
        <f t="shared" si="2"/>
        <v>15</v>
      </c>
      <c r="P26" s="16">
        <f t="shared" si="0"/>
        <v>1</v>
      </c>
      <c r="Q26" s="16">
        <f t="shared" si="3"/>
        <v>0</v>
      </c>
      <c r="R26" s="16">
        <f t="shared" si="1"/>
        <v>15</v>
      </c>
      <c r="T26" s="16" t="s">
        <v>27</v>
      </c>
      <c r="U26" s="16" t="str">
        <f t="shared" si="4"/>
        <v/>
      </c>
    </row>
    <row r="27" spans="2:32" x14ac:dyDescent="0.2">
      <c r="H27" s="7" t="str">
        <f>IF(F27="","", INDEX(Table4[],MATCH(F27,Table4[primer],0),1))</f>
        <v/>
      </c>
      <c r="I27" s="7" cm="1">
        <f t="array" ref="I27">_xlfn.IFS(F27="",0,F27="water",11.5, TRUE, 5)</f>
        <v>0</v>
      </c>
      <c r="J27" s="10" t="s">
        <v>28</v>
      </c>
      <c r="K27" s="7">
        <f t="shared" si="2"/>
        <v>0</v>
      </c>
      <c r="P27" s="16">
        <f t="shared" si="0"/>
        <v>0</v>
      </c>
      <c r="Q27" s="16">
        <f t="shared" si="3"/>
        <v>0</v>
      </c>
      <c r="R27" s="16">
        <f t="shared" si="1"/>
        <v>0</v>
      </c>
      <c r="T27" s="16" t="s">
        <v>28</v>
      </c>
      <c r="U27" s="16" t="str">
        <f t="shared" si="4"/>
        <v/>
      </c>
    </row>
    <row r="28" spans="2:32" x14ac:dyDescent="0.2">
      <c r="H28" s="7" t="str">
        <f>IF(F28="","", INDEX(Table4[],MATCH(F28,Table4[primer],0),1))</f>
        <v/>
      </c>
      <c r="I28" s="7" cm="1">
        <f t="array" ref="I28">_xlfn.IFS(F28="",0,F28="water",11.5, TRUE, 5)</f>
        <v>0</v>
      </c>
      <c r="J28" s="10" t="s">
        <v>29</v>
      </c>
      <c r="K28" s="7">
        <f t="shared" si="2"/>
        <v>0</v>
      </c>
      <c r="P28" s="16">
        <f t="shared" si="0"/>
        <v>0</v>
      </c>
      <c r="Q28" s="16">
        <f t="shared" si="3"/>
        <v>0</v>
      </c>
      <c r="R28" s="16">
        <f t="shared" si="1"/>
        <v>0</v>
      </c>
      <c r="T28" s="16" t="s">
        <v>29</v>
      </c>
      <c r="U28" s="16" t="str">
        <f t="shared" si="4"/>
        <v/>
      </c>
    </row>
    <row r="29" spans="2:32" x14ac:dyDescent="0.2">
      <c r="H29" s="7" t="str">
        <f>IF(F29="","", INDEX(Table4[],MATCH(F29,Table4[primer],0),1))</f>
        <v/>
      </c>
      <c r="I29" s="7" cm="1">
        <f t="array" ref="I29">_xlfn.IFS(F29="",0,F29="water",11.5, TRUE, 5)</f>
        <v>0</v>
      </c>
      <c r="J29" s="10" t="s">
        <v>30</v>
      </c>
      <c r="K29" s="7">
        <f t="shared" si="2"/>
        <v>0</v>
      </c>
      <c r="P29" s="16">
        <f t="shared" si="0"/>
        <v>0</v>
      </c>
      <c r="Q29" s="16">
        <f t="shared" si="3"/>
        <v>0</v>
      </c>
      <c r="R29" s="16">
        <f t="shared" si="1"/>
        <v>0</v>
      </c>
      <c r="T29" s="16" t="s">
        <v>30</v>
      </c>
      <c r="U29" s="16" t="str">
        <f t="shared" si="4"/>
        <v/>
      </c>
    </row>
    <row r="30" spans="2:32" x14ac:dyDescent="0.2">
      <c r="H30" s="7" t="str">
        <f>IF(F30="","", INDEX(Table4[],MATCH(F30,Table4[primer],0),1))</f>
        <v/>
      </c>
      <c r="I30" s="7" cm="1">
        <f t="array" ref="I30">_xlfn.IFS(F30="",0,F30="water",11.5, TRUE, 5)</f>
        <v>0</v>
      </c>
      <c r="J30" s="10" t="s">
        <v>31</v>
      </c>
      <c r="K30" s="7">
        <f t="shared" si="2"/>
        <v>0</v>
      </c>
      <c r="P30" s="16">
        <f t="shared" si="0"/>
        <v>0</v>
      </c>
      <c r="Q30" s="16">
        <f t="shared" si="3"/>
        <v>0</v>
      </c>
      <c r="R30" s="16">
        <f t="shared" si="1"/>
        <v>0</v>
      </c>
      <c r="T30" s="16" t="s">
        <v>31</v>
      </c>
      <c r="U30" s="16" t="str">
        <f t="shared" si="4"/>
        <v/>
      </c>
    </row>
    <row r="31" spans="2:32" x14ac:dyDescent="0.2">
      <c r="H31" s="7" t="str">
        <f>IF(F31="","", INDEX(Table4[],MATCH(F31,Table4[primer],0),1))</f>
        <v/>
      </c>
      <c r="I31" s="7" cm="1">
        <f t="array" ref="I31">_xlfn.IFS(F31="",0,F31="water",11.5, TRUE, 5)</f>
        <v>0</v>
      </c>
      <c r="J31" s="10" t="s">
        <v>32</v>
      </c>
      <c r="K31" s="7">
        <f t="shared" si="2"/>
        <v>0</v>
      </c>
      <c r="P31" s="16">
        <f t="shared" si="0"/>
        <v>0</v>
      </c>
      <c r="Q31" s="16">
        <f t="shared" si="3"/>
        <v>0</v>
      </c>
      <c r="R31" s="16">
        <f t="shared" si="1"/>
        <v>0</v>
      </c>
      <c r="T31" s="16" t="s">
        <v>32</v>
      </c>
      <c r="U31" s="16" t="str">
        <f t="shared" si="4"/>
        <v/>
      </c>
    </row>
    <row r="32" spans="2:32" x14ac:dyDescent="0.2">
      <c r="H32" s="7" t="str">
        <f>IF(F32="","", INDEX(Table4[],MATCH(F32,Table4[primer],0),1))</f>
        <v/>
      </c>
      <c r="I32" s="7" cm="1">
        <f t="array" ref="I32">_xlfn.IFS(F32="",0,F32="water",11.5, TRUE, 5)</f>
        <v>0</v>
      </c>
      <c r="J32" s="10" t="s">
        <v>33</v>
      </c>
      <c r="K32" s="7">
        <f t="shared" si="2"/>
        <v>0</v>
      </c>
      <c r="P32" s="16">
        <f t="shared" si="0"/>
        <v>0</v>
      </c>
      <c r="Q32" s="16">
        <f t="shared" si="3"/>
        <v>0</v>
      </c>
      <c r="R32" s="16">
        <f t="shared" si="1"/>
        <v>0</v>
      </c>
      <c r="T32" s="16" t="s">
        <v>33</v>
      </c>
      <c r="U32" s="16" t="str">
        <f t="shared" si="4"/>
        <v/>
      </c>
    </row>
    <row r="33" spans="8:21" x14ac:dyDescent="0.2">
      <c r="H33" s="7" t="str">
        <f>IF(F33="","", INDEX(Table4[],MATCH(F33,Table4[primer],0),1))</f>
        <v/>
      </c>
      <c r="I33" s="7" cm="1">
        <f t="array" ref="I33">_xlfn.IFS(F33="",0,F33="water",11.5, TRUE, 5)</f>
        <v>0</v>
      </c>
      <c r="J33" s="10" t="s">
        <v>34</v>
      </c>
      <c r="K33" s="7">
        <f t="shared" si="2"/>
        <v>0</v>
      </c>
      <c r="P33" s="16">
        <f t="shared" si="0"/>
        <v>0</v>
      </c>
      <c r="Q33" s="16">
        <f t="shared" si="3"/>
        <v>0</v>
      </c>
      <c r="R33" s="16">
        <f t="shared" si="1"/>
        <v>0</v>
      </c>
      <c r="T33" s="16" t="s">
        <v>34</v>
      </c>
      <c r="U33" s="16" t="str">
        <f t="shared" si="4"/>
        <v/>
      </c>
    </row>
    <row r="34" spans="8:21" x14ac:dyDescent="0.2">
      <c r="H34" s="7" t="str">
        <f>IF(F34="","", INDEX(Table4[],MATCH(F34,Table4[primer],0),1))</f>
        <v/>
      </c>
      <c r="I34" s="7" cm="1">
        <f t="array" ref="I34">_xlfn.IFS(F34="",0,F34="water",11.5, TRUE, 5)</f>
        <v>0</v>
      </c>
      <c r="J34" s="9" t="s">
        <v>35</v>
      </c>
      <c r="K34" s="7">
        <f t="shared" si="2"/>
        <v>0</v>
      </c>
      <c r="P34" s="16">
        <f t="shared" ref="P34:P65" si="5">COUNTIFS($C$2:$C$97,C34,$B$2:$B$97,B34)</f>
        <v>0</v>
      </c>
      <c r="Q34" s="16">
        <f t="shared" ref="Q34:Q66" si="6">COUNTIFS($E$2:$E$97, E34, $F$2:$F$97, F34)</f>
        <v>0</v>
      </c>
      <c r="R34" s="16">
        <f t="shared" si="1"/>
        <v>0</v>
      </c>
      <c r="T34" s="16" t="s">
        <v>35</v>
      </c>
      <c r="U34" s="16" t="str">
        <f t="shared" si="4"/>
        <v/>
      </c>
    </row>
    <row r="35" spans="8:21" x14ac:dyDescent="0.2">
      <c r="H35" s="7" t="str">
        <f>IF(F35="","", INDEX(Table4[],MATCH(F35,Table4[primer],0),1))</f>
        <v/>
      </c>
      <c r="I35" s="7" cm="1">
        <f t="array" ref="I35">_xlfn.IFS(F35="",0,F35="water",11.5, TRUE, 5)</f>
        <v>0</v>
      </c>
      <c r="J35" s="9" t="s">
        <v>36</v>
      </c>
      <c r="K35" s="7">
        <f t="shared" si="2"/>
        <v>0</v>
      </c>
      <c r="P35" s="16">
        <f t="shared" si="5"/>
        <v>0</v>
      </c>
      <c r="Q35" s="16">
        <f t="shared" si="6"/>
        <v>0</v>
      </c>
      <c r="R35" s="16">
        <f t="shared" si="1"/>
        <v>0</v>
      </c>
      <c r="T35" s="16" t="s">
        <v>36</v>
      </c>
      <c r="U35" s="16" t="str">
        <f t="shared" si="4"/>
        <v/>
      </c>
    </row>
    <row r="36" spans="8:21" x14ac:dyDescent="0.2">
      <c r="H36" s="7" t="str">
        <f>IF(F36="","", INDEX(Table4[],MATCH(F36,Table4[primer],0),1))</f>
        <v/>
      </c>
      <c r="I36" s="7" cm="1">
        <f t="array" ref="I36">_xlfn.IFS(F36="",0,F36="water",11.5, TRUE, 5)</f>
        <v>0</v>
      </c>
      <c r="J36" s="9" t="s">
        <v>37</v>
      </c>
      <c r="K36" s="7">
        <f t="shared" si="2"/>
        <v>0</v>
      </c>
      <c r="P36" s="16">
        <f t="shared" si="5"/>
        <v>0</v>
      </c>
      <c r="Q36" s="16">
        <f t="shared" si="6"/>
        <v>0</v>
      </c>
      <c r="R36" s="16">
        <f t="shared" si="1"/>
        <v>0</v>
      </c>
      <c r="T36" s="16" t="s">
        <v>37</v>
      </c>
      <c r="U36" s="16" t="str">
        <f t="shared" si="4"/>
        <v/>
      </c>
    </row>
    <row r="37" spans="8:21" x14ac:dyDescent="0.2">
      <c r="H37" s="7" t="str">
        <f>IF(F37="","", INDEX(Table4[],MATCH(F37,Table4[primer],0),1))</f>
        <v/>
      </c>
      <c r="I37" s="7" cm="1">
        <f t="array" ref="I37">_xlfn.IFS(F37="",0,F37="water",11.5, TRUE, 5)</f>
        <v>0</v>
      </c>
      <c r="J37" s="9" t="s">
        <v>38</v>
      </c>
      <c r="K37" s="7">
        <f t="shared" si="2"/>
        <v>0</v>
      </c>
      <c r="P37" s="16">
        <f t="shared" si="5"/>
        <v>0</v>
      </c>
      <c r="Q37" s="16">
        <f t="shared" si="6"/>
        <v>0</v>
      </c>
      <c r="R37" s="16">
        <f t="shared" si="1"/>
        <v>0</v>
      </c>
      <c r="T37" s="16" t="s">
        <v>38</v>
      </c>
      <c r="U37" s="16" t="str">
        <f t="shared" si="4"/>
        <v/>
      </c>
    </row>
    <row r="38" spans="8:21" x14ac:dyDescent="0.2">
      <c r="H38" s="7" t="str">
        <f>IF(F38="","", INDEX(Table4[],MATCH(F38,Table4[primer],0),1))</f>
        <v/>
      </c>
      <c r="I38" s="7" cm="1">
        <f t="array" ref="I38">_xlfn.IFS(F38="",0,F38="water",11.5, TRUE, 5)</f>
        <v>0</v>
      </c>
      <c r="J38" s="9" t="s">
        <v>39</v>
      </c>
      <c r="K38" s="7">
        <f t="shared" si="2"/>
        <v>0</v>
      </c>
      <c r="P38" s="16">
        <f t="shared" si="5"/>
        <v>0</v>
      </c>
      <c r="Q38" s="16">
        <f t="shared" si="6"/>
        <v>0</v>
      </c>
      <c r="R38" s="16">
        <f t="shared" si="1"/>
        <v>0</v>
      </c>
      <c r="T38" s="16" t="s">
        <v>39</v>
      </c>
      <c r="U38" s="16" t="str">
        <f t="shared" si="4"/>
        <v/>
      </c>
    </row>
    <row r="39" spans="8:21" x14ac:dyDescent="0.2">
      <c r="H39" s="7" t="str">
        <f>IF(F39="","", INDEX(Table4[],MATCH(F39,Table4[primer],0),1))</f>
        <v/>
      </c>
      <c r="I39" s="7" cm="1">
        <f t="array" ref="I39">_xlfn.IFS(F39="",0,F39="water",11.5, TRUE, 5)</f>
        <v>0</v>
      </c>
      <c r="J39" s="9" t="s">
        <v>40</v>
      </c>
      <c r="K39" s="7">
        <f t="shared" si="2"/>
        <v>0</v>
      </c>
      <c r="P39" s="16">
        <f t="shared" si="5"/>
        <v>0</v>
      </c>
      <c r="Q39" s="16">
        <f t="shared" si="6"/>
        <v>0</v>
      </c>
      <c r="R39" s="16">
        <f t="shared" si="1"/>
        <v>0</v>
      </c>
      <c r="T39" s="16" t="s">
        <v>40</v>
      </c>
      <c r="U39" s="16" t="str">
        <f t="shared" si="4"/>
        <v/>
      </c>
    </row>
    <row r="40" spans="8:21" x14ac:dyDescent="0.2">
      <c r="H40" s="7" t="str">
        <f>IF(F40="","", INDEX(Table4[],MATCH(F40,Table4[primer],0),1))</f>
        <v/>
      </c>
      <c r="I40" s="7" cm="1">
        <f t="array" ref="I40">_xlfn.IFS(F40="",0,F40="water",11.5, TRUE, 5)</f>
        <v>0</v>
      </c>
      <c r="J40" s="9" t="s">
        <v>41</v>
      </c>
      <c r="K40" s="7">
        <f t="shared" si="2"/>
        <v>0</v>
      </c>
      <c r="P40" s="16">
        <f t="shared" si="5"/>
        <v>0</v>
      </c>
      <c r="Q40" s="16">
        <f t="shared" si="6"/>
        <v>0</v>
      </c>
      <c r="R40" s="16">
        <f t="shared" si="1"/>
        <v>0</v>
      </c>
      <c r="T40" s="16" t="s">
        <v>41</v>
      </c>
      <c r="U40" s="16" t="str">
        <f t="shared" si="4"/>
        <v/>
      </c>
    </row>
    <row r="41" spans="8:21" x14ac:dyDescent="0.2">
      <c r="H41" s="7" t="str">
        <f>IF(F41="","", INDEX(Table4[],MATCH(F41,Table4[primer],0),1))</f>
        <v/>
      </c>
      <c r="I41" s="7" cm="1">
        <f t="array" ref="I41">_xlfn.IFS(F41="",0,F41="water",11.5, TRUE, 5)</f>
        <v>0</v>
      </c>
      <c r="J41" s="9" t="s">
        <v>42</v>
      </c>
      <c r="K41" s="7">
        <f t="shared" si="2"/>
        <v>0</v>
      </c>
      <c r="P41" s="16">
        <f t="shared" si="5"/>
        <v>0</v>
      </c>
      <c r="Q41" s="16">
        <f t="shared" si="6"/>
        <v>0</v>
      </c>
      <c r="R41" s="16">
        <f t="shared" si="1"/>
        <v>0</v>
      </c>
      <c r="T41" s="16" t="s">
        <v>42</v>
      </c>
      <c r="U41" s="16" t="str">
        <f t="shared" si="4"/>
        <v/>
      </c>
    </row>
    <row r="42" spans="8:21" x14ac:dyDescent="0.2">
      <c r="H42" s="7" t="str">
        <f>IF(F42="","", INDEX(Table4[],MATCH(F42,Table4[primer],0),1))</f>
        <v/>
      </c>
      <c r="I42" s="7" cm="1">
        <f t="array" ref="I42">_xlfn.IFS(F42="",0,F42="water",11.5, TRUE, 5)</f>
        <v>0</v>
      </c>
      <c r="J42" s="10" t="s">
        <v>43</v>
      </c>
      <c r="K42" s="7">
        <f t="shared" si="2"/>
        <v>0</v>
      </c>
      <c r="P42" s="16">
        <f t="shared" si="5"/>
        <v>0</v>
      </c>
      <c r="Q42" s="16">
        <f t="shared" si="6"/>
        <v>0</v>
      </c>
      <c r="R42" s="16">
        <f t="shared" si="1"/>
        <v>0</v>
      </c>
      <c r="T42" s="16" t="s">
        <v>43</v>
      </c>
      <c r="U42" s="16" t="str">
        <f t="shared" si="4"/>
        <v/>
      </c>
    </row>
    <row r="43" spans="8:21" x14ac:dyDescent="0.2">
      <c r="H43" s="7" t="str">
        <f>IF(F43="","", INDEX(Table4[],MATCH(F43,Table4[primer],0),1))</f>
        <v/>
      </c>
      <c r="I43" s="7" cm="1">
        <f t="array" ref="I43">_xlfn.IFS(F43="",0,F43="water",11.5, TRUE, 5)</f>
        <v>0</v>
      </c>
      <c r="J43" s="10" t="s">
        <v>44</v>
      </c>
      <c r="K43" s="7">
        <f t="shared" si="2"/>
        <v>0</v>
      </c>
      <c r="P43" s="16">
        <f t="shared" si="5"/>
        <v>0</v>
      </c>
      <c r="Q43" s="16">
        <f t="shared" si="6"/>
        <v>0</v>
      </c>
      <c r="R43" s="16">
        <f t="shared" si="1"/>
        <v>0</v>
      </c>
      <c r="T43" s="16" t="s">
        <v>44</v>
      </c>
      <c r="U43" s="16" t="str">
        <f t="shared" si="4"/>
        <v/>
      </c>
    </row>
    <row r="44" spans="8:21" x14ac:dyDescent="0.2">
      <c r="H44" s="7" t="str">
        <f>IF(F44="","", INDEX(Table4[],MATCH(F44,Table4[primer],0),1))</f>
        <v/>
      </c>
      <c r="I44" s="7" cm="1">
        <f t="array" ref="I44">_xlfn.IFS(F44="",0,F44="water",11.5, TRUE, 5)</f>
        <v>0</v>
      </c>
      <c r="J44" s="10" t="s">
        <v>45</v>
      </c>
      <c r="K44" s="7">
        <f t="shared" si="2"/>
        <v>0</v>
      </c>
      <c r="P44" s="16">
        <f t="shared" si="5"/>
        <v>0</v>
      </c>
      <c r="Q44" s="16">
        <f t="shared" si="6"/>
        <v>0</v>
      </c>
      <c r="R44" s="16">
        <f t="shared" si="1"/>
        <v>0</v>
      </c>
      <c r="T44" s="16" t="s">
        <v>45</v>
      </c>
      <c r="U44" s="16" t="str">
        <f t="shared" si="4"/>
        <v/>
      </c>
    </row>
    <row r="45" spans="8:21" x14ac:dyDescent="0.2">
      <c r="H45" s="7" t="str">
        <f>IF(F45="","", INDEX(Table4[],MATCH(F45,Table4[primer],0),1))</f>
        <v/>
      </c>
      <c r="I45" s="7" cm="1">
        <f t="array" ref="I45">_xlfn.IFS(F45="",0,F45="water",11.5, TRUE, 5)</f>
        <v>0</v>
      </c>
      <c r="J45" s="10" t="s">
        <v>46</v>
      </c>
      <c r="K45" s="7">
        <f t="shared" si="2"/>
        <v>0</v>
      </c>
      <c r="P45" s="16">
        <f t="shared" si="5"/>
        <v>0</v>
      </c>
      <c r="Q45" s="16">
        <f t="shared" si="6"/>
        <v>0</v>
      </c>
      <c r="R45" s="16">
        <f t="shared" si="1"/>
        <v>0</v>
      </c>
      <c r="T45" s="16" t="s">
        <v>46</v>
      </c>
      <c r="U45" s="16" t="str">
        <f t="shared" si="4"/>
        <v/>
      </c>
    </row>
    <row r="46" spans="8:21" x14ac:dyDescent="0.2">
      <c r="H46" s="7" t="str">
        <f>IF(F46="","", INDEX(Table4[],MATCH(F46,Table4[primer],0),1))</f>
        <v/>
      </c>
      <c r="I46" s="7" cm="1">
        <f t="array" ref="I46">_xlfn.IFS(F46="",0,F46="water",11.5, TRUE, 5)</f>
        <v>0</v>
      </c>
      <c r="J46" s="10" t="s">
        <v>47</v>
      </c>
      <c r="K46" s="7">
        <f t="shared" si="2"/>
        <v>0</v>
      </c>
      <c r="P46" s="16">
        <f t="shared" si="5"/>
        <v>0</v>
      </c>
      <c r="Q46" s="16">
        <f t="shared" si="6"/>
        <v>0</v>
      </c>
      <c r="R46" s="16">
        <f t="shared" si="1"/>
        <v>0</v>
      </c>
      <c r="T46" s="16" t="s">
        <v>47</v>
      </c>
      <c r="U46" s="16" t="str">
        <f t="shared" si="4"/>
        <v/>
      </c>
    </row>
    <row r="47" spans="8:21" x14ac:dyDescent="0.2">
      <c r="H47" s="7" t="str">
        <f>IF(F47="","", INDEX(Table4[],MATCH(F47,Table4[primer],0),1))</f>
        <v/>
      </c>
      <c r="I47" s="7" cm="1">
        <f t="array" ref="I47">_xlfn.IFS(F47="",0,F47="water",11.5, TRUE, 5)</f>
        <v>0</v>
      </c>
      <c r="J47" s="10" t="s">
        <v>48</v>
      </c>
      <c r="K47" s="7">
        <f t="shared" si="2"/>
        <v>0</v>
      </c>
      <c r="P47" s="16">
        <f t="shared" si="5"/>
        <v>0</v>
      </c>
      <c r="Q47" s="16">
        <f t="shared" si="6"/>
        <v>0</v>
      </c>
      <c r="R47" s="16">
        <f t="shared" si="1"/>
        <v>0</v>
      </c>
      <c r="T47" s="16" t="s">
        <v>48</v>
      </c>
      <c r="U47" s="16" t="str">
        <f t="shared" si="4"/>
        <v/>
      </c>
    </row>
    <row r="48" spans="8:21" x14ac:dyDescent="0.2">
      <c r="H48" s="7" t="str">
        <f>IF(F48="","", INDEX(Table4[],MATCH(F48,Table4[primer],0),1))</f>
        <v/>
      </c>
      <c r="I48" s="7" cm="1">
        <f t="array" ref="I48">_xlfn.IFS(F48="",0,F48="water",11.5, TRUE, 5)</f>
        <v>0</v>
      </c>
      <c r="J48" s="10" t="s">
        <v>49</v>
      </c>
      <c r="K48" s="7">
        <f t="shared" si="2"/>
        <v>0</v>
      </c>
      <c r="P48" s="16">
        <f t="shared" si="5"/>
        <v>0</v>
      </c>
      <c r="Q48" s="16">
        <f t="shared" si="6"/>
        <v>0</v>
      </c>
      <c r="R48" s="16">
        <f t="shared" si="1"/>
        <v>0</v>
      </c>
      <c r="T48" s="16" t="s">
        <v>49</v>
      </c>
      <c r="U48" s="16" t="str">
        <f t="shared" si="4"/>
        <v/>
      </c>
    </row>
    <row r="49" spans="8:21" x14ac:dyDescent="0.2">
      <c r="H49" s="7" t="str">
        <f>IF(F49="","", INDEX(Table4[],MATCH(F49,Table4[primer],0),1))</f>
        <v/>
      </c>
      <c r="I49" s="7" cm="1">
        <f t="array" ref="I49">_xlfn.IFS(F49="",0,F49="water",11.5, TRUE, 5)</f>
        <v>0</v>
      </c>
      <c r="J49" s="10" t="s">
        <v>50</v>
      </c>
      <c r="K49" s="7">
        <f t="shared" si="2"/>
        <v>0</v>
      </c>
      <c r="P49" s="16">
        <f t="shared" si="5"/>
        <v>0</v>
      </c>
      <c r="Q49" s="16">
        <f t="shared" si="6"/>
        <v>0</v>
      </c>
      <c r="R49" s="16">
        <f t="shared" si="1"/>
        <v>0</v>
      </c>
      <c r="T49" s="16" t="s">
        <v>50</v>
      </c>
      <c r="U49" s="16" t="str">
        <f t="shared" si="4"/>
        <v/>
      </c>
    </row>
    <row r="50" spans="8:21" x14ac:dyDescent="0.2">
      <c r="H50" s="7" t="str">
        <f>IF(F50="","", INDEX(Table4[],MATCH(F50,Table4[primer],0),1))</f>
        <v/>
      </c>
      <c r="I50" s="7" cm="1">
        <f t="array" ref="I50">_xlfn.IFS(F50="",0,F50="water",11.5, TRUE, 5)</f>
        <v>0</v>
      </c>
      <c r="J50" s="9" t="s">
        <v>51</v>
      </c>
      <c r="K50" s="7">
        <f t="shared" si="2"/>
        <v>0</v>
      </c>
      <c r="P50" s="16">
        <f t="shared" si="5"/>
        <v>0</v>
      </c>
      <c r="Q50" s="16">
        <f t="shared" si="6"/>
        <v>0</v>
      </c>
      <c r="R50" s="16">
        <f t="shared" si="1"/>
        <v>0</v>
      </c>
      <c r="T50" s="16" t="s">
        <v>51</v>
      </c>
      <c r="U50" s="16" t="str">
        <f t="shared" si="4"/>
        <v/>
      </c>
    </row>
    <row r="51" spans="8:21" x14ac:dyDescent="0.2">
      <c r="H51" s="7" t="str">
        <f>IF(F51="","", INDEX(Table4[],MATCH(F51,Table4[primer],0),1))</f>
        <v/>
      </c>
      <c r="I51" s="7" cm="1">
        <f t="array" ref="I51">_xlfn.IFS(F51="",0,F51="water",11.5, TRUE, 5)</f>
        <v>0</v>
      </c>
      <c r="J51" s="9" t="s">
        <v>52</v>
      </c>
      <c r="K51" s="7">
        <f t="shared" si="2"/>
        <v>0</v>
      </c>
      <c r="P51" s="16">
        <f t="shared" si="5"/>
        <v>0</v>
      </c>
      <c r="Q51" s="16">
        <f t="shared" si="6"/>
        <v>0</v>
      </c>
      <c r="R51" s="16">
        <f t="shared" si="1"/>
        <v>0</v>
      </c>
      <c r="T51" s="16" t="s">
        <v>52</v>
      </c>
      <c r="U51" s="16" t="str">
        <f t="shared" si="4"/>
        <v/>
      </c>
    </row>
    <row r="52" spans="8:21" x14ac:dyDescent="0.2">
      <c r="H52" s="7" t="str">
        <f>IF(F52="","", INDEX(Table4[],MATCH(F52,Table4[primer],0),1))</f>
        <v/>
      </c>
      <c r="I52" s="7" cm="1">
        <f t="array" ref="I52">_xlfn.IFS(F52="",0,F52="water",11.5, TRUE, 5)</f>
        <v>0</v>
      </c>
      <c r="J52" s="9" t="s">
        <v>53</v>
      </c>
      <c r="K52" s="7">
        <f t="shared" si="2"/>
        <v>0</v>
      </c>
      <c r="P52" s="16">
        <f t="shared" si="5"/>
        <v>0</v>
      </c>
      <c r="Q52" s="16">
        <f t="shared" si="6"/>
        <v>0</v>
      </c>
      <c r="R52" s="16">
        <f t="shared" si="1"/>
        <v>0</v>
      </c>
      <c r="T52" s="16" t="s">
        <v>53</v>
      </c>
      <c r="U52" s="16" t="str">
        <f t="shared" si="4"/>
        <v/>
      </c>
    </row>
    <row r="53" spans="8:21" x14ac:dyDescent="0.2">
      <c r="H53" s="7" t="str">
        <f>IF(F53="","", INDEX(Table4[],MATCH(F53,Table4[primer],0),1))</f>
        <v/>
      </c>
      <c r="I53" s="7" cm="1">
        <f t="array" ref="I53">_xlfn.IFS(F53="",0,F53="water",11.5, TRUE, 5)</f>
        <v>0</v>
      </c>
      <c r="J53" s="9" t="s">
        <v>54</v>
      </c>
      <c r="K53" s="7">
        <f t="shared" si="2"/>
        <v>0</v>
      </c>
      <c r="P53" s="16">
        <f t="shared" si="5"/>
        <v>0</v>
      </c>
      <c r="Q53" s="16">
        <f t="shared" si="6"/>
        <v>0</v>
      </c>
      <c r="R53" s="16">
        <f t="shared" si="1"/>
        <v>0</v>
      </c>
      <c r="T53" s="16" t="s">
        <v>54</v>
      </c>
      <c r="U53" s="16" t="str">
        <f t="shared" si="4"/>
        <v/>
      </c>
    </row>
    <row r="54" spans="8:21" x14ac:dyDescent="0.2">
      <c r="H54" s="7" t="str">
        <f>IF(F54="","", INDEX(Table4[],MATCH(F54,Table4[primer],0),1))</f>
        <v/>
      </c>
      <c r="I54" s="7" cm="1">
        <f t="array" ref="I54">_xlfn.IFS(F54="",0,F54="water",11.5, TRUE, 5)</f>
        <v>0</v>
      </c>
      <c r="J54" s="9" t="s">
        <v>55</v>
      </c>
      <c r="K54" s="7">
        <f t="shared" si="2"/>
        <v>0</v>
      </c>
      <c r="P54" s="16">
        <f t="shared" si="5"/>
        <v>0</v>
      </c>
      <c r="Q54" s="16">
        <f t="shared" si="6"/>
        <v>0</v>
      </c>
      <c r="R54" s="16">
        <f t="shared" si="1"/>
        <v>0</v>
      </c>
      <c r="T54" s="16" t="s">
        <v>55</v>
      </c>
      <c r="U54" s="16" t="str">
        <f t="shared" si="4"/>
        <v/>
      </c>
    </row>
    <row r="55" spans="8:21" x14ac:dyDescent="0.2">
      <c r="H55" s="7" t="str">
        <f>IF(F55="","", INDEX(Table4[],MATCH(F55,Table4[primer],0),1))</f>
        <v/>
      </c>
      <c r="I55" s="7" cm="1">
        <f t="array" ref="I55">_xlfn.IFS(F55="",0,F55="water",11.5, TRUE, 5)</f>
        <v>0</v>
      </c>
      <c r="J55" s="9" t="s">
        <v>56</v>
      </c>
      <c r="K55" s="7">
        <f t="shared" si="2"/>
        <v>0</v>
      </c>
      <c r="P55" s="16">
        <f t="shared" si="5"/>
        <v>0</v>
      </c>
      <c r="Q55" s="16">
        <f t="shared" si="6"/>
        <v>0</v>
      </c>
      <c r="R55" s="16">
        <f t="shared" si="1"/>
        <v>0</v>
      </c>
      <c r="T55" s="16" t="s">
        <v>56</v>
      </c>
      <c r="U55" s="16" t="str">
        <f t="shared" si="4"/>
        <v/>
      </c>
    </row>
    <row r="56" spans="8:21" x14ac:dyDescent="0.2">
      <c r="H56" s="7" t="str">
        <f>IF(F56="","", INDEX(Table4[],MATCH(F56,Table4[primer],0),1))</f>
        <v/>
      </c>
      <c r="I56" s="7" cm="1">
        <f t="array" ref="I56">_xlfn.IFS(F56="",0,F56="water",11.5, TRUE, 5)</f>
        <v>0</v>
      </c>
      <c r="J56" s="9" t="s">
        <v>57</v>
      </c>
      <c r="K56" s="7">
        <f t="shared" si="2"/>
        <v>0</v>
      </c>
      <c r="P56" s="16">
        <f t="shared" si="5"/>
        <v>0</v>
      </c>
      <c r="Q56" s="16">
        <f t="shared" si="6"/>
        <v>0</v>
      </c>
      <c r="R56" s="16">
        <f t="shared" si="1"/>
        <v>0</v>
      </c>
      <c r="T56" s="16" t="s">
        <v>57</v>
      </c>
      <c r="U56" s="16" t="str">
        <f t="shared" si="4"/>
        <v/>
      </c>
    </row>
    <row r="57" spans="8:21" x14ac:dyDescent="0.2">
      <c r="H57" s="7" t="str">
        <f>IF(F57="","", INDEX(Table4[],MATCH(F57,Table4[primer],0),1))</f>
        <v/>
      </c>
      <c r="I57" s="7" cm="1">
        <f t="array" ref="I57">_xlfn.IFS(F57="",0,F57="water",11.5, TRUE, 5)</f>
        <v>0</v>
      </c>
      <c r="J57" s="9" t="s">
        <v>58</v>
      </c>
      <c r="K57" s="7">
        <f t="shared" si="2"/>
        <v>0</v>
      </c>
      <c r="P57" s="16">
        <f t="shared" si="5"/>
        <v>0</v>
      </c>
      <c r="Q57" s="16">
        <f t="shared" si="6"/>
        <v>0</v>
      </c>
      <c r="R57" s="16">
        <f t="shared" si="1"/>
        <v>0</v>
      </c>
      <c r="T57" s="16" t="s">
        <v>58</v>
      </c>
      <c r="U57" s="16" t="str">
        <f t="shared" si="4"/>
        <v/>
      </c>
    </row>
    <row r="58" spans="8:21" x14ac:dyDescent="0.2">
      <c r="H58" s="7" t="str">
        <f>IF(F58="","", INDEX(Table4[],MATCH(F58,Table4[primer],0),1))</f>
        <v/>
      </c>
      <c r="I58" s="7" cm="1">
        <f t="array" ref="I58">_xlfn.IFS(F58="",0,F58="water",11.5, TRUE, 5)</f>
        <v>0</v>
      </c>
      <c r="J58" s="10" t="s">
        <v>59</v>
      </c>
      <c r="K58" s="7">
        <f t="shared" si="2"/>
        <v>0</v>
      </c>
      <c r="P58" s="16">
        <f t="shared" si="5"/>
        <v>0</v>
      </c>
      <c r="Q58" s="16">
        <f t="shared" si="6"/>
        <v>0</v>
      </c>
      <c r="R58" s="16">
        <f t="shared" si="1"/>
        <v>0</v>
      </c>
      <c r="T58" s="16" t="s">
        <v>59</v>
      </c>
      <c r="U58" s="16" t="str">
        <f t="shared" si="4"/>
        <v/>
      </c>
    </row>
    <row r="59" spans="8:21" x14ac:dyDescent="0.2">
      <c r="H59" s="7" t="str">
        <f>IF(F59="","", INDEX(Table4[],MATCH(F59,Table4[primer],0),1))</f>
        <v/>
      </c>
      <c r="I59" s="7" cm="1">
        <f t="array" ref="I59">_xlfn.IFS(F59="",0,F59="water",11.5, TRUE, 5)</f>
        <v>0</v>
      </c>
      <c r="J59" s="10" t="s">
        <v>60</v>
      </c>
      <c r="K59" s="7">
        <f t="shared" si="2"/>
        <v>0</v>
      </c>
      <c r="P59" s="16">
        <f t="shared" si="5"/>
        <v>0</v>
      </c>
      <c r="Q59" s="16">
        <f t="shared" si="6"/>
        <v>0</v>
      </c>
      <c r="R59" s="16">
        <f t="shared" si="1"/>
        <v>0</v>
      </c>
      <c r="T59" s="16" t="s">
        <v>60</v>
      </c>
      <c r="U59" s="16" t="str">
        <f t="shared" si="4"/>
        <v/>
      </c>
    </row>
    <row r="60" spans="8:21" x14ac:dyDescent="0.2">
      <c r="H60" s="7" t="str">
        <f>IF(F60="","", INDEX(Table4[],MATCH(F60,Table4[primer],0),1))</f>
        <v/>
      </c>
      <c r="I60" s="7" cm="1">
        <f t="array" ref="I60">_xlfn.IFS(F60="",0,F60="water",11.5, TRUE, 5)</f>
        <v>0</v>
      </c>
      <c r="J60" s="10" t="s">
        <v>61</v>
      </c>
      <c r="K60" s="7">
        <f t="shared" si="2"/>
        <v>0</v>
      </c>
      <c r="P60" s="16">
        <f t="shared" si="5"/>
        <v>0</v>
      </c>
      <c r="Q60" s="16">
        <f t="shared" si="6"/>
        <v>0</v>
      </c>
      <c r="R60" s="16">
        <f t="shared" si="1"/>
        <v>0</v>
      </c>
      <c r="T60" s="16" t="s">
        <v>61</v>
      </c>
      <c r="U60" s="16" t="str">
        <f t="shared" si="4"/>
        <v/>
      </c>
    </row>
    <row r="61" spans="8:21" x14ac:dyDescent="0.2">
      <c r="H61" s="7" t="str">
        <f>IF(F61="","", INDEX(Table4[],MATCH(F61,Table4[primer],0),1))</f>
        <v/>
      </c>
      <c r="I61" s="7" cm="1">
        <f t="array" ref="I61">_xlfn.IFS(F61="",0,F61="water",11.5, TRUE, 5)</f>
        <v>0</v>
      </c>
      <c r="J61" s="10" t="s">
        <v>62</v>
      </c>
      <c r="K61" s="7">
        <f t="shared" si="2"/>
        <v>0</v>
      </c>
      <c r="P61" s="16">
        <f t="shared" si="5"/>
        <v>0</v>
      </c>
      <c r="Q61" s="16">
        <f t="shared" si="6"/>
        <v>0</v>
      </c>
      <c r="R61" s="16">
        <f t="shared" si="1"/>
        <v>0</v>
      </c>
      <c r="T61" s="16" t="s">
        <v>62</v>
      </c>
      <c r="U61" s="16" t="str">
        <f t="shared" si="4"/>
        <v/>
      </c>
    </row>
    <row r="62" spans="8:21" x14ac:dyDescent="0.2">
      <c r="H62" s="7" t="str">
        <f>IF(F62="","", INDEX(Table4[],MATCH(F62,Table4[primer],0),1))</f>
        <v/>
      </c>
      <c r="I62" s="7" cm="1">
        <f t="array" ref="I62">_xlfn.IFS(F62="",0,F62="water",11.5, TRUE, 5)</f>
        <v>0</v>
      </c>
      <c r="J62" s="10" t="s">
        <v>63</v>
      </c>
      <c r="K62" s="7">
        <f t="shared" si="2"/>
        <v>0</v>
      </c>
      <c r="P62" s="16">
        <f t="shared" si="5"/>
        <v>0</v>
      </c>
      <c r="Q62" s="16">
        <f t="shared" si="6"/>
        <v>0</v>
      </c>
      <c r="R62" s="16">
        <f t="shared" si="1"/>
        <v>0</v>
      </c>
      <c r="T62" s="16" t="s">
        <v>63</v>
      </c>
      <c r="U62" s="16" t="str">
        <f t="shared" si="4"/>
        <v/>
      </c>
    </row>
    <row r="63" spans="8:21" x14ac:dyDescent="0.2">
      <c r="H63" s="7" t="str">
        <f>IF(F63="","", INDEX(Table4[],MATCH(F63,Table4[primer],0),1))</f>
        <v/>
      </c>
      <c r="I63" s="7" cm="1">
        <f t="array" ref="I63">_xlfn.IFS(F63="",0,F63="water",11.5, TRUE, 5)</f>
        <v>0</v>
      </c>
      <c r="J63" s="10" t="s">
        <v>64</v>
      </c>
      <c r="K63" s="7">
        <f t="shared" si="2"/>
        <v>0</v>
      </c>
      <c r="P63" s="16">
        <f t="shared" si="5"/>
        <v>0</v>
      </c>
      <c r="Q63" s="16">
        <f t="shared" si="6"/>
        <v>0</v>
      </c>
      <c r="R63" s="16">
        <f t="shared" si="1"/>
        <v>0</v>
      </c>
      <c r="T63" s="16" t="s">
        <v>64</v>
      </c>
      <c r="U63" s="16" t="str">
        <f t="shared" si="4"/>
        <v/>
      </c>
    </row>
    <row r="64" spans="8:21" x14ac:dyDescent="0.2">
      <c r="H64" s="7" t="str">
        <f>IF(F64="","", INDEX(Table4[],MATCH(F64,Table4[primer],0),1))</f>
        <v/>
      </c>
      <c r="I64" s="7" cm="1">
        <f t="array" ref="I64">_xlfn.IFS(F64="",0,F64="water",11.5, TRUE, 5)</f>
        <v>0</v>
      </c>
      <c r="J64" s="10" t="s">
        <v>65</v>
      </c>
      <c r="K64" s="7">
        <f t="shared" si="2"/>
        <v>0</v>
      </c>
      <c r="P64" s="16">
        <f t="shared" si="5"/>
        <v>0</v>
      </c>
      <c r="Q64" s="16">
        <f t="shared" si="6"/>
        <v>0</v>
      </c>
      <c r="R64" s="16">
        <f t="shared" si="1"/>
        <v>0</v>
      </c>
      <c r="T64" s="16" t="s">
        <v>65</v>
      </c>
      <c r="U64" s="16" t="str">
        <f t="shared" si="4"/>
        <v/>
      </c>
    </row>
    <row r="65" spans="8:21" x14ac:dyDescent="0.2">
      <c r="H65" s="7" t="str">
        <f>IF(F65="","", INDEX(Table4[],MATCH(F65,Table4[primer],0),1))</f>
        <v/>
      </c>
      <c r="I65" s="7" cm="1">
        <f t="array" ref="I65">_xlfn.IFS(F65="",0,F65="water",11.5, TRUE, 5)</f>
        <v>0</v>
      </c>
      <c r="J65" s="10" t="s">
        <v>66</v>
      </c>
      <c r="K65" s="7">
        <f t="shared" si="2"/>
        <v>0</v>
      </c>
      <c r="P65" s="16">
        <f t="shared" si="5"/>
        <v>0</v>
      </c>
      <c r="Q65" s="16">
        <f t="shared" si="6"/>
        <v>0</v>
      </c>
      <c r="R65" s="16">
        <f t="shared" si="1"/>
        <v>0</v>
      </c>
      <c r="T65" s="16" t="s">
        <v>66</v>
      </c>
      <c r="U65" s="16" t="str">
        <f t="shared" si="4"/>
        <v/>
      </c>
    </row>
    <row r="66" spans="8:21" x14ac:dyDescent="0.2">
      <c r="H66" s="7" t="str">
        <f>IF(F66="","", INDEX(Table4[],MATCH(F66,Table4[primer],0),1))</f>
        <v/>
      </c>
      <c r="I66" s="7" cm="1">
        <f t="array" ref="I66">_xlfn.IFS(F66="",0,F66="water",11.5, TRUE, 5)</f>
        <v>0</v>
      </c>
      <c r="J66" s="9" t="s">
        <v>67</v>
      </c>
      <c r="K66" s="7">
        <f t="shared" si="2"/>
        <v>0</v>
      </c>
      <c r="P66" s="16">
        <f t="shared" ref="P66:P97" si="7">COUNTIFS($C$2:$C$97,C66,$B$2:$B$97,B66)</f>
        <v>0</v>
      </c>
      <c r="Q66" s="16">
        <f t="shared" si="6"/>
        <v>0</v>
      </c>
      <c r="R66" s="16">
        <f t="shared" si="1"/>
        <v>0</v>
      </c>
      <c r="T66" s="16" t="s">
        <v>67</v>
      </c>
      <c r="U66" s="16" t="str">
        <f t="shared" si="4"/>
        <v/>
      </c>
    </row>
    <row r="67" spans="8:21" x14ac:dyDescent="0.2">
      <c r="H67" s="7" t="str">
        <f>IF(F67="","", INDEX(Table4[],MATCH(F67,Table4[primer],0),1))</f>
        <v/>
      </c>
      <c r="I67" s="7" cm="1">
        <f t="array" ref="I67">_xlfn.IFS(F67="",0,F67="water",11.5, TRUE, 5)</f>
        <v>0</v>
      </c>
      <c r="J67" s="9" t="s">
        <v>68</v>
      </c>
      <c r="K67" s="7">
        <f t="shared" ref="K67:K97" si="8">IF(OR(C67 = "",B67=""),0,15-I67)</f>
        <v>0</v>
      </c>
      <c r="P67" s="16">
        <f t="shared" si="7"/>
        <v>0</v>
      </c>
      <c r="Q67" s="16">
        <f t="shared" ref="Q67:Q97" si="9">COUNTIFS($E$2:$E$97, E67, $F$2:$F$97, F67)</f>
        <v>0</v>
      </c>
      <c r="R67" s="16">
        <f t="shared" ref="R67:R97" si="10">I67+K67</f>
        <v>0</v>
      </c>
      <c r="T67" s="16" t="s">
        <v>68</v>
      </c>
      <c r="U67" s="16" t="str">
        <f t="shared" ref="U67:U97" si="11">TEXT(D67,"")</f>
        <v/>
      </c>
    </row>
    <row r="68" spans="8:21" x14ac:dyDescent="0.2">
      <c r="H68" s="7" t="str">
        <f>IF(F68="","", INDEX(Table4[],MATCH(F68,Table4[primer],0),1))</f>
        <v/>
      </c>
      <c r="I68" s="7" cm="1">
        <f t="array" ref="I68">_xlfn.IFS(F68="",0,F68="water",11.5, TRUE, 5)</f>
        <v>0</v>
      </c>
      <c r="J68" s="9" t="s">
        <v>69</v>
      </c>
      <c r="K68" s="7">
        <f t="shared" si="8"/>
        <v>0</v>
      </c>
      <c r="P68" s="16">
        <f t="shared" si="7"/>
        <v>0</v>
      </c>
      <c r="Q68" s="16">
        <f t="shared" si="9"/>
        <v>0</v>
      </c>
      <c r="R68" s="16">
        <f t="shared" si="10"/>
        <v>0</v>
      </c>
      <c r="T68" s="16" t="s">
        <v>69</v>
      </c>
      <c r="U68" s="16" t="str">
        <f t="shared" si="11"/>
        <v/>
      </c>
    </row>
    <row r="69" spans="8:21" x14ac:dyDescent="0.2">
      <c r="H69" s="7" t="str">
        <f>IF(F69="","", INDEX(Table4[],MATCH(F69,Table4[primer],0),1))</f>
        <v/>
      </c>
      <c r="I69" s="7" cm="1">
        <f t="array" ref="I69">_xlfn.IFS(F69="",0,F69="water",11.5, TRUE, 5)</f>
        <v>0</v>
      </c>
      <c r="J69" s="9" t="s">
        <v>70</v>
      </c>
      <c r="K69" s="7">
        <f t="shared" si="8"/>
        <v>0</v>
      </c>
      <c r="P69" s="16">
        <f t="shared" si="7"/>
        <v>0</v>
      </c>
      <c r="Q69" s="16">
        <f t="shared" si="9"/>
        <v>0</v>
      </c>
      <c r="R69" s="16">
        <f t="shared" si="10"/>
        <v>0</v>
      </c>
      <c r="T69" s="16" t="s">
        <v>70</v>
      </c>
      <c r="U69" s="16" t="str">
        <f t="shared" si="11"/>
        <v/>
      </c>
    </row>
    <row r="70" spans="8:21" x14ac:dyDescent="0.2">
      <c r="H70" s="7" t="str">
        <f>IF(F70="","", INDEX(Table4[],MATCH(F70,Table4[primer],0),1))</f>
        <v/>
      </c>
      <c r="I70" s="7" cm="1">
        <f t="array" ref="I70">_xlfn.IFS(F70="",0,F70="water",11.5, TRUE, 5)</f>
        <v>0</v>
      </c>
      <c r="J70" s="9" t="s">
        <v>71</v>
      </c>
      <c r="K70" s="7">
        <f t="shared" si="8"/>
        <v>0</v>
      </c>
      <c r="P70" s="16">
        <f t="shared" si="7"/>
        <v>0</v>
      </c>
      <c r="Q70" s="16">
        <f t="shared" si="9"/>
        <v>0</v>
      </c>
      <c r="R70" s="16">
        <f t="shared" si="10"/>
        <v>0</v>
      </c>
      <c r="T70" s="16" t="s">
        <v>71</v>
      </c>
      <c r="U70" s="16" t="str">
        <f t="shared" si="11"/>
        <v/>
      </c>
    </row>
    <row r="71" spans="8:21" x14ac:dyDescent="0.2">
      <c r="H71" s="7" t="str">
        <f>IF(F71="","", INDEX(Table4[],MATCH(F71,Table4[primer],0),1))</f>
        <v/>
      </c>
      <c r="I71" s="7" cm="1">
        <f t="array" ref="I71">_xlfn.IFS(F71="",0,F71="water",11.5, TRUE, 5)</f>
        <v>0</v>
      </c>
      <c r="J71" s="9" t="s">
        <v>72</v>
      </c>
      <c r="K71" s="7">
        <f t="shared" si="8"/>
        <v>0</v>
      </c>
      <c r="P71" s="16">
        <f t="shared" si="7"/>
        <v>0</v>
      </c>
      <c r="Q71" s="16">
        <f t="shared" si="9"/>
        <v>0</v>
      </c>
      <c r="R71" s="16">
        <f t="shared" si="10"/>
        <v>0</v>
      </c>
      <c r="T71" s="16" t="s">
        <v>72</v>
      </c>
      <c r="U71" s="16" t="str">
        <f t="shared" si="11"/>
        <v/>
      </c>
    </row>
    <row r="72" spans="8:21" x14ac:dyDescent="0.2">
      <c r="H72" s="7" t="str">
        <f>IF(F72="","", INDEX(Table4[],MATCH(F72,Table4[primer],0),1))</f>
        <v/>
      </c>
      <c r="I72" s="7" cm="1">
        <f t="array" ref="I72">_xlfn.IFS(F72="",0,F72="water",11.5, TRUE, 5)</f>
        <v>0</v>
      </c>
      <c r="J72" s="9" t="s">
        <v>73</v>
      </c>
      <c r="K72" s="7">
        <f t="shared" si="8"/>
        <v>0</v>
      </c>
      <c r="P72" s="16">
        <f t="shared" si="7"/>
        <v>0</v>
      </c>
      <c r="Q72" s="16">
        <f t="shared" si="9"/>
        <v>0</v>
      </c>
      <c r="R72" s="16">
        <f t="shared" si="10"/>
        <v>0</v>
      </c>
      <c r="T72" s="16" t="s">
        <v>73</v>
      </c>
      <c r="U72" s="16" t="str">
        <f t="shared" si="11"/>
        <v/>
      </c>
    </row>
    <row r="73" spans="8:21" x14ac:dyDescent="0.2">
      <c r="H73" s="7" t="str">
        <f>IF(F73="","", INDEX(Table4[],MATCH(F73,Table4[primer],0),1))</f>
        <v/>
      </c>
      <c r="I73" s="7" cm="1">
        <f t="array" ref="I73">_xlfn.IFS(F73="",0,F73="water",11.5, TRUE, 5)</f>
        <v>0</v>
      </c>
      <c r="J73" s="9" t="s">
        <v>74</v>
      </c>
      <c r="K73" s="7">
        <f t="shared" si="8"/>
        <v>0</v>
      </c>
      <c r="P73" s="16">
        <f t="shared" si="7"/>
        <v>0</v>
      </c>
      <c r="Q73" s="16">
        <f t="shared" si="9"/>
        <v>0</v>
      </c>
      <c r="R73" s="16">
        <f t="shared" si="10"/>
        <v>0</v>
      </c>
      <c r="T73" s="16" t="s">
        <v>74</v>
      </c>
      <c r="U73" s="16" t="str">
        <f t="shared" si="11"/>
        <v/>
      </c>
    </row>
    <row r="74" spans="8:21" x14ac:dyDescent="0.2">
      <c r="H74" s="7" t="str">
        <f>IF(F74="","", INDEX(Table4[],MATCH(F74,Table4[primer],0),1))</f>
        <v/>
      </c>
      <c r="I74" s="7" cm="1">
        <f t="array" ref="I74">_xlfn.IFS(F74="",0,F74="water",11.5, TRUE, 5)</f>
        <v>0</v>
      </c>
      <c r="J74" s="10" t="s">
        <v>75</v>
      </c>
      <c r="K74" s="7">
        <f t="shared" si="8"/>
        <v>0</v>
      </c>
      <c r="P74" s="16">
        <f t="shared" si="7"/>
        <v>0</v>
      </c>
      <c r="Q74" s="16">
        <f t="shared" si="9"/>
        <v>0</v>
      </c>
      <c r="R74" s="16">
        <f t="shared" si="10"/>
        <v>0</v>
      </c>
      <c r="T74" s="16" t="s">
        <v>75</v>
      </c>
      <c r="U74" s="16" t="str">
        <f t="shared" si="11"/>
        <v/>
      </c>
    </row>
    <row r="75" spans="8:21" x14ac:dyDescent="0.2">
      <c r="H75" s="7" t="str">
        <f>IF(F75="","", INDEX(Table4[],MATCH(F75,Table4[primer],0),1))</f>
        <v/>
      </c>
      <c r="I75" s="7" cm="1">
        <f t="array" ref="I75">_xlfn.IFS(F75="",0,F75="water",11.5, TRUE, 5)</f>
        <v>0</v>
      </c>
      <c r="J75" s="10" t="s">
        <v>76</v>
      </c>
      <c r="K75" s="7">
        <f t="shared" si="8"/>
        <v>0</v>
      </c>
      <c r="P75" s="16">
        <f t="shared" si="7"/>
        <v>0</v>
      </c>
      <c r="Q75" s="16">
        <f t="shared" si="9"/>
        <v>0</v>
      </c>
      <c r="R75" s="16">
        <f t="shared" si="10"/>
        <v>0</v>
      </c>
      <c r="T75" s="16" t="s">
        <v>76</v>
      </c>
      <c r="U75" s="16" t="str">
        <f t="shared" si="11"/>
        <v/>
      </c>
    </row>
    <row r="76" spans="8:21" x14ac:dyDescent="0.2">
      <c r="H76" s="7" t="str">
        <f>IF(F76="","", INDEX(Table4[],MATCH(F76,Table4[primer],0),1))</f>
        <v/>
      </c>
      <c r="I76" s="7" cm="1">
        <f t="array" ref="I76">_xlfn.IFS(F76="",0,F76="water",11.5, TRUE, 5)</f>
        <v>0</v>
      </c>
      <c r="J76" s="10" t="s">
        <v>77</v>
      </c>
      <c r="K76" s="7">
        <f t="shared" si="8"/>
        <v>0</v>
      </c>
      <c r="P76" s="16">
        <f t="shared" si="7"/>
        <v>0</v>
      </c>
      <c r="Q76" s="16">
        <f t="shared" si="9"/>
        <v>0</v>
      </c>
      <c r="R76" s="16">
        <f t="shared" si="10"/>
        <v>0</v>
      </c>
      <c r="T76" s="16" t="s">
        <v>77</v>
      </c>
      <c r="U76" s="16" t="str">
        <f t="shared" si="11"/>
        <v/>
      </c>
    </row>
    <row r="77" spans="8:21" x14ac:dyDescent="0.2">
      <c r="H77" s="7" t="str">
        <f>IF(F77="","", INDEX(Table4[],MATCH(F77,Table4[primer],0),1))</f>
        <v/>
      </c>
      <c r="I77" s="7" cm="1">
        <f t="array" ref="I77">_xlfn.IFS(F77="",0,F77="water",11.5, TRUE, 5)</f>
        <v>0</v>
      </c>
      <c r="J77" s="10" t="s">
        <v>78</v>
      </c>
      <c r="K77" s="7">
        <f t="shared" si="8"/>
        <v>0</v>
      </c>
      <c r="P77" s="16">
        <f t="shared" si="7"/>
        <v>0</v>
      </c>
      <c r="Q77" s="16">
        <f t="shared" si="9"/>
        <v>0</v>
      </c>
      <c r="R77" s="16">
        <f t="shared" si="10"/>
        <v>0</v>
      </c>
      <c r="T77" s="16" t="s">
        <v>78</v>
      </c>
      <c r="U77" s="16" t="str">
        <f t="shared" si="11"/>
        <v/>
      </c>
    </row>
    <row r="78" spans="8:21" x14ac:dyDescent="0.2">
      <c r="H78" s="7" t="str">
        <f>IF(F78="","", INDEX(Table4[],MATCH(F78,Table4[primer],0),1))</f>
        <v/>
      </c>
      <c r="I78" s="7" cm="1">
        <f t="array" ref="I78">_xlfn.IFS(F78="",0,F78="water",11.5, TRUE, 5)</f>
        <v>0</v>
      </c>
      <c r="J78" s="10" t="s">
        <v>79</v>
      </c>
      <c r="K78" s="7">
        <f t="shared" si="8"/>
        <v>0</v>
      </c>
      <c r="P78" s="16">
        <f t="shared" si="7"/>
        <v>0</v>
      </c>
      <c r="Q78" s="16">
        <f t="shared" si="9"/>
        <v>0</v>
      </c>
      <c r="R78" s="16">
        <f t="shared" si="10"/>
        <v>0</v>
      </c>
      <c r="T78" s="16" t="s">
        <v>79</v>
      </c>
      <c r="U78" s="16" t="str">
        <f t="shared" si="11"/>
        <v/>
      </c>
    </row>
    <row r="79" spans="8:21" x14ac:dyDescent="0.2">
      <c r="H79" s="7" t="str">
        <f>IF(F79="","", INDEX(Table4[],MATCH(F79,Table4[primer],0),1))</f>
        <v/>
      </c>
      <c r="I79" s="7" cm="1">
        <f t="array" ref="I79">_xlfn.IFS(F79="",0,F79="water",11.5, TRUE, 5)</f>
        <v>0</v>
      </c>
      <c r="J79" s="10" t="s">
        <v>80</v>
      </c>
      <c r="K79" s="7">
        <f t="shared" si="8"/>
        <v>0</v>
      </c>
      <c r="P79" s="16">
        <f t="shared" si="7"/>
        <v>0</v>
      </c>
      <c r="Q79" s="16">
        <f t="shared" si="9"/>
        <v>0</v>
      </c>
      <c r="R79" s="16">
        <f t="shared" si="10"/>
        <v>0</v>
      </c>
      <c r="T79" s="16" t="s">
        <v>80</v>
      </c>
      <c r="U79" s="16" t="str">
        <f t="shared" si="11"/>
        <v/>
      </c>
    </row>
    <row r="80" spans="8:21" x14ac:dyDescent="0.2">
      <c r="H80" s="7" t="str">
        <f>IF(F80="","", INDEX(Table4[],MATCH(F80,Table4[primer],0),1))</f>
        <v/>
      </c>
      <c r="I80" s="7" cm="1">
        <f t="array" ref="I80">_xlfn.IFS(F80="",0,F80="water",11.5, TRUE, 5)</f>
        <v>0</v>
      </c>
      <c r="J80" s="10" t="s">
        <v>81</v>
      </c>
      <c r="K80" s="7">
        <f t="shared" si="8"/>
        <v>0</v>
      </c>
      <c r="P80" s="16">
        <f t="shared" si="7"/>
        <v>0</v>
      </c>
      <c r="Q80" s="16">
        <f t="shared" si="9"/>
        <v>0</v>
      </c>
      <c r="R80" s="16">
        <f t="shared" si="10"/>
        <v>0</v>
      </c>
      <c r="T80" s="16" t="s">
        <v>81</v>
      </c>
      <c r="U80" s="16" t="str">
        <f t="shared" si="11"/>
        <v/>
      </c>
    </row>
    <row r="81" spans="8:21" x14ac:dyDescent="0.2">
      <c r="H81" s="7" t="str">
        <f>IF(F81="","", INDEX(Table4[],MATCH(F81,Table4[primer],0),1))</f>
        <v/>
      </c>
      <c r="I81" s="7" cm="1">
        <f t="array" ref="I81">_xlfn.IFS(F81="",0,F81="water",11.5, TRUE, 5)</f>
        <v>0</v>
      </c>
      <c r="J81" s="10" t="s">
        <v>82</v>
      </c>
      <c r="K81" s="7">
        <f t="shared" si="8"/>
        <v>0</v>
      </c>
      <c r="P81" s="16">
        <f t="shared" si="7"/>
        <v>0</v>
      </c>
      <c r="Q81" s="16">
        <f t="shared" si="9"/>
        <v>0</v>
      </c>
      <c r="R81" s="16">
        <f t="shared" si="10"/>
        <v>0</v>
      </c>
      <c r="T81" s="16" t="s">
        <v>82</v>
      </c>
      <c r="U81" s="16" t="str">
        <f t="shared" si="11"/>
        <v/>
      </c>
    </row>
    <row r="82" spans="8:21" x14ac:dyDescent="0.2">
      <c r="H82" s="7" t="str">
        <f>IF(F82="","", INDEX(Table4[],MATCH(F82,Table4[primer],0),1))</f>
        <v/>
      </c>
      <c r="I82" s="7" cm="1">
        <f t="array" ref="I82">_xlfn.IFS(F82="",0,F82="water",11.5, TRUE, 5)</f>
        <v>0</v>
      </c>
      <c r="J82" s="9" t="s">
        <v>83</v>
      </c>
      <c r="K82" s="7">
        <f t="shared" si="8"/>
        <v>0</v>
      </c>
      <c r="P82" s="16">
        <f t="shared" si="7"/>
        <v>0</v>
      </c>
      <c r="Q82" s="16">
        <f t="shared" si="9"/>
        <v>0</v>
      </c>
      <c r="R82" s="16">
        <f t="shared" si="10"/>
        <v>0</v>
      </c>
      <c r="T82" s="16" t="s">
        <v>83</v>
      </c>
      <c r="U82" s="16" t="str">
        <f t="shared" si="11"/>
        <v/>
      </c>
    </row>
    <row r="83" spans="8:21" x14ac:dyDescent="0.2">
      <c r="H83" s="7" t="str">
        <f>IF(F83="","", INDEX(Table4[],MATCH(F83,Table4[primer],0),1))</f>
        <v/>
      </c>
      <c r="I83" s="7" cm="1">
        <f t="array" ref="I83">_xlfn.IFS(F83="",0,F83="water",11.5, TRUE, 5)</f>
        <v>0</v>
      </c>
      <c r="J83" s="9" t="s">
        <v>84</v>
      </c>
      <c r="K83" s="7">
        <f t="shared" si="8"/>
        <v>0</v>
      </c>
      <c r="P83" s="16">
        <f t="shared" si="7"/>
        <v>0</v>
      </c>
      <c r="Q83" s="16">
        <f t="shared" si="9"/>
        <v>0</v>
      </c>
      <c r="R83" s="16">
        <f t="shared" si="10"/>
        <v>0</v>
      </c>
      <c r="T83" s="16" t="s">
        <v>84</v>
      </c>
      <c r="U83" s="16" t="str">
        <f t="shared" si="11"/>
        <v/>
      </c>
    </row>
    <row r="84" spans="8:21" x14ac:dyDescent="0.2">
      <c r="H84" s="7" t="str">
        <f>IF(F84="","", INDEX(Table4[],MATCH(F84,Table4[primer],0),1))</f>
        <v/>
      </c>
      <c r="I84" s="7" cm="1">
        <f t="array" ref="I84">_xlfn.IFS(F84="",0,F84="water",11.5, TRUE, 5)</f>
        <v>0</v>
      </c>
      <c r="J84" s="9" t="s">
        <v>85</v>
      </c>
      <c r="K84" s="7">
        <f t="shared" si="8"/>
        <v>0</v>
      </c>
      <c r="P84" s="16">
        <f t="shared" si="7"/>
        <v>0</v>
      </c>
      <c r="Q84" s="16">
        <f t="shared" si="9"/>
        <v>0</v>
      </c>
      <c r="R84" s="16">
        <f t="shared" si="10"/>
        <v>0</v>
      </c>
      <c r="T84" s="16" t="s">
        <v>85</v>
      </c>
      <c r="U84" s="16" t="str">
        <f t="shared" si="11"/>
        <v/>
      </c>
    </row>
    <row r="85" spans="8:21" x14ac:dyDescent="0.2">
      <c r="H85" s="7" t="str">
        <f>IF(F85="","", INDEX(Table4[],MATCH(F85,Table4[primer],0),1))</f>
        <v/>
      </c>
      <c r="I85" s="7" cm="1">
        <f t="array" ref="I85">_xlfn.IFS(F85="",0,F85="water",11.5, TRUE, 5)</f>
        <v>0</v>
      </c>
      <c r="J85" s="9" t="s">
        <v>86</v>
      </c>
      <c r="K85" s="7">
        <f t="shared" si="8"/>
        <v>0</v>
      </c>
      <c r="P85" s="16">
        <f t="shared" si="7"/>
        <v>0</v>
      </c>
      <c r="Q85" s="16">
        <f t="shared" si="9"/>
        <v>0</v>
      </c>
      <c r="R85" s="16">
        <f t="shared" si="10"/>
        <v>0</v>
      </c>
      <c r="T85" s="16" t="s">
        <v>86</v>
      </c>
      <c r="U85" s="16" t="str">
        <f t="shared" si="11"/>
        <v/>
      </c>
    </row>
    <row r="86" spans="8:21" x14ac:dyDescent="0.2">
      <c r="H86" s="7" t="str">
        <f>IF(F86="","", INDEX(Table4[],MATCH(F86,Table4[primer],0),1))</f>
        <v/>
      </c>
      <c r="I86" s="7" cm="1">
        <f t="array" ref="I86">_xlfn.IFS(F86="",0,F86="water",11.5, TRUE, 5)</f>
        <v>0</v>
      </c>
      <c r="J86" s="9" t="s">
        <v>87</v>
      </c>
      <c r="K86" s="7">
        <f t="shared" si="8"/>
        <v>0</v>
      </c>
      <c r="P86" s="16">
        <f t="shared" si="7"/>
        <v>0</v>
      </c>
      <c r="Q86" s="16">
        <f t="shared" si="9"/>
        <v>0</v>
      </c>
      <c r="R86" s="16">
        <f t="shared" si="10"/>
        <v>0</v>
      </c>
      <c r="T86" s="16" t="s">
        <v>87</v>
      </c>
      <c r="U86" s="16" t="str">
        <f t="shared" si="11"/>
        <v/>
      </c>
    </row>
    <row r="87" spans="8:21" x14ac:dyDescent="0.2">
      <c r="H87" s="7" t="str">
        <f>IF(F87="","", INDEX(Table4[],MATCH(F87,Table4[primer],0),1))</f>
        <v/>
      </c>
      <c r="I87" s="7" cm="1">
        <f t="array" ref="I87">_xlfn.IFS(F87="",0,F87="water",11.5, TRUE, 5)</f>
        <v>0</v>
      </c>
      <c r="J87" s="9" t="s">
        <v>88</v>
      </c>
      <c r="K87" s="7">
        <f t="shared" si="8"/>
        <v>0</v>
      </c>
      <c r="P87" s="16">
        <f t="shared" si="7"/>
        <v>0</v>
      </c>
      <c r="Q87" s="16">
        <f t="shared" si="9"/>
        <v>0</v>
      </c>
      <c r="R87" s="16">
        <f t="shared" si="10"/>
        <v>0</v>
      </c>
      <c r="T87" s="16" t="s">
        <v>88</v>
      </c>
      <c r="U87" s="16" t="str">
        <f t="shared" si="11"/>
        <v/>
      </c>
    </row>
    <row r="88" spans="8:21" x14ac:dyDescent="0.2">
      <c r="H88" s="7" t="str">
        <f>IF(F88="","", INDEX(Table4[],MATCH(F88,Table4[primer],0),1))</f>
        <v/>
      </c>
      <c r="I88" s="7" cm="1">
        <f t="array" ref="I88">_xlfn.IFS(F88="",0,F88="water",11.5, TRUE, 5)</f>
        <v>0</v>
      </c>
      <c r="J88" s="9" t="s">
        <v>89</v>
      </c>
      <c r="K88" s="7">
        <f t="shared" si="8"/>
        <v>0</v>
      </c>
      <c r="P88" s="16">
        <f t="shared" si="7"/>
        <v>0</v>
      </c>
      <c r="Q88" s="16">
        <f t="shared" si="9"/>
        <v>0</v>
      </c>
      <c r="R88" s="16">
        <f t="shared" si="10"/>
        <v>0</v>
      </c>
      <c r="T88" s="16" t="s">
        <v>89</v>
      </c>
      <c r="U88" s="16" t="str">
        <f t="shared" si="11"/>
        <v/>
      </c>
    </row>
    <row r="89" spans="8:21" x14ac:dyDescent="0.2">
      <c r="H89" s="7" t="str">
        <f>IF(F89="","", INDEX(Table4[],MATCH(F89,Table4[primer],0),1))</f>
        <v/>
      </c>
      <c r="I89" s="7" cm="1">
        <f t="array" ref="I89">_xlfn.IFS(F89="",0,F89="water",11.5, TRUE, 5)</f>
        <v>0</v>
      </c>
      <c r="J89" s="9" t="s">
        <v>90</v>
      </c>
      <c r="K89" s="7">
        <f t="shared" si="8"/>
        <v>0</v>
      </c>
      <c r="P89" s="16">
        <f t="shared" si="7"/>
        <v>0</v>
      </c>
      <c r="Q89" s="16">
        <f t="shared" si="9"/>
        <v>0</v>
      </c>
      <c r="R89" s="16">
        <f t="shared" si="10"/>
        <v>0</v>
      </c>
      <c r="T89" s="16" t="s">
        <v>90</v>
      </c>
      <c r="U89" s="16" t="str">
        <f t="shared" si="11"/>
        <v/>
      </c>
    </row>
    <row r="90" spans="8:21" x14ac:dyDescent="0.2">
      <c r="H90" s="7" t="str">
        <f>IF(F90="","", INDEX(Table4[],MATCH(F90,Table4[primer],0),1))</f>
        <v/>
      </c>
      <c r="I90" s="7" cm="1">
        <f t="array" ref="I90">_xlfn.IFS(F90="",0,F90="water",11.5, TRUE, 5)</f>
        <v>0</v>
      </c>
      <c r="J90" s="10" t="s">
        <v>91</v>
      </c>
      <c r="K90" s="7">
        <f t="shared" si="8"/>
        <v>0</v>
      </c>
      <c r="P90" s="16">
        <f t="shared" si="7"/>
        <v>0</v>
      </c>
      <c r="Q90" s="16">
        <f t="shared" si="9"/>
        <v>0</v>
      </c>
      <c r="R90" s="16">
        <f t="shared" si="10"/>
        <v>0</v>
      </c>
      <c r="T90" s="16" t="s">
        <v>91</v>
      </c>
      <c r="U90" s="16" t="str">
        <f t="shared" si="11"/>
        <v/>
      </c>
    </row>
    <row r="91" spans="8:21" x14ac:dyDescent="0.2">
      <c r="H91" s="7" t="str">
        <f>IF(F91="","", INDEX(Table4[],MATCH(F91,Table4[primer],0),1))</f>
        <v/>
      </c>
      <c r="I91" s="7" cm="1">
        <f t="array" ref="I91">_xlfn.IFS(F91="",0,F91="water",11.5, TRUE, 5)</f>
        <v>0</v>
      </c>
      <c r="J91" s="10" t="s">
        <v>92</v>
      </c>
      <c r="K91" s="7">
        <f t="shared" si="8"/>
        <v>0</v>
      </c>
      <c r="P91" s="16">
        <f t="shared" si="7"/>
        <v>0</v>
      </c>
      <c r="Q91" s="16">
        <f t="shared" si="9"/>
        <v>0</v>
      </c>
      <c r="R91" s="16">
        <f t="shared" si="10"/>
        <v>0</v>
      </c>
      <c r="T91" s="16" t="s">
        <v>92</v>
      </c>
      <c r="U91" s="16" t="str">
        <f t="shared" si="11"/>
        <v/>
      </c>
    </row>
    <row r="92" spans="8:21" x14ac:dyDescent="0.2">
      <c r="H92" s="7" t="str">
        <f>IF(F92="","", INDEX(Table4[],MATCH(F92,Table4[primer],0),1))</f>
        <v/>
      </c>
      <c r="I92" s="7" cm="1">
        <f t="array" ref="I92">_xlfn.IFS(F92="",0,F92="water",11.5, TRUE, 5)</f>
        <v>0</v>
      </c>
      <c r="J92" s="10" t="s">
        <v>93</v>
      </c>
      <c r="K92" s="7">
        <f t="shared" si="8"/>
        <v>0</v>
      </c>
      <c r="P92" s="16">
        <f t="shared" si="7"/>
        <v>0</v>
      </c>
      <c r="Q92" s="16">
        <f t="shared" si="9"/>
        <v>0</v>
      </c>
      <c r="R92" s="16">
        <f t="shared" si="10"/>
        <v>0</v>
      </c>
      <c r="T92" s="16" t="s">
        <v>93</v>
      </c>
      <c r="U92" s="16" t="str">
        <f t="shared" si="11"/>
        <v/>
      </c>
    </row>
    <row r="93" spans="8:21" x14ac:dyDescent="0.2">
      <c r="H93" s="7" t="str">
        <f>IF(F93="","", INDEX(Table4[],MATCH(F93,Table4[primer],0),1))</f>
        <v/>
      </c>
      <c r="I93" s="7" cm="1">
        <f t="array" ref="I93">_xlfn.IFS(F93="",0,F93="water",11.5, TRUE, 5)</f>
        <v>0</v>
      </c>
      <c r="J93" s="10" t="s">
        <v>94</v>
      </c>
      <c r="K93" s="7">
        <f t="shared" si="8"/>
        <v>0</v>
      </c>
      <c r="P93" s="16">
        <f t="shared" si="7"/>
        <v>0</v>
      </c>
      <c r="Q93" s="16">
        <f t="shared" si="9"/>
        <v>0</v>
      </c>
      <c r="R93" s="16">
        <f t="shared" si="10"/>
        <v>0</v>
      </c>
      <c r="T93" s="16" t="s">
        <v>94</v>
      </c>
      <c r="U93" s="16" t="str">
        <f t="shared" si="11"/>
        <v/>
      </c>
    </row>
    <row r="94" spans="8:21" x14ac:dyDescent="0.2">
      <c r="H94" s="7" t="str">
        <f>IF(F94="","", INDEX(Table4[],MATCH(F94,Table4[primer],0),1))</f>
        <v/>
      </c>
      <c r="I94" s="7" cm="1">
        <f t="array" ref="I94">_xlfn.IFS(F94="",0,F94="water",11.5, TRUE, 5)</f>
        <v>0</v>
      </c>
      <c r="J94" s="10" t="s">
        <v>95</v>
      </c>
      <c r="K94" s="7">
        <f t="shared" si="8"/>
        <v>0</v>
      </c>
      <c r="P94" s="16">
        <f t="shared" si="7"/>
        <v>0</v>
      </c>
      <c r="Q94" s="16">
        <f t="shared" si="9"/>
        <v>0</v>
      </c>
      <c r="R94" s="16">
        <f t="shared" si="10"/>
        <v>0</v>
      </c>
      <c r="T94" s="16" t="s">
        <v>95</v>
      </c>
      <c r="U94" s="16" t="str">
        <f t="shared" si="11"/>
        <v/>
      </c>
    </row>
    <row r="95" spans="8:21" x14ac:dyDescent="0.2">
      <c r="H95" s="7" t="str">
        <f>IF(F95="","", INDEX(Table4[],MATCH(F95,Table4[primer],0),1))</f>
        <v/>
      </c>
      <c r="I95" s="7" cm="1">
        <f t="array" ref="I95">_xlfn.IFS(F95="",0,F95="water",11.5, TRUE, 5)</f>
        <v>0</v>
      </c>
      <c r="J95" s="10" t="s">
        <v>96</v>
      </c>
      <c r="K95" s="7">
        <f t="shared" si="8"/>
        <v>0</v>
      </c>
      <c r="P95" s="16">
        <f t="shared" si="7"/>
        <v>0</v>
      </c>
      <c r="Q95" s="16">
        <f t="shared" si="9"/>
        <v>0</v>
      </c>
      <c r="R95" s="16">
        <f t="shared" si="10"/>
        <v>0</v>
      </c>
      <c r="T95" s="16" t="s">
        <v>96</v>
      </c>
      <c r="U95" s="16" t="str">
        <f t="shared" si="11"/>
        <v/>
      </c>
    </row>
    <row r="96" spans="8:21" x14ac:dyDescent="0.2">
      <c r="H96" s="7" t="str">
        <f>IF(F96="","", INDEX(Table4[],MATCH(F96,Table4[primer],0),1))</f>
        <v/>
      </c>
      <c r="I96" s="7" cm="1">
        <f t="array" ref="I96">_xlfn.IFS(F96="",0,F96="water",11.5, TRUE, 5)</f>
        <v>0</v>
      </c>
      <c r="J96" s="10" t="s">
        <v>97</v>
      </c>
      <c r="K96" s="7">
        <f t="shared" si="8"/>
        <v>0</v>
      </c>
      <c r="P96" s="16">
        <f t="shared" si="7"/>
        <v>0</v>
      </c>
      <c r="Q96" s="16">
        <f t="shared" si="9"/>
        <v>0</v>
      </c>
      <c r="R96" s="16">
        <f t="shared" si="10"/>
        <v>0</v>
      </c>
      <c r="T96" s="16" t="s">
        <v>97</v>
      </c>
      <c r="U96" s="16" t="str">
        <f t="shared" si="11"/>
        <v/>
      </c>
    </row>
    <row r="97" spans="8:21" x14ac:dyDescent="0.2">
      <c r="H97" s="7" t="str">
        <f>IF(F97="","", INDEX(Table4[],MATCH(F97,Table4[primer],0),1))</f>
        <v/>
      </c>
      <c r="I97" s="7" cm="1">
        <f t="array" ref="I97">_xlfn.IFS(F97="",0,F97="water",11.5, TRUE, 5)</f>
        <v>0</v>
      </c>
      <c r="J97" s="10" t="s">
        <v>98</v>
      </c>
      <c r="K97" s="7">
        <f t="shared" si="8"/>
        <v>0</v>
      </c>
      <c r="P97" s="16">
        <f t="shared" si="7"/>
        <v>0</v>
      </c>
      <c r="Q97" s="16">
        <f t="shared" si="9"/>
        <v>0</v>
      </c>
      <c r="R97" s="16">
        <f t="shared" si="10"/>
        <v>0</v>
      </c>
      <c r="T97" s="16" t="s">
        <v>98</v>
      </c>
      <c r="U97" s="16" t="str">
        <f t="shared" si="11"/>
        <v/>
      </c>
    </row>
  </sheetData>
  <phoneticPr fontId="5" type="noConversion"/>
  <conditionalFormatting sqref="P2:P97">
    <cfRule type="cellIs" dxfId="3" priority="4" operator="greaterThan">
      <formula>1</formula>
    </cfRule>
  </conditionalFormatting>
  <conditionalFormatting sqref="Q2:Q97">
    <cfRule type="cellIs" dxfId="2" priority="3" operator="greaterThan">
      <formula>0</formula>
    </cfRule>
  </conditionalFormatting>
  <conditionalFormatting sqref="R2:S97">
    <cfRule type="cellIs" dxfId="1" priority="1" operator="between">
      <formula>1</formula>
      <formula>14</formula>
    </cfRule>
  </conditionalFormatting>
  <dataValidations count="1">
    <dataValidation type="whole" allowBlank="1" showInputMessage="1" showErrorMessage="1" sqref="I2:I97" xr:uid="{9D0C813C-1993-CD42-B2CB-F33F2EA69826}">
      <formula1>0</formula1>
      <formula2>5</formula2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B1DD38C-5518-ED41-B605-B2BA5E832FBD}">
          <x14:formula1>
            <xm:f>primers!$H$2:$H$3</xm:f>
          </x14:formula1>
          <xm:sqref>B2:B97</xm:sqref>
        </x14:dataValidation>
        <x14:dataValidation type="list" allowBlank="1" showInputMessage="1" showErrorMessage="1" xr:uid="{E956F686-3D51-A243-8E8C-9CFDE6DA0B60}">
          <x14:formula1>
            <xm:f>primers!$J$2:$J$97</xm:f>
          </x14:formula1>
          <xm:sqref>C2:C97</xm:sqref>
        </x14:dataValidation>
        <x14:dataValidation type="list" allowBlank="1" showInputMessage="1" showErrorMessage="1" xr:uid="{4662F096-AFBA-4F4C-9C9B-29086C6D3F13}">
          <x14:formula1>
            <xm:f>primers!$B$2:$B$24</xm:f>
          </x14:formula1>
          <xm:sqref>F2:F97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3C9F-9A61-BD45-B6B6-56A5857737DC}">
  <sheetPr codeName="Sheet2">
    <tabColor theme="4"/>
  </sheetPr>
  <dimension ref="A1:J97"/>
  <sheetViews>
    <sheetView workbookViewId="0">
      <selection activeCell="A25" sqref="A25"/>
    </sheetView>
  </sheetViews>
  <sheetFormatPr baseColWidth="10" defaultRowHeight="16" x14ac:dyDescent="0.2"/>
  <cols>
    <col min="2" max="2" width="12.5" customWidth="1"/>
    <col min="6" max="6" width="18.6640625" customWidth="1"/>
    <col min="8" max="8" width="12.33203125" customWidth="1"/>
    <col min="10" max="10" width="13.5" customWidth="1"/>
  </cols>
  <sheetData>
    <row r="1" spans="1:10" x14ac:dyDescent="0.2">
      <c r="A1" t="s">
        <v>99</v>
      </c>
      <c r="B1" t="s">
        <v>100</v>
      </c>
      <c r="F1" t="s">
        <v>156</v>
      </c>
      <c r="H1" t="s">
        <v>157</v>
      </c>
      <c r="J1" t="s">
        <v>168</v>
      </c>
    </row>
    <row r="2" spans="1:10" x14ac:dyDescent="0.2">
      <c r="A2" t="s">
        <v>3</v>
      </c>
      <c r="B2" t="s">
        <v>105</v>
      </c>
      <c r="F2" t="s">
        <v>122</v>
      </c>
      <c r="H2" t="s">
        <v>102</v>
      </c>
      <c r="J2" t="s">
        <v>3</v>
      </c>
    </row>
    <row r="3" spans="1:10" x14ac:dyDescent="0.2">
      <c r="A3" t="s">
        <v>4</v>
      </c>
      <c r="B3" t="s">
        <v>106</v>
      </c>
      <c r="F3" t="s">
        <v>123</v>
      </c>
      <c r="H3" t="s">
        <v>103</v>
      </c>
      <c r="J3" t="s">
        <v>4</v>
      </c>
    </row>
    <row r="4" spans="1:10" x14ac:dyDescent="0.2">
      <c r="A4" t="s">
        <v>5</v>
      </c>
      <c r="B4" t="s">
        <v>107</v>
      </c>
      <c r="F4" t="s">
        <v>124</v>
      </c>
      <c r="J4" t="s">
        <v>5</v>
      </c>
    </row>
    <row r="5" spans="1:10" x14ac:dyDescent="0.2">
      <c r="A5" t="s">
        <v>6</v>
      </c>
      <c r="B5" t="s">
        <v>108</v>
      </c>
      <c r="F5" t="s">
        <v>125</v>
      </c>
      <c r="J5" t="s">
        <v>6</v>
      </c>
    </row>
    <row r="6" spans="1:10" x14ac:dyDescent="0.2">
      <c r="A6" s="4" t="s">
        <v>11</v>
      </c>
      <c r="B6" s="4" t="s">
        <v>118</v>
      </c>
      <c r="F6" t="s">
        <v>126</v>
      </c>
      <c r="J6" t="s">
        <v>7</v>
      </c>
    </row>
    <row r="7" spans="1:10" x14ac:dyDescent="0.2">
      <c r="A7" s="4" t="s">
        <v>12</v>
      </c>
      <c r="B7" s="4" t="s">
        <v>119</v>
      </c>
      <c r="F7" t="s">
        <v>127</v>
      </c>
      <c r="J7" t="s">
        <v>8</v>
      </c>
    </row>
    <row r="8" spans="1:10" x14ac:dyDescent="0.2">
      <c r="A8" s="4" t="s">
        <v>13</v>
      </c>
      <c r="B8" s="4" t="s">
        <v>109</v>
      </c>
      <c r="F8" t="s">
        <v>128</v>
      </c>
      <c r="J8" t="s">
        <v>9</v>
      </c>
    </row>
    <row r="9" spans="1:10" x14ac:dyDescent="0.2">
      <c r="A9" s="4" t="s">
        <v>14</v>
      </c>
      <c r="B9" s="4" t="s">
        <v>110</v>
      </c>
      <c r="F9" t="s">
        <v>129</v>
      </c>
      <c r="J9" t="s">
        <v>10</v>
      </c>
    </row>
    <row r="10" spans="1:10" x14ac:dyDescent="0.2">
      <c r="A10" t="s">
        <v>19</v>
      </c>
      <c r="B10" t="s">
        <v>111</v>
      </c>
      <c r="F10" t="s">
        <v>130</v>
      </c>
      <c r="J10" t="s">
        <v>11</v>
      </c>
    </row>
    <row r="11" spans="1:10" x14ac:dyDescent="0.2">
      <c r="A11" t="s">
        <v>20</v>
      </c>
      <c r="B11" t="s">
        <v>112</v>
      </c>
      <c r="F11" t="s">
        <v>131</v>
      </c>
      <c r="J11" t="s">
        <v>12</v>
      </c>
    </row>
    <row r="12" spans="1:10" x14ac:dyDescent="0.2">
      <c r="A12" t="s">
        <v>21</v>
      </c>
      <c r="B12" t="s">
        <v>113</v>
      </c>
      <c r="F12" t="s">
        <v>132</v>
      </c>
      <c r="J12" t="s">
        <v>13</v>
      </c>
    </row>
    <row r="13" spans="1:10" x14ac:dyDescent="0.2">
      <c r="A13" t="s">
        <v>22</v>
      </c>
      <c r="B13" t="s">
        <v>114</v>
      </c>
      <c r="F13" t="s">
        <v>133</v>
      </c>
      <c r="J13" t="s">
        <v>14</v>
      </c>
    </row>
    <row r="14" spans="1:10" x14ac:dyDescent="0.2">
      <c r="A14" s="4" t="s">
        <v>27</v>
      </c>
      <c r="B14" s="4" t="s">
        <v>115</v>
      </c>
      <c r="F14" t="s">
        <v>134</v>
      </c>
      <c r="J14" t="s">
        <v>15</v>
      </c>
    </row>
    <row r="15" spans="1:10" x14ac:dyDescent="0.2">
      <c r="A15" s="4" t="s">
        <v>28</v>
      </c>
      <c r="B15" s="4" t="s">
        <v>116</v>
      </c>
      <c r="F15" t="s">
        <v>135</v>
      </c>
      <c r="J15" t="s">
        <v>16</v>
      </c>
    </row>
    <row r="16" spans="1:10" x14ac:dyDescent="0.2">
      <c r="A16" s="4" t="s">
        <v>29</v>
      </c>
      <c r="B16" s="4" t="s">
        <v>117</v>
      </c>
      <c r="F16" t="s">
        <v>136</v>
      </c>
      <c r="J16" t="s">
        <v>17</v>
      </c>
    </row>
    <row r="17" spans="1:10" x14ac:dyDescent="0.2">
      <c r="A17" s="4" t="s">
        <v>30</v>
      </c>
      <c r="B17" s="4" t="s">
        <v>120</v>
      </c>
      <c r="F17" t="s">
        <v>137</v>
      </c>
      <c r="J17" t="s">
        <v>18</v>
      </c>
    </row>
    <row r="18" spans="1:10" x14ac:dyDescent="0.2">
      <c r="A18" t="s">
        <v>35</v>
      </c>
      <c r="B18" t="s">
        <v>121</v>
      </c>
      <c r="F18" t="s">
        <v>138</v>
      </c>
      <c r="J18" t="s">
        <v>19</v>
      </c>
    </row>
    <row r="19" spans="1:10" x14ac:dyDescent="0.2">
      <c r="A19" t="s">
        <v>36</v>
      </c>
      <c r="B19" t="s">
        <v>104</v>
      </c>
      <c r="F19" t="s">
        <v>139</v>
      </c>
      <c r="J19" t="s">
        <v>20</v>
      </c>
    </row>
    <row r="20" spans="1:10" x14ac:dyDescent="0.2">
      <c r="A20" t="s">
        <v>37</v>
      </c>
      <c r="B20" t="s">
        <v>123</v>
      </c>
      <c r="F20" t="s">
        <v>140</v>
      </c>
      <c r="J20" t="s">
        <v>21</v>
      </c>
    </row>
    <row r="21" spans="1:10" x14ac:dyDescent="0.2">
      <c r="A21" t="s">
        <v>38</v>
      </c>
      <c r="B21" t="s">
        <v>171</v>
      </c>
      <c r="F21" t="s">
        <v>141</v>
      </c>
      <c r="J21" t="s">
        <v>22</v>
      </c>
    </row>
    <row r="22" spans="1:10" x14ac:dyDescent="0.2">
      <c r="A22" s="4" t="s">
        <v>43</v>
      </c>
      <c r="F22" t="s">
        <v>142</v>
      </c>
      <c r="J22" t="s">
        <v>23</v>
      </c>
    </row>
    <row r="23" spans="1:10" x14ac:dyDescent="0.2">
      <c r="A23" s="4" t="s">
        <v>44</v>
      </c>
      <c r="F23" t="s">
        <v>143</v>
      </c>
      <c r="J23" t="s">
        <v>24</v>
      </c>
    </row>
    <row r="24" spans="1:10" x14ac:dyDescent="0.2">
      <c r="A24" s="4" t="s">
        <v>45</v>
      </c>
      <c r="F24" t="s">
        <v>144</v>
      </c>
      <c r="J24" t="s">
        <v>25</v>
      </c>
    </row>
    <row r="25" spans="1:10" x14ac:dyDescent="0.2">
      <c r="A25" s="13" t="s">
        <v>46</v>
      </c>
      <c r="B25" s="13" t="s">
        <v>188</v>
      </c>
      <c r="C25" t="s">
        <v>189</v>
      </c>
      <c r="F25" t="s">
        <v>145</v>
      </c>
      <c r="J25" t="s">
        <v>26</v>
      </c>
    </row>
    <row r="26" spans="1:10" x14ac:dyDescent="0.2">
      <c r="F26" t="s">
        <v>146</v>
      </c>
      <c r="J26" t="s">
        <v>27</v>
      </c>
    </row>
    <row r="27" spans="1:10" x14ac:dyDescent="0.2">
      <c r="F27" t="s">
        <v>147</v>
      </c>
      <c r="J27" t="s">
        <v>28</v>
      </c>
    </row>
    <row r="28" spans="1:10" x14ac:dyDescent="0.2">
      <c r="F28" t="s">
        <v>148</v>
      </c>
      <c r="J28" t="s">
        <v>29</v>
      </c>
    </row>
    <row r="29" spans="1:10" x14ac:dyDescent="0.2">
      <c r="F29" t="s">
        <v>149</v>
      </c>
      <c r="J29" t="s">
        <v>30</v>
      </c>
    </row>
    <row r="30" spans="1:10" x14ac:dyDescent="0.2">
      <c r="F30" t="s">
        <v>150</v>
      </c>
      <c r="J30" t="s">
        <v>31</v>
      </c>
    </row>
    <row r="31" spans="1:10" x14ac:dyDescent="0.2">
      <c r="F31" t="s">
        <v>151</v>
      </c>
      <c r="J31" t="s">
        <v>32</v>
      </c>
    </row>
    <row r="32" spans="1:10" x14ac:dyDescent="0.2">
      <c r="F32" t="s">
        <v>152</v>
      </c>
      <c r="J32" t="s">
        <v>33</v>
      </c>
    </row>
    <row r="33" spans="6:10" x14ac:dyDescent="0.2">
      <c r="F33" t="s">
        <v>153</v>
      </c>
      <c r="J33" t="s">
        <v>34</v>
      </c>
    </row>
    <row r="34" spans="6:10" x14ac:dyDescent="0.2">
      <c r="F34" t="s">
        <v>154</v>
      </c>
      <c r="J34" t="s">
        <v>35</v>
      </c>
    </row>
    <row r="35" spans="6:10" x14ac:dyDescent="0.2">
      <c r="F35" t="s">
        <v>155</v>
      </c>
      <c r="J35" t="s">
        <v>36</v>
      </c>
    </row>
    <row r="36" spans="6:10" x14ac:dyDescent="0.2">
      <c r="F36" t="s">
        <v>171</v>
      </c>
      <c r="J36" t="s">
        <v>37</v>
      </c>
    </row>
    <row r="37" spans="6:10" x14ac:dyDescent="0.2">
      <c r="F37" t="s">
        <v>188</v>
      </c>
      <c r="J37" t="s">
        <v>38</v>
      </c>
    </row>
    <row r="38" spans="6:10" x14ac:dyDescent="0.2">
      <c r="J38" t="s">
        <v>39</v>
      </c>
    </row>
    <row r="39" spans="6:10" x14ac:dyDescent="0.2">
      <c r="J39" t="s">
        <v>40</v>
      </c>
    </row>
    <row r="40" spans="6:10" x14ac:dyDescent="0.2">
      <c r="J40" t="s">
        <v>41</v>
      </c>
    </row>
    <row r="41" spans="6:10" x14ac:dyDescent="0.2">
      <c r="J41" t="s">
        <v>42</v>
      </c>
    </row>
    <row r="42" spans="6:10" x14ac:dyDescent="0.2">
      <c r="J42" t="s">
        <v>43</v>
      </c>
    </row>
    <row r="43" spans="6:10" x14ac:dyDescent="0.2">
      <c r="J43" t="s">
        <v>44</v>
      </c>
    </row>
    <row r="44" spans="6:10" x14ac:dyDescent="0.2">
      <c r="J44" t="s">
        <v>45</v>
      </c>
    </row>
    <row r="45" spans="6:10" x14ac:dyDescent="0.2">
      <c r="J45" t="s">
        <v>46</v>
      </c>
    </row>
    <row r="46" spans="6:10" x14ac:dyDescent="0.2">
      <c r="J46" t="s">
        <v>47</v>
      </c>
    </row>
    <row r="47" spans="6:10" x14ac:dyDescent="0.2">
      <c r="J47" t="s">
        <v>48</v>
      </c>
    </row>
    <row r="48" spans="6:10" x14ac:dyDescent="0.2">
      <c r="J48" t="s">
        <v>49</v>
      </c>
    </row>
    <row r="49" spans="10:10" x14ac:dyDescent="0.2">
      <c r="J49" t="s">
        <v>50</v>
      </c>
    </row>
    <row r="50" spans="10:10" x14ac:dyDescent="0.2">
      <c r="J50" t="s">
        <v>51</v>
      </c>
    </row>
    <row r="51" spans="10:10" x14ac:dyDescent="0.2">
      <c r="J51" t="s">
        <v>52</v>
      </c>
    </row>
    <row r="52" spans="10:10" x14ac:dyDescent="0.2">
      <c r="J52" t="s">
        <v>53</v>
      </c>
    </row>
    <row r="53" spans="10:10" x14ac:dyDescent="0.2">
      <c r="J53" t="s">
        <v>54</v>
      </c>
    </row>
    <row r="54" spans="10:10" x14ac:dyDescent="0.2">
      <c r="J54" t="s">
        <v>55</v>
      </c>
    </row>
    <row r="55" spans="10:10" x14ac:dyDescent="0.2">
      <c r="J55" t="s">
        <v>56</v>
      </c>
    </row>
    <row r="56" spans="10:10" x14ac:dyDescent="0.2">
      <c r="J56" t="s">
        <v>57</v>
      </c>
    </row>
    <row r="57" spans="10:10" x14ac:dyDescent="0.2">
      <c r="J57" t="s">
        <v>58</v>
      </c>
    </row>
    <row r="58" spans="10:10" x14ac:dyDescent="0.2">
      <c r="J58" t="s">
        <v>59</v>
      </c>
    </row>
    <row r="59" spans="10:10" x14ac:dyDescent="0.2">
      <c r="J59" t="s">
        <v>60</v>
      </c>
    </row>
    <row r="60" spans="10:10" x14ac:dyDescent="0.2">
      <c r="J60" t="s">
        <v>61</v>
      </c>
    </row>
    <row r="61" spans="10:10" x14ac:dyDescent="0.2">
      <c r="J61" t="s">
        <v>62</v>
      </c>
    </row>
    <row r="62" spans="10:10" x14ac:dyDescent="0.2">
      <c r="J62" t="s">
        <v>63</v>
      </c>
    </row>
    <row r="63" spans="10:10" x14ac:dyDescent="0.2">
      <c r="J63" t="s">
        <v>64</v>
      </c>
    </row>
    <row r="64" spans="10:10" x14ac:dyDescent="0.2">
      <c r="J64" t="s">
        <v>65</v>
      </c>
    </row>
    <row r="65" spans="10:10" x14ac:dyDescent="0.2">
      <c r="J65" t="s">
        <v>66</v>
      </c>
    </row>
    <row r="66" spans="10:10" x14ac:dyDescent="0.2">
      <c r="J66" t="s">
        <v>67</v>
      </c>
    </row>
    <row r="67" spans="10:10" x14ac:dyDescent="0.2">
      <c r="J67" t="s">
        <v>68</v>
      </c>
    </row>
    <row r="68" spans="10:10" x14ac:dyDescent="0.2">
      <c r="J68" t="s">
        <v>69</v>
      </c>
    </row>
    <row r="69" spans="10:10" x14ac:dyDescent="0.2">
      <c r="J69" t="s">
        <v>70</v>
      </c>
    </row>
    <row r="70" spans="10:10" x14ac:dyDescent="0.2">
      <c r="J70" t="s">
        <v>71</v>
      </c>
    </row>
    <row r="71" spans="10:10" x14ac:dyDescent="0.2">
      <c r="J71" t="s">
        <v>72</v>
      </c>
    </row>
    <row r="72" spans="10:10" x14ac:dyDescent="0.2">
      <c r="J72" t="s">
        <v>73</v>
      </c>
    </row>
    <row r="73" spans="10:10" x14ac:dyDescent="0.2">
      <c r="J73" t="s">
        <v>74</v>
      </c>
    </row>
    <row r="74" spans="10:10" x14ac:dyDescent="0.2">
      <c r="J74" t="s">
        <v>75</v>
      </c>
    </row>
    <row r="75" spans="10:10" x14ac:dyDescent="0.2">
      <c r="J75" t="s">
        <v>76</v>
      </c>
    </row>
    <row r="76" spans="10:10" x14ac:dyDescent="0.2">
      <c r="J76" t="s">
        <v>77</v>
      </c>
    </row>
    <row r="77" spans="10:10" x14ac:dyDescent="0.2">
      <c r="J77" t="s">
        <v>78</v>
      </c>
    </row>
    <row r="78" spans="10:10" x14ac:dyDescent="0.2">
      <c r="J78" t="s">
        <v>79</v>
      </c>
    </row>
    <row r="79" spans="10:10" x14ac:dyDescent="0.2">
      <c r="J79" t="s">
        <v>80</v>
      </c>
    </row>
    <row r="80" spans="10:10" x14ac:dyDescent="0.2">
      <c r="J80" t="s">
        <v>81</v>
      </c>
    </row>
    <row r="81" spans="10:10" x14ac:dyDescent="0.2">
      <c r="J81" t="s">
        <v>82</v>
      </c>
    </row>
    <row r="82" spans="10:10" x14ac:dyDescent="0.2">
      <c r="J82" t="s">
        <v>83</v>
      </c>
    </row>
    <row r="83" spans="10:10" x14ac:dyDescent="0.2">
      <c r="J83" t="s">
        <v>84</v>
      </c>
    </row>
    <row r="84" spans="10:10" x14ac:dyDescent="0.2">
      <c r="J84" t="s">
        <v>85</v>
      </c>
    </row>
    <row r="85" spans="10:10" x14ac:dyDescent="0.2">
      <c r="J85" t="s">
        <v>86</v>
      </c>
    </row>
    <row r="86" spans="10:10" x14ac:dyDescent="0.2">
      <c r="J86" t="s">
        <v>87</v>
      </c>
    </row>
    <row r="87" spans="10:10" x14ac:dyDescent="0.2">
      <c r="J87" t="s">
        <v>88</v>
      </c>
    </row>
    <row r="88" spans="10:10" x14ac:dyDescent="0.2">
      <c r="J88" t="s">
        <v>89</v>
      </c>
    </row>
    <row r="89" spans="10:10" x14ac:dyDescent="0.2">
      <c r="J89" t="s">
        <v>90</v>
      </c>
    </row>
    <row r="90" spans="10:10" x14ac:dyDescent="0.2">
      <c r="J90" t="s">
        <v>91</v>
      </c>
    </row>
    <row r="91" spans="10:10" x14ac:dyDescent="0.2">
      <c r="J91" t="s">
        <v>92</v>
      </c>
    </row>
    <row r="92" spans="10:10" x14ac:dyDescent="0.2">
      <c r="J92" t="s">
        <v>93</v>
      </c>
    </row>
    <row r="93" spans="10:10" x14ac:dyDescent="0.2">
      <c r="J93" t="s">
        <v>94</v>
      </c>
    </row>
    <row r="94" spans="10:10" x14ac:dyDescent="0.2">
      <c r="J94" t="s">
        <v>95</v>
      </c>
    </row>
    <row r="95" spans="10:10" x14ac:dyDescent="0.2">
      <c r="J95" t="s">
        <v>96</v>
      </c>
    </row>
    <row r="96" spans="10:10" x14ac:dyDescent="0.2">
      <c r="J96" t="s">
        <v>97</v>
      </c>
    </row>
    <row r="97" spans="10:10" x14ac:dyDescent="0.2">
      <c r="J97" t="s">
        <v>98</v>
      </c>
    </row>
  </sheetData>
  <dataValidations count="1">
    <dataValidation type="list" allowBlank="1" showInputMessage="1" showErrorMessage="1" sqref="B20:B25" xr:uid="{4A8E4FB8-C681-EA4A-B74B-7277824AFFF4}">
      <formula1>$F$2:$F$37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C00000"/>
  </sheetPr>
  <dimension ref="A1:C97"/>
  <sheetViews>
    <sheetView zoomScale="110" zoomScaleNormal="110" workbookViewId="0">
      <selection activeCell="C2" sqref="C2"/>
    </sheetView>
  </sheetViews>
  <sheetFormatPr baseColWidth="10" defaultColWidth="11" defaultRowHeight="16" x14ac:dyDescent="0.2"/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IF(master!B2="plate",master!C2, "")</f>
        <v>A01</v>
      </c>
      <c r="B2" s="2" t="s">
        <v>3</v>
      </c>
      <c r="C2" s="1">
        <f>IF(master!B2="plate",master!K2,0)</f>
        <v>10</v>
      </c>
    </row>
    <row r="3" spans="1:3" x14ac:dyDescent="0.2">
      <c r="A3" s="1" t="str">
        <f>IF(master!B3="plate",master!C3, "")</f>
        <v>B01</v>
      </c>
      <c r="B3" s="2" t="s">
        <v>4</v>
      </c>
      <c r="C3" s="1">
        <f>IF(master!B3="plate",master!K3,0)</f>
        <v>15</v>
      </c>
    </row>
    <row r="4" spans="1:3" x14ac:dyDescent="0.2">
      <c r="A4" s="1" t="str">
        <f>IF(master!B4="plate",master!C4, "")</f>
        <v>C01</v>
      </c>
      <c r="B4" s="2" t="s">
        <v>5</v>
      </c>
      <c r="C4" s="1">
        <f>IF(master!B4="plate",master!K4,0)</f>
        <v>10</v>
      </c>
    </row>
    <row r="5" spans="1:3" x14ac:dyDescent="0.2">
      <c r="A5" s="1" t="str">
        <f>IF(master!B5="plate",master!C5, "")</f>
        <v>D01</v>
      </c>
      <c r="B5" s="2" t="s">
        <v>6</v>
      </c>
      <c r="C5" s="1">
        <f>IF(master!B5="plate",master!K5,0)</f>
        <v>15</v>
      </c>
    </row>
    <row r="6" spans="1:3" x14ac:dyDescent="0.2">
      <c r="A6" s="1" t="str">
        <f>IF(master!B6="plate",master!C6, "")</f>
        <v>E01</v>
      </c>
      <c r="B6" s="2" t="s">
        <v>7</v>
      </c>
      <c r="C6" s="1">
        <f>IF(master!B6="plate",master!K6,0)</f>
        <v>15</v>
      </c>
    </row>
    <row r="7" spans="1:3" x14ac:dyDescent="0.2">
      <c r="A7" s="1" t="str">
        <f>IF(master!B7="plate",master!C7, "")</f>
        <v/>
      </c>
      <c r="B7" s="2" t="s">
        <v>8</v>
      </c>
      <c r="C7" s="1">
        <f>IF(master!B7="plate",master!K7,0)</f>
        <v>0</v>
      </c>
    </row>
    <row r="8" spans="1:3" x14ac:dyDescent="0.2">
      <c r="A8" s="1" t="str">
        <f>IF(master!B8="plate",master!C8, "")</f>
        <v/>
      </c>
      <c r="B8" s="2" t="s">
        <v>9</v>
      </c>
      <c r="C8" s="1">
        <f>IF(master!B8="plate",master!K8,0)</f>
        <v>0</v>
      </c>
    </row>
    <row r="9" spans="1:3" x14ac:dyDescent="0.2">
      <c r="A9" s="1" t="str">
        <f>IF(master!B9="plate",master!C9, "")</f>
        <v/>
      </c>
      <c r="B9" s="2" t="s">
        <v>10</v>
      </c>
      <c r="C9" s="1">
        <f>IF(master!B9="plate",master!K9,0)</f>
        <v>0</v>
      </c>
    </row>
    <row r="10" spans="1:3" x14ac:dyDescent="0.2">
      <c r="A10" s="1" t="str">
        <f>IF(master!B10="plate",master!C10, "")</f>
        <v>B02</v>
      </c>
      <c r="B10" s="1" t="s">
        <v>11</v>
      </c>
      <c r="C10" s="1">
        <f>IF(master!B10="plate",master!K10,0)</f>
        <v>15</v>
      </c>
    </row>
    <row r="11" spans="1:3" x14ac:dyDescent="0.2">
      <c r="A11" s="1" t="str">
        <f>IF(master!B11="plate",master!C11, "")</f>
        <v/>
      </c>
      <c r="B11" s="1" t="s">
        <v>12</v>
      </c>
      <c r="C11" s="1">
        <f>IF(master!B11="plate",master!K11,0)</f>
        <v>0</v>
      </c>
    </row>
    <row r="12" spans="1:3" x14ac:dyDescent="0.2">
      <c r="A12" s="1" t="str">
        <f>IF(master!B12="plate",master!C12, "")</f>
        <v/>
      </c>
      <c r="B12" s="1" t="s">
        <v>13</v>
      </c>
      <c r="C12" s="1">
        <f>IF(master!B12="plate",master!K12,0)</f>
        <v>0</v>
      </c>
    </row>
    <row r="13" spans="1:3" x14ac:dyDescent="0.2">
      <c r="A13" s="1" t="str">
        <f>IF(master!B13="plate",master!C13, "")</f>
        <v/>
      </c>
      <c r="B13" s="1" t="s">
        <v>14</v>
      </c>
      <c r="C13" s="1">
        <f>IF(master!B13="plate",master!K13,0)</f>
        <v>0</v>
      </c>
    </row>
    <row r="14" spans="1:3" x14ac:dyDescent="0.2">
      <c r="A14" s="1" t="str">
        <f>IF(master!B14="plate",master!C14, "")</f>
        <v/>
      </c>
      <c r="B14" s="1" t="s">
        <v>15</v>
      </c>
      <c r="C14" s="1">
        <f>IF(master!B14="plate",master!K14,0)</f>
        <v>0</v>
      </c>
    </row>
    <row r="15" spans="1:3" x14ac:dyDescent="0.2">
      <c r="A15" s="1" t="str">
        <f>IF(master!B15="plate",master!C15, "")</f>
        <v/>
      </c>
      <c r="B15" s="1" t="s">
        <v>16</v>
      </c>
      <c r="C15" s="1">
        <f>IF(master!B15="plate",master!K15,0)</f>
        <v>0</v>
      </c>
    </row>
    <row r="16" spans="1:3" x14ac:dyDescent="0.2">
      <c r="A16" s="1" t="str">
        <f>IF(master!B16="plate",master!C16, "")</f>
        <v/>
      </c>
      <c r="B16" s="1" t="s">
        <v>17</v>
      </c>
      <c r="C16" s="1">
        <f>IF(master!B16="plate",master!K16,0)</f>
        <v>0</v>
      </c>
    </row>
    <row r="17" spans="1:3" x14ac:dyDescent="0.2">
      <c r="A17" s="1" t="str">
        <f>IF(master!B17="plate",master!C17, "")</f>
        <v/>
      </c>
      <c r="B17" s="1" t="s">
        <v>18</v>
      </c>
      <c r="C17" s="1">
        <f>IF(master!B17="plate",master!K17,0)</f>
        <v>0</v>
      </c>
    </row>
    <row r="18" spans="1:3" x14ac:dyDescent="0.2">
      <c r="A18" s="1" t="str">
        <f>IF(master!B18="plate",master!C18, "")</f>
        <v>C03</v>
      </c>
      <c r="B18" s="2" t="s">
        <v>19</v>
      </c>
      <c r="C18" s="1">
        <f>IF(master!B18="plate",master!K18,0)</f>
        <v>15</v>
      </c>
    </row>
    <row r="19" spans="1:3" x14ac:dyDescent="0.2">
      <c r="A19" s="1" t="str">
        <f>IF(master!B19="plate",master!C19, "")</f>
        <v/>
      </c>
      <c r="B19" s="2" t="s">
        <v>20</v>
      </c>
      <c r="C19" s="1">
        <f>IF(master!B19="plate",master!K19,0)</f>
        <v>0</v>
      </c>
    </row>
    <row r="20" spans="1:3" x14ac:dyDescent="0.2">
      <c r="A20" s="1" t="str">
        <f>IF(master!B20="plate",master!C20, "")</f>
        <v/>
      </c>
      <c r="B20" s="2" t="s">
        <v>21</v>
      </c>
      <c r="C20" s="1">
        <f>IF(master!B20="plate",master!K20,0)</f>
        <v>0</v>
      </c>
    </row>
    <row r="21" spans="1:3" x14ac:dyDescent="0.2">
      <c r="A21" s="1" t="str">
        <f>IF(master!B21="plate",master!C21, "")</f>
        <v/>
      </c>
      <c r="B21" s="2" t="s">
        <v>22</v>
      </c>
      <c r="C21" s="1">
        <f>IF(master!B21="plate",master!K21,0)</f>
        <v>0</v>
      </c>
    </row>
    <row r="22" spans="1:3" x14ac:dyDescent="0.2">
      <c r="A22" s="1" t="str">
        <f>IF(master!B22="plate",master!C22, "")</f>
        <v/>
      </c>
      <c r="B22" s="2" t="s">
        <v>23</v>
      </c>
      <c r="C22" s="1">
        <f>IF(master!B22="plate",master!K22,0)</f>
        <v>0</v>
      </c>
    </row>
    <row r="23" spans="1:3" x14ac:dyDescent="0.2">
      <c r="A23" s="1" t="str">
        <f>IF(master!B23="plate",master!C23, "")</f>
        <v/>
      </c>
      <c r="B23" s="2" t="s">
        <v>24</v>
      </c>
      <c r="C23" s="1">
        <f>IF(master!B23="plate",master!K23,0)</f>
        <v>0</v>
      </c>
    </row>
    <row r="24" spans="1:3" x14ac:dyDescent="0.2">
      <c r="A24" s="1" t="str">
        <f>IF(master!B24="plate",master!C24, "")</f>
        <v/>
      </c>
      <c r="B24" s="2" t="s">
        <v>25</v>
      </c>
      <c r="C24" s="1">
        <f>IF(master!B24="plate",master!K24,0)</f>
        <v>0</v>
      </c>
    </row>
    <row r="25" spans="1:3" x14ac:dyDescent="0.2">
      <c r="A25" s="1" t="str">
        <f>IF(master!B25="plate",master!C25, "")</f>
        <v/>
      </c>
      <c r="B25" s="2" t="s">
        <v>26</v>
      </c>
      <c r="C25" s="1">
        <f>IF(master!B25="plate",master!K25,0)</f>
        <v>0</v>
      </c>
    </row>
    <row r="26" spans="1:3" x14ac:dyDescent="0.2">
      <c r="A26" s="1" t="str">
        <f>IF(master!B26="plate",master!C26, "")</f>
        <v/>
      </c>
      <c r="B26" s="1" t="s">
        <v>27</v>
      </c>
      <c r="C26" s="1">
        <f>IF(master!B26="plate",master!K26,0)</f>
        <v>0</v>
      </c>
    </row>
    <row r="27" spans="1:3" x14ac:dyDescent="0.2">
      <c r="A27" s="1" t="str">
        <f>IF(master!B27="plate",master!C27, "")</f>
        <v/>
      </c>
      <c r="B27" s="1" t="s">
        <v>28</v>
      </c>
      <c r="C27" s="1">
        <f>IF(master!B27="plate",master!K27,0)</f>
        <v>0</v>
      </c>
    </row>
    <row r="28" spans="1:3" x14ac:dyDescent="0.2">
      <c r="A28" s="1" t="str">
        <f>IF(master!B28="plate",master!C28, "")</f>
        <v/>
      </c>
      <c r="B28" s="1" t="s">
        <v>29</v>
      </c>
      <c r="C28" s="1">
        <f>IF(master!B28="plate",master!K28,0)</f>
        <v>0</v>
      </c>
    </row>
    <row r="29" spans="1:3" x14ac:dyDescent="0.2">
      <c r="A29" s="1" t="str">
        <f>IF(master!B29="plate",master!C29, "")</f>
        <v/>
      </c>
      <c r="B29" s="1" t="s">
        <v>30</v>
      </c>
      <c r="C29" s="1">
        <f>IF(master!B29="plate",master!K29,0)</f>
        <v>0</v>
      </c>
    </row>
    <row r="30" spans="1:3" x14ac:dyDescent="0.2">
      <c r="A30" s="1" t="str">
        <f>IF(master!B30="plate",master!C30, "")</f>
        <v/>
      </c>
      <c r="B30" s="1" t="s">
        <v>31</v>
      </c>
      <c r="C30" s="1">
        <f>IF(master!B30="plate",master!K30,0)</f>
        <v>0</v>
      </c>
    </row>
    <row r="31" spans="1:3" x14ac:dyDescent="0.2">
      <c r="A31" s="1" t="str">
        <f>IF(master!B31="plate",master!C31, "")</f>
        <v/>
      </c>
      <c r="B31" s="1" t="s">
        <v>32</v>
      </c>
      <c r="C31" s="1">
        <f>IF(master!B31="plate",master!K31,0)</f>
        <v>0</v>
      </c>
    </row>
    <row r="32" spans="1:3" x14ac:dyDescent="0.2">
      <c r="A32" s="1" t="str">
        <f>IF(master!B32="plate",master!C32, "")</f>
        <v/>
      </c>
      <c r="B32" s="1" t="s">
        <v>33</v>
      </c>
      <c r="C32" s="1">
        <f>IF(master!B32="plate",master!K32,0)</f>
        <v>0</v>
      </c>
    </row>
    <row r="33" spans="1:3" x14ac:dyDescent="0.2">
      <c r="A33" s="1" t="str">
        <f>IF(master!B33="plate",master!C33, "")</f>
        <v/>
      </c>
      <c r="B33" s="1" t="s">
        <v>34</v>
      </c>
      <c r="C33" s="1">
        <f>IF(master!B33="plate",master!K33,0)</f>
        <v>0</v>
      </c>
    </row>
    <row r="34" spans="1:3" x14ac:dyDescent="0.2">
      <c r="A34" s="1" t="str">
        <f>IF(master!B34="plate",master!C34, "")</f>
        <v/>
      </c>
      <c r="B34" s="2" t="s">
        <v>35</v>
      </c>
      <c r="C34" s="1">
        <f>IF(master!B34="plate",master!K34,0)</f>
        <v>0</v>
      </c>
    </row>
    <row r="35" spans="1:3" x14ac:dyDescent="0.2">
      <c r="A35" s="1" t="str">
        <f>IF(master!B35="plate",master!C35, "")</f>
        <v/>
      </c>
      <c r="B35" s="2" t="s">
        <v>36</v>
      </c>
      <c r="C35" s="1">
        <f>IF(master!B35="plate",master!K35,0)</f>
        <v>0</v>
      </c>
    </row>
    <row r="36" spans="1:3" x14ac:dyDescent="0.2">
      <c r="A36" s="1" t="str">
        <f>IF(master!B36="plate",master!C36, "")</f>
        <v/>
      </c>
      <c r="B36" s="2" t="s">
        <v>37</v>
      </c>
      <c r="C36" s="1">
        <f>IF(master!B36="plate",master!K36,0)</f>
        <v>0</v>
      </c>
    </row>
    <row r="37" spans="1:3" x14ac:dyDescent="0.2">
      <c r="A37" s="1" t="str">
        <f>IF(master!B37="plate",master!C37, "")</f>
        <v/>
      </c>
      <c r="B37" s="2" t="s">
        <v>38</v>
      </c>
      <c r="C37" s="1">
        <f>IF(master!B37="plate",master!K37,0)</f>
        <v>0</v>
      </c>
    </row>
    <row r="38" spans="1:3" x14ac:dyDescent="0.2">
      <c r="A38" s="1" t="str">
        <f>IF(master!B38="plate",master!C38, "")</f>
        <v/>
      </c>
      <c r="B38" s="2" t="s">
        <v>39</v>
      </c>
      <c r="C38" s="1">
        <f>IF(master!B38="plate",master!K38,0)</f>
        <v>0</v>
      </c>
    </row>
    <row r="39" spans="1:3" x14ac:dyDescent="0.2">
      <c r="A39" s="1" t="str">
        <f>IF(master!B39="plate",master!C39, "")</f>
        <v/>
      </c>
      <c r="B39" s="2" t="s">
        <v>40</v>
      </c>
      <c r="C39" s="1">
        <f>IF(master!B39="plate",master!K39,0)</f>
        <v>0</v>
      </c>
    </row>
    <row r="40" spans="1:3" x14ac:dyDescent="0.2">
      <c r="A40" s="1" t="str">
        <f>IF(master!B40="plate",master!C40, "")</f>
        <v/>
      </c>
      <c r="B40" s="2" t="s">
        <v>41</v>
      </c>
      <c r="C40" s="1">
        <f>IF(master!B40="plate",master!K40,0)</f>
        <v>0</v>
      </c>
    </row>
    <row r="41" spans="1:3" x14ac:dyDescent="0.2">
      <c r="A41" s="1" t="str">
        <f>IF(master!B41="plate",master!C41, "")</f>
        <v/>
      </c>
      <c r="B41" s="2" t="s">
        <v>42</v>
      </c>
      <c r="C41" s="1">
        <f>IF(master!B41="plate",master!K41,0)</f>
        <v>0</v>
      </c>
    </row>
    <row r="42" spans="1:3" x14ac:dyDescent="0.2">
      <c r="A42" s="1" t="str">
        <f>IF(master!B42="plate",master!C42, "")</f>
        <v/>
      </c>
      <c r="B42" s="1" t="s">
        <v>43</v>
      </c>
      <c r="C42" s="1">
        <f>IF(master!B42="plate",master!K42,0)</f>
        <v>0</v>
      </c>
    </row>
    <row r="43" spans="1:3" x14ac:dyDescent="0.2">
      <c r="A43" s="1" t="str">
        <f>IF(master!B43="plate",master!C43, "")</f>
        <v/>
      </c>
      <c r="B43" s="1" t="s">
        <v>44</v>
      </c>
      <c r="C43" s="1">
        <f>IF(master!B43="plate",master!K43,0)</f>
        <v>0</v>
      </c>
    </row>
    <row r="44" spans="1:3" x14ac:dyDescent="0.2">
      <c r="A44" s="1" t="str">
        <f>IF(master!B44="plate",master!C44, "")</f>
        <v/>
      </c>
      <c r="B44" s="1" t="s">
        <v>45</v>
      </c>
      <c r="C44" s="1">
        <f>IF(master!B44="plate",master!K44,0)</f>
        <v>0</v>
      </c>
    </row>
    <row r="45" spans="1:3" x14ac:dyDescent="0.2">
      <c r="A45" s="1" t="str">
        <f>IF(master!B45="plate",master!C45, "")</f>
        <v/>
      </c>
      <c r="B45" s="1" t="s">
        <v>46</v>
      </c>
      <c r="C45" s="1">
        <f>IF(master!B45="plate",master!K45,0)</f>
        <v>0</v>
      </c>
    </row>
    <row r="46" spans="1:3" x14ac:dyDescent="0.2">
      <c r="A46" s="1" t="str">
        <f>IF(master!B46="plate",master!C46, "")</f>
        <v/>
      </c>
      <c r="B46" s="1" t="s">
        <v>47</v>
      </c>
      <c r="C46" s="1">
        <f>IF(master!B46="plate",master!K46,0)</f>
        <v>0</v>
      </c>
    </row>
    <row r="47" spans="1:3" x14ac:dyDescent="0.2">
      <c r="A47" s="1" t="str">
        <f>IF(master!B47="plate",master!C47, "")</f>
        <v/>
      </c>
      <c r="B47" s="1" t="s">
        <v>48</v>
      </c>
      <c r="C47" s="1">
        <f>IF(master!B47="plate",master!K47,0)</f>
        <v>0</v>
      </c>
    </row>
    <row r="48" spans="1:3" x14ac:dyDescent="0.2">
      <c r="A48" s="1" t="str">
        <f>IF(master!B48="plate",master!C48, "")</f>
        <v/>
      </c>
      <c r="B48" s="1" t="s">
        <v>49</v>
      </c>
      <c r="C48" s="1">
        <f>IF(master!B48="plate",master!K48,0)</f>
        <v>0</v>
      </c>
    </row>
    <row r="49" spans="1:3" x14ac:dyDescent="0.2">
      <c r="A49" s="1" t="str">
        <f>IF(master!B49="plate",master!C49, "")</f>
        <v/>
      </c>
      <c r="B49" s="1" t="s">
        <v>50</v>
      </c>
      <c r="C49" s="1">
        <f>IF(master!B49="plate",master!K49,0)</f>
        <v>0</v>
      </c>
    </row>
    <row r="50" spans="1:3" x14ac:dyDescent="0.2">
      <c r="A50" s="1" t="str">
        <f>IF(master!B50="plate",master!C50, "")</f>
        <v/>
      </c>
      <c r="B50" s="2" t="s">
        <v>51</v>
      </c>
      <c r="C50" s="1">
        <f>IF(master!B50="plate",master!K50,0)</f>
        <v>0</v>
      </c>
    </row>
    <row r="51" spans="1:3" x14ac:dyDescent="0.2">
      <c r="A51" s="1" t="str">
        <f>IF(master!B51="plate",master!C51, "")</f>
        <v/>
      </c>
      <c r="B51" s="2" t="s">
        <v>52</v>
      </c>
      <c r="C51" s="1">
        <f>IF(master!B51="plate",master!K51,0)</f>
        <v>0</v>
      </c>
    </row>
    <row r="52" spans="1:3" x14ac:dyDescent="0.2">
      <c r="A52" s="1" t="str">
        <f>IF(master!B52="plate",master!C52, "")</f>
        <v/>
      </c>
      <c r="B52" s="2" t="s">
        <v>53</v>
      </c>
      <c r="C52" s="1">
        <f>IF(master!B52="plate",master!K52,0)</f>
        <v>0</v>
      </c>
    </row>
    <row r="53" spans="1:3" x14ac:dyDescent="0.2">
      <c r="A53" s="1" t="str">
        <f>IF(master!B53="plate",master!C53, "")</f>
        <v/>
      </c>
      <c r="B53" s="2" t="s">
        <v>54</v>
      </c>
      <c r="C53" s="1">
        <f>IF(master!B53="plate",master!K53,0)</f>
        <v>0</v>
      </c>
    </row>
    <row r="54" spans="1:3" x14ac:dyDescent="0.2">
      <c r="A54" s="1" t="str">
        <f>IF(master!B54="plate",master!C54, "")</f>
        <v/>
      </c>
      <c r="B54" s="2" t="s">
        <v>55</v>
      </c>
      <c r="C54" s="1">
        <f>IF(master!B54="plate",master!K54,0)</f>
        <v>0</v>
      </c>
    </row>
    <row r="55" spans="1:3" x14ac:dyDescent="0.2">
      <c r="A55" s="1" t="str">
        <f>IF(master!B55="plate",master!C55, "")</f>
        <v/>
      </c>
      <c r="B55" s="2" t="s">
        <v>56</v>
      </c>
      <c r="C55" s="1">
        <f>IF(master!B55="plate",master!K55,0)</f>
        <v>0</v>
      </c>
    </row>
    <row r="56" spans="1:3" x14ac:dyDescent="0.2">
      <c r="A56" s="1" t="str">
        <f>IF(master!B56="plate",master!C56, "")</f>
        <v/>
      </c>
      <c r="B56" s="2" t="s">
        <v>57</v>
      </c>
      <c r="C56" s="1">
        <f>IF(master!B56="plate",master!K56,0)</f>
        <v>0</v>
      </c>
    </row>
    <row r="57" spans="1:3" x14ac:dyDescent="0.2">
      <c r="A57" s="1" t="str">
        <f>IF(master!B57="plate",master!C57, "")</f>
        <v/>
      </c>
      <c r="B57" s="2" t="s">
        <v>58</v>
      </c>
      <c r="C57" s="1">
        <f>IF(master!B57="plate",master!K57,0)</f>
        <v>0</v>
      </c>
    </row>
    <row r="58" spans="1:3" x14ac:dyDescent="0.2">
      <c r="A58" s="1" t="str">
        <f>IF(master!B58="plate",master!C58, "")</f>
        <v/>
      </c>
      <c r="B58" s="1" t="s">
        <v>59</v>
      </c>
      <c r="C58" s="1">
        <f>IF(master!B58="plate",master!K58,0)</f>
        <v>0</v>
      </c>
    </row>
    <row r="59" spans="1:3" x14ac:dyDescent="0.2">
      <c r="A59" s="1" t="str">
        <f>IF(master!B59="plate",master!C59, "")</f>
        <v/>
      </c>
      <c r="B59" s="1" t="s">
        <v>60</v>
      </c>
      <c r="C59" s="1">
        <f>IF(master!B59="plate",master!K59,0)</f>
        <v>0</v>
      </c>
    </row>
    <row r="60" spans="1:3" x14ac:dyDescent="0.2">
      <c r="A60" s="1" t="str">
        <f>IF(master!B60="plate",master!C60, "")</f>
        <v/>
      </c>
      <c r="B60" s="1" t="s">
        <v>61</v>
      </c>
      <c r="C60" s="1">
        <f>IF(master!B60="plate",master!K60,0)</f>
        <v>0</v>
      </c>
    </row>
    <row r="61" spans="1:3" x14ac:dyDescent="0.2">
      <c r="A61" s="1" t="str">
        <f>IF(master!B61="plate",master!C61, "")</f>
        <v/>
      </c>
      <c r="B61" s="1" t="s">
        <v>62</v>
      </c>
      <c r="C61" s="1">
        <f>IF(master!B61="plate",master!K61,0)</f>
        <v>0</v>
      </c>
    </row>
    <row r="62" spans="1:3" x14ac:dyDescent="0.2">
      <c r="A62" s="1" t="str">
        <f>IF(master!B62="plate",master!C62, "")</f>
        <v/>
      </c>
      <c r="B62" s="1" t="s">
        <v>63</v>
      </c>
      <c r="C62" s="1">
        <f>IF(master!B62="plate",master!K62,0)</f>
        <v>0</v>
      </c>
    </row>
    <row r="63" spans="1:3" x14ac:dyDescent="0.2">
      <c r="A63" s="1" t="str">
        <f>IF(master!B63="plate",master!C63, "")</f>
        <v/>
      </c>
      <c r="B63" s="1" t="s">
        <v>64</v>
      </c>
      <c r="C63" s="1">
        <f>IF(master!B63="plate",master!K63,0)</f>
        <v>0</v>
      </c>
    </row>
    <row r="64" spans="1:3" x14ac:dyDescent="0.2">
      <c r="A64" s="1" t="str">
        <f>IF(master!B64="plate",master!C64, "")</f>
        <v/>
      </c>
      <c r="B64" s="1" t="s">
        <v>65</v>
      </c>
      <c r="C64" s="1">
        <f>IF(master!B64="plate",master!K64,0)</f>
        <v>0</v>
      </c>
    </row>
    <row r="65" spans="1:3" x14ac:dyDescent="0.2">
      <c r="A65" s="1" t="str">
        <f>IF(master!B65="plate",master!C65, "")</f>
        <v/>
      </c>
      <c r="B65" s="1" t="s">
        <v>66</v>
      </c>
      <c r="C65" s="1">
        <f>IF(master!B65="plate",master!K65,0)</f>
        <v>0</v>
      </c>
    </row>
    <row r="66" spans="1:3" x14ac:dyDescent="0.2">
      <c r="A66" s="1" t="str">
        <f>IF(master!B66="plate",master!C66, "")</f>
        <v/>
      </c>
      <c r="B66" s="2" t="s">
        <v>67</v>
      </c>
      <c r="C66" s="1">
        <f>IF(master!B66="plate",master!K66,0)</f>
        <v>0</v>
      </c>
    </row>
    <row r="67" spans="1:3" x14ac:dyDescent="0.2">
      <c r="A67" s="1" t="str">
        <f>IF(master!B67="plate",master!C67, "")</f>
        <v/>
      </c>
      <c r="B67" s="2" t="s">
        <v>68</v>
      </c>
      <c r="C67" s="1">
        <f>IF(master!B67="plate",master!K67,0)</f>
        <v>0</v>
      </c>
    </row>
    <row r="68" spans="1:3" x14ac:dyDescent="0.2">
      <c r="A68" s="1" t="str">
        <f>IF(master!B68="plate",master!C68, "")</f>
        <v/>
      </c>
      <c r="B68" s="2" t="s">
        <v>69</v>
      </c>
      <c r="C68" s="1">
        <f>IF(master!B68="plate",master!K68,0)</f>
        <v>0</v>
      </c>
    </row>
    <row r="69" spans="1:3" x14ac:dyDescent="0.2">
      <c r="A69" s="1" t="str">
        <f>IF(master!B69="plate",master!C69, "")</f>
        <v/>
      </c>
      <c r="B69" s="2" t="s">
        <v>70</v>
      </c>
      <c r="C69" s="1">
        <f>IF(master!B69="plate",master!K69,0)</f>
        <v>0</v>
      </c>
    </row>
    <row r="70" spans="1:3" x14ac:dyDescent="0.2">
      <c r="A70" s="1" t="str">
        <f>IF(master!B70="plate",master!C70, "")</f>
        <v/>
      </c>
      <c r="B70" s="2" t="s">
        <v>71</v>
      </c>
      <c r="C70" s="1">
        <f>IF(master!B70="plate",master!K70,0)</f>
        <v>0</v>
      </c>
    </row>
    <row r="71" spans="1:3" x14ac:dyDescent="0.2">
      <c r="A71" s="1" t="str">
        <f>IF(master!B71="plate",master!C71, "")</f>
        <v/>
      </c>
      <c r="B71" s="2" t="s">
        <v>72</v>
      </c>
      <c r="C71" s="1">
        <f>IF(master!B71="plate",master!K71,0)</f>
        <v>0</v>
      </c>
    </row>
    <row r="72" spans="1:3" x14ac:dyDescent="0.2">
      <c r="A72" s="1" t="str">
        <f>IF(master!B72="plate",master!C72, "")</f>
        <v/>
      </c>
      <c r="B72" s="2" t="s">
        <v>73</v>
      </c>
      <c r="C72" s="1">
        <f>IF(master!B72="plate",master!K72,0)</f>
        <v>0</v>
      </c>
    </row>
    <row r="73" spans="1:3" x14ac:dyDescent="0.2">
      <c r="A73" s="1" t="str">
        <f>IF(master!B73="plate",master!C73, "")</f>
        <v/>
      </c>
      <c r="B73" s="2" t="s">
        <v>74</v>
      </c>
      <c r="C73" s="1">
        <f>IF(master!B73="plate",master!K73,0)</f>
        <v>0</v>
      </c>
    </row>
    <row r="74" spans="1:3" x14ac:dyDescent="0.2">
      <c r="A74" s="1" t="str">
        <f>IF(master!B74="plate",master!C74, "")</f>
        <v/>
      </c>
      <c r="B74" s="1" t="s">
        <v>75</v>
      </c>
      <c r="C74" s="1">
        <f>IF(master!B74="plate",master!K74,0)</f>
        <v>0</v>
      </c>
    </row>
    <row r="75" spans="1:3" x14ac:dyDescent="0.2">
      <c r="A75" s="1" t="str">
        <f>IF(master!B75="plate",master!C75, "")</f>
        <v/>
      </c>
      <c r="B75" s="1" t="s">
        <v>76</v>
      </c>
      <c r="C75" s="1">
        <f>IF(master!B75="plate",master!K75,0)</f>
        <v>0</v>
      </c>
    </row>
    <row r="76" spans="1:3" x14ac:dyDescent="0.2">
      <c r="A76" s="1" t="str">
        <f>IF(master!B76="plate",master!C76, "")</f>
        <v/>
      </c>
      <c r="B76" s="1" t="s">
        <v>77</v>
      </c>
      <c r="C76" s="1">
        <f>IF(master!B76="plate",master!K76,0)</f>
        <v>0</v>
      </c>
    </row>
    <row r="77" spans="1:3" x14ac:dyDescent="0.2">
      <c r="A77" s="1" t="str">
        <f>IF(master!B77="plate",master!C77, "")</f>
        <v/>
      </c>
      <c r="B77" s="1" t="s">
        <v>78</v>
      </c>
      <c r="C77" s="1">
        <f>IF(master!B77="plate",master!K77,0)</f>
        <v>0</v>
      </c>
    </row>
    <row r="78" spans="1:3" x14ac:dyDescent="0.2">
      <c r="A78" s="1" t="str">
        <f>IF(master!B78="plate",master!C78, "")</f>
        <v/>
      </c>
      <c r="B78" s="1" t="s">
        <v>79</v>
      </c>
      <c r="C78" s="1">
        <f>IF(master!B78="plate",master!K78,0)</f>
        <v>0</v>
      </c>
    </row>
    <row r="79" spans="1:3" x14ac:dyDescent="0.2">
      <c r="A79" s="1" t="str">
        <f>IF(master!B79="plate",master!C79, "")</f>
        <v/>
      </c>
      <c r="B79" s="1" t="s">
        <v>80</v>
      </c>
      <c r="C79" s="1">
        <f>IF(master!B79="plate",master!K79,0)</f>
        <v>0</v>
      </c>
    </row>
    <row r="80" spans="1:3" x14ac:dyDescent="0.2">
      <c r="A80" s="1" t="str">
        <f>IF(master!B80="plate",master!C80, "")</f>
        <v/>
      </c>
      <c r="B80" s="1" t="s">
        <v>81</v>
      </c>
      <c r="C80" s="1">
        <f>IF(master!B80="plate",master!K80,0)</f>
        <v>0</v>
      </c>
    </row>
    <row r="81" spans="1:3" x14ac:dyDescent="0.2">
      <c r="A81" s="1" t="str">
        <f>IF(master!B81="plate",master!C81, "")</f>
        <v/>
      </c>
      <c r="B81" s="1" t="s">
        <v>82</v>
      </c>
      <c r="C81" s="1">
        <f>IF(master!B81="plate",master!K81,0)</f>
        <v>0</v>
      </c>
    </row>
    <row r="82" spans="1:3" x14ac:dyDescent="0.2">
      <c r="A82" s="1" t="str">
        <f>IF(master!B82="plate",master!C82, "")</f>
        <v/>
      </c>
      <c r="B82" s="2" t="s">
        <v>83</v>
      </c>
      <c r="C82" s="1">
        <f>IF(master!B82="plate",master!K82,0)</f>
        <v>0</v>
      </c>
    </row>
    <row r="83" spans="1:3" x14ac:dyDescent="0.2">
      <c r="A83" s="1" t="str">
        <f>IF(master!B83="plate",master!C83, "")</f>
        <v/>
      </c>
      <c r="B83" s="2" t="s">
        <v>84</v>
      </c>
      <c r="C83" s="1">
        <f>IF(master!B83="plate",master!K83,0)</f>
        <v>0</v>
      </c>
    </row>
    <row r="84" spans="1:3" x14ac:dyDescent="0.2">
      <c r="A84" s="1" t="str">
        <f>IF(master!B84="plate",master!C84, "")</f>
        <v/>
      </c>
      <c r="B84" s="2" t="s">
        <v>85</v>
      </c>
      <c r="C84" s="1">
        <f>IF(master!B84="plate",master!K84,0)</f>
        <v>0</v>
      </c>
    </row>
    <row r="85" spans="1:3" x14ac:dyDescent="0.2">
      <c r="A85" s="1" t="str">
        <f>IF(master!B85="plate",master!C85, "")</f>
        <v/>
      </c>
      <c r="B85" s="2" t="s">
        <v>86</v>
      </c>
      <c r="C85" s="1">
        <f>IF(master!B85="plate",master!K85,0)</f>
        <v>0</v>
      </c>
    </row>
    <row r="86" spans="1:3" x14ac:dyDescent="0.2">
      <c r="A86" s="1" t="str">
        <f>IF(master!B86="plate",master!C86, "")</f>
        <v/>
      </c>
      <c r="B86" s="2" t="s">
        <v>87</v>
      </c>
      <c r="C86" s="1">
        <f>IF(master!B86="plate",master!K86,0)</f>
        <v>0</v>
      </c>
    </row>
    <row r="87" spans="1:3" x14ac:dyDescent="0.2">
      <c r="A87" s="1" t="str">
        <f>IF(master!B87="plate",master!C87, "")</f>
        <v/>
      </c>
      <c r="B87" s="2" t="s">
        <v>88</v>
      </c>
      <c r="C87" s="1">
        <f>IF(master!B87="plate",master!K87,0)</f>
        <v>0</v>
      </c>
    </row>
    <row r="88" spans="1:3" x14ac:dyDescent="0.2">
      <c r="A88" s="1" t="str">
        <f>IF(master!B88="plate",master!C88, "")</f>
        <v/>
      </c>
      <c r="B88" s="2" t="s">
        <v>89</v>
      </c>
      <c r="C88" s="1">
        <f>IF(master!B88="plate",master!K88,0)</f>
        <v>0</v>
      </c>
    </row>
    <row r="89" spans="1:3" x14ac:dyDescent="0.2">
      <c r="A89" s="1" t="str">
        <f>IF(master!B89="plate",master!C89, "")</f>
        <v/>
      </c>
      <c r="B89" s="2" t="s">
        <v>90</v>
      </c>
      <c r="C89" s="1">
        <f>IF(master!B89="plate",master!K89,0)</f>
        <v>0</v>
      </c>
    </row>
    <row r="90" spans="1:3" x14ac:dyDescent="0.2">
      <c r="A90" s="1" t="str">
        <f>IF(master!B90="plate",master!C90, "")</f>
        <v/>
      </c>
      <c r="B90" s="1" t="s">
        <v>91</v>
      </c>
      <c r="C90" s="1">
        <f>IF(master!B90="plate",master!K90,0)</f>
        <v>0</v>
      </c>
    </row>
    <row r="91" spans="1:3" x14ac:dyDescent="0.2">
      <c r="A91" s="1" t="str">
        <f>IF(master!B91="plate",master!C91, "")</f>
        <v/>
      </c>
      <c r="B91" s="1" t="s">
        <v>92</v>
      </c>
      <c r="C91" s="1">
        <f>IF(master!B91="plate",master!K91,0)</f>
        <v>0</v>
      </c>
    </row>
    <row r="92" spans="1:3" x14ac:dyDescent="0.2">
      <c r="A92" s="1" t="str">
        <f>IF(master!B92="plate",master!C92, "")</f>
        <v/>
      </c>
      <c r="B92" s="1" t="s">
        <v>93</v>
      </c>
      <c r="C92" s="1">
        <f>IF(master!B92="plate",master!K92,0)</f>
        <v>0</v>
      </c>
    </row>
    <row r="93" spans="1:3" x14ac:dyDescent="0.2">
      <c r="A93" s="1" t="str">
        <f>IF(master!B93="plate",master!C93, "")</f>
        <v/>
      </c>
      <c r="B93" s="1" t="s">
        <v>94</v>
      </c>
      <c r="C93" s="1">
        <f>IF(master!B93="plate",master!K93,0)</f>
        <v>0</v>
      </c>
    </row>
    <row r="94" spans="1:3" x14ac:dyDescent="0.2">
      <c r="A94" s="1" t="str">
        <f>IF(master!B94="plate",master!C94, "")</f>
        <v/>
      </c>
      <c r="B94" s="1" t="s">
        <v>95</v>
      </c>
      <c r="C94" s="1">
        <f>IF(master!B94="plate",master!K94,0)</f>
        <v>0</v>
      </c>
    </row>
    <row r="95" spans="1:3" x14ac:dyDescent="0.2">
      <c r="A95" s="1" t="str">
        <f>IF(master!B95="plate",master!C95, "")</f>
        <v/>
      </c>
      <c r="B95" s="1" t="s">
        <v>96</v>
      </c>
      <c r="C95" s="1">
        <f>IF(master!B95="plate",master!K95,0)</f>
        <v>0</v>
      </c>
    </row>
    <row r="96" spans="1:3" x14ac:dyDescent="0.2">
      <c r="A96" s="1" t="str">
        <f>IF(master!B96="plate",master!C96, "")</f>
        <v/>
      </c>
      <c r="B96" s="1" t="s">
        <v>97</v>
      </c>
      <c r="C96" s="1">
        <f>IF(master!B96="plate",master!K96,0)</f>
        <v>0</v>
      </c>
    </row>
    <row r="97" spans="1:3" x14ac:dyDescent="0.2">
      <c r="A97" s="1" t="str">
        <f>IF(master!B97="plate",master!C97, "")</f>
        <v/>
      </c>
      <c r="B97" s="1" t="s">
        <v>98</v>
      </c>
      <c r="C97" s="1">
        <f>IF(master!B97="plate",master!K97,0)</f>
        <v>0</v>
      </c>
    </row>
  </sheetData>
  <dataValidations count="1">
    <dataValidation type="whole" allowBlank="1" showInputMessage="1" showErrorMessage="1" sqref="C2:C97" xr:uid="{F54D6B49-F59B-094E-A3E9-013B07F6EB24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rgb="FFC00000"/>
  </sheetPr>
  <dimension ref="A1:C97"/>
  <sheetViews>
    <sheetView zoomScale="110" zoomScaleNormal="110" workbookViewId="0">
      <selection activeCell="A2" sqref="A2"/>
    </sheetView>
  </sheetViews>
  <sheetFormatPr baseColWidth="10" defaultColWidth="11" defaultRowHeight="16" x14ac:dyDescent="0.2"/>
  <cols>
    <col min="2" max="2" width="9.16406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IF(AND(master!B2="strip",ISTEXT(master!C2)),master!C2,"")</f>
        <v/>
      </c>
      <c r="B2" s="2" t="s">
        <v>3</v>
      </c>
      <c r="C2" s="1">
        <f>IF(master!B2="strip",master!K2,0)</f>
        <v>0</v>
      </c>
    </row>
    <row r="3" spans="1:3" x14ac:dyDescent="0.2">
      <c r="A3" s="1" t="str">
        <f>IF(master!B3="strip",master!C3,"")</f>
        <v/>
      </c>
      <c r="B3" s="2" t="s">
        <v>4</v>
      </c>
      <c r="C3" s="1">
        <f>IF(master!B3="strip",master!K3,0)</f>
        <v>0</v>
      </c>
    </row>
    <row r="4" spans="1:3" x14ac:dyDescent="0.2">
      <c r="A4" s="1" t="str">
        <f>IF(master!B4="strip",master!C4,"")</f>
        <v/>
      </c>
      <c r="B4" s="2" t="s">
        <v>5</v>
      </c>
      <c r="C4" s="1">
        <f>IF(master!B4="strip",master!K4,0)</f>
        <v>0</v>
      </c>
    </row>
    <row r="5" spans="1:3" x14ac:dyDescent="0.2">
      <c r="A5" s="1" t="str">
        <f>IF(master!B5="strip",master!C5,"")</f>
        <v/>
      </c>
      <c r="B5" s="2" t="s">
        <v>6</v>
      </c>
      <c r="C5" s="1">
        <f>IF(master!B5="strip",master!K5,0)</f>
        <v>0</v>
      </c>
    </row>
    <row r="6" spans="1:3" x14ac:dyDescent="0.2">
      <c r="A6" s="1" t="str">
        <f>IF(master!B6="strip",master!C6,"")</f>
        <v/>
      </c>
      <c r="B6" s="2" t="s">
        <v>7</v>
      </c>
      <c r="C6" s="1">
        <f>IF(master!B6="strip",master!K6,0)</f>
        <v>0</v>
      </c>
    </row>
    <row r="7" spans="1:3" x14ac:dyDescent="0.2">
      <c r="A7" s="1" t="str">
        <f>IF(master!B7="strip",master!C7,"")</f>
        <v>F01</v>
      </c>
      <c r="B7" s="2" t="s">
        <v>8</v>
      </c>
      <c r="C7" s="1">
        <f>IF(master!B7="strip",master!K7,0)</f>
        <v>10</v>
      </c>
    </row>
    <row r="8" spans="1:3" x14ac:dyDescent="0.2">
      <c r="A8" s="1" t="str">
        <f>IF(master!B8="strip",master!C8,"")</f>
        <v>H12</v>
      </c>
      <c r="B8" s="2" t="s">
        <v>9</v>
      </c>
      <c r="C8" s="1">
        <f>IF(master!B8="strip",master!K8,0)</f>
        <v>3.5</v>
      </c>
    </row>
    <row r="9" spans="1:3" x14ac:dyDescent="0.2">
      <c r="A9" s="1" t="str">
        <f>IF(master!B9="strip",master!C9,"")</f>
        <v>H12</v>
      </c>
      <c r="B9" s="2" t="s">
        <v>10</v>
      </c>
      <c r="C9" s="1">
        <f>IF(master!B9="strip",master!K9,0)</f>
        <v>3.5</v>
      </c>
    </row>
    <row r="10" spans="1:3" x14ac:dyDescent="0.2">
      <c r="A10" s="1" t="str">
        <f>IF(master!B10="strip",master!C10,"")</f>
        <v/>
      </c>
      <c r="B10" s="1" t="s">
        <v>11</v>
      </c>
      <c r="C10" s="1">
        <f>IF(master!B10="strip",master!K10,0)</f>
        <v>0</v>
      </c>
    </row>
    <row r="11" spans="1:3" x14ac:dyDescent="0.2">
      <c r="A11" s="1" t="str">
        <f>IF(master!B11="strip",master!C11,"")</f>
        <v/>
      </c>
      <c r="B11" s="1" t="s">
        <v>12</v>
      </c>
      <c r="C11" s="1">
        <f>IF(master!B11="strip",master!K11,0)</f>
        <v>0</v>
      </c>
    </row>
    <row r="12" spans="1:3" x14ac:dyDescent="0.2">
      <c r="A12" s="1" t="str">
        <f>IF(master!B12="strip",master!C12,"")</f>
        <v/>
      </c>
      <c r="B12" s="1" t="s">
        <v>13</v>
      </c>
      <c r="C12" s="1">
        <f>IF(master!B12="strip",master!K12,0)</f>
        <v>0</v>
      </c>
    </row>
    <row r="13" spans="1:3" x14ac:dyDescent="0.2">
      <c r="A13" s="1" t="str">
        <f>IF(master!B13="strip",master!C13,"")</f>
        <v/>
      </c>
      <c r="B13" s="1" t="s">
        <v>14</v>
      </c>
      <c r="C13" s="1">
        <f>IF(master!B13="strip",master!K13,0)</f>
        <v>0</v>
      </c>
    </row>
    <row r="14" spans="1:3" x14ac:dyDescent="0.2">
      <c r="A14" s="1" t="str">
        <f>IF(master!B14="strip",master!C14,"")</f>
        <v/>
      </c>
      <c r="B14" s="1" t="s">
        <v>15</v>
      </c>
      <c r="C14" s="1">
        <f>IF(master!B14="strip",master!K14,0)</f>
        <v>0</v>
      </c>
    </row>
    <row r="15" spans="1:3" x14ac:dyDescent="0.2">
      <c r="A15" s="1" t="str">
        <f>IF(master!B15="strip",master!C15,"")</f>
        <v/>
      </c>
      <c r="B15" s="1" t="s">
        <v>16</v>
      </c>
      <c r="C15" s="1">
        <f>IF(master!B15="strip",master!K15,0)</f>
        <v>0</v>
      </c>
    </row>
    <row r="16" spans="1:3" x14ac:dyDescent="0.2">
      <c r="A16" s="1" t="str">
        <f>IF(master!B16="strip",master!C16,"")</f>
        <v/>
      </c>
      <c r="B16" s="1" t="s">
        <v>17</v>
      </c>
      <c r="C16" s="1">
        <f>IF(master!B16="strip",master!K16,0)</f>
        <v>0</v>
      </c>
    </row>
    <row r="17" spans="1:3" x14ac:dyDescent="0.2">
      <c r="A17" s="1" t="str">
        <f>IF(master!B17="strip",master!C17,"")</f>
        <v/>
      </c>
      <c r="B17" s="1" t="s">
        <v>18</v>
      </c>
      <c r="C17" s="1">
        <f>IF(master!B17="strip",master!K17,0)</f>
        <v>0</v>
      </c>
    </row>
    <row r="18" spans="1:3" x14ac:dyDescent="0.2">
      <c r="A18" s="1" t="str">
        <f>IF(master!B18="strip",master!C18,"")</f>
        <v/>
      </c>
      <c r="B18" s="2" t="s">
        <v>19</v>
      </c>
      <c r="C18" s="1">
        <f>IF(master!B18="strip",master!K18,0)</f>
        <v>0</v>
      </c>
    </row>
    <row r="19" spans="1:3" x14ac:dyDescent="0.2">
      <c r="A19" s="1" t="str">
        <f>IF(master!B19="strip",master!C19,"")</f>
        <v/>
      </c>
      <c r="B19" s="2" t="s">
        <v>20</v>
      </c>
      <c r="C19" s="1">
        <f>IF(master!B19="strip",master!K19,0)</f>
        <v>0</v>
      </c>
    </row>
    <row r="20" spans="1:3" x14ac:dyDescent="0.2">
      <c r="A20" s="1" t="str">
        <f>IF(master!B20="strip",master!C20,"")</f>
        <v/>
      </c>
      <c r="B20" s="2" t="s">
        <v>21</v>
      </c>
      <c r="C20" s="1">
        <f>IF(master!B20="strip",master!K20,0)</f>
        <v>0</v>
      </c>
    </row>
    <row r="21" spans="1:3" x14ac:dyDescent="0.2">
      <c r="A21" s="1" t="str">
        <f>IF(master!B21="strip",master!C21,"")</f>
        <v/>
      </c>
      <c r="B21" s="2" t="s">
        <v>22</v>
      </c>
      <c r="C21" s="1">
        <f>IF(master!B21="strip",master!K21,0)</f>
        <v>0</v>
      </c>
    </row>
    <row r="22" spans="1:3" x14ac:dyDescent="0.2">
      <c r="A22" s="1" t="str">
        <f>IF(master!B22="strip",master!C22,"")</f>
        <v/>
      </c>
      <c r="B22" s="2" t="s">
        <v>23</v>
      </c>
      <c r="C22" s="1">
        <f>IF(master!B22="strip",master!K22,0)</f>
        <v>0</v>
      </c>
    </row>
    <row r="23" spans="1:3" x14ac:dyDescent="0.2">
      <c r="A23" s="1" t="str">
        <f>IF(master!B23="strip",master!C23,"")</f>
        <v/>
      </c>
      <c r="B23" s="2" t="s">
        <v>24</v>
      </c>
      <c r="C23" s="1">
        <f>IF(master!B23="strip",master!K23,0)</f>
        <v>0</v>
      </c>
    </row>
    <row r="24" spans="1:3" x14ac:dyDescent="0.2">
      <c r="A24" s="1" t="str">
        <f>IF(master!B24="strip",master!C24,"")</f>
        <v/>
      </c>
      <c r="B24" s="2" t="s">
        <v>25</v>
      </c>
      <c r="C24" s="1">
        <f>IF(master!B24="strip",master!K24,0)</f>
        <v>0</v>
      </c>
    </row>
    <row r="25" spans="1:3" x14ac:dyDescent="0.2">
      <c r="A25" s="1" t="str">
        <f>IF(master!B25="strip",master!C25,"")</f>
        <v/>
      </c>
      <c r="B25" s="2" t="s">
        <v>26</v>
      </c>
      <c r="C25" s="1">
        <f>IF(master!B25="strip",master!K25,0)</f>
        <v>0</v>
      </c>
    </row>
    <row r="26" spans="1:3" x14ac:dyDescent="0.2">
      <c r="A26" s="1" t="str">
        <f>IF(master!B26="strip",master!C26,"")</f>
        <v>A02</v>
      </c>
      <c r="B26" s="1" t="s">
        <v>27</v>
      </c>
      <c r="C26" s="1">
        <f>IF(master!B26="strip",master!K26,0)</f>
        <v>15</v>
      </c>
    </row>
    <row r="27" spans="1:3" x14ac:dyDescent="0.2">
      <c r="A27" s="1" t="str">
        <f>IF(master!B27="strip",master!C27,"")</f>
        <v/>
      </c>
      <c r="B27" s="1" t="s">
        <v>28</v>
      </c>
      <c r="C27" s="1">
        <f>IF(master!B27="strip",master!K27,0)</f>
        <v>0</v>
      </c>
    </row>
    <row r="28" spans="1:3" x14ac:dyDescent="0.2">
      <c r="A28" s="1" t="str">
        <f>IF(master!B28="strip",master!C28,"")</f>
        <v/>
      </c>
      <c r="B28" s="1" t="s">
        <v>29</v>
      </c>
      <c r="C28" s="1">
        <f>IF(master!B28="strip",master!K28,0)</f>
        <v>0</v>
      </c>
    </row>
    <row r="29" spans="1:3" x14ac:dyDescent="0.2">
      <c r="A29" s="1" t="str">
        <f>IF(master!B29="strip",master!C29,"")</f>
        <v/>
      </c>
      <c r="B29" s="1" t="s">
        <v>30</v>
      </c>
      <c r="C29" s="1">
        <f>IF(master!B29="strip",master!K29,0)</f>
        <v>0</v>
      </c>
    </row>
    <row r="30" spans="1:3" x14ac:dyDescent="0.2">
      <c r="A30" s="1" t="str">
        <f>IF(master!B30="strip",master!C30,"")</f>
        <v/>
      </c>
      <c r="B30" s="1" t="s">
        <v>31</v>
      </c>
      <c r="C30" s="1">
        <f>IF(master!B30="strip",master!K30,0)</f>
        <v>0</v>
      </c>
    </row>
    <row r="31" spans="1:3" x14ac:dyDescent="0.2">
      <c r="A31" s="1" t="str">
        <f>IF(master!B31="strip",master!C31,"")</f>
        <v/>
      </c>
      <c r="B31" s="1" t="s">
        <v>32</v>
      </c>
      <c r="C31" s="1">
        <f>IF(master!B31="strip",master!K31,0)</f>
        <v>0</v>
      </c>
    </row>
    <row r="32" spans="1:3" x14ac:dyDescent="0.2">
      <c r="A32" s="1" t="str">
        <f>IF(master!B32="strip",master!C32,"")</f>
        <v/>
      </c>
      <c r="B32" s="1" t="s">
        <v>33</v>
      </c>
      <c r="C32" s="1">
        <f>IF(master!B32="strip",master!K32,0)</f>
        <v>0</v>
      </c>
    </row>
    <row r="33" spans="1:3" x14ac:dyDescent="0.2">
      <c r="A33" s="1" t="str">
        <f>IF(master!B33="strip",master!C33,"")</f>
        <v/>
      </c>
      <c r="B33" s="1" t="s">
        <v>34</v>
      </c>
      <c r="C33" s="1">
        <f>IF(master!B33="strip",master!K33,0)</f>
        <v>0</v>
      </c>
    </row>
    <row r="34" spans="1:3" x14ac:dyDescent="0.2">
      <c r="A34" s="1" t="str">
        <f>IF(master!B34="strip",master!C34,"")</f>
        <v/>
      </c>
      <c r="B34" s="2" t="s">
        <v>35</v>
      </c>
      <c r="C34" s="1">
        <f>IF(master!B34="strip",master!K34,0)</f>
        <v>0</v>
      </c>
    </row>
    <row r="35" spans="1:3" x14ac:dyDescent="0.2">
      <c r="A35" s="1" t="str">
        <f>IF(master!B35="strip",master!C35,"")</f>
        <v/>
      </c>
      <c r="B35" s="2" t="s">
        <v>36</v>
      </c>
      <c r="C35" s="1">
        <f>IF(master!B35="strip",master!K35,0)</f>
        <v>0</v>
      </c>
    </row>
    <row r="36" spans="1:3" x14ac:dyDescent="0.2">
      <c r="A36" s="1" t="str">
        <f>IF(master!B36="strip",master!C36,"")</f>
        <v/>
      </c>
      <c r="B36" s="2" t="s">
        <v>37</v>
      </c>
      <c r="C36" s="1">
        <f>IF(master!B36="strip",master!K36,0)</f>
        <v>0</v>
      </c>
    </row>
    <row r="37" spans="1:3" x14ac:dyDescent="0.2">
      <c r="A37" s="1" t="str">
        <f>IF(master!B37="strip",master!C37,"")</f>
        <v/>
      </c>
      <c r="B37" s="2" t="s">
        <v>38</v>
      </c>
      <c r="C37" s="1">
        <f>IF(master!B37="strip",master!K37,0)</f>
        <v>0</v>
      </c>
    </row>
    <row r="38" spans="1:3" x14ac:dyDescent="0.2">
      <c r="A38" s="1" t="str">
        <f>IF(master!B38="strip",master!C38,"")</f>
        <v/>
      </c>
      <c r="B38" s="2" t="s">
        <v>39</v>
      </c>
      <c r="C38" s="1">
        <f>IF(master!B38="strip",master!K38,0)</f>
        <v>0</v>
      </c>
    </row>
    <row r="39" spans="1:3" x14ac:dyDescent="0.2">
      <c r="A39" s="1" t="str">
        <f>IF(master!B39="strip",master!C39,"")</f>
        <v/>
      </c>
      <c r="B39" s="2" t="s">
        <v>40</v>
      </c>
      <c r="C39" s="1">
        <f>IF(master!B39="strip",master!K39,0)</f>
        <v>0</v>
      </c>
    </row>
    <row r="40" spans="1:3" x14ac:dyDescent="0.2">
      <c r="A40" s="1" t="str">
        <f>IF(master!B40="strip",master!C40,"")</f>
        <v/>
      </c>
      <c r="B40" s="2" t="s">
        <v>41</v>
      </c>
      <c r="C40" s="1">
        <f>IF(master!B40="strip",master!K40,0)</f>
        <v>0</v>
      </c>
    </row>
    <row r="41" spans="1:3" x14ac:dyDescent="0.2">
      <c r="A41" s="1" t="str">
        <f>IF(master!B41="strip",master!C41,"")</f>
        <v/>
      </c>
      <c r="B41" s="2" t="s">
        <v>42</v>
      </c>
      <c r="C41" s="1">
        <f>IF(master!B41="strip",master!K41,0)</f>
        <v>0</v>
      </c>
    </row>
    <row r="42" spans="1:3" x14ac:dyDescent="0.2">
      <c r="A42" s="1" t="str">
        <f>IF(master!B42="strip",master!C42,"")</f>
        <v/>
      </c>
      <c r="B42" s="1" t="s">
        <v>43</v>
      </c>
      <c r="C42" s="1">
        <f>IF(master!B42="strip",master!K42,0)</f>
        <v>0</v>
      </c>
    </row>
    <row r="43" spans="1:3" x14ac:dyDescent="0.2">
      <c r="A43" s="1" t="str">
        <f>IF(master!B43="strip",master!C43,"")</f>
        <v/>
      </c>
      <c r="B43" s="1" t="s">
        <v>44</v>
      </c>
      <c r="C43" s="1">
        <f>IF(master!B43="strip",master!K43,0)</f>
        <v>0</v>
      </c>
    </row>
    <row r="44" spans="1:3" x14ac:dyDescent="0.2">
      <c r="A44" s="1" t="str">
        <f>IF(master!B44="strip",master!C44,"")</f>
        <v/>
      </c>
      <c r="B44" s="1" t="s">
        <v>45</v>
      </c>
      <c r="C44" s="1">
        <f>IF(master!B44="strip",master!K44,0)</f>
        <v>0</v>
      </c>
    </row>
    <row r="45" spans="1:3" x14ac:dyDescent="0.2">
      <c r="A45" s="1" t="str">
        <f>IF(master!B45="strip",master!C45,"")</f>
        <v/>
      </c>
      <c r="B45" s="1" t="s">
        <v>46</v>
      </c>
      <c r="C45" s="1">
        <f>IF(master!B45="strip",master!K45,0)</f>
        <v>0</v>
      </c>
    </row>
    <row r="46" spans="1:3" x14ac:dyDescent="0.2">
      <c r="A46" s="1" t="str">
        <f>IF(master!B46="strip",master!C46,"")</f>
        <v/>
      </c>
      <c r="B46" s="1" t="s">
        <v>47</v>
      </c>
      <c r="C46" s="1">
        <f>IF(master!B46="strip",master!K46,0)</f>
        <v>0</v>
      </c>
    </row>
    <row r="47" spans="1:3" x14ac:dyDescent="0.2">
      <c r="A47" s="1" t="str">
        <f>IF(master!B47="strip",master!C47,"")</f>
        <v/>
      </c>
      <c r="B47" s="1" t="s">
        <v>48</v>
      </c>
      <c r="C47" s="1">
        <f>IF(master!B47="strip",master!K47,0)</f>
        <v>0</v>
      </c>
    </row>
    <row r="48" spans="1:3" x14ac:dyDescent="0.2">
      <c r="A48" s="1" t="str">
        <f>IF(master!B48="strip",master!C48,"")</f>
        <v/>
      </c>
      <c r="B48" s="1" t="s">
        <v>49</v>
      </c>
      <c r="C48" s="1">
        <f>IF(master!B48="strip",master!K48,0)</f>
        <v>0</v>
      </c>
    </row>
    <row r="49" spans="1:3" x14ac:dyDescent="0.2">
      <c r="A49" s="1" t="str">
        <f>IF(master!B49="strip",master!C49,"")</f>
        <v/>
      </c>
      <c r="B49" s="1" t="s">
        <v>50</v>
      </c>
      <c r="C49" s="1">
        <f>IF(master!B49="strip",master!K49,0)</f>
        <v>0</v>
      </c>
    </row>
    <row r="50" spans="1:3" x14ac:dyDescent="0.2">
      <c r="A50" s="1" t="str">
        <f>IF(master!B50="strip",master!C50,"")</f>
        <v/>
      </c>
      <c r="B50" s="2" t="s">
        <v>51</v>
      </c>
      <c r="C50" s="1">
        <f>IF(master!B50="strip",master!K50,0)</f>
        <v>0</v>
      </c>
    </row>
    <row r="51" spans="1:3" x14ac:dyDescent="0.2">
      <c r="A51" s="1" t="str">
        <f>IF(master!B51="strip",master!C51,"")</f>
        <v/>
      </c>
      <c r="B51" s="2" t="s">
        <v>52</v>
      </c>
      <c r="C51" s="1">
        <f>IF(master!B51="strip",master!K51,0)</f>
        <v>0</v>
      </c>
    </row>
    <row r="52" spans="1:3" x14ac:dyDescent="0.2">
      <c r="A52" s="1" t="str">
        <f>IF(master!B52="strip",master!C52,"")</f>
        <v/>
      </c>
      <c r="B52" s="2" t="s">
        <v>53</v>
      </c>
      <c r="C52" s="1">
        <f>IF(master!B52="strip",master!K52,0)</f>
        <v>0</v>
      </c>
    </row>
    <row r="53" spans="1:3" x14ac:dyDescent="0.2">
      <c r="A53" s="1" t="str">
        <f>IF(master!B53="strip",master!C53,"")</f>
        <v/>
      </c>
      <c r="B53" s="2" t="s">
        <v>54</v>
      </c>
      <c r="C53" s="1">
        <f>IF(master!B53="strip",master!K53,0)</f>
        <v>0</v>
      </c>
    </row>
    <row r="54" spans="1:3" x14ac:dyDescent="0.2">
      <c r="A54" s="1" t="str">
        <f>IF(master!B54="strip",master!C54,"")</f>
        <v/>
      </c>
      <c r="B54" s="2" t="s">
        <v>55</v>
      </c>
      <c r="C54" s="1">
        <f>IF(master!B54="strip",master!K54,0)</f>
        <v>0</v>
      </c>
    </row>
    <row r="55" spans="1:3" x14ac:dyDescent="0.2">
      <c r="A55" s="1" t="str">
        <f>IF(master!B55="strip",master!C55,"")</f>
        <v/>
      </c>
      <c r="B55" s="2" t="s">
        <v>56</v>
      </c>
      <c r="C55" s="1">
        <f>IF(master!B55="strip",master!K55,0)</f>
        <v>0</v>
      </c>
    </row>
    <row r="56" spans="1:3" x14ac:dyDescent="0.2">
      <c r="A56" s="1" t="str">
        <f>IF(master!B56="strip",master!C56,"")</f>
        <v/>
      </c>
      <c r="B56" s="2" t="s">
        <v>57</v>
      </c>
      <c r="C56" s="1">
        <f>IF(master!B56="strip",master!K56,0)</f>
        <v>0</v>
      </c>
    </row>
    <row r="57" spans="1:3" x14ac:dyDescent="0.2">
      <c r="A57" s="1" t="str">
        <f>IF(master!B57="strip",master!C57,"")</f>
        <v/>
      </c>
      <c r="B57" s="2" t="s">
        <v>58</v>
      </c>
      <c r="C57" s="1">
        <f>IF(master!B57="strip",master!K57,0)</f>
        <v>0</v>
      </c>
    </row>
    <row r="58" spans="1:3" x14ac:dyDescent="0.2">
      <c r="A58" s="1" t="str">
        <f>IF(master!B58="strip",master!C58,"")</f>
        <v/>
      </c>
      <c r="B58" s="1" t="s">
        <v>59</v>
      </c>
      <c r="C58" s="1">
        <f>IF(master!B58="strip",master!K58,0)</f>
        <v>0</v>
      </c>
    </row>
    <row r="59" spans="1:3" x14ac:dyDescent="0.2">
      <c r="A59" s="1" t="str">
        <f>IF(master!B59="strip",master!C59,"")</f>
        <v/>
      </c>
      <c r="B59" s="1" t="s">
        <v>60</v>
      </c>
      <c r="C59" s="1">
        <f>IF(master!B59="strip",master!K59,0)</f>
        <v>0</v>
      </c>
    </row>
    <row r="60" spans="1:3" x14ac:dyDescent="0.2">
      <c r="A60" s="1" t="str">
        <f>IF(master!B60="strip",master!C60,"")</f>
        <v/>
      </c>
      <c r="B60" s="1" t="s">
        <v>61</v>
      </c>
      <c r="C60" s="1">
        <f>IF(master!B60="strip",master!K60,0)</f>
        <v>0</v>
      </c>
    </row>
    <row r="61" spans="1:3" x14ac:dyDescent="0.2">
      <c r="A61" s="1" t="str">
        <f>IF(master!B61="strip",master!C61,"")</f>
        <v/>
      </c>
      <c r="B61" s="1" t="s">
        <v>62</v>
      </c>
      <c r="C61" s="1">
        <f>IF(master!B61="strip",master!K61,0)</f>
        <v>0</v>
      </c>
    </row>
    <row r="62" spans="1:3" x14ac:dyDescent="0.2">
      <c r="A62" s="1" t="str">
        <f>IF(master!B62="strip",master!C62,"")</f>
        <v/>
      </c>
      <c r="B62" s="1" t="s">
        <v>63</v>
      </c>
      <c r="C62" s="1">
        <f>IF(master!B62="strip",master!K62,0)</f>
        <v>0</v>
      </c>
    </row>
    <row r="63" spans="1:3" x14ac:dyDescent="0.2">
      <c r="A63" s="1" t="str">
        <f>IF(master!B63="strip",master!C63,"")</f>
        <v/>
      </c>
      <c r="B63" s="1" t="s">
        <v>64</v>
      </c>
      <c r="C63" s="1">
        <f>IF(master!B63="strip",master!K63,0)</f>
        <v>0</v>
      </c>
    </row>
    <row r="64" spans="1:3" x14ac:dyDescent="0.2">
      <c r="A64" s="1" t="str">
        <f>IF(master!B64="strip",master!C64,"")</f>
        <v/>
      </c>
      <c r="B64" s="1" t="s">
        <v>65</v>
      </c>
      <c r="C64" s="1">
        <f>IF(master!B64="strip",master!K64,0)</f>
        <v>0</v>
      </c>
    </row>
    <row r="65" spans="1:3" x14ac:dyDescent="0.2">
      <c r="A65" s="1" t="str">
        <f>IF(master!B65="strip",master!C65,"")</f>
        <v/>
      </c>
      <c r="B65" s="1" t="s">
        <v>66</v>
      </c>
      <c r="C65" s="1">
        <f>IF(master!B65="strip",master!K65,0)</f>
        <v>0</v>
      </c>
    </row>
    <row r="66" spans="1:3" x14ac:dyDescent="0.2">
      <c r="A66" s="1" t="str">
        <f>IF(master!B66="strip",master!C66,"")</f>
        <v/>
      </c>
      <c r="B66" s="2" t="s">
        <v>67</v>
      </c>
      <c r="C66" s="1">
        <f>IF(master!B66="strip",master!K66,0)</f>
        <v>0</v>
      </c>
    </row>
    <row r="67" spans="1:3" x14ac:dyDescent="0.2">
      <c r="A67" s="1" t="str">
        <f>IF(master!B67="strip",master!C67,"")</f>
        <v/>
      </c>
      <c r="B67" s="2" t="s">
        <v>68</v>
      </c>
      <c r="C67" s="1">
        <f>IF(master!B67="strip",master!K67,0)</f>
        <v>0</v>
      </c>
    </row>
    <row r="68" spans="1:3" x14ac:dyDescent="0.2">
      <c r="A68" s="1" t="str">
        <f>IF(master!B68="strip",master!C68,"")</f>
        <v/>
      </c>
      <c r="B68" s="2" t="s">
        <v>69</v>
      </c>
      <c r="C68" s="1">
        <f>IF(master!B68="strip",master!K68,0)</f>
        <v>0</v>
      </c>
    </row>
    <row r="69" spans="1:3" x14ac:dyDescent="0.2">
      <c r="A69" s="1" t="str">
        <f>IF(master!B69="strip",master!C69,"")</f>
        <v/>
      </c>
      <c r="B69" s="2" t="s">
        <v>70</v>
      </c>
      <c r="C69" s="1">
        <f>IF(master!B69="strip",master!K69,0)</f>
        <v>0</v>
      </c>
    </row>
    <row r="70" spans="1:3" x14ac:dyDescent="0.2">
      <c r="A70" s="1" t="str">
        <f>IF(master!B70="strip",master!C70,"")</f>
        <v/>
      </c>
      <c r="B70" s="2" t="s">
        <v>71</v>
      </c>
      <c r="C70" s="1">
        <f>IF(master!B70="strip",master!K70,0)</f>
        <v>0</v>
      </c>
    </row>
    <row r="71" spans="1:3" x14ac:dyDescent="0.2">
      <c r="A71" s="1" t="str">
        <f>IF(master!B71="strip",master!C71,"")</f>
        <v/>
      </c>
      <c r="B71" s="2" t="s">
        <v>72</v>
      </c>
      <c r="C71" s="1">
        <f>IF(master!B71="strip",master!K71,0)</f>
        <v>0</v>
      </c>
    </row>
    <row r="72" spans="1:3" x14ac:dyDescent="0.2">
      <c r="A72" s="1" t="str">
        <f>IF(master!B72="strip",master!C72,"")</f>
        <v/>
      </c>
      <c r="B72" s="2" t="s">
        <v>73</v>
      </c>
      <c r="C72" s="1">
        <f>IF(master!B72="strip",master!K72,0)</f>
        <v>0</v>
      </c>
    </row>
    <row r="73" spans="1:3" x14ac:dyDescent="0.2">
      <c r="A73" s="1" t="str">
        <f>IF(master!B73="strip",master!C73,"")</f>
        <v/>
      </c>
      <c r="B73" s="2" t="s">
        <v>74</v>
      </c>
      <c r="C73" s="1">
        <f>IF(master!B73="strip",master!K73,0)</f>
        <v>0</v>
      </c>
    </row>
    <row r="74" spans="1:3" x14ac:dyDescent="0.2">
      <c r="A74" s="1" t="str">
        <f>IF(master!B74="strip",master!C74,"")</f>
        <v/>
      </c>
      <c r="B74" s="1" t="s">
        <v>75</v>
      </c>
      <c r="C74" s="1">
        <f>IF(master!B74="strip",master!K74,0)</f>
        <v>0</v>
      </c>
    </row>
    <row r="75" spans="1:3" x14ac:dyDescent="0.2">
      <c r="A75" s="1" t="str">
        <f>IF(master!B75="strip",master!C75,"")</f>
        <v/>
      </c>
      <c r="B75" s="1" t="s">
        <v>76</v>
      </c>
      <c r="C75" s="1">
        <f>IF(master!B75="strip",master!K75,0)</f>
        <v>0</v>
      </c>
    </row>
    <row r="76" spans="1:3" x14ac:dyDescent="0.2">
      <c r="A76" s="1" t="str">
        <f>IF(master!B76="strip",master!C76,"")</f>
        <v/>
      </c>
      <c r="B76" s="1" t="s">
        <v>77</v>
      </c>
      <c r="C76" s="1">
        <f>IF(master!B76="strip",master!K76,0)</f>
        <v>0</v>
      </c>
    </row>
    <row r="77" spans="1:3" x14ac:dyDescent="0.2">
      <c r="A77" s="1" t="str">
        <f>IF(master!B77="strip",master!C77,"")</f>
        <v/>
      </c>
      <c r="B77" s="1" t="s">
        <v>78</v>
      </c>
      <c r="C77" s="1">
        <f>IF(master!B77="strip",master!K77,0)</f>
        <v>0</v>
      </c>
    </row>
    <row r="78" spans="1:3" x14ac:dyDescent="0.2">
      <c r="A78" s="1" t="str">
        <f>IF(master!B78="strip",master!C78,"")</f>
        <v/>
      </c>
      <c r="B78" s="1" t="s">
        <v>79</v>
      </c>
      <c r="C78" s="1">
        <f>IF(master!B78="strip",master!K78,0)</f>
        <v>0</v>
      </c>
    </row>
    <row r="79" spans="1:3" x14ac:dyDescent="0.2">
      <c r="A79" s="1" t="str">
        <f>IF(master!B79="strip",master!C79,"")</f>
        <v/>
      </c>
      <c r="B79" s="1" t="s">
        <v>80</v>
      </c>
      <c r="C79" s="1">
        <f>IF(master!B79="strip",master!K79,0)</f>
        <v>0</v>
      </c>
    </row>
    <row r="80" spans="1:3" x14ac:dyDescent="0.2">
      <c r="A80" s="1" t="str">
        <f>IF(master!B80="strip",master!C80,"")</f>
        <v/>
      </c>
      <c r="B80" s="1" t="s">
        <v>81</v>
      </c>
      <c r="C80" s="1">
        <f>IF(master!B80="strip",master!K80,0)</f>
        <v>0</v>
      </c>
    </row>
    <row r="81" spans="1:3" x14ac:dyDescent="0.2">
      <c r="A81" s="1" t="str">
        <f>IF(master!B81="strip",master!C81,"")</f>
        <v/>
      </c>
      <c r="B81" s="1" t="s">
        <v>82</v>
      </c>
      <c r="C81" s="1">
        <f>IF(master!B81="strip",master!K81,0)</f>
        <v>0</v>
      </c>
    </row>
    <row r="82" spans="1:3" x14ac:dyDescent="0.2">
      <c r="A82" s="1" t="str">
        <f>IF(master!B82="strip",master!C82,"")</f>
        <v/>
      </c>
      <c r="B82" s="2" t="s">
        <v>83</v>
      </c>
      <c r="C82" s="1">
        <f>IF(master!B82="strip",master!K82,0)</f>
        <v>0</v>
      </c>
    </row>
    <row r="83" spans="1:3" x14ac:dyDescent="0.2">
      <c r="A83" s="1" t="str">
        <f>IF(master!B83="strip",master!C83,"")</f>
        <v/>
      </c>
      <c r="B83" s="2" t="s">
        <v>84</v>
      </c>
      <c r="C83" s="1">
        <f>IF(master!B83="strip",master!K83,0)</f>
        <v>0</v>
      </c>
    </row>
    <row r="84" spans="1:3" x14ac:dyDescent="0.2">
      <c r="A84" s="1" t="str">
        <f>IF(master!B84="strip",master!C84,"")</f>
        <v/>
      </c>
      <c r="B84" s="2" t="s">
        <v>85</v>
      </c>
      <c r="C84" s="1">
        <f>IF(master!B84="strip",master!K84,0)</f>
        <v>0</v>
      </c>
    </row>
    <row r="85" spans="1:3" x14ac:dyDescent="0.2">
      <c r="A85" s="1" t="str">
        <f>IF(master!B85="strip",master!C85,"")</f>
        <v/>
      </c>
      <c r="B85" s="2" t="s">
        <v>86</v>
      </c>
      <c r="C85" s="1">
        <f>IF(master!B85="strip",master!K85,0)</f>
        <v>0</v>
      </c>
    </row>
    <row r="86" spans="1:3" x14ac:dyDescent="0.2">
      <c r="A86" s="1" t="str">
        <f>IF(master!B86="strip",master!C86,"")</f>
        <v/>
      </c>
      <c r="B86" s="2" t="s">
        <v>87</v>
      </c>
      <c r="C86" s="1">
        <f>IF(master!B86="strip",master!K86,0)</f>
        <v>0</v>
      </c>
    </row>
    <row r="87" spans="1:3" x14ac:dyDescent="0.2">
      <c r="A87" s="1" t="str">
        <f>IF(master!B87="strip",master!C87,"")</f>
        <v/>
      </c>
      <c r="B87" s="2" t="s">
        <v>88</v>
      </c>
      <c r="C87" s="1">
        <f>IF(master!B87="strip",master!K87,0)</f>
        <v>0</v>
      </c>
    </row>
    <row r="88" spans="1:3" x14ac:dyDescent="0.2">
      <c r="A88" s="1" t="str">
        <f>IF(master!B88="strip",master!C88,"")</f>
        <v/>
      </c>
      <c r="B88" s="2" t="s">
        <v>89</v>
      </c>
      <c r="C88" s="1">
        <f>IF(master!B88="strip",master!K88,0)</f>
        <v>0</v>
      </c>
    </row>
    <row r="89" spans="1:3" x14ac:dyDescent="0.2">
      <c r="A89" s="1" t="str">
        <f>IF(master!B89="strip",master!C89,"")</f>
        <v/>
      </c>
      <c r="B89" s="2" t="s">
        <v>90</v>
      </c>
      <c r="C89" s="1">
        <f>IF(master!B89="strip",master!K89,0)</f>
        <v>0</v>
      </c>
    </row>
    <row r="90" spans="1:3" x14ac:dyDescent="0.2">
      <c r="A90" s="1" t="str">
        <f>IF(master!B90="strip",master!C90,"")</f>
        <v/>
      </c>
      <c r="B90" s="1" t="s">
        <v>91</v>
      </c>
      <c r="C90" s="1">
        <f>IF(master!B90="strip",master!K90,0)</f>
        <v>0</v>
      </c>
    </row>
    <row r="91" spans="1:3" x14ac:dyDescent="0.2">
      <c r="A91" s="1" t="str">
        <f>IF(master!B91="strip",master!C91,"")</f>
        <v/>
      </c>
      <c r="B91" s="1" t="s">
        <v>92</v>
      </c>
      <c r="C91" s="1">
        <f>IF(master!B91="strip",master!K91,0)</f>
        <v>0</v>
      </c>
    </row>
    <row r="92" spans="1:3" x14ac:dyDescent="0.2">
      <c r="A92" s="1" t="str">
        <f>IF(master!B92="strip",master!C92,"")</f>
        <v/>
      </c>
      <c r="B92" s="1" t="s">
        <v>93</v>
      </c>
      <c r="C92" s="1">
        <f>IF(master!B92="strip",master!K92,0)</f>
        <v>0</v>
      </c>
    </row>
    <row r="93" spans="1:3" x14ac:dyDescent="0.2">
      <c r="A93" s="1" t="str">
        <f>IF(master!B93="strip",master!C93,"")</f>
        <v/>
      </c>
      <c r="B93" s="1" t="s">
        <v>94</v>
      </c>
      <c r="C93" s="1">
        <f>IF(master!B93="strip",master!K93,0)</f>
        <v>0</v>
      </c>
    </row>
    <row r="94" spans="1:3" x14ac:dyDescent="0.2">
      <c r="A94" s="1" t="str">
        <f>IF(master!B94="strip",master!C94,"")</f>
        <v/>
      </c>
      <c r="B94" s="1" t="s">
        <v>95</v>
      </c>
      <c r="C94" s="1">
        <f>IF(master!B94="strip",master!K94,0)</f>
        <v>0</v>
      </c>
    </row>
    <row r="95" spans="1:3" x14ac:dyDescent="0.2">
      <c r="A95" s="1" t="str">
        <f>IF(master!B95="strip",master!C95,"")</f>
        <v/>
      </c>
      <c r="B95" s="1" t="s">
        <v>96</v>
      </c>
      <c r="C95" s="1">
        <f>IF(master!B95="strip",master!K95,0)</f>
        <v>0</v>
      </c>
    </row>
    <row r="96" spans="1:3" x14ac:dyDescent="0.2">
      <c r="A96" s="1" t="str">
        <f>IF(master!B96="strip",master!C96,"")</f>
        <v/>
      </c>
      <c r="B96" s="1" t="s">
        <v>97</v>
      </c>
      <c r="C96" s="1">
        <f>IF(master!B96="strip",master!K96,0)</f>
        <v>0</v>
      </c>
    </row>
    <row r="97" spans="1:3" x14ac:dyDescent="0.2">
      <c r="A97" s="1" t="str">
        <f>IF(master!B97="strip",master!C97,"")</f>
        <v/>
      </c>
      <c r="B97" s="1" t="s">
        <v>98</v>
      </c>
      <c r="C97" s="1">
        <f>IF(master!B97="strip",master!K97,0)</f>
        <v>0</v>
      </c>
    </row>
  </sheetData>
  <dataValidations count="1">
    <dataValidation type="whole" allowBlank="1" showInputMessage="1" showErrorMessage="1" sqref="C2:C97" xr:uid="{7512B9FF-65F3-DE42-B16A-A5AC27503777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C00000"/>
  </sheetPr>
  <dimension ref="A1:C97"/>
  <sheetViews>
    <sheetView zoomScale="110" zoomScaleNormal="110" workbookViewId="0">
      <selection activeCell="E16" sqref="E16"/>
    </sheetView>
  </sheetViews>
  <sheetFormatPr baseColWidth="10" defaultColWidth="8.83203125" defaultRowHeight="16" x14ac:dyDescent="0.2"/>
  <cols>
    <col min="1" max="1" width="11" bestFit="1" customWidth="1"/>
    <col min="2" max="2" width="9.5" customWidth="1"/>
    <col min="3" max="3" width="10.1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IF(ISTEXT(master!F2),master!H2,"")</f>
        <v>A01</v>
      </c>
      <c r="B2" s="2" t="s">
        <v>3</v>
      </c>
      <c r="C2" s="1">
        <f>master!I2</f>
        <v>5</v>
      </c>
    </row>
    <row r="3" spans="1:3" x14ac:dyDescent="0.2">
      <c r="A3" s="1" t="str">
        <f>IF(ISTEXT(master!F3),master!H3,"")</f>
        <v/>
      </c>
      <c r="B3" s="2" t="s">
        <v>4</v>
      </c>
      <c r="C3" s="1">
        <f>master!I3</f>
        <v>0</v>
      </c>
    </row>
    <row r="4" spans="1:3" x14ac:dyDescent="0.2">
      <c r="A4" s="1" t="str">
        <f>IF(ISTEXT(master!F4),master!H4,"")</f>
        <v>A01</v>
      </c>
      <c r="B4" s="2" t="s">
        <v>5</v>
      </c>
      <c r="C4" s="1">
        <f>master!I4</f>
        <v>5</v>
      </c>
    </row>
    <row r="5" spans="1:3" x14ac:dyDescent="0.2">
      <c r="A5" s="1" t="str">
        <f>IF(ISTEXT(master!F5),master!H5,"")</f>
        <v/>
      </c>
      <c r="B5" s="2" t="s">
        <v>6</v>
      </c>
      <c r="C5" s="1">
        <f>master!I5</f>
        <v>0</v>
      </c>
    </row>
    <row r="6" spans="1:3" x14ac:dyDescent="0.2">
      <c r="A6" s="1" t="str">
        <f>IF(ISTEXT(master!F6),master!H6,"")</f>
        <v/>
      </c>
      <c r="B6" s="2" t="s">
        <v>7</v>
      </c>
      <c r="C6" s="1">
        <f>master!I6</f>
        <v>0</v>
      </c>
    </row>
    <row r="7" spans="1:3" x14ac:dyDescent="0.2">
      <c r="A7" s="1" t="str">
        <f>IF(ISTEXT(master!F7),master!H7,"")</f>
        <v>C02</v>
      </c>
      <c r="B7" s="2" t="s">
        <v>8</v>
      </c>
      <c r="C7" s="1">
        <f>master!I7</f>
        <v>5</v>
      </c>
    </row>
    <row r="8" spans="1:3" x14ac:dyDescent="0.2">
      <c r="A8" s="1" t="str">
        <f>IF(ISTEXT(master!F8),master!H8,"")</f>
        <v>D05</v>
      </c>
      <c r="B8" s="2" t="s">
        <v>9</v>
      </c>
      <c r="C8" s="1">
        <f>master!I8</f>
        <v>11.5</v>
      </c>
    </row>
    <row r="9" spans="1:3" x14ac:dyDescent="0.2">
      <c r="A9" s="1" t="str">
        <f>IF(ISTEXT(master!F9),master!H9,"")</f>
        <v>D05</v>
      </c>
      <c r="B9" s="2" t="s">
        <v>10</v>
      </c>
      <c r="C9" s="1">
        <f>master!I9</f>
        <v>11.5</v>
      </c>
    </row>
    <row r="10" spans="1:3" x14ac:dyDescent="0.2">
      <c r="A10" s="1" t="str">
        <f>IF(ISTEXT(master!F10),master!H10,"")</f>
        <v/>
      </c>
      <c r="B10" s="1" t="s">
        <v>11</v>
      </c>
      <c r="C10" s="1">
        <f>master!I10</f>
        <v>0</v>
      </c>
    </row>
    <row r="11" spans="1:3" x14ac:dyDescent="0.2">
      <c r="A11" s="1" t="str">
        <f>IF(ISTEXT(master!F11),master!H11,"")</f>
        <v/>
      </c>
      <c r="B11" s="1" t="s">
        <v>12</v>
      </c>
      <c r="C11" s="1">
        <f>master!I11</f>
        <v>0</v>
      </c>
    </row>
    <row r="12" spans="1:3" x14ac:dyDescent="0.2">
      <c r="A12" s="1" t="str">
        <f>IF(ISTEXT(master!F12),master!H12,"")</f>
        <v/>
      </c>
      <c r="B12" s="1" t="s">
        <v>13</v>
      </c>
      <c r="C12" s="1">
        <f>master!I12</f>
        <v>0</v>
      </c>
    </row>
    <row r="13" spans="1:3" x14ac:dyDescent="0.2">
      <c r="A13" s="1" t="str">
        <f>IF(ISTEXT(master!F13),master!H13,"")</f>
        <v/>
      </c>
      <c r="B13" s="1" t="s">
        <v>14</v>
      </c>
      <c r="C13" s="1">
        <f>master!I13</f>
        <v>0</v>
      </c>
    </row>
    <row r="14" spans="1:3" x14ac:dyDescent="0.2">
      <c r="A14" s="1" t="str">
        <f>IF(ISTEXT(master!F14),master!H14,"")</f>
        <v/>
      </c>
      <c r="B14" s="1" t="s">
        <v>15</v>
      </c>
      <c r="C14" s="1">
        <f>master!I14</f>
        <v>0</v>
      </c>
    </row>
    <row r="15" spans="1:3" x14ac:dyDescent="0.2">
      <c r="A15" s="1" t="str">
        <f>IF(ISTEXT(master!F15),master!H15,"")</f>
        <v/>
      </c>
      <c r="B15" s="1" t="s">
        <v>16</v>
      </c>
      <c r="C15" s="1">
        <f>master!I15</f>
        <v>0</v>
      </c>
    </row>
    <row r="16" spans="1:3" x14ac:dyDescent="0.2">
      <c r="A16" s="1" t="str">
        <f>IF(ISTEXT(master!F16),master!H16,"")</f>
        <v/>
      </c>
      <c r="B16" s="1" t="s">
        <v>17</v>
      </c>
      <c r="C16" s="1">
        <f>master!I16</f>
        <v>0</v>
      </c>
    </row>
    <row r="17" spans="1:3" x14ac:dyDescent="0.2">
      <c r="A17" s="1" t="str">
        <f>IF(ISTEXT(master!F17),master!H17,"")</f>
        <v/>
      </c>
      <c r="B17" s="1" t="s">
        <v>18</v>
      </c>
      <c r="C17" s="1">
        <f>master!I17</f>
        <v>0</v>
      </c>
    </row>
    <row r="18" spans="1:3" x14ac:dyDescent="0.2">
      <c r="A18" s="1" t="str">
        <f>IF(ISTEXT(master!F18),master!H18,"")</f>
        <v/>
      </c>
      <c r="B18" s="2" t="s">
        <v>19</v>
      </c>
      <c r="C18" s="1">
        <f>master!I18</f>
        <v>0</v>
      </c>
    </row>
    <row r="19" spans="1:3" x14ac:dyDescent="0.2">
      <c r="A19" s="1" t="str">
        <f>IF(ISTEXT(master!F19),master!H19,"")</f>
        <v/>
      </c>
      <c r="B19" s="2" t="s">
        <v>20</v>
      </c>
      <c r="C19" s="1">
        <f>master!I19</f>
        <v>0</v>
      </c>
    </row>
    <row r="20" spans="1:3" x14ac:dyDescent="0.2">
      <c r="A20" s="1" t="str">
        <f>IF(ISTEXT(master!F20),master!H20,"")</f>
        <v/>
      </c>
      <c r="B20" s="2" t="s">
        <v>21</v>
      </c>
      <c r="C20" s="1">
        <f>master!I20</f>
        <v>0</v>
      </c>
    </row>
    <row r="21" spans="1:3" x14ac:dyDescent="0.2">
      <c r="A21" s="1" t="str">
        <f>IF(ISTEXT(master!F21),master!H21,"")</f>
        <v/>
      </c>
      <c r="B21" s="2" t="s">
        <v>22</v>
      </c>
      <c r="C21" s="1">
        <f>master!I21</f>
        <v>0</v>
      </c>
    </row>
    <row r="22" spans="1:3" x14ac:dyDescent="0.2">
      <c r="A22" s="1" t="str">
        <f>IF(ISTEXT(master!F22),master!H22,"")</f>
        <v/>
      </c>
      <c r="B22" s="2" t="s">
        <v>23</v>
      </c>
      <c r="C22" s="1">
        <f>master!I22</f>
        <v>0</v>
      </c>
    </row>
    <row r="23" spans="1:3" x14ac:dyDescent="0.2">
      <c r="A23" s="1" t="str">
        <f>IF(ISTEXT(master!F23),master!H23,"")</f>
        <v/>
      </c>
      <c r="B23" s="2" t="s">
        <v>24</v>
      </c>
      <c r="C23" s="1">
        <f>master!I23</f>
        <v>0</v>
      </c>
    </row>
    <row r="24" spans="1:3" x14ac:dyDescent="0.2">
      <c r="A24" s="1" t="str">
        <f>IF(ISTEXT(master!F24),master!H24,"")</f>
        <v/>
      </c>
      <c r="B24" s="2" t="s">
        <v>25</v>
      </c>
      <c r="C24" s="1">
        <f>master!I24</f>
        <v>0</v>
      </c>
    </row>
    <row r="25" spans="1:3" x14ac:dyDescent="0.2">
      <c r="A25" s="1" t="str">
        <f>IF(ISTEXT(master!F25),master!H25,"")</f>
        <v/>
      </c>
      <c r="B25" s="2" t="s">
        <v>26</v>
      </c>
      <c r="C25" s="1">
        <f>master!I25</f>
        <v>0</v>
      </c>
    </row>
    <row r="26" spans="1:3" x14ac:dyDescent="0.2">
      <c r="A26" s="1" t="str">
        <f>IF(ISTEXT(master!F26),master!H26,"")</f>
        <v/>
      </c>
      <c r="B26" s="1" t="s">
        <v>27</v>
      </c>
      <c r="C26" s="1">
        <f>master!I26</f>
        <v>0</v>
      </c>
    </row>
    <row r="27" spans="1:3" x14ac:dyDescent="0.2">
      <c r="A27" s="1" t="str">
        <f>IF(ISTEXT(master!F27),master!H27,"")</f>
        <v/>
      </c>
      <c r="B27" s="1" t="s">
        <v>28</v>
      </c>
      <c r="C27" s="1">
        <f>master!I27</f>
        <v>0</v>
      </c>
    </row>
    <row r="28" spans="1:3" x14ac:dyDescent="0.2">
      <c r="A28" s="1" t="str">
        <f>IF(ISTEXT(master!F28),master!H28,"")</f>
        <v/>
      </c>
      <c r="B28" s="1" t="s">
        <v>29</v>
      </c>
      <c r="C28" s="1">
        <f>master!I28</f>
        <v>0</v>
      </c>
    </row>
    <row r="29" spans="1:3" x14ac:dyDescent="0.2">
      <c r="A29" s="1" t="str">
        <f>IF(ISTEXT(master!F29),master!H29,"")</f>
        <v/>
      </c>
      <c r="B29" s="1" t="s">
        <v>30</v>
      </c>
      <c r="C29" s="1">
        <f>master!I29</f>
        <v>0</v>
      </c>
    </row>
    <row r="30" spans="1:3" x14ac:dyDescent="0.2">
      <c r="A30" s="1" t="str">
        <f>IF(ISTEXT(master!F30),master!H30,"")</f>
        <v/>
      </c>
      <c r="B30" s="1" t="s">
        <v>31</v>
      </c>
      <c r="C30" s="1">
        <f>master!I30</f>
        <v>0</v>
      </c>
    </row>
    <row r="31" spans="1:3" x14ac:dyDescent="0.2">
      <c r="A31" s="1" t="str">
        <f>IF(ISTEXT(master!F31),master!H31,"")</f>
        <v/>
      </c>
      <c r="B31" s="1" t="s">
        <v>32</v>
      </c>
      <c r="C31" s="1">
        <f>master!I31</f>
        <v>0</v>
      </c>
    </row>
    <row r="32" spans="1:3" x14ac:dyDescent="0.2">
      <c r="A32" s="1" t="str">
        <f>IF(ISTEXT(master!F32),master!H32,"")</f>
        <v/>
      </c>
      <c r="B32" s="1" t="s">
        <v>33</v>
      </c>
      <c r="C32" s="1">
        <f>master!I32</f>
        <v>0</v>
      </c>
    </row>
    <row r="33" spans="1:3" x14ac:dyDescent="0.2">
      <c r="A33" s="1" t="str">
        <f>IF(ISTEXT(master!F33),master!H33,"")</f>
        <v/>
      </c>
      <c r="B33" s="1" t="s">
        <v>34</v>
      </c>
      <c r="C33" s="1">
        <f>master!I33</f>
        <v>0</v>
      </c>
    </row>
    <row r="34" spans="1:3" x14ac:dyDescent="0.2">
      <c r="A34" s="1" t="str">
        <f>IF(ISTEXT(master!F34),master!H34,"")</f>
        <v/>
      </c>
      <c r="B34" s="2" t="s">
        <v>35</v>
      </c>
      <c r="C34" s="1">
        <f>master!I34</f>
        <v>0</v>
      </c>
    </row>
    <row r="35" spans="1:3" x14ac:dyDescent="0.2">
      <c r="A35" s="1" t="str">
        <f>IF(ISTEXT(master!F35),master!H35,"")</f>
        <v/>
      </c>
      <c r="B35" s="2" t="s">
        <v>36</v>
      </c>
      <c r="C35" s="1">
        <f>master!I35</f>
        <v>0</v>
      </c>
    </row>
    <row r="36" spans="1:3" x14ac:dyDescent="0.2">
      <c r="A36" s="1" t="str">
        <f>IF(ISTEXT(master!F36),master!H36,"")</f>
        <v/>
      </c>
      <c r="B36" s="2" t="s">
        <v>37</v>
      </c>
      <c r="C36" s="1">
        <f>master!I36</f>
        <v>0</v>
      </c>
    </row>
    <row r="37" spans="1:3" x14ac:dyDescent="0.2">
      <c r="A37" s="1" t="str">
        <f>IF(ISTEXT(master!F37),master!H37,"")</f>
        <v/>
      </c>
      <c r="B37" s="2" t="s">
        <v>38</v>
      </c>
      <c r="C37" s="1">
        <f>master!I37</f>
        <v>0</v>
      </c>
    </row>
    <row r="38" spans="1:3" x14ac:dyDescent="0.2">
      <c r="A38" s="1" t="str">
        <f>IF(ISTEXT(master!F38),master!H38,"")</f>
        <v/>
      </c>
      <c r="B38" s="2" t="s">
        <v>39</v>
      </c>
      <c r="C38" s="1">
        <f>master!I38</f>
        <v>0</v>
      </c>
    </row>
    <row r="39" spans="1:3" x14ac:dyDescent="0.2">
      <c r="A39" s="1" t="str">
        <f>IF(ISTEXT(master!F39),master!H39,"")</f>
        <v/>
      </c>
      <c r="B39" s="2" t="s">
        <v>40</v>
      </c>
      <c r="C39" s="1">
        <f>master!I39</f>
        <v>0</v>
      </c>
    </row>
    <row r="40" spans="1:3" x14ac:dyDescent="0.2">
      <c r="A40" s="1" t="str">
        <f>IF(ISTEXT(master!F40),master!H40,"")</f>
        <v/>
      </c>
      <c r="B40" s="2" t="s">
        <v>41</v>
      </c>
      <c r="C40" s="1">
        <f>master!I40</f>
        <v>0</v>
      </c>
    </row>
    <row r="41" spans="1:3" x14ac:dyDescent="0.2">
      <c r="A41" s="1" t="str">
        <f>IF(ISTEXT(master!F41),master!H41,"")</f>
        <v/>
      </c>
      <c r="B41" s="2" t="s">
        <v>42</v>
      </c>
      <c r="C41" s="1">
        <f>master!I41</f>
        <v>0</v>
      </c>
    </row>
    <row r="42" spans="1:3" x14ac:dyDescent="0.2">
      <c r="A42" s="1" t="str">
        <f>IF(ISTEXT(master!F42),master!H42,"")</f>
        <v/>
      </c>
      <c r="B42" s="1" t="s">
        <v>43</v>
      </c>
      <c r="C42" s="1">
        <f>master!I42</f>
        <v>0</v>
      </c>
    </row>
    <row r="43" spans="1:3" x14ac:dyDescent="0.2">
      <c r="A43" s="1" t="str">
        <f>IF(ISTEXT(master!F43),master!H43,"")</f>
        <v/>
      </c>
      <c r="B43" s="1" t="s">
        <v>44</v>
      </c>
      <c r="C43" s="1">
        <f>master!I43</f>
        <v>0</v>
      </c>
    </row>
    <row r="44" spans="1:3" x14ac:dyDescent="0.2">
      <c r="A44" s="1" t="str">
        <f>IF(ISTEXT(master!F44),master!H44,"")</f>
        <v/>
      </c>
      <c r="B44" s="1" t="s">
        <v>45</v>
      </c>
      <c r="C44" s="1">
        <f>master!I44</f>
        <v>0</v>
      </c>
    </row>
    <row r="45" spans="1:3" x14ac:dyDescent="0.2">
      <c r="A45" s="1" t="str">
        <f>IF(ISTEXT(master!F45),master!H45,"")</f>
        <v/>
      </c>
      <c r="B45" s="1" t="s">
        <v>46</v>
      </c>
      <c r="C45" s="1">
        <f>master!I45</f>
        <v>0</v>
      </c>
    </row>
    <row r="46" spans="1:3" x14ac:dyDescent="0.2">
      <c r="A46" s="1" t="str">
        <f>IF(ISTEXT(master!F46),master!H46,"")</f>
        <v/>
      </c>
      <c r="B46" s="1" t="s">
        <v>47</v>
      </c>
      <c r="C46" s="1">
        <f>master!I46</f>
        <v>0</v>
      </c>
    </row>
    <row r="47" spans="1:3" x14ac:dyDescent="0.2">
      <c r="A47" s="1" t="str">
        <f>IF(ISTEXT(master!F47),master!H47,"")</f>
        <v/>
      </c>
      <c r="B47" s="1" t="s">
        <v>48</v>
      </c>
      <c r="C47" s="1">
        <f>master!I47</f>
        <v>0</v>
      </c>
    </row>
    <row r="48" spans="1:3" x14ac:dyDescent="0.2">
      <c r="A48" s="1" t="str">
        <f>IF(ISTEXT(master!F48),master!H48,"")</f>
        <v/>
      </c>
      <c r="B48" s="1" t="s">
        <v>49</v>
      </c>
      <c r="C48" s="1">
        <f>master!I48</f>
        <v>0</v>
      </c>
    </row>
    <row r="49" spans="1:3" x14ac:dyDescent="0.2">
      <c r="A49" s="1" t="str">
        <f>IF(ISTEXT(master!F49),master!H49,"")</f>
        <v/>
      </c>
      <c r="B49" s="1" t="s">
        <v>50</v>
      </c>
      <c r="C49" s="1">
        <f>master!I49</f>
        <v>0</v>
      </c>
    </row>
    <row r="50" spans="1:3" x14ac:dyDescent="0.2">
      <c r="A50" s="1" t="str">
        <f>IF(ISTEXT(master!F50),master!H50,"")</f>
        <v/>
      </c>
      <c r="B50" s="2" t="s">
        <v>51</v>
      </c>
      <c r="C50" s="1">
        <f>master!I50</f>
        <v>0</v>
      </c>
    </row>
    <row r="51" spans="1:3" x14ac:dyDescent="0.2">
      <c r="A51" s="1" t="str">
        <f>IF(ISTEXT(master!F51),master!H51,"")</f>
        <v/>
      </c>
      <c r="B51" s="2" t="s">
        <v>52</v>
      </c>
      <c r="C51" s="1">
        <f>master!I51</f>
        <v>0</v>
      </c>
    </row>
    <row r="52" spans="1:3" x14ac:dyDescent="0.2">
      <c r="A52" s="1" t="str">
        <f>IF(ISTEXT(master!F52),master!H52,"")</f>
        <v/>
      </c>
      <c r="B52" s="2" t="s">
        <v>53</v>
      </c>
      <c r="C52" s="1">
        <f>master!I52</f>
        <v>0</v>
      </c>
    </row>
    <row r="53" spans="1:3" x14ac:dyDescent="0.2">
      <c r="A53" s="1" t="str">
        <f>IF(ISTEXT(master!F53),master!H53,"")</f>
        <v/>
      </c>
      <c r="B53" s="2" t="s">
        <v>54</v>
      </c>
      <c r="C53" s="1">
        <f>master!I53</f>
        <v>0</v>
      </c>
    </row>
    <row r="54" spans="1:3" x14ac:dyDescent="0.2">
      <c r="A54" s="1" t="str">
        <f>IF(ISTEXT(master!F54),master!H54,"")</f>
        <v/>
      </c>
      <c r="B54" s="2" t="s">
        <v>55</v>
      </c>
      <c r="C54" s="1">
        <f>master!I54</f>
        <v>0</v>
      </c>
    </row>
    <row r="55" spans="1:3" x14ac:dyDescent="0.2">
      <c r="A55" s="1" t="str">
        <f>IF(ISTEXT(master!F55),master!H55,"")</f>
        <v/>
      </c>
      <c r="B55" s="2" t="s">
        <v>56</v>
      </c>
      <c r="C55" s="1">
        <f>master!I55</f>
        <v>0</v>
      </c>
    </row>
    <row r="56" spans="1:3" x14ac:dyDescent="0.2">
      <c r="A56" s="1" t="str">
        <f>IF(ISTEXT(master!F56),master!H56,"")</f>
        <v/>
      </c>
      <c r="B56" s="2" t="s">
        <v>57</v>
      </c>
      <c r="C56" s="1">
        <f>master!I56</f>
        <v>0</v>
      </c>
    </row>
    <row r="57" spans="1:3" x14ac:dyDescent="0.2">
      <c r="A57" s="1" t="str">
        <f>IF(ISTEXT(master!F57),master!H57,"")</f>
        <v/>
      </c>
      <c r="B57" s="2" t="s">
        <v>58</v>
      </c>
      <c r="C57" s="1">
        <f>master!I57</f>
        <v>0</v>
      </c>
    </row>
    <row r="58" spans="1:3" x14ac:dyDescent="0.2">
      <c r="A58" s="1" t="str">
        <f>IF(ISTEXT(master!F58),master!H58,"")</f>
        <v/>
      </c>
      <c r="B58" s="1" t="s">
        <v>59</v>
      </c>
      <c r="C58" s="1">
        <f>master!I58</f>
        <v>0</v>
      </c>
    </row>
    <row r="59" spans="1:3" x14ac:dyDescent="0.2">
      <c r="A59" s="1" t="str">
        <f>IF(ISTEXT(master!F59),master!H59,"")</f>
        <v/>
      </c>
      <c r="B59" s="1" t="s">
        <v>60</v>
      </c>
      <c r="C59" s="1">
        <f>master!I59</f>
        <v>0</v>
      </c>
    </row>
    <row r="60" spans="1:3" x14ac:dyDescent="0.2">
      <c r="A60" s="1" t="str">
        <f>IF(ISTEXT(master!F60),master!H60,"")</f>
        <v/>
      </c>
      <c r="B60" s="1" t="s">
        <v>61</v>
      </c>
      <c r="C60" s="1">
        <f>master!I60</f>
        <v>0</v>
      </c>
    </row>
    <row r="61" spans="1:3" x14ac:dyDescent="0.2">
      <c r="A61" s="1" t="str">
        <f>IF(ISTEXT(master!F61),master!H61,"")</f>
        <v/>
      </c>
      <c r="B61" s="1" t="s">
        <v>62</v>
      </c>
      <c r="C61" s="1">
        <f>master!I61</f>
        <v>0</v>
      </c>
    </row>
    <row r="62" spans="1:3" x14ac:dyDescent="0.2">
      <c r="A62" s="1" t="str">
        <f>IF(ISTEXT(master!F62),master!H62,"")</f>
        <v/>
      </c>
      <c r="B62" s="1" t="s">
        <v>63</v>
      </c>
      <c r="C62" s="1">
        <f>master!I62</f>
        <v>0</v>
      </c>
    </row>
    <row r="63" spans="1:3" x14ac:dyDescent="0.2">
      <c r="A63" s="1" t="str">
        <f>IF(ISTEXT(master!F63),master!H63,"")</f>
        <v/>
      </c>
      <c r="B63" s="1" t="s">
        <v>64</v>
      </c>
      <c r="C63" s="1">
        <f>master!I63</f>
        <v>0</v>
      </c>
    </row>
    <row r="64" spans="1:3" x14ac:dyDescent="0.2">
      <c r="A64" s="1" t="str">
        <f>IF(ISTEXT(master!F64),master!H64,"")</f>
        <v/>
      </c>
      <c r="B64" s="1" t="s">
        <v>65</v>
      </c>
      <c r="C64" s="1">
        <f>master!I64</f>
        <v>0</v>
      </c>
    </row>
    <row r="65" spans="1:3" x14ac:dyDescent="0.2">
      <c r="A65" s="1" t="str">
        <f>IF(ISTEXT(master!F65),master!H65,"")</f>
        <v/>
      </c>
      <c r="B65" s="1" t="s">
        <v>66</v>
      </c>
      <c r="C65" s="1">
        <f>master!I65</f>
        <v>0</v>
      </c>
    </row>
    <row r="66" spans="1:3" x14ac:dyDescent="0.2">
      <c r="A66" s="1" t="str">
        <f>IF(ISTEXT(master!F66),master!H66,"")</f>
        <v/>
      </c>
      <c r="B66" s="2" t="s">
        <v>67</v>
      </c>
      <c r="C66" s="1">
        <f>master!I66</f>
        <v>0</v>
      </c>
    </row>
    <row r="67" spans="1:3" x14ac:dyDescent="0.2">
      <c r="A67" s="1" t="str">
        <f>IF(ISTEXT(master!F67),master!H67,"")</f>
        <v/>
      </c>
      <c r="B67" s="2" t="s">
        <v>68</v>
      </c>
      <c r="C67" s="1">
        <f>master!I67</f>
        <v>0</v>
      </c>
    </row>
    <row r="68" spans="1:3" x14ac:dyDescent="0.2">
      <c r="A68" s="1" t="str">
        <f>IF(ISTEXT(master!F68),master!H68,"")</f>
        <v/>
      </c>
      <c r="B68" s="2" t="s">
        <v>69</v>
      </c>
      <c r="C68" s="1">
        <f>master!I68</f>
        <v>0</v>
      </c>
    </row>
    <row r="69" spans="1:3" x14ac:dyDescent="0.2">
      <c r="A69" s="1" t="str">
        <f>IF(ISTEXT(master!F69),master!H69,"")</f>
        <v/>
      </c>
      <c r="B69" s="2" t="s">
        <v>70</v>
      </c>
      <c r="C69" s="1">
        <f>master!I69</f>
        <v>0</v>
      </c>
    </row>
    <row r="70" spans="1:3" x14ac:dyDescent="0.2">
      <c r="A70" s="1" t="str">
        <f>IF(ISTEXT(master!F70),master!H70,"")</f>
        <v/>
      </c>
      <c r="B70" s="2" t="s">
        <v>71</v>
      </c>
      <c r="C70" s="1">
        <f>master!I70</f>
        <v>0</v>
      </c>
    </row>
    <row r="71" spans="1:3" x14ac:dyDescent="0.2">
      <c r="A71" s="1" t="str">
        <f>IF(ISTEXT(master!F71),master!H71,"")</f>
        <v/>
      </c>
      <c r="B71" s="2" t="s">
        <v>72</v>
      </c>
      <c r="C71" s="1">
        <f>master!I71</f>
        <v>0</v>
      </c>
    </row>
    <row r="72" spans="1:3" x14ac:dyDescent="0.2">
      <c r="A72" s="1" t="str">
        <f>IF(ISTEXT(master!F72),master!H72,"")</f>
        <v/>
      </c>
      <c r="B72" s="2" t="s">
        <v>73</v>
      </c>
      <c r="C72" s="1">
        <f>master!I72</f>
        <v>0</v>
      </c>
    </row>
    <row r="73" spans="1:3" x14ac:dyDescent="0.2">
      <c r="A73" s="1" t="str">
        <f>IF(ISTEXT(master!F73),master!H73,"")</f>
        <v/>
      </c>
      <c r="B73" s="2" t="s">
        <v>74</v>
      </c>
      <c r="C73" s="1">
        <f>master!I73</f>
        <v>0</v>
      </c>
    </row>
    <row r="74" spans="1:3" x14ac:dyDescent="0.2">
      <c r="A74" s="1" t="str">
        <f>IF(ISTEXT(master!F74),master!H74,"")</f>
        <v/>
      </c>
      <c r="B74" s="1" t="s">
        <v>75</v>
      </c>
      <c r="C74" s="1">
        <f>master!I74</f>
        <v>0</v>
      </c>
    </row>
    <row r="75" spans="1:3" x14ac:dyDescent="0.2">
      <c r="A75" s="1" t="str">
        <f>IF(ISTEXT(master!F75),master!H75,"")</f>
        <v/>
      </c>
      <c r="B75" s="1" t="s">
        <v>76</v>
      </c>
      <c r="C75" s="1">
        <f>master!I75</f>
        <v>0</v>
      </c>
    </row>
    <row r="76" spans="1:3" x14ac:dyDescent="0.2">
      <c r="A76" s="1" t="str">
        <f>IF(ISTEXT(master!F76),master!H76,"")</f>
        <v/>
      </c>
      <c r="B76" s="1" t="s">
        <v>77</v>
      </c>
      <c r="C76" s="1">
        <f>master!I76</f>
        <v>0</v>
      </c>
    </row>
    <row r="77" spans="1:3" x14ac:dyDescent="0.2">
      <c r="A77" s="1" t="str">
        <f>IF(ISTEXT(master!F77),master!H77,"")</f>
        <v/>
      </c>
      <c r="B77" s="1" t="s">
        <v>78</v>
      </c>
      <c r="C77" s="1">
        <f>master!I77</f>
        <v>0</v>
      </c>
    </row>
    <row r="78" spans="1:3" x14ac:dyDescent="0.2">
      <c r="A78" s="1" t="str">
        <f>IF(ISTEXT(master!F78),master!H78,"")</f>
        <v/>
      </c>
      <c r="B78" s="1" t="s">
        <v>79</v>
      </c>
      <c r="C78" s="1">
        <f>master!I78</f>
        <v>0</v>
      </c>
    </row>
    <row r="79" spans="1:3" x14ac:dyDescent="0.2">
      <c r="A79" s="1" t="str">
        <f>IF(ISTEXT(master!F79),master!H79,"")</f>
        <v/>
      </c>
      <c r="B79" s="1" t="s">
        <v>80</v>
      </c>
      <c r="C79" s="1">
        <f>master!I79</f>
        <v>0</v>
      </c>
    </row>
    <row r="80" spans="1:3" x14ac:dyDescent="0.2">
      <c r="A80" s="1" t="str">
        <f>IF(ISTEXT(master!F80),master!H80,"")</f>
        <v/>
      </c>
      <c r="B80" s="1" t="s">
        <v>81</v>
      </c>
      <c r="C80" s="1">
        <f>master!I80</f>
        <v>0</v>
      </c>
    </row>
    <row r="81" spans="1:3" x14ac:dyDescent="0.2">
      <c r="A81" s="1" t="str">
        <f>IF(ISTEXT(master!F81),master!H81,"")</f>
        <v/>
      </c>
      <c r="B81" s="1" t="s">
        <v>82</v>
      </c>
      <c r="C81" s="1">
        <f>master!I81</f>
        <v>0</v>
      </c>
    </row>
    <row r="82" spans="1:3" x14ac:dyDescent="0.2">
      <c r="A82" s="1" t="str">
        <f>IF(ISTEXT(master!F82),master!H82,"")</f>
        <v/>
      </c>
      <c r="B82" s="2" t="s">
        <v>83</v>
      </c>
      <c r="C82" s="1">
        <f>master!I82</f>
        <v>0</v>
      </c>
    </row>
    <row r="83" spans="1:3" x14ac:dyDescent="0.2">
      <c r="A83" s="1" t="str">
        <f>IF(ISTEXT(master!F83),master!H83,"")</f>
        <v/>
      </c>
      <c r="B83" s="2" t="s">
        <v>84</v>
      </c>
      <c r="C83" s="1">
        <f>master!I83</f>
        <v>0</v>
      </c>
    </row>
    <row r="84" spans="1:3" x14ac:dyDescent="0.2">
      <c r="A84" s="1" t="str">
        <f>IF(ISTEXT(master!F84),master!H84,"")</f>
        <v/>
      </c>
      <c r="B84" s="2" t="s">
        <v>85</v>
      </c>
      <c r="C84" s="1">
        <f>master!I84</f>
        <v>0</v>
      </c>
    </row>
    <row r="85" spans="1:3" x14ac:dyDescent="0.2">
      <c r="A85" s="1" t="str">
        <f>IF(ISTEXT(master!F85),master!H85,"")</f>
        <v/>
      </c>
      <c r="B85" s="2" t="s">
        <v>86</v>
      </c>
      <c r="C85" s="1">
        <f>master!I85</f>
        <v>0</v>
      </c>
    </row>
    <row r="86" spans="1:3" x14ac:dyDescent="0.2">
      <c r="A86" s="1" t="str">
        <f>IF(ISTEXT(master!F86),master!H86,"")</f>
        <v/>
      </c>
      <c r="B86" s="2" t="s">
        <v>87</v>
      </c>
      <c r="C86" s="1">
        <f>master!I86</f>
        <v>0</v>
      </c>
    </row>
    <row r="87" spans="1:3" x14ac:dyDescent="0.2">
      <c r="A87" s="1" t="str">
        <f>IF(ISTEXT(master!F87),master!H87,"")</f>
        <v/>
      </c>
      <c r="B87" s="2" t="s">
        <v>88</v>
      </c>
      <c r="C87" s="1">
        <f>master!I87</f>
        <v>0</v>
      </c>
    </row>
    <row r="88" spans="1:3" x14ac:dyDescent="0.2">
      <c r="A88" s="1" t="str">
        <f>IF(ISTEXT(master!F88),master!H88,"")</f>
        <v/>
      </c>
      <c r="B88" s="2" t="s">
        <v>89</v>
      </c>
      <c r="C88" s="1">
        <f>master!I88</f>
        <v>0</v>
      </c>
    </row>
    <row r="89" spans="1:3" x14ac:dyDescent="0.2">
      <c r="A89" s="1" t="str">
        <f>IF(ISTEXT(master!F89),master!H89,"")</f>
        <v/>
      </c>
      <c r="B89" s="2" t="s">
        <v>90</v>
      </c>
      <c r="C89" s="1">
        <f>master!I89</f>
        <v>0</v>
      </c>
    </row>
    <row r="90" spans="1:3" x14ac:dyDescent="0.2">
      <c r="A90" s="1" t="str">
        <f>IF(ISTEXT(master!F90),master!H90,"")</f>
        <v/>
      </c>
      <c r="B90" s="1" t="s">
        <v>91</v>
      </c>
      <c r="C90" s="1">
        <f>master!I90</f>
        <v>0</v>
      </c>
    </row>
    <row r="91" spans="1:3" x14ac:dyDescent="0.2">
      <c r="A91" s="1" t="str">
        <f>IF(ISTEXT(master!F91),master!H91,"")</f>
        <v/>
      </c>
      <c r="B91" s="1" t="s">
        <v>92</v>
      </c>
      <c r="C91" s="1">
        <f>master!I91</f>
        <v>0</v>
      </c>
    </row>
    <row r="92" spans="1:3" x14ac:dyDescent="0.2">
      <c r="A92" s="1" t="str">
        <f>IF(ISTEXT(master!F92),master!H92,"")</f>
        <v/>
      </c>
      <c r="B92" s="1" t="s">
        <v>93</v>
      </c>
      <c r="C92" s="1">
        <f>master!I92</f>
        <v>0</v>
      </c>
    </row>
    <row r="93" spans="1:3" x14ac:dyDescent="0.2">
      <c r="A93" s="1" t="str">
        <f>IF(ISTEXT(master!F93),master!H93,"")</f>
        <v/>
      </c>
      <c r="B93" s="1" t="s">
        <v>94</v>
      </c>
      <c r="C93" s="1">
        <f>master!I93</f>
        <v>0</v>
      </c>
    </row>
    <row r="94" spans="1:3" x14ac:dyDescent="0.2">
      <c r="A94" s="1" t="str">
        <f>IF(ISTEXT(master!F94),master!H94,"")</f>
        <v/>
      </c>
      <c r="B94" s="1" t="s">
        <v>95</v>
      </c>
      <c r="C94" s="1">
        <f>master!I94</f>
        <v>0</v>
      </c>
    </row>
    <row r="95" spans="1:3" x14ac:dyDescent="0.2">
      <c r="A95" s="1" t="str">
        <f>IF(ISTEXT(master!F95),master!H95,"")</f>
        <v/>
      </c>
      <c r="B95" s="1" t="s">
        <v>96</v>
      </c>
      <c r="C95" s="1">
        <f>master!I95</f>
        <v>0</v>
      </c>
    </row>
    <row r="96" spans="1:3" x14ac:dyDescent="0.2">
      <c r="A96" s="1" t="str">
        <f>IF(ISTEXT(master!F96),master!H96,"")</f>
        <v/>
      </c>
      <c r="B96" s="1" t="s">
        <v>97</v>
      </c>
      <c r="C96" s="1">
        <f>master!I96</f>
        <v>0</v>
      </c>
    </row>
    <row r="97" spans="1:3" x14ac:dyDescent="0.2">
      <c r="A97" s="1" t="str">
        <f>IF(ISTEXT(master!F97),master!H97,"")</f>
        <v/>
      </c>
      <c r="B97" s="1" t="s">
        <v>98</v>
      </c>
      <c r="C97" s="1">
        <f>master!I97</f>
        <v>0</v>
      </c>
    </row>
  </sheetData>
  <dataValidations count="1">
    <dataValidation type="whole" allowBlank="1" showInputMessage="1" showErrorMessage="1" sqref="C2:C97" xr:uid="{D617B5FB-19CA-124E-ACE4-2E60AE934439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7F66-F322-E840-93C6-A0F2F2D5FE46}">
  <sheetPr codeName="Sheet6"/>
  <dimension ref="A1:I97"/>
  <sheetViews>
    <sheetView workbookViewId="0">
      <selection activeCell="L14" sqref="L14"/>
    </sheetView>
  </sheetViews>
  <sheetFormatPr baseColWidth="10" defaultRowHeight="16" x14ac:dyDescent="0.2"/>
  <cols>
    <col min="1" max="1" width="11.83203125" bestFit="1" customWidth="1"/>
    <col min="4" max="4" width="11.83203125" bestFit="1" customWidth="1"/>
    <col min="7" max="7" width="11.83203125" bestFit="1" customWidth="1"/>
  </cols>
  <sheetData>
    <row r="1" spans="1:9" x14ac:dyDescent="0.2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</row>
    <row r="2" spans="1:9" x14ac:dyDescent="0.2">
      <c r="A2" t="str">
        <f>source_plate!A2</f>
        <v>A01</v>
      </c>
      <c r="B2" t="str">
        <f>source_plate!B2</f>
        <v>A01</v>
      </c>
      <c r="C2">
        <f>source_plate!C2</f>
        <v>10</v>
      </c>
      <c r="D2" t="str">
        <f>source_strip!A2</f>
        <v/>
      </c>
      <c r="E2" t="str">
        <f>source_strip!B2</f>
        <v>A01</v>
      </c>
      <c r="F2">
        <f>source_strip!C2</f>
        <v>0</v>
      </c>
      <c r="G2" t="str">
        <f>source_tube!A2</f>
        <v>A01</v>
      </c>
      <c r="H2" t="str">
        <f>source_tube!B2</f>
        <v>A01</v>
      </c>
      <c r="I2">
        <f>source_tube!C2</f>
        <v>5</v>
      </c>
    </row>
    <row r="3" spans="1:9" x14ac:dyDescent="0.2">
      <c r="A3" t="str">
        <f>source_plate!A3</f>
        <v>B01</v>
      </c>
      <c r="B3" t="str">
        <f>source_plate!B3</f>
        <v>B01</v>
      </c>
      <c r="C3">
        <f>source_plate!C3</f>
        <v>15</v>
      </c>
      <c r="D3" t="str">
        <f>source_strip!A3</f>
        <v/>
      </c>
      <c r="E3" t="str">
        <f>source_strip!B3</f>
        <v>B01</v>
      </c>
      <c r="F3">
        <f>source_strip!C3</f>
        <v>0</v>
      </c>
      <c r="G3" t="str">
        <f>source_tube!A3</f>
        <v/>
      </c>
      <c r="H3" t="str">
        <f>source_tube!B3</f>
        <v>B01</v>
      </c>
      <c r="I3">
        <f>source_tube!C3</f>
        <v>0</v>
      </c>
    </row>
    <row r="4" spans="1:9" x14ac:dyDescent="0.2">
      <c r="A4" t="str">
        <f>source_plate!A4</f>
        <v>C01</v>
      </c>
      <c r="B4" t="str">
        <f>source_plate!B4</f>
        <v>C01</v>
      </c>
      <c r="C4">
        <f>source_plate!C4</f>
        <v>10</v>
      </c>
      <c r="D4" t="str">
        <f>source_strip!A4</f>
        <v/>
      </c>
      <c r="E4" t="str">
        <f>source_strip!B4</f>
        <v>C01</v>
      </c>
      <c r="F4">
        <f>source_strip!C4</f>
        <v>0</v>
      </c>
      <c r="G4" t="str">
        <f>source_tube!A4</f>
        <v>A01</v>
      </c>
      <c r="H4" t="str">
        <f>source_tube!B4</f>
        <v>C01</v>
      </c>
      <c r="I4">
        <f>source_tube!C4</f>
        <v>5</v>
      </c>
    </row>
    <row r="5" spans="1:9" x14ac:dyDescent="0.2">
      <c r="A5" t="str">
        <f>source_plate!A5</f>
        <v>D01</v>
      </c>
      <c r="B5" t="str">
        <f>source_plate!B5</f>
        <v>D01</v>
      </c>
      <c r="C5">
        <f>source_plate!C5</f>
        <v>15</v>
      </c>
      <c r="D5" t="str">
        <f>source_strip!A5</f>
        <v/>
      </c>
      <c r="E5" t="str">
        <f>source_strip!B5</f>
        <v>D01</v>
      </c>
      <c r="F5">
        <f>source_strip!C5</f>
        <v>0</v>
      </c>
      <c r="G5" t="str">
        <f>source_tube!A5</f>
        <v/>
      </c>
      <c r="H5" t="str">
        <f>source_tube!B5</f>
        <v>D01</v>
      </c>
      <c r="I5">
        <f>source_tube!C5</f>
        <v>0</v>
      </c>
    </row>
    <row r="6" spans="1:9" x14ac:dyDescent="0.2">
      <c r="A6" t="str">
        <f>source_plate!A6</f>
        <v>E01</v>
      </c>
      <c r="B6" t="str">
        <f>source_plate!B6</f>
        <v>E01</v>
      </c>
      <c r="C6">
        <f>source_plate!C6</f>
        <v>15</v>
      </c>
      <c r="D6" t="str">
        <f>source_strip!A6</f>
        <v/>
      </c>
      <c r="E6" t="str">
        <f>source_strip!B6</f>
        <v>E01</v>
      </c>
      <c r="F6">
        <f>source_strip!C6</f>
        <v>0</v>
      </c>
      <c r="G6" t="str">
        <f>source_tube!A6</f>
        <v/>
      </c>
      <c r="H6" t="str">
        <f>source_tube!B6</f>
        <v>E01</v>
      </c>
      <c r="I6">
        <f>source_tube!C6</f>
        <v>0</v>
      </c>
    </row>
    <row r="7" spans="1:9" x14ac:dyDescent="0.2">
      <c r="A7" t="str">
        <f>source_plate!A7</f>
        <v/>
      </c>
      <c r="B7" t="str">
        <f>source_plate!B7</f>
        <v>F01</v>
      </c>
      <c r="C7">
        <f>source_plate!C7</f>
        <v>0</v>
      </c>
      <c r="D7" t="str">
        <f>source_strip!A7</f>
        <v>F01</v>
      </c>
      <c r="E7" t="str">
        <f>source_strip!B7</f>
        <v>F01</v>
      </c>
      <c r="F7">
        <f>source_strip!C7</f>
        <v>10</v>
      </c>
      <c r="G7" t="str">
        <f>source_tube!A7</f>
        <v>C02</v>
      </c>
      <c r="H7" t="str">
        <f>source_tube!B7</f>
        <v>F01</v>
      </c>
      <c r="I7">
        <f>source_tube!C7</f>
        <v>5</v>
      </c>
    </row>
    <row r="8" spans="1:9" x14ac:dyDescent="0.2">
      <c r="A8" t="str">
        <f>source_plate!A8</f>
        <v/>
      </c>
      <c r="B8" t="str">
        <f>source_plate!B8</f>
        <v>G01</v>
      </c>
      <c r="C8">
        <f>source_plate!C8</f>
        <v>0</v>
      </c>
      <c r="D8" t="str">
        <f>source_strip!A8</f>
        <v>H12</v>
      </c>
      <c r="E8" t="str">
        <f>source_strip!B8</f>
        <v>G01</v>
      </c>
      <c r="F8">
        <f>source_strip!C8</f>
        <v>3.5</v>
      </c>
      <c r="G8" t="str">
        <f>source_tube!A8</f>
        <v>D05</v>
      </c>
      <c r="H8" t="str">
        <f>source_tube!B8</f>
        <v>G01</v>
      </c>
      <c r="I8">
        <f>source_tube!C8</f>
        <v>11.5</v>
      </c>
    </row>
    <row r="9" spans="1:9" x14ac:dyDescent="0.2">
      <c r="A9" t="str">
        <f>source_plate!A9</f>
        <v/>
      </c>
      <c r="B9" t="str">
        <f>source_plate!B9</f>
        <v>H01</v>
      </c>
      <c r="C9">
        <f>source_plate!C9</f>
        <v>0</v>
      </c>
      <c r="D9" t="str">
        <f>source_strip!A9</f>
        <v>H12</v>
      </c>
      <c r="E9" t="str">
        <f>source_strip!B9</f>
        <v>H01</v>
      </c>
      <c r="F9">
        <f>source_strip!C9</f>
        <v>3.5</v>
      </c>
      <c r="G9" t="str">
        <f>source_tube!A9</f>
        <v>D05</v>
      </c>
      <c r="H9" t="str">
        <f>source_tube!B9</f>
        <v>H01</v>
      </c>
      <c r="I9">
        <f>source_tube!C9</f>
        <v>11.5</v>
      </c>
    </row>
    <row r="10" spans="1:9" x14ac:dyDescent="0.2">
      <c r="A10" t="str">
        <f>source_plate!A10</f>
        <v>B02</v>
      </c>
      <c r="B10" t="str">
        <f>source_plate!B10</f>
        <v>A02</v>
      </c>
      <c r="C10">
        <f>source_plate!C10</f>
        <v>15</v>
      </c>
      <c r="D10" t="str">
        <f>source_strip!A10</f>
        <v/>
      </c>
      <c r="E10" t="str">
        <f>source_strip!B10</f>
        <v>A02</v>
      </c>
      <c r="F10">
        <f>source_strip!C10</f>
        <v>0</v>
      </c>
      <c r="G10" t="str">
        <f>source_tube!A10</f>
        <v/>
      </c>
      <c r="H10" t="str">
        <f>source_tube!B10</f>
        <v>A02</v>
      </c>
      <c r="I10">
        <f>source_tube!C10</f>
        <v>0</v>
      </c>
    </row>
    <row r="11" spans="1:9" x14ac:dyDescent="0.2">
      <c r="A11" t="str">
        <f>source_plate!A11</f>
        <v/>
      </c>
      <c r="B11" t="str">
        <f>source_plate!B11</f>
        <v>B02</v>
      </c>
      <c r="C11">
        <f>source_plate!C11</f>
        <v>0</v>
      </c>
      <c r="D11" t="str">
        <f>source_strip!A11</f>
        <v/>
      </c>
      <c r="E11" t="str">
        <f>source_strip!B11</f>
        <v>B02</v>
      </c>
      <c r="F11">
        <f>source_strip!C11</f>
        <v>0</v>
      </c>
      <c r="G11" t="str">
        <f>source_tube!A11</f>
        <v/>
      </c>
      <c r="H11" t="str">
        <f>source_tube!B11</f>
        <v>B02</v>
      </c>
      <c r="I11">
        <f>source_tube!C11</f>
        <v>0</v>
      </c>
    </row>
    <row r="12" spans="1:9" x14ac:dyDescent="0.2">
      <c r="A12" t="str">
        <f>source_plate!A12</f>
        <v/>
      </c>
      <c r="B12" t="str">
        <f>source_plate!B12</f>
        <v>C02</v>
      </c>
      <c r="C12">
        <f>source_plate!C12</f>
        <v>0</v>
      </c>
      <c r="D12" t="str">
        <f>source_strip!A12</f>
        <v/>
      </c>
      <c r="E12" t="str">
        <f>source_strip!B12</f>
        <v>C02</v>
      </c>
      <c r="F12">
        <f>source_strip!C12</f>
        <v>0</v>
      </c>
      <c r="G12" t="str">
        <f>source_tube!A12</f>
        <v/>
      </c>
      <c r="H12" t="str">
        <f>source_tube!B12</f>
        <v>C02</v>
      </c>
      <c r="I12">
        <f>source_tube!C12</f>
        <v>0</v>
      </c>
    </row>
    <row r="13" spans="1:9" x14ac:dyDescent="0.2">
      <c r="A13" t="str">
        <f>source_plate!A13</f>
        <v/>
      </c>
      <c r="B13" t="str">
        <f>source_plate!B13</f>
        <v>D02</v>
      </c>
      <c r="C13">
        <f>source_plate!C13</f>
        <v>0</v>
      </c>
      <c r="D13" t="str">
        <f>source_strip!A13</f>
        <v/>
      </c>
      <c r="E13" t="str">
        <f>source_strip!B13</f>
        <v>D02</v>
      </c>
      <c r="F13">
        <f>source_strip!C13</f>
        <v>0</v>
      </c>
      <c r="G13" t="str">
        <f>source_tube!A13</f>
        <v/>
      </c>
      <c r="H13" t="str">
        <f>source_tube!B13</f>
        <v>D02</v>
      </c>
      <c r="I13">
        <f>source_tube!C13</f>
        <v>0</v>
      </c>
    </row>
    <row r="14" spans="1:9" x14ac:dyDescent="0.2">
      <c r="A14" t="str">
        <f>source_plate!A14</f>
        <v/>
      </c>
      <c r="B14" t="str">
        <f>source_plate!B14</f>
        <v>E02</v>
      </c>
      <c r="C14">
        <f>source_plate!C14</f>
        <v>0</v>
      </c>
      <c r="D14" t="str">
        <f>source_strip!A14</f>
        <v/>
      </c>
      <c r="E14" t="str">
        <f>source_strip!B14</f>
        <v>E02</v>
      </c>
      <c r="F14">
        <f>source_strip!C14</f>
        <v>0</v>
      </c>
      <c r="G14" t="str">
        <f>source_tube!A14</f>
        <v/>
      </c>
      <c r="H14" t="str">
        <f>source_tube!B14</f>
        <v>E02</v>
      </c>
      <c r="I14">
        <f>source_tube!C14</f>
        <v>0</v>
      </c>
    </row>
    <row r="15" spans="1:9" x14ac:dyDescent="0.2">
      <c r="A15" t="str">
        <f>source_plate!A15</f>
        <v/>
      </c>
      <c r="B15" t="str">
        <f>source_plate!B15</f>
        <v>F02</v>
      </c>
      <c r="C15">
        <f>source_plate!C15</f>
        <v>0</v>
      </c>
      <c r="D15" t="str">
        <f>source_strip!A15</f>
        <v/>
      </c>
      <c r="E15" t="str">
        <f>source_strip!B15</f>
        <v>F02</v>
      </c>
      <c r="F15">
        <f>source_strip!C15</f>
        <v>0</v>
      </c>
      <c r="G15" t="str">
        <f>source_tube!A15</f>
        <v/>
      </c>
      <c r="H15" t="str">
        <f>source_tube!B15</f>
        <v>F02</v>
      </c>
      <c r="I15">
        <f>source_tube!C15</f>
        <v>0</v>
      </c>
    </row>
    <row r="16" spans="1:9" x14ac:dyDescent="0.2">
      <c r="A16" t="str">
        <f>source_plate!A16</f>
        <v/>
      </c>
      <c r="B16" t="str">
        <f>source_plate!B16</f>
        <v>G02</v>
      </c>
      <c r="C16">
        <f>source_plate!C16</f>
        <v>0</v>
      </c>
      <c r="D16" t="str">
        <f>source_strip!A16</f>
        <v/>
      </c>
      <c r="E16" t="str">
        <f>source_strip!B16</f>
        <v>G02</v>
      </c>
      <c r="F16">
        <f>source_strip!C16</f>
        <v>0</v>
      </c>
      <c r="G16" t="str">
        <f>source_tube!A16</f>
        <v/>
      </c>
      <c r="H16" t="str">
        <f>source_tube!B16</f>
        <v>G02</v>
      </c>
      <c r="I16">
        <f>source_tube!C16</f>
        <v>0</v>
      </c>
    </row>
    <row r="17" spans="1:9" x14ac:dyDescent="0.2">
      <c r="A17" t="str">
        <f>source_plate!A17</f>
        <v/>
      </c>
      <c r="B17" t="str">
        <f>source_plate!B17</f>
        <v>H02</v>
      </c>
      <c r="C17">
        <f>source_plate!C17</f>
        <v>0</v>
      </c>
      <c r="D17" t="str">
        <f>source_strip!A17</f>
        <v/>
      </c>
      <c r="E17" t="str">
        <f>source_strip!B17</f>
        <v>H02</v>
      </c>
      <c r="F17">
        <f>source_strip!C17</f>
        <v>0</v>
      </c>
      <c r="G17" t="str">
        <f>source_tube!A17</f>
        <v/>
      </c>
      <c r="H17" t="str">
        <f>source_tube!B17</f>
        <v>H02</v>
      </c>
      <c r="I17">
        <f>source_tube!C17</f>
        <v>0</v>
      </c>
    </row>
    <row r="18" spans="1:9" x14ac:dyDescent="0.2">
      <c r="A18" t="str">
        <f>source_plate!A18</f>
        <v>C03</v>
      </c>
      <c r="B18" t="str">
        <f>source_plate!B18</f>
        <v>A03</v>
      </c>
      <c r="C18">
        <f>source_plate!C18</f>
        <v>15</v>
      </c>
      <c r="D18" t="str">
        <f>source_strip!A18</f>
        <v/>
      </c>
      <c r="E18" t="str">
        <f>source_strip!B18</f>
        <v>A03</v>
      </c>
      <c r="F18">
        <f>source_strip!C18</f>
        <v>0</v>
      </c>
      <c r="G18" t="str">
        <f>source_tube!A18</f>
        <v/>
      </c>
      <c r="H18" t="str">
        <f>source_tube!B18</f>
        <v>A03</v>
      </c>
      <c r="I18">
        <f>source_tube!C18</f>
        <v>0</v>
      </c>
    </row>
    <row r="19" spans="1:9" x14ac:dyDescent="0.2">
      <c r="A19" t="str">
        <f>source_plate!A19</f>
        <v/>
      </c>
      <c r="B19" t="str">
        <f>source_plate!B19</f>
        <v>B03</v>
      </c>
      <c r="C19">
        <f>source_plate!C19</f>
        <v>0</v>
      </c>
      <c r="D19" t="str">
        <f>source_strip!A19</f>
        <v/>
      </c>
      <c r="E19" t="str">
        <f>source_strip!B19</f>
        <v>B03</v>
      </c>
      <c r="F19">
        <f>source_strip!C19</f>
        <v>0</v>
      </c>
      <c r="G19" t="str">
        <f>source_tube!A19</f>
        <v/>
      </c>
      <c r="H19" t="str">
        <f>source_tube!B19</f>
        <v>B03</v>
      </c>
      <c r="I19">
        <f>source_tube!C19</f>
        <v>0</v>
      </c>
    </row>
    <row r="20" spans="1:9" x14ac:dyDescent="0.2">
      <c r="A20" t="str">
        <f>source_plate!A20</f>
        <v/>
      </c>
      <c r="B20" t="str">
        <f>source_plate!B20</f>
        <v>C03</v>
      </c>
      <c r="C20">
        <f>source_plate!C20</f>
        <v>0</v>
      </c>
      <c r="D20" t="str">
        <f>source_strip!A20</f>
        <v/>
      </c>
      <c r="E20" t="str">
        <f>source_strip!B20</f>
        <v>C03</v>
      </c>
      <c r="F20">
        <f>source_strip!C20</f>
        <v>0</v>
      </c>
      <c r="G20" t="str">
        <f>source_tube!A20</f>
        <v/>
      </c>
      <c r="H20" t="str">
        <f>source_tube!B20</f>
        <v>C03</v>
      </c>
      <c r="I20">
        <f>source_tube!C20</f>
        <v>0</v>
      </c>
    </row>
    <row r="21" spans="1:9" x14ac:dyDescent="0.2">
      <c r="A21" t="str">
        <f>source_plate!A21</f>
        <v/>
      </c>
      <c r="B21" t="str">
        <f>source_plate!B21</f>
        <v>D03</v>
      </c>
      <c r="C21">
        <f>source_plate!C21</f>
        <v>0</v>
      </c>
      <c r="D21" t="str">
        <f>source_strip!A21</f>
        <v/>
      </c>
      <c r="E21" t="str">
        <f>source_strip!B21</f>
        <v>D03</v>
      </c>
      <c r="F21">
        <f>source_strip!C21</f>
        <v>0</v>
      </c>
      <c r="G21" t="str">
        <f>source_tube!A21</f>
        <v/>
      </c>
      <c r="H21" t="str">
        <f>source_tube!B21</f>
        <v>D03</v>
      </c>
      <c r="I21">
        <f>source_tube!C21</f>
        <v>0</v>
      </c>
    </row>
    <row r="22" spans="1:9" x14ac:dyDescent="0.2">
      <c r="A22" t="str">
        <f>source_plate!A22</f>
        <v/>
      </c>
      <c r="B22" t="str">
        <f>source_plate!B22</f>
        <v>E03</v>
      </c>
      <c r="C22">
        <f>source_plate!C22</f>
        <v>0</v>
      </c>
      <c r="D22" t="str">
        <f>source_strip!A22</f>
        <v/>
      </c>
      <c r="E22" t="str">
        <f>source_strip!B22</f>
        <v>E03</v>
      </c>
      <c r="F22">
        <f>source_strip!C22</f>
        <v>0</v>
      </c>
      <c r="G22" t="str">
        <f>source_tube!A22</f>
        <v/>
      </c>
      <c r="H22" t="str">
        <f>source_tube!B22</f>
        <v>E03</v>
      </c>
      <c r="I22">
        <f>source_tube!C22</f>
        <v>0</v>
      </c>
    </row>
    <row r="23" spans="1:9" x14ac:dyDescent="0.2">
      <c r="A23" t="str">
        <f>source_plate!A23</f>
        <v/>
      </c>
      <c r="B23" t="str">
        <f>source_plate!B23</f>
        <v>F03</v>
      </c>
      <c r="C23">
        <f>source_plate!C23</f>
        <v>0</v>
      </c>
      <c r="D23" t="str">
        <f>source_strip!A23</f>
        <v/>
      </c>
      <c r="E23" t="str">
        <f>source_strip!B23</f>
        <v>F03</v>
      </c>
      <c r="F23">
        <f>source_strip!C23</f>
        <v>0</v>
      </c>
      <c r="G23" t="str">
        <f>source_tube!A23</f>
        <v/>
      </c>
      <c r="H23" t="str">
        <f>source_tube!B23</f>
        <v>F03</v>
      </c>
      <c r="I23">
        <f>source_tube!C23</f>
        <v>0</v>
      </c>
    </row>
    <row r="24" spans="1:9" x14ac:dyDescent="0.2">
      <c r="A24" t="str">
        <f>source_plate!A24</f>
        <v/>
      </c>
      <c r="B24" t="str">
        <f>source_plate!B24</f>
        <v>G03</v>
      </c>
      <c r="C24">
        <f>source_plate!C24</f>
        <v>0</v>
      </c>
      <c r="D24" t="str">
        <f>source_strip!A24</f>
        <v/>
      </c>
      <c r="E24" t="str">
        <f>source_strip!B24</f>
        <v>G03</v>
      </c>
      <c r="F24">
        <f>source_strip!C24</f>
        <v>0</v>
      </c>
      <c r="G24" t="str">
        <f>source_tube!A24</f>
        <v/>
      </c>
      <c r="H24" t="str">
        <f>source_tube!B24</f>
        <v>G03</v>
      </c>
      <c r="I24">
        <f>source_tube!C24</f>
        <v>0</v>
      </c>
    </row>
    <row r="25" spans="1:9" x14ac:dyDescent="0.2">
      <c r="A25" t="str">
        <f>source_plate!A25</f>
        <v/>
      </c>
      <c r="B25" t="str">
        <f>source_plate!B25</f>
        <v>H03</v>
      </c>
      <c r="C25">
        <f>source_plate!C25</f>
        <v>0</v>
      </c>
      <c r="D25" t="str">
        <f>source_strip!A25</f>
        <v/>
      </c>
      <c r="E25" t="str">
        <f>source_strip!B25</f>
        <v>H03</v>
      </c>
      <c r="F25">
        <f>source_strip!C25</f>
        <v>0</v>
      </c>
      <c r="G25" t="str">
        <f>source_tube!A25</f>
        <v/>
      </c>
      <c r="H25" t="str">
        <f>source_tube!B25</f>
        <v>H03</v>
      </c>
      <c r="I25">
        <f>source_tube!C25</f>
        <v>0</v>
      </c>
    </row>
    <row r="26" spans="1:9" x14ac:dyDescent="0.2">
      <c r="A26" t="str">
        <f>source_plate!A26</f>
        <v/>
      </c>
      <c r="B26" t="str">
        <f>source_plate!B26</f>
        <v>A04</v>
      </c>
      <c r="C26">
        <f>source_plate!C26</f>
        <v>0</v>
      </c>
      <c r="D26" t="str">
        <f>source_strip!A26</f>
        <v>A02</v>
      </c>
      <c r="E26" t="str">
        <f>source_strip!B26</f>
        <v>A04</v>
      </c>
      <c r="F26">
        <f>source_strip!C26</f>
        <v>15</v>
      </c>
      <c r="G26" t="str">
        <f>source_tube!A26</f>
        <v/>
      </c>
      <c r="H26" t="str">
        <f>source_tube!B26</f>
        <v>A04</v>
      </c>
      <c r="I26">
        <f>source_tube!C26</f>
        <v>0</v>
      </c>
    </row>
    <row r="27" spans="1:9" x14ac:dyDescent="0.2">
      <c r="A27" t="str">
        <f>source_plate!A27</f>
        <v/>
      </c>
      <c r="B27" t="str">
        <f>source_plate!B27</f>
        <v>B04</v>
      </c>
      <c r="C27">
        <f>source_plate!C27</f>
        <v>0</v>
      </c>
      <c r="D27" t="str">
        <f>source_strip!A27</f>
        <v/>
      </c>
      <c r="E27" t="str">
        <f>source_strip!B27</f>
        <v>B04</v>
      </c>
      <c r="F27">
        <f>source_strip!C27</f>
        <v>0</v>
      </c>
      <c r="G27" t="str">
        <f>source_tube!A27</f>
        <v/>
      </c>
      <c r="H27" t="str">
        <f>source_tube!B27</f>
        <v>B04</v>
      </c>
      <c r="I27">
        <f>source_tube!C27</f>
        <v>0</v>
      </c>
    </row>
    <row r="28" spans="1:9" x14ac:dyDescent="0.2">
      <c r="A28" t="str">
        <f>source_plate!A28</f>
        <v/>
      </c>
      <c r="B28" t="str">
        <f>source_plate!B28</f>
        <v>C04</v>
      </c>
      <c r="C28">
        <f>source_plate!C28</f>
        <v>0</v>
      </c>
      <c r="D28" t="str">
        <f>source_strip!A28</f>
        <v/>
      </c>
      <c r="E28" t="str">
        <f>source_strip!B28</f>
        <v>C04</v>
      </c>
      <c r="F28">
        <f>source_strip!C28</f>
        <v>0</v>
      </c>
      <c r="G28" t="str">
        <f>source_tube!A28</f>
        <v/>
      </c>
      <c r="H28" t="str">
        <f>source_tube!B28</f>
        <v>C04</v>
      </c>
      <c r="I28">
        <f>source_tube!C28</f>
        <v>0</v>
      </c>
    </row>
    <row r="29" spans="1:9" x14ac:dyDescent="0.2">
      <c r="A29" t="str">
        <f>source_plate!A29</f>
        <v/>
      </c>
      <c r="B29" t="str">
        <f>source_plate!B29</f>
        <v>D04</v>
      </c>
      <c r="C29">
        <f>source_plate!C29</f>
        <v>0</v>
      </c>
      <c r="D29" t="str">
        <f>source_strip!A29</f>
        <v/>
      </c>
      <c r="E29" t="str">
        <f>source_strip!B29</f>
        <v>D04</v>
      </c>
      <c r="F29">
        <f>source_strip!C29</f>
        <v>0</v>
      </c>
      <c r="G29" t="str">
        <f>source_tube!A29</f>
        <v/>
      </c>
      <c r="H29" t="str">
        <f>source_tube!B29</f>
        <v>D04</v>
      </c>
      <c r="I29">
        <f>source_tube!C29</f>
        <v>0</v>
      </c>
    </row>
    <row r="30" spans="1:9" x14ac:dyDescent="0.2">
      <c r="A30" t="str">
        <f>source_plate!A30</f>
        <v/>
      </c>
      <c r="B30" t="str">
        <f>source_plate!B30</f>
        <v>E04</v>
      </c>
      <c r="C30">
        <f>source_plate!C30</f>
        <v>0</v>
      </c>
      <c r="D30" t="str">
        <f>source_strip!A30</f>
        <v/>
      </c>
      <c r="E30" t="str">
        <f>source_strip!B30</f>
        <v>E04</v>
      </c>
      <c r="F30">
        <f>source_strip!C30</f>
        <v>0</v>
      </c>
      <c r="G30" t="str">
        <f>source_tube!A30</f>
        <v/>
      </c>
      <c r="H30" t="str">
        <f>source_tube!B30</f>
        <v>E04</v>
      </c>
      <c r="I30">
        <f>source_tube!C30</f>
        <v>0</v>
      </c>
    </row>
    <row r="31" spans="1:9" x14ac:dyDescent="0.2">
      <c r="A31" t="str">
        <f>source_plate!A31</f>
        <v/>
      </c>
      <c r="B31" t="str">
        <f>source_plate!B31</f>
        <v>F04</v>
      </c>
      <c r="C31">
        <f>source_plate!C31</f>
        <v>0</v>
      </c>
      <c r="D31" t="str">
        <f>source_strip!A31</f>
        <v/>
      </c>
      <c r="E31" t="str">
        <f>source_strip!B31</f>
        <v>F04</v>
      </c>
      <c r="F31">
        <f>source_strip!C31</f>
        <v>0</v>
      </c>
      <c r="G31" t="str">
        <f>source_tube!A31</f>
        <v/>
      </c>
      <c r="H31" t="str">
        <f>source_tube!B31</f>
        <v>F04</v>
      </c>
      <c r="I31">
        <f>source_tube!C31</f>
        <v>0</v>
      </c>
    </row>
    <row r="32" spans="1:9" x14ac:dyDescent="0.2">
      <c r="A32" t="str">
        <f>source_plate!A32</f>
        <v/>
      </c>
      <c r="B32" t="str">
        <f>source_plate!B32</f>
        <v>G04</v>
      </c>
      <c r="C32">
        <f>source_plate!C32</f>
        <v>0</v>
      </c>
      <c r="D32" t="str">
        <f>source_strip!A32</f>
        <v/>
      </c>
      <c r="E32" t="str">
        <f>source_strip!B32</f>
        <v>G04</v>
      </c>
      <c r="F32">
        <f>source_strip!C32</f>
        <v>0</v>
      </c>
      <c r="G32" t="str">
        <f>source_tube!A32</f>
        <v/>
      </c>
      <c r="H32" t="str">
        <f>source_tube!B32</f>
        <v>G04</v>
      </c>
      <c r="I32">
        <f>source_tube!C32</f>
        <v>0</v>
      </c>
    </row>
    <row r="33" spans="1:9" x14ac:dyDescent="0.2">
      <c r="A33" t="str">
        <f>source_plate!A33</f>
        <v/>
      </c>
      <c r="B33" t="str">
        <f>source_plate!B33</f>
        <v>H04</v>
      </c>
      <c r="C33">
        <f>source_plate!C33</f>
        <v>0</v>
      </c>
      <c r="D33" t="str">
        <f>source_strip!A33</f>
        <v/>
      </c>
      <c r="E33" t="str">
        <f>source_strip!B33</f>
        <v>H04</v>
      </c>
      <c r="F33">
        <f>source_strip!C33</f>
        <v>0</v>
      </c>
      <c r="G33" t="str">
        <f>source_tube!A33</f>
        <v/>
      </c>
      <c r="H33" t="str">
        <f>source_tube!B33</f>
        <v>H04</v>
      </c>
      <c r="I33">
        <f>source_tube!C33</f>
        <v>0</v>
      </c>
    </row>
    <row r="34" spans="1:9" x14ac:dyDescent="0.2">
      <c r="A34" t="str">
        <f>source_plate!A34</f>
        <v/>
      </c>
      <c r="B34" t="str">
        <f>source_plate!B34</f>
        <v>A05</v>
      </c>
      <c r="C34">
        <f>source_plate!C34</f>
        <v>0</v>
      </c>
      <c r="D34" t="str">
        <f>source_strip!A34</f>
        <v/>
      </c>
      <c r="E34" t="str">
        <f>source_strip!B34</f>
        <v>A05</v>
      </c>
      <c r="F34">
        <f>source_strip!C34</f>
        <v>0</v>
      </c>
      <c r="G34" t="str">
        <f>source_tube!A34</f>
        <v/>
      </c>
      <c r="H34" t="str">
        <f>source_tube!B34</f>
        <v>A05</v>
      </c>
      <c r="I34">
        <f>source_tube!C34</f>
        <v>0</v>
      </c>
    </row>
    <row r="35" spans="1:9" x14ac:dyDescent="0.2">
      <c r="A35" t="str">
        <f>source_plate!A35</f>
        <v/>
      </c>
      <c r="B35" t="str">
        <f>source_plate!B35</f>
        <v>B05</v>
      </c>
      <c r="C35">
        <f>source_plate!C35</f>
        <v>0</v>
      </c>
      <c r="D35" t="str">
        <f>source_strip!A35</f>
        <v/>
      </c>
      <c r="E35" t="str">
        <f>source_strip!B35</f>
        <v>B05</v>
      </c>
      <c r="F35">
        <f>source_strip!C35</f>
        <v>0</v>
      </c>
      <c r="G35" t="str">
        <f>source_tube!A35</f>
        <v/>
      </c>
      <c r="H35" t="str">
        <f>source_tube!B35</f>
        <v>B05</v>
      </c>
      <c r="I35">
        <f>source_tube!C35</f>
        <v>0</v>
      </c>
    </row>
    <row r="36" spans="1:9" x14ac:dyDescent="0.2">
      <c r="A36" t="str">
        <f>source_plate!A36</f>
        <v/>
      </c>
      <c r="B36" t="str">
        <f>source_plate!B36</f>
        <v>C05</v>
      </c>
      <c r="C36">
        <f>source_plate!C36</f>
        <v>0</v>
      </c>
      <c r="D36" t="str">
        <f>source_strip!A36</f>
        <v/>
      </c>
      <c r="E36" t="str">
        <f>source_strip!B36</f>
        <v>C05</v>
      </c>
      <c r="F36">
        <f>source_strip!C36</f>
        <v>0</v>
      </c>
      <c r="G36" t="str">
        <f>source_tube!A36</f>
        <v/>
      </c>
      <c r="H36" t="str">
        <f>source_tube!B36</f>
        <v>C05</v>
      </c>
      <c r="I36">
        <f>source_tube!C36</f>
        <v>0</v>
      </c>
    </row>
    <row r="37" spans="1:9" x14ac:dyDescent="0.2">
      <c r="A37" t="str">
        <f>source_plate!A37</f>
        <v/>
      </c>
      <c r="B37" t="str">
        <f>source_plate!B37</f>
        <v>D05</v>
      </c>
      <c r="C37">
        <f>source_plate!C37</f>
        <v>0</v>
      </c>
      <c r="D37" t="str">
        <f>source_strip!A37</f>
        <v/>
      </c>
      <c r="E37" t="str">
        <f>source_strip!B37</f>
        <v>D05</v>
      </c>
      <c r="F37">
        <f>source_strip!C37</f>
        <v>0</v>
      </c>
      <c r="G37" t="str">
        <f>source_tube!A37</f>
        <v/>
      </c>
      <c r="H37" t="str">
        <f>source_tube!B37</f>
        <v>D05</v>
      </c>
      <c r="I37">
        <f>source_tube!C37</f>
        <v>0</v>
      </c>
    </row>
    <row r="38" spans="1:9" x14ac:dyDescent="0.2">
      <c r="A38" t="str">
        <f>source_plate!A38</f>
        <v/>
      </c>
      <c r="B38" t="str">
        <f>source_plate!B38</f>
        <v>E05</v>
      </c>
      <c r="C38">
        <f>source_plate!C38</f>
        <v>0</v>
      </c>
      <c r="D38" t="str">
        <f>source_strip!A38</f>
        <v/>
      </c>
      <c r="E38" t="str">
        <f>source_strip!B38</f>
        <v>E05</v>
      </c>
      <c r="F38">
        <f>source_strip!C38</f>
        <v>0</v>
      </c>
      <c r="G38" t="str">
        <f>source_tube!A38</f>
        <v/>
      </c>
      <c r="H38" t="str">
        <f>source_tube!B38</f>
        <v>E05</v>
      </c>
      <c r="I38">
        <f>source_tube!C38</f>
        <v>0</v>
      </c>
    </row>
    <row r="39" spans="1:9" x14ac:dyDescent="0.2">
      <c r="A39" t="str">
        <f>source_plate!A39</f>
        <v/>
      </c>
      <c r="B39" t="str">
        <f>source_plate!B39</f>
        <v>F05</v>
      </c>
      <c r="C39">
        <f>source_plate!C39</f>
        <v>0</v>
      </c>
      <c r="D39" t="str">
        <f>source_strip!A39</f>
        <v/>
      </c>
      <c r="E39" t="str">
        <f>source_strip!B39</f>
        <v>F05</v>
      </c>
      <c r="F39">
        <f>source_strip!C39</f>
        <v>0</v>
      </c>
      <c r="G39" t="str">
        <f>source_tube!A39</f>
        <v/>
      </c>
      <c r="H39" t="str">
        <f>source_tube!B39</f>
        <v>F05</v>
      </c>
      <c r="I39">
        <f>source_tube!C39</f>
        <v>0</v>
      </c>
    </row>
    <row r="40" spans="1:9" x14ac:dyDescent="0.2">
      <c r="A40" t="str">
        <f>source_plate!A40</f>
        <v/>
      </c>
      <c r="B40" t="str">
        <f>source_plate!B40</f>
        <v>G05</v>
      </c>
      <c r="C40">
        <f>source_plate!C40</f>
        <v>0</v>
      </c>
      <c r="D40" t="str">
        <f>source_strip!A40</f>
        <v/>
      </c>
      <c r="E40" t="str">
        <f>source_strip!B40</f>
        <v>G05</v>
      </c>
      <c r="F40">
        <f>source_strip!C40</f>
        <v>0</v>
      </c>
      <c r="G40" t="str">
        <f>source_tube!A40</f>
        <v/>
      </c>
      <c r="H40" t="str">
        <f>source_tube!B40</f>
        <v>G05</v>
      </c>
      <c r="I40">
        <f>source_tube!C40</f>
        <v>0</v>
      </c>
    </row>
    <row r="41" spans="1:9" x14ac:dyDescent="0.2">
      <c r="A41" t="str">
        <f>source_plate!A41</f>
        <v/>
      </c>
      <c r="B41" t="str">
        <f>source_plate!B41</f>
        <v>H05</v>
      </c>
      <c r="C41">
        <f>source_plate!C41</f>
        <v>0</v>
      </c>
      <c r="D41" t="str">
        <f>source_strip!A41</f>
        <v/>
      </c>
      <c r="E41" t="str">
        <f>source_strip!B41</f>
        <v>H05</v>
      </c>
      <c r="F41">
        <f>source_strip!C41</f>
        <v>0</v>
      </c>
      <c r="G41" t="str">
        <f>source_tube!A41</f>
        <v/>
      </c>
      <c r="H41" t="str">
        <f>source_tube!B41</f>
        <v>H05</v>
      </c>
      <c r="I41">
        <f>source_tube!C41</f>
        <v>0</v>
      </c>
    </row>
    <row r="42" spans="1:9" x14ac:dyDescent="0.2">
      <c r="A42" t="str">
        <f>source_plate!A42</f>
        <v/>
      </c>
      <c r="B42" t="str">
        <f>source_plate!B42</f>
        <v>A06</v>
      </c>
      <c r="C42">
        <f>source_plate!C42</f>
        <v>0</v>
      </c>
      <c r="D42" t="str">
        <f>source_strip!A42</f>
        <v/>
      </c>
      <c r="E42" t="str">
        <f>source_strip!B42</f>
        <v>A06</v>
      </c>
      <c r="F42">
        <f>source_strip!C42</f>
        <v>0</v>
      </c>
      <c r="G42" t="str">
        <f>source_tube!A42</f>
        <v/>
      </c>
      <c r="H42" t="str">
        <f>source_tube!B42</f>
        <v>A06</v>
      </c>
      <c r="I42">
        <f>source_tube!C42</f>
        <v>0</v>
      </c>
    </row>
    <row r="43" spans="1:9" x14ac:dyDescent="0.2">
      <c r="A43" t="str">
        <f>source_plate!A43</f>
        <v/>
      </c>
      <c r="B43" t="str">
        <f>source_plate!B43</f>
        <v>B06</v>
      </c>
      <c r="C43">
        <f>source_plate!C43</f>
        <v>0</v>
      </c>
      <c r="D43" t="str">
        <f>source_strip!A43</f>
        <v/>
      </c>
      <c r="E43" t="str">
        <f>source_strip!B43</f>
        <v>B06</v>
      </c>
      <c r="F43">
        <f>source_strip!C43</f>
        <v>0</v>
      </c>
      <c r="G43" t="str">
        <f>source_tube!A43</f>
        <v/>
      </c>
      <c r="H43" t="str">
        <f>source_tube!B43</f>
        <v>B06</v>
      </c>
      <c r="I43">
        <f>source_tube!C43</f>
        <v>0</v>
      </c>
    </row>
    <row r="44" spans="1:9" x14ac:dyDescent="0.2">
      <c r="A44" t="str">
        <f>source_plate!A44</f>
        <v/>
      </c>
      <c r="B44" t="str">
        <f>source_plate!B44</f>
        <v>C06</v>
      </c>
      <c r="C44">
        <f>source_plate!C44</f>
        <v>0</v>
      </c>
      <c r="D44" t="str">
        <f>source_strip!A44</f>
        <v/>
      </c>
      <c r="E44" t="str">
        <f>source_strip!B44</f>
        <v>C06</v>
      </c>
      <c r="F44">
        <f>source_strip!C44</f>
        <v>0</v>
      </c>
      <c r="G44" t="str">
        <f>source_tube!A44</f>
        <v/>
      </c>
      <c r="H44" t="str">
        <f>source_tube!B44</f>
        <v>C06</v>
      </c>
      <c r="I44">
        <f>source_tube!C44</f>
        <v>0</v>
      </c>
    </row>
    <row r="45" spans="1:9" x14ac:dyDescent="0.2">
      <c r="A45" t="str">
        <f>source_plate!A45</f>
        <v/>
      </c>
      <c r="B45" t="str">
        <f>source_plate!B45</f>
        <v>D06</v>
      </c>
      <c r="C45">
        <f>source_plate!C45</f>
        <v>0</v>
      </c>
      <c r="D45" t="str">
        <f>source_strip!A45</f>
        <v/>
      </c>
      <c r="E45" t="str">
        <f>source_strip!B45</f>
        <v>D06</v>
      </c>
      <c r="F45">
        <f>source_strip!C45</f>
        <v>0</v>
      </c>
      <c r="G45" t="str">
        <f>source_tube!A45</f>
        <v/>
      </c>
      <c r="H45" t="str">
        <f>source_tube!B45</f>
        <v>D06</v>
      </c>
      <c r="I45">
        <f>source_tube!C45</f>
        <v>0</v>
      </c>
    </row>
    <row r="46" spans="1:9" x14ac:dyDescent="0.2">
      <c r="A46" t="str">
        <f>source_plate!A46</f>
        <v/>
      </c>
      <c r="B46" t="str">
        <f>source_plate!B46</f>
        <v>E06</v>
      </c>
      <c r="C46">
        <f>source_plate!C46</f>
        <v>0</v>
      </c>
      <c r="D46" t="str">
        <f>source_strip!A46</f>
        <v/>
      </c>
      <c r="E46" t="str">
        <f>source_strip!B46</f>
        <v>E06</v>
      </c>
      <c r="F46">
        <f>source_strip!C46</f>
        <v>0</v>
      </c>
      <c r="G46" t="str">
        <f>source_tube!A46</f>
        <v/>
      </c>
      <c r="H46" t="str">
        <f>source_tube!B46</f>
        <v>E06</v>
      </c>
      <c r="I46">
        <f>source_tube!C46</f>
        <v>0</v>
      </c>
    </row>
    <row r="47" spans="1:9" x14ac:dyDescent="0.2">
      <c r="A47" t="str">
        <f>source_plate!A47</f>
        <v/>
      </c>
      <c r="B47" t="str">
        <f>source_plate!B47</f>
        <v>F06</v>
      </c>
      <c r="C47">
        <f>source_plate!C47</f>
        <v>0</v>
      </c>
      <c r="D47" t="str">
        <f>source_strip!A47</f>
        <v/>
      </c>
      <c r="E47" t="str">
        <f>source_strip!B47</f>
        <v>F06</v>
      </c>
      <c r="F47">
        <f>source_strip!C47</f>
        <v>0</v>
      </c>
      <c r="G47" t="str">
        <f>source_tube!A47</f>
        <v/>
      </c>
      <c r="H47" t="str">
        <f>source_tube!B47</f>
        <v>F06</v>
      </c>
      <c r="I47">
        <f>source_tube!C47</f>
        <v>0</v>
      </c>
    </row>
    <row r="48" spans="1:9" x14ac:dyDescent="0.2">
      <c r="A48" t="str">
        <f>source_plate!A48</f>
        <v/>
      </c>
      <c r="B48" t="str">
        <f>source_plate!B48</f>
        <v>G06</v>
      </c>
      <c r="C48">
        <f>source_plate!C48</f>
        <v>0</v>
      </c>
      <c r="D48" t="str">
        <f>source_strip!A48</f>
        <v/>
      </c>
      <c r="E48" t="str">
        <f>source_strip!B48</f>
        <v>G06</v>
      </c>
      <c r="F48">
        <f>source_strip!C48</f>
        <v>0</v>
      </c>
      <c r="G48" t="str">
        <f>source_tube!A48</f>
        <v/>
      </c>
      <c r="H48" t="str">
        <f>source_tube!B48</f>
        <v>G06</v>
      </c>
      <c r="I48">
        <f>source_tube!C48</f>
        <v>0</v>
      </c>
    </row>
    <row r="49" spans="1:9" x14ac:dyDescent="0.2">
      <c r="A49" t="str">
        <f>source_plate!A49</f>
        <v/>
      </c>
      <c r="B49" t="str">
        <f>source_plate!B49</f>
        <v>H06</v>
      </c>
      <c r="C49">
        <f>source_plate!C49</f>
        <v>0</v>
      </c>
      <c r="D49" t="str">
        <f>source_strip!A49</f>
        <v/>
      </c>
      <c r="E49" t="str">
        <f>source_strip!B49</f>
        <v>H06</v>
      </c>
      <c r="F49">
        <f>source_strip!C49</f>
        <v>0</v>
      </c>
      <c r="G49" t="str">
        <f>source_tube!A49</f>
        <v/>
      </c>
      <c r="H49" t="str">
        <f>source_tube!B49</f>
        <v>H06</v>
      </c>
      <c r="I49">
        <f>source_tube!C49</f>
        <v>0</v>
      </c>
    </row>
    <row r="50" spans="1:9" x14ac:dyDescent="0.2">
      <c r="A50" t="str">
        <f>source_plate!A50</f>
        <v/>
      </c>
      <c r="B50" t="str">
        <f>source_plate!B50</f>
        <v>A07</v>
      </c>
      <c r="C50">
        <f>source_plate!C50</f>
        <v>0</v>
      </c>
      <c r="D50" t="str">
        <f>source_strip!A50</f>
        <v/>
      </c>
      <c r="E50" t="str">
        <f>source_strip!B50</f>
        <v>A07</v>
      </c>
      <c r="F50">
        <f>source_strip!C50</f>
        <v>0</v>
      </c>
      <c r="G50" t="str">
        <f>source_tube!A50</f>
        <v/>
      </c>
      <c r="H50" t="str">
        <f>source_tube!B50</f>
        <v>A07</v>
      </c>
      <c r="I50">
        <f>source_tube!C50</f>
        <v>0</v>
      </c>
    </row>
    <row r="51" spans="1:9" x14ac:dyDescent="0.2">
      <c r="A51" t="str">
        <f>source_plate!A51</f>
        <v/>
      </c>
      <c r="B51" t="str">
        <f>source_plate!B51</f>
        <v>B07</v>
      </c>
      <c r="C51">
        <f>source_plate!C51</f>
        <v>0</v>
      </c>
      <c r="D51" t="str">
        <f>source_strip!A51</f>
        <v/>
      </c>
      <c r="E51" t="str">
        <f>source_strip!B51</f>
        <v>B07</v>
      </c>
      <c r="F51">
        <f>source_strip!C51</f>
        <v>0</v>
      </c>
      <c r="G51" t="str">
        <f>source_tube!A51</f>
        <v/>
      </c>
      <c r="H51" t="str">
        <f>source_tube!B51</f>
        <v>B07</v>
      </c>
      <c r="I51">
        <f>source_tube!C51</f>
        <v>0</v>
      </c>
    </row>
    <row r="52" spans="1:9" x14ac:dyDescent="0.2">
      <c r="A52" t="str">
        <f>source_plate!A52</f>
        <v/>
      </c>
      <c r="B52" t="str">
        <f>source_plate!B52</f>
        <v>C07</v>
      </c>
      <c r="C52">
        <f>source_plate!C52</f>
        <v>0</v>
      </c>
      <c r="D52" t="str">
        <f>source_strip!A52</f>
        <v/>
      </c>
      <c r="E52" t="str">
        <f>source_strip!B52</f>
        <v>C07</v>
      </c>
      <c r="F52">
        <f>source_strip!C52</f>
        <v>0</v>
      </c>
      <c r="G52" t="str">
        <f>source_tube!A52</f>
        <v/>
      </c>
      <c r="H52" t="str">
        <f>source_tube!B52</f>
        <v>C07</v>
      </c>
      <c r="I52">
        <f>source_tube!C52</f>
        <v>0</v>
      </c>
    </row>
    <row r="53" spans="1:9" x14ac:dyDescent="0.2">
      <c r="A53" t="str">
        <f>source_plate!A53</f>
        <v/>
      </c>
      <c r="B53" t="str">
        <f>source_plate!B53</f>
        <v>D07</v>
      </c>
      <c r="C53">
        <f>source_plate!C53</f>
        <v>0</v>
      </c>
      <c r="D53" t="str">
        <f>source_strip!A53</f>
        <v/>
      </c>
      <c r="E53" t="str">
        <f>source_strip!B53</f>
        <v>D07</v>
      </c>
      <c r="F53">
        <f>source_strip!C53</f>
        <v>0</v>
      </c>
      <c r="G53" t="str">
        <f>source_tube!A53</f>
        <v/>
      </c>
      <c r="H53" t="str">
        <f>source_tube!B53</f>
        <v>D07</v>
      </c>
      <c r="I53">
        <f>source_tube!C53</f>
        <v>0</v>
      </c>
    </row>
    <row r="54" spans="1:9" x14ac:dyDescent="0.2">
      <c r="A54" t="str">
        <f>source_plate!A54</f>
        <v/>
      </c>
      <c r="B54" t="str">
        <f>source_plate!B54</f>
        <v>E07</v>
      </c>
      <c r="C54">
        <f>source_plate!C54</f>
        <v>0</v>
      </c>
      <c r="D54" t="str">
        <f>source_strip!A54</f>
        <v/>
      </c>
      <c r="E54" t="str">
        <f>source_strip!B54</f>
        <v>E07</v>
      </c>
      <c r="F54">
        <f>source_strip!C54</f>
        <v>0</v>
      </c>
      <c r="G54" t="str">
        <f>source_tube!A54</f>
        <v/>
      </c>
      <c r="H54" t="str">
        <f>source_tube!B54</f>
        <v>E07</v>
      </c>
      <c r="I54">
        <f>source_tube!C54</f>
        <v>0</v>
      </c>
    </row>
    <row r="55" spans="1:9" x14ac:dyDescent="0.2">
      <c r="A55" t="str">
        <f>source_plate!A55</f>
        <v/>
      </c>
      <c r="B55" t="str">
        <f>source_plate!B55</f>
        <v>F07</v>
      </c>
      <c r="C55">
        <f>source_plate!C55</f>
        <v>0</v>
      </c>
      <c r="D55" t="str">
        <f>source_strip!A55</f>
        <v/>
      </c>
      <c r="E55" t="str">
        <f>source_strip!B55</f>
        <v>F07</v>
      </c>
      <c r="F55">
        <f>source_strip!C55</f>
        <v>0</v>
      </c>
      <c r="G55" t="str">
        <f>source_tube!A55</f>
        <v/>
      </c>
      <c r="H55" t="str">
        <f>source_tube!B55</f>
        <v>F07</v>
      </c>
      <c r="I55">
        <f>source_tube!C55</f>
        <v>0</v>
      </c>
    </row>
    <row r="56" spans="1:9" x14ac:dyDescent="0.2">
      <c r="A56" t="str">
        <f>source_plate!A56</f>
        <v/>
      </c>
      <c r="B56" t="str">
        <f>source_plate!B56</f>
        <v>G07</v>
      </c>
      <c r="C56">
        <f>source_plate!C56</f>
        <v>0</v>
      </c>
      <c r="D56" t="str">
        <f>source_strip!A56</f>
        <v/>
      </c>
      <c r="E56" t="str">
        <f>source_strip!B56</f>
        <v>G07</v>
      </c>
      <c r="F56">
        <f>source_strip!C56</f>
        <v>0</v>
      </c>
      <c r="G56" t="str">
        <f>source_tube!A56</f>
        <v/>
      </c>
      <c r="H56" t="str">
        <f>source_tube!B56</f>
        <v>G07</v>
      </c>
      <c r="I56">
        <f>source_tube!C56</f>
        <v>0</v>
      </c>
    </row>
    <row r="57" spans="1:9" x14ac:dyDescent="0.2">
      <c r="A57" t="str">
        <f>source_plate!A57</f>
        <v/>
      </c>
      <c r="B57" t="str">
        <f>source_plate!B57</f>
        <v>H07</v>
      </c>
      <c r="C57">
        <f>source_plate!C57</f>
        <v>0</v>
      </c>
      <c r="D57" t="str">
        <f>source_strip!A57</f>
        <v/>
      </c>
      <c r="E57" t="str">
        <f>source_strip!B57</f>
        <v>H07</v>
      </c>
      <c r="F57">
        <f>source_strip!C57</f>
        <v>0</v>
      </c>
      <c r="G57" t="str">
        <f>source_tube!A57</f>
        <v/>
      </c>
      <c r="H57" t="str">
        <f>source_tube!B57</f>
        <v>H07</v>
      </c>
      <c r="I57">
        <f>source_tube!C57</f>
        <v>0</v>
      </c>
    </row>
    <row r="58" spans="1:9" x14ac:dyDescent="0.2">
      <c r="A58" t="str">
        <f>source_plate!A58</f>
        <v/>
      </c>
      <c r="B58" t="str">
        <f>source_plate!B58</f>
        <v>A08</v>
      </c>
      <c r="C58">
        <f>source_plate!C58</f>
        <v>0</v>
      </c>
      <c r="D58" t="str">
        <f>source_strip!A58</f>
        <v/>
      </c>
      <c r="E58" t="str">
        <f>source_strip!B58</f>
        <v>A08</v>
      </c>
      <c r="F58">
        <f>source_strip!C58</f>
        <v>0</v>
      </c>
      <c r="G58" t="str">
        <f>source_tube!A58</f>
        <v/>
      </c>
      <c r="H58" t="str">
        <f>source_tube!B58</f>
        <v>A08</v>
      </c>
      <c r="I58">
        <f>source_tube!C58</f>
        <v>0</v>
      </c>
    </row>
    <row r="59" spans="1:9" x14ac:dyDescent="0.2">
      <c r="A59" t="str">
        <f>source_plate!A59</f>
        <v/>
      </c>
      <c r="B59" t="str">
        <f>source_plate!B59</f>
        <v>B08</v>
      </c>
      <c r="C59">
        <f>source_plate!C59</f>
        <v>0</v>
      </c>
      <c r="D59" t="str">
        <f>source_strip!A59</f>
        <v/>
      </c>
      <c r="E59" t="str">
        <f>source_strip!B59</f>
        <v>B08</v>
      </c>
      <c r="F59">
        <f>source_strip!C59</f>
        <v>0</v>
      </c>
      <c r="G59" t="str">
        <f>source_tube!A59</f>
        <v/>
      </c>
      <c r="H59" t="str">
        <f>source_tube!B59</f>
        <v>B08</v>
      </c>
      <c r="I59">
        <f>source_tube!C59</f>
        <v>0</v>
      </c>
    </row>
    <row r="60" spans="1:9" x14ac:dyDescent="0.2">
      <c r="A60" t="str">
        <f>source_plate!A60</f>
        <v/>
      </c>
      <c r="B60" t="str">
        <f>source_plate!B60</f>
        <v>C08</v>
      </c>
      <c r="C60">
        <f>source_plate!C60</f>
        <v>0</v>
      </c>
      <c r="D60" t="str">
        <f>source_strip!A60</f>
        <v/>
      </c>
      <c r="E60" t="str">
        <f>source_strip!B60</f>
        <v>C08</v>
      </c>
      <c r="F60">
        <f>source_strip!C60</f>
        <v>0</v>
      </c>
      <c r="G60" t="str">
        <f>source_tube!A60</f>
        <v/>
      </c>
      <c r="H60" t="str">
        <f>source_tube!B60</f>
        <v>C08</v>
      </c>
      <c r="I60">
        <f>source_tube!C60</f>
        <v>0</v>
      </c>
    </row>
    <row r="61" spans="1:9" x14ac:dyDescent="0.2">
      <c r="A61" t="str">
        <f>source_plate!A61</f>
        <v/>
      </c>
      <c r="B61" t="str">
        <f>source_plate!B61</f>
        <v>D08</v>
      </c>
      <c r="C61">
        <f>source_plate!C61</f>
        <v>0</v>
      </c>
      <c r="D61" t="str">
        <f>source_strip!A61</f>
        <v/>
      </c>
      <c r="E61" t="str">
        <f>source_strip!B61</f>
        <v>D08</v>
      </c>
      <c r="F61">
        <f>source_strip!C61</f>
        <v>0</v>
      </c>
      <c r="G61" t="str">
        <f>source_tube!A61</f>
        <v/>
      </c>
      <c r="H61" t="str">
        <f>source_tube!B61</f>
        <v>D08</v>
      </c>
      <c r="I61">
        <f>source_tube!C61</f>
        <v>0</v>
      </c>
    </row>
    <row r="62" spans="1:9" x14ac:dyDescent="0.2">
      <c r="A62" t="str">
        <f>source_plate!A62</f>
        <v/>
      </c>
      <c r="B62" t="str">
        <f>source_plate!B62</f>
        <v>E08</v>
      </c>
      <c r="C62">
        <f>source_plate!C62</f>
        <v>0</v>
      </c>
      <c r="D62" t="str">
        <f>source_strip!A62</f>
        <v/>
      </c>
      <c r="E62" t="str">
        <f>source_strip!B62</f>
        <v>E08</v>
      </c>
      <c r="F62">
        <f>source_strip!C62</f>
        <v>0</v>
      </c>
      <c r="G62" t="str">
        <f>source_tube!A62</f>
        <v/>
      </c>
      <c r="H62" t="str">
        <f>source_tube!B62</f>
        <v>E08</v>
      </c>
      <c r="I62">
        <f>source_tube!C62</f>
        <v>0</v>
      </c>
    </row>
    <row r="63" spans="1:9" x14ac:dyDescent="0.2">
      <c r="A63" t="str">
        <f>source_plate!A63</f>
        <v/>
      </c>
      <c r="B63" t="str">
        <f>source_plate!B63</f>
        <v>F08</v>
      </c>
      <c r="C63">
        <f>source_plate!C63</f>
        <v>0</v>
      </c>
      <c r="D63" t="str">
        <f>source_strip!A63</f>
        <v/>
      </c>
      <c r="E63" t="str">
        <f>source_strip!B63</f>
        <v>F08</v>
      </c>
      <c r="F63">
        <f>source_strip!C63</f>
        <v>0</v>
      </c>
      <c r="G63" t="str">
        <f>source_tube!A63</f>
        <v/>
      </c>
      <c r="H63" t="str">
        <f>source_tube!B63</f>
        <v>F08</v>
      </c>
      <c r="I63">
        <f>source_tube!C63</f>
        <v>0</v>
      </c>
    </row>
    <row r="64" spans="1:9" x14ac:dyDescent="0.2">
      <c r="A64" t="str">
        <f>source_plate!A64</f>
        <v/>
      </c>
      <c r="B64" t="str">
        <f>source_plate!B64</f>
        <v>G08</v>
      </c>
      <c r="C64">
        <f>source_plate!C64</f>
        <v>0</v>
      </c>
      <c r="D64" t="str">
        <f>source_strip!A64</f>
        <v/>
      </c>
      <c r="E64" t="str">
        <f>source_strip!B64</f>
        <v>G08</v>
      </c>
      <c r="F64">
        <f>source_strip!C64</f>
        <v>0</v>
      </c>
      <c r="G64" t="str">
        <f>source_tube!A64</f>
        <v/>
      </c>
      <c r="H64" t="str">
        <f>source_tube!B64</f>
        <v>G08</v>
      </c>
      <c r="I64">
        <f>source_tube!C64</f>
        <v>0</v>
      </c>
    </row>
    <row r="65" spans="1:9" x14ac:dyDescent="0.2">
      <c r="A65" t="str">
        <f>source_plate!A65</f>
        <v/>
      </c>
      <c r="B65" t="str">
        <f>source_plate!B65</f>
        <v>H08</v>
      </c>
      <c r="C65">
        <f>source_plate!C65</f>
        <v>0</v>
      </c>
      <c r="D65" t="str">
        <f>source_strip!A65</f>
        <v/>
      </c>
      <c r="E65" t="str">
        <f>source_strip!B65</f>
        <v>H08</v>
      </c>
      <c r="F65">
        <f>source_strip!C65</f>
        <v>0</v>
      </c>
      <c r="G65" t="str">
        <f>source_tube!A65</f>
        <v/>
      </c>
      <c r="H65" t="str">
        <f>source_tube!B65</f>
        <v>H08</v>
      </c>
      <c r="I65">
        <f>source_tube!C65</f>
        <v>0</v>
      </c>
    </row>
    <row r="66" spans="1:9" x14ac:dyDescent="0.2">
      <c r="A66" t="str">
        <f>source_plate!A66</f>
        <v/>
      </c>
      <c r="B66" t="str">
        <f>source_plate!B66</f>
        <v>A09</v>
      </c>
      <c r="C66">
        <f>source_plate!C66</f>
        <v>0</v>
      </c>
      <c r="D66" t="str">
        <f>source_strip!A66</f>
        <v/>
      </c>
      <c r="E66" t="str">
        <f>source_strip!B66</f>
        <v>A09</v>
      </c>
      <c r="F66">
        <f>source_strip!C66</f>
        <v>0</v>
      </c>
      <c r="G66" t="str">
        <f>source_tube!A66</f>
        <v/>
      </c>
      <c r="H66" t="str">
        <f>source_tube!B66</f>
        <v>A09</v>
      </c>
      <c r="I66">
        <f>source_tube!C66</f>
        <v>0</v>
      </c>
    </row>
    <row r="67" spans="1:9" x14ac:dyDescent="0.2">
      <c r="A67" t="str">
        <f>source_plate!A67</f>
        <v/>
      </c>
      <c r="B67" t="str">
        <f>source_plate!B67</f>
        <v>B09</v>
      </c>
      <c r="C67">
        <f>source_plate!C67</f>
        <v>0</v>
      </c>
      <c r="D67" t="str">
        <f>source_strip!A67</f>
        <v/>
      </c>
      <c r="E67" t="str">
        <f>source_strip!B67</f>
        <v>B09</v>
      </c>
      <c r="F67">
        <f>source_strip!C67</f>
        <v>0</v>
      </c>
      <c r="G67" t="str">
        <f>source_tube!A67</f>
        <v/>
      </c>
      <c r="H67" t="str">
        <f>source_tube!B67</f>
        <v>B09</v>
      </c>
      <c r="I67">
        <f>source_tube!C67</f>
        <v>0</v>
      </c>
    </row>
    <row r="68" spans="1:9" x14ac:dyDescent="0.2">
      <c r="A68" t="str">
        <f>source_plate!A68</f>
        <v/>
      </c>
      <c r="B68" t="str">
        <f>source_plate!B68</f>
        <v>C09</v>
      </c>
      <c r="C68">
        <f>source_plate!C68</f>
        <v>0</v>
      </c>
      <c r="D68" t="str">
        <f>source_strip!A68</f>
        <v/>
      </c>
      <c r="E68" t="str">
        <f>source_strip!B68</f>
        <v>C09</v>
      </c>
      <c r="F68">
        <f>source_strip!C68</f>
        <v>0</v>
      </c>
      <c r="G68" t="str">
        <f>source_tube!A68</f>
        <v/>
      </c>
      <c r="H68" t="str">
        <f>source_tube!B68</f>
        <v>C09</v>
      </c>
      <c r="I68">
        <f>source_tube!C68</f>
        <v>0</v>
      </c>
    </row>
    <row r="69" spans="1:9" x14ac:dyDescent="0.2">
      <c r="A69" t="str">
        <f>source_plate!A69</f>
        <v/>
      </c>
      <c r="B69" t="str">
        <f>source_plate!B69</f>
        <v>D09</v>
      </c>
      <c r="C69">
        <f>source_plate!C69</f>
        <v>0</v>
      </c>
      <c r="D69" t="str">
        <f>source_strip!A69</f>
        <v/>
      </c>
      <c r="E69" t="str">
        <f>source_strip!B69</f>
        <v>D09</v>
      </c>
      <c r="F69">
        <f>source_strip!C69</f>
        <v>0</v>
      </c>
      <c r="G69" t="str">
        <f>source_tube!A69</f>
        <v/>
      </c>
      <c r="H69" t="str">
        <f>source_tube!B69</f>
        <v>D09</v>
      </c>
      <c r="I69">
        <f>source_tube!C69</f>
        <v>0</v>
      </c>
    </row>
    <row r="70" spans="1:9" x14ac:dyDescent="0.2">
      <c r="A70" t="str">
        <f>source_plate!A70</f>
        <v/>
      </c>
      <c r="B70" t="str">
        <f>source_plate!B70</f>
        <v>E09</v>
      </c>
      <c r="C70">
        <f>source_plate!C70</f>
        <v>0</v>
      </c>
      <c r="D70" t="str">
        <f>source_strip!A70</f>
        <v/>
      </c>
      <c r="E70" t="str">
        <f>source_strip!B70</f>
        <v>E09</v>
      </c>
      <c r="F70">
        <f>source_strip!C70</f>
        <v>0</v>
      </c>
      <c r="G70" t="str">
        <f>source_tube!A70</f>
        <v/>
      </c>
      <c r="H70" t="str">
        <f>source_tube!B70</f>
        <v>E09</v>
      </c>
      <c r="I70">
        <f>source_tube!C70</f>
        <v>0</v>
      </c>
    </row>
    <row r="71" spans="1:9" x14ac:dyDescent="0.2">
      <c r="A71" t="str">
        <f>source_plate!A71</f>
        <v/>
      </c>
      <c r="B71" t="str">
        <f>source_plate!B71</f>
        <v>F09</v>
      </c>
      <c r="C71">
        <f>source_plate!C71</f>
        <v>0</v>
      </c>
      <c r="D71" t="str">
        <f>source_strip!A71</f>
        <v/>
      </c>
      <c r="E71" t="str">
        <f>source_strip!B71</f>
        <v>F09</v>
      </c>
      <c r="F71">
        <f>source_strip!C71</f>
        <v>0</v>
      </c>
      <c r="G71" t="str">
        <f>source_tube!A71</f>
        <v/>
      </c>
      <c r="H71" t="str">
        <f>source_tube!B71</f>
        <v>F09</v>
      </c>
      <c r="I71">
        <f>source_tube!C71</f>
        <v>0</v>
      </c>
    </row>
    <row r="72" spans="1:9" x14ac:dyDescent="0.2">
      <c r="A72" t="str">
        <f>source_plate!A72</f>
        <v/>
      </c>
      <c r="B72" t="str">
        <f>source_plate!B72</f>
        <v>G09</v>
      </c>
      <c r="C72">
        <f>source_plate!C72</f>
        <v>0</v>
      </c>
      <c r="D72" t="str">
        <f>source_strip!A72</f>
        <v/>
      </c>
      <c r="E72" t="str">
        <f>source_strip!B72</f>
        <v>G09</v>
      </c>
      <c r="F72">
        <f>source_strip!C72</f>
        <v>0</v>
      </c>
      <c r="G72" t="str">
        <f>source_tube!A72</f>
        <v/>
      </c>
      <c r="H72" t="str">
        <f>source_tube!B72</f>
        <v>G09</v>
      </c>
      <c r="I72">
        <f>source_tube!C72</f>
        <v>0</v>
      </c>
    </row>
    <row r="73" spans="1:9" x14ac:dyDescent="0.2">
      <c r="A73" t="str">
        <f>source_plate!A73</f>
        <v/>
      </c>
      <c r="B73" t="str">
        <f>source_plate!B73</f>
        <v>H09</v>
      </c>
      <c r="C73">
        <f>source_plate!C73</f>
        <v>0</v>
      </c>
      <c r="D73" t="str">
        <f>source_strip!A73</f>
        <v/>
      </c>
      <c r="E73" t="str">
        <f>source_strip!B73</f>
        <v>H09</v>
      </c>
      <c r="F73">
        <f>source_strip!C73</f>
        <v>0</v>
      </c>
      <c r="G73" t="str">
        <f>source_tube!A73</f>
        <v/>
      </c>
      <c r="H73" t="str">
        <f>source_tube!B73</f>
        <v>H09</v>
      </c>
      <c r="I73">
        <f>source_tube!C73</f>
        <v>0</v>
      </c>
    </row>
    <row r="74" spans="1:9" x14ac:dyDescent="0.2">
      <c r="A74" t="str">
        <f>source_plate!A74</f>
        <v/>
      </c>
      <c r="B74" t="str">
        <f>source_plate!B74</f>
        <v>A10</v>
      </c>
      <c r="C74">
        <f>source_plate!C74</f>
        <v>0</v>
      </c>
      <c r="D74" t="str">
        <f>source_strip!A74</f>
        <v/>
      </c>
      <c r="E74" t="str">
        <f>source_strip!B74</f>
        <v>A10</v>
      </c>
      <c r="F74">
        <f>source_strip!C74</f>
        <v>0</v>
      </c>
      <c r="G74" t="str">
        <f>source_tube!A74</f>
        <v/>
      </c>
      <c r="H74" t="str">
        <f>source_tube!B74</f>
        <v>A10</v>
      </c>
      <c r="I74">
        <f>source_tube!C74</f>
        <v>0</v>
      </c>
    </row>
    <row r="75" spans="1:9" x14ac:dyDescent="0.2">
      <c r="A75" t="str">
        <f>source_plate!A75</f>
        <v/>
      </c>
      <c r="B75" t="str">
        <f>source_plate!B75</f>
        <v>B10</v>
      </c>
      <c r="C75">
        <f>source_plate!C75</f>
        <v>0</v>
      </c>
      <c r="D75" t="str">
        <f>source_strip!A75</f>
        <v/>
      </c>
      <c r="E75" t="str">
        <f>source_strip!B75</f>
        <v>B10</v>
      </c>
      <c r="F75">
        <f>source_strip!C75</f>
        <v>0</v>
      </c>
      <c r="G75" t="str">
        <f>source_tube!A75</f>
        <v/>
      </c>
      <c r="H75" t="str">
        <f>source_tube!B75</f>
        <v>B10</v>
      </c>
      <c r="I75">
        <f>source_tube!C75</f>
        <v>0</v>
      </c>
    </row>
    <row r="76" spans="1:9" x14ac:dyDescent="0.2">
      <c r="A76" t="str">
        <f>source_plate!A76</f>
        <v/>
      </c>
      <c r="B76" t="str">
        <f>source_plate!B76</f>
        <v>C10</v>
      </c>
      <c r="C76">
        <f>source_plate!C76</f>
        <v>0</v>
      </c>
      <c r="D76" t="str">
        <f>source_strip!A76</f>
        <v/>
      </c>
      <c r="E76" t="str">
        <f>source_strip!B76</f>
        <v>C10</v>
      </c>
      <c r="F76">
        <f>source_strip!C76</f>
        <v>0</v>
      </c>
      <c r="G76" t="str">
        <f>source_tube!A76</f>
        <v/>
      </c>
      <c r="H76" t="str">
        <f>source_tube!B76</f>
        <v>C10</v>
      </c>
      <c r="I76">
        <f>source_tube!C76</f>
        <v>0</v>
      </c>
    </row>
    <row r="77" spans="1:9" x14ac:dyDescent="0.2">
      <c r="A77" t="str">
        <f>source_plate!A77</f>
        <v/>
      </c>
      <c r="B77" t="str">
        <f>source_plate!B77</f>
        <v>D10</v>
      </c>
      <c r="C77">
        <f>source_plate!C77</f>
        <v>0</v>
      </c>
      <c r="D77" t="str">
        <f>source_strip!A77</f>
        <v/>
      </c>
      <c r="E77" t="str">
        <f>source_strip!B77</f>
        <v>D10</v>
      </c>
      <c r="F77">
        <f>source_strip!C77</f>
        <v>0</v>
      </c>
      <c r="G77" t="str">
        <f>source_tube!A77</f>
        <v/>
      </c>
      <c r="H77" t="str">
        <f>source_tube!B77</f>
        <v>D10</v>
      </c>
      <c r="I77">
        <f>source_tube!C77</f>
        <v>0</v>
      </c>
    </row>
    <row r="78" spans="1:9" x14ac:dyDescent="0.2">
      <c r="A78" t="str">
        <f>source_plate!A78</f>
        <v/>
      </c>
      <c r="B78" t="str">
        <f>source_plate!B78</f>
        <v>E10</v>
      </c>
      <c r="C78">
        <f>source_plate!C78</f>
        <v>0</v>
      </c>
      <c r="D78" t="str">
        <f>source_strip!A78</f>
        <v/>
      </c>
      <c r="E78" t="str">
        <f>source_strip!B78</f>
        <v>E10</v>
      </c>
      <c r="F78">
        <f>source_strip!C78</f>
        <v>0</v>
      </c>
      <c r="G78" t="str">
        <f>source_tube!A78</f>
        <v/>
      </c>
      <c r="H78" t="str">
        <f>source_tube!B78</f>
        <v>E10</v>
      </c>
      <c r="I78">
        <f>source_tube!C78</f>
        <v>0</v>
      </c>
    </row>
    <row r="79" spans="1:9" x14ac:dyDescent="0.2">
      <c r="A79" t="str">
        <f>source_plate!A79</f>
        <v/>
      </c>
      <c r="B79" t="str">
        <f>source_plate!B79</f>
        <v>F10</v>
      </c>
      <c r="C79">
        <f>source_plate!C79</f>
        <v>0</v>
      </c>
      <c r="D79" t="str">
        <f>source_strip!A79</f>
        <v/>
      </c>
      <c r="E79" t="str">
        <f>source_strip!B79</f>
        <v>F10</v>
      </c>
      <c r="F79">
        <f>source_strip!C79</f>
        <v>0</v>
      </c>
      <c r="G79" t="str">
        <f>source_tube!A79</f>
        <v/>
      </c>
      <c r="H79" t="str">
        <f>source_tube!B79</f>
        <v>F10</v>
      </c>
      <c r="I79">
        <f>source_tube!C79</f>
        <v>0</v>
      </c>
    </row>
    <row r="80" spans="1:9" x14ac:dyDescent="0.2">
      <c r="A80" t="str">
        <f>source_plate!A80</f>
        <v/>
      </c>
      <c r="B80" t="str">
        <f>source_plate!B80</f>
        <v>G10</v>
      </c>
      <c r="C80">
        <f>source_plate!C80</f>
        <v>0</v>
      </c>
      <c r="D80" t="str">
        <f>source_strip!A80</f>
        <v/>
      </c>
      <c r="E80" t="str">
        <f>source_strip!B80</f>
        <v>G10</v>
      </c>
      <c r="F80">
        <f>source_strip!C80</f>
        <v>0</v>
      </c>
      <c r="G80" t="str">
        <f>source_tube!A80</f>
        <v/>
      </c>
      <c r="H80" t="str">
        <f>source_tube!B80</f>
        <v>G10</v>
      </c>
      <c r="I80">
        <f>source_tube!C80</f>
        <v>0</v>
      </c>
    </row>
    <row r="81" spans="1:9" x14ac:dyDescent="0.2">
      <c r="A81" t="str">
        <f>source_plate!A81</f>
        <v/>
      </c>
      <c r="B81" t="str">
        <f>source_plate!B81</f>
        <v>H10</v>
      </c>
      <c r="C81">
        <f>source_plate!C81</f>
        <v>0</v>
      </c>
      <c r="D81" t="str">
        <f>source_strip!A81</f>
        <v/>
      </c>
      <c r="E81" t="str">
        <f>source_strip!B81</f>
        <v>H10</v>
      </c>
      <c r="F81">
        <f>source_strip!C81</f>
        <v>0</v>
      </c>
      <c r="G81" t="str">
        <f>source_tube!A81</f>
        <v/>
      </c>
      <c r="H81" t="str">
        <f>source_tube!B81</f>
        <v>H10</v>
      </c>
      <c r="I81">
        <f>source_tube!C81</f>
        <v>0</v>
      </c>
    </row>
    <row r="82" spans="1:9" x14ac:dyDescent="0.2">
      <c r="A82" t="str">
        <f>source_plate!A82</f>
        <v/>
      </c>
      <c r="B82" t="str">
        <f>source_plate!B82</f>
        <v>A11</v>
      </c>
      <c r="C82">
        <f>source_plate!C82</f>
        <v>0</v>
      </c>
      <c r="D82" t="str">
        <f>source_strip!A82</f>
        <v/>
      </c>
      <c r="E82" t="str">
        <f>source_strip!B82</f>
        <v>A11</v>
      </c>
      <c r="F82">
        <f>source_strip!C82</f>
        <v>0</v>
      </c>
      <c r="G82" t="str">
        <f>source_tube!A82</f>
        <v/>
      </c>
      <c r="H82" t="str">
        <f>source_tube!B82</f>
        <v>A11</v>
      </c>
      <c r="I82">
        <f>source_tube!C82</f>
        <v>0</v>
      </c>
    </row>
    <row r="83" spans="1:9" x14ac:dyDescent="0.2">
      <c r="A83" t="str">
        <f>source_plate!A83</f>
        <v/>
      </c>
      <c r="B83" t="str">
        <f>source_plate!B83</f>
        <v>B11</v>
      </c>
      <c r="C83">
        <f>source_plate!C83</f>
        <v>0</v>
      </c>
      <c r="D83" t="str">
        <f>source_strip!A83</f>
        <v/>
      </c>
      <c r="E83" t="str">
        <f>source_strip!B83</f>
        <v>B11</v>
      </c>
      <c r="F83">
        <f>source_strip!C83</f>
        <v>0</v>
      </c>
      <c r="G83" t="str">
        <f>source_tube!A83</f>
        <v/>
      </c>
      <c r="H83" t="str">
        <f>source_tube!B83</f>
        <v>B11</v>
      </c>
      <c r="I83">
        <f>source_tube!C83</f>
        <v>0</v>
      </c>
    </row>
    <row r="84" spans="1:9" x14ac:dyDescent="0.2">
      <c r="A84" t="str">
        <f>source_plate!A84</f>
        <v/>
      </c>
      <c r="B84" t="str">
        <f>source_plate!B84</f>
        <v>C11</v>
      </c>
      <c r="C84">
        <f>source_plate!C84</f>
        <v>0</v>
      </c>
      <c r="D84" t="str">
        <f>source_strip!A84</f>
        <v/>
      </c>
      <c r="E84" t="str">
        <f>source_strip!B84</f>
        <v>C11</v>
      </c>
      <c r="F84">
        <f>source_strip!C84</f>
        <v>0</v>
      </c>
      <c r="G84" t="str">
        <f>source_tube!A84</f>
        <v/>
      </c>
      <c r="H84" t="str">
        <f>source_tube!B84</f>
        <v>C11</v>
      </c>
      <c r="I84">
        <f>source_tube!C84</f>
        <v>0</v>
      </c>
    </row>
    <row r="85" spans="1:9" x14ac:dyDescent="0.2">
      <c r="A85" t="str">
        <f>source_plate!A85</f>
        <v/>
      </c>
      <c r="B85" t="str">
        <f>source_plate!B85</f>
        <v>D11</v>
      </c>
      <c r="C85">
        <f>source_plate!C85</f>
        <v>0</v>
      </c>
      <c r="D85" t="str">
        <f>source_strip!A85</f>
        <v/>
      </c>
      <c r="E85" t="str">
        <f>source_strip!B85</f>
        <v>D11</v>
      </c>
      <c r="F85">
        <f>source_strip!C85</f>
        <v>0</v>
      </c>
      <c r="G85" t="str">
        <f>source_tube!A85</f>
        <v/>
      </c>
      <c r="H85" t="str">
        <f>source_tube!B85</f>
        <v>D11</v>
      </c>
      <c r="I85">
        <f>source_tube!C85</f>
        <v>0</v>
      </c>
    </row>
    <row r="86" spans="1:9" x14ac:dyDescent="0.2">
      <c r="A86" t="str">
        <f>source_plate!A86</f>
        <v/>
      </c>
      <c r="B86" t="str">
        <f>source_plate!B86</f>
        <v>E11</v>
      </c>
      <c r="C86">
        <f>source_plate!C86</f>
        <v>0</v>
      </c>
      <c r="D86" t="str">
        <f>source_strip!A86</f>
        <v/>
      </c>
      <c r="E86" t="str">
        <f>source_strip!B86</f>
        <v>E11</v>
      </c>
      <c r="F86">
        <f>source_strip!C86</f>
        <v>0</v>
      </c>
      <c r="G86" t="str">
        <f>source_tube!A86</f>
        <v/>
      </c>
      <c r="H86" t="str">
        <f>source_tube!B86</f>
        <v>E11</v>
      </c>
      <c r="I86">
        <f>source_tube!C86</f>
        <v>0</v>
      </c>
    </row>
    <row r="87" spans="1:9" x14ac:dyDescent="0.2">
      <c r="A87" t="str">
        <f>source_plate!A87</f>
        <v/>
      </c>
      <c r="B87" t="str">
        <f>source_plate!B87</f>
        <v>F11</v>
      </c>
      <c r="C87">
        <f>source_plate!C87</f>
        <v>0</v>
      </c>
      <c r="D87" t="str">
        <f>source_strip!A87</f>
        <v/>
      </c>
      <c r="E87" t="str">
        <f>source_strip!B87</f>
        <v>F11</v>
      </c>
      <c r="F87">
        <f>source_strip!C87</f>
        <v>0</v>
      </c>
      <c r="G87" t="str">
        <f>source_tube!A87</f>
        <v/>
      </c>
      <c r="H87" t="str">
        <f>source_tube!B87</f>
        <v>F11</v>
      </c>
      <c r="I87">
        <f>source_tube!C87</f>
        <v>0</v>
      </c>
    </row>
    <row r="88" spans="1:9" x14ac:dyDescent="0.2">
      <c r="A88" t="str">
        <f>source_plate!A88</f>
        <v/>
      </c>
      <c r="B88" t="str">
        <f>source_plate!B88</f>
        <v>G11</v>
      </c>
      <c r="C88">
        <f>source_plate!C88</f>
        <v>0</v>
      </c>
      <c r="D88" t="str">
        <f>source_strip!A88</f>
        <v/>
      </c>
      <c r="E88" t="str">
        <f>source_strip!B88</f>
        <v>G11</v>
      </c>
      <c r="F88">
        <f>source_strip!C88</f>
        <v>0</v>
      </c>
      <c r="G88" t="str">
        <f>source_tube!A88</f>
        <v/>
      </c>
      <c r="H88" t="str">
        <f>source_tube!B88</f>
        <v>G11</v>
      </c>
      <c r="I88">
        <f>source_tube!C88</f>
        <v>0</v>
      </c>
    </row>
    <row r="89" spans="1:9" x14ac:dyDescent="0.2">
      <c r="A89" t="str">
        <f>source_plate!A89</f>
        <v/>
      </c>
      <c r="B89" t="str">
        <f>source_plate!B89</f>
        <v>H11</v>
      </c>
      <c r="C89">
        <f>source_plate!C89</f>
        <v>0</v>
      </c>
      <c r="D89" t="str">
        <f>source_strip!A89</f>
        <v/>
      </c>
      <c r="E89" t="str">
        <f>source_strip!B89</f>
        <v>H11</v>
      </c>
      <c r="F89">
        <f>source_strip!C89</f>
        <v>0</v>
      </c>
      <c r="G89" t="str">
        <f>source_tube!A89</f>
        <v/>
      </c>
      <c r="H89" t="str">
        <f>source_tube!B89</f>
        <v>H11</v>
      </c>
      <c r="I89">
        <f>source_tube!C89</f>
        <v>0</v>
      </c>
    </row>
    <row r="90" spans="1:9" x14ac:dyDescent="0.2">
      <c r="A90" t="str">
        <f>source_plate!A90</f>
        <v/>
      </c>
      <c r="B90" t="str">
        <f>source_plate!B90</f>
        <v>A12</v>
      </c>
      <c r="C90">
        <f>source_plate!C90</f>
        <v>0</v>
      </c>
      <c r="D90" t="str">
        <f>source_strip!A90</f>
        <v/>
      </c>
      <c r="E90" t="str">
        <f>source_strip!B90</f>
        <v>A12</v>
      </c>
      <c r="F90">
        <f>source_strip!C90</f>
        <v>0</v>
      </c>
      <c r="G90" t="str">
        <f>source_tube!A90</f>
        <v/>
      </c>
      <c r="H90" t="str">
        <f>source_tube!B90</f>
        <v>A12</v>
      </c>
      <c r="I90">
        <f>source_tube!C90</f>
        <v>0</v>
      </c>
    </row>
    <row r="91" spans="1:9" x14ac:dyDescent="0.2">
      <c r="A91" t="str">
        <f>source_plate!A91</f>
        <v/>
      </c>
      <c r="B91" t="str">
        <f>source_plate!B91</f>
        <v>B12</v>
      </c>
      <c r="C91">
        <f>source_plate!C91</f>
        <v>0</v>
      </c>
      <c r="D91" t="str">
        <f>source_strip!A91</f>
        <v/>
      </c>
      <c r="E91" t="str">
        <f>source_strip!B91</f>
        <v>B12</v>
      </c>
      <c r="F91">
        <f>source_strip!C91</f>
        <v>0</v>
      </c>
      <c r="G91" t="str">
        <f>source_tube!A91</f>
        <v/>
      </c>
      <c r="H91" t="str">
        <f>source_tube!B91</f>
        <v>B12</v>
      </c>
      <c r="I91">
        <f>source_tube!C91</f>
        <v>0</v>
      </c>
    </row>
    <row r="92" spans="1:9" x14ac:dyDescent="0.2">
      <c r="A92" t="str">
        <f>source_plate!A92</f>
        <v/>
      </c>
      <c r="B92" t="str">
        <f>source_plate!B92</f>
        <v>C12</v>
      </c>
      <c r="C92">
        <f>source_plate!C92</f>
        <v>0</v>
      </c>
      <c r="D92" t="str">
        <f>source_strip!A92</f>
        <v/>
      </c>
      <c r="E92" t="str">
        <f>source_strip!B92</f>
        <v>C12</v>
      </c>
      <c r="F92">
        <f>source_strip!C92</f>
        <v>0</v>
      </c>
      <c r="G92" t="str">
        <f>source_tube!A92</f>
        <v/>
      </c>
      <c r="H92" t="str">
        <f>source_tube!B92</f>
        <v>C12</v>
      </c>
      <c r="I92">
        <f>source_tube!C92</f>
        <v>0</v>
      </c>
    </row>
    <row r="93" spans="1:9" x14ac:dyDescent="0.2">
      <c r="A93" t="str">
        <f>source_plate!A93</f>
        <v/>
      </c>
      <c r="B93" t="str">
        <f>source_plate!B93</f>
        <v>D12</v>
      </c>
      <c r="C93">
        <f>source_plate!C93</f>
        <v>0</v>
      </c>
      <c r="D93" t="str">
        <f>source_strip!A93</f>
        <v/>
      </c>
      <c r="E93" t="str">
        <f>source_strip!B93</f>
        <v>D12</v>
      </c>
      <c r="F93">
        <f>source_strip!C93</f>
        <v>0</v>
      </c>
      <c r="G93" t="str">
        <f>source_tube!A93</f>
        <v/>
      </c>
      <c r="H93" t="str">
        <f>source_tube!B93</f>
        <v>D12</v>
      </c>
      <c r="I93">
        <f>source_tube!C93</f>
        <v>0</v>
      </c>
    </row>
    <row r="94" spans="1:9" x14ac:dyDescent="0.2">
      <c r="A94" t="str">
        <f>source_plate!A94</f>
        <v/>
      </c>
      <c r="B94" t="str">
        <f>source_plate!B94</f>
        <v>E12</v>
      </c>
      <c r="C94">
        <f>source_plate!C94</f>
        <v>0</v>
      </c>
      <c r="D94" t="str">
        <f>source_strip!A94</f>
        <v/>
      </c>
      <c r="E94" t="str">
        <f>source_strip!B94</f>
        <v>E12</v>
      </c>
      <c r="F94">
        <f>source_strip!C94</f>
        <v>0</v>
      </c>
      <c r="G94" t="str">
        <f>source_tube!A94</f>
        <v/>
      </c>
      <c r="H94" t="str">
        <f>source_tube!B94</f>
        <v>E12</v>
      </c>
      <c r="I94">
        <f>source_tube!C94</f>
        <v>0</v>
      </c>
    </row>
    <row r="95" spans="1:9" x14ac:dyDescent="0.2">
      <c r="A95" t="str">
        <f>source_plate!A95</f>
        <v/>
      </c>
      <c r="B95" t="str">
        <f>source_plate!B95</f>
        <v>F12</v>
      </c>
      <c r="C95">
        <f>source_plate!C95</f>
        <v>0</v>
      </c>
      <c r="D95" t="str">
        <f>source_strip!A95</f>
        <v/>
      </c>
      <c r="E95" t="str">
        <f>source_strip!B95</f>
        <v>F12</v>
      </c>
      <c r="F95">
        <f>source_strip!C95</f>
        <v>0</v>
      </c>
      <c r="G95" t="str">
        <f>source_tube!A95</f>
        <v/>
      </c>
      <c r="H95" t="str">
        <f>source_tube!B95</f>
        <v>F12</v>
      </c>
      <c r="I95">
        <f>source_tube!C95</f>
        <v>0</v>
      </c>
    </row>
    <row r="96" spans="1:9" x14ac:dyDescent="0.2">
      <c r="A96" t="str">
        <f>source_plate!A96</f>
        <v/>
      </c>
      <c r="B96" t="str">
        <f>source_plate!B96</f>
        <v>G12</v>
      </c>
      <c r="C96">
        <f>source_plate!C96</f>
        <v>0</v>
      </c>
      <c r="D96" t="str">
        <f>source_strip!A96</f>
        <v/>
      </c>
      <c r="E96" t="str">
        <f>source_strip!B96</f>
        <v>G12</v>
      </c>
      <c r="F96">
        <f>source_strip!C96</f>
        <v>0</v>
      </c>
      <c r="G96" t="str">
        <f>source_tube!A96</f>
        <v/>
      </c>
      <c r="H96" t="str">
        <f>source_tube!B96</f>
        <v>G12</v>
      </c>
      <c r="I96">
        <f>source_tube!C96</f>
        <v>0</v>
      </c>
    </row>
    <row r="97" spans="1:9" x14ac:dyDescent="0.2">
      <c r="A97" t="str">
        <f>source_plate!A97</f>
        <v/>
      </c>
      <c r="B97" t="str">
        <f>source_plate!B97</f>
        <v>H12</v>
      </c>
      <c r="C97">
        <f>source_plate!C97</f>
        <v>0</v>
      </c>
      <c r="D97" t="str">
        <f>source_strip!A97</f>
        <v/>
      </c>
      <c r="E97" t="str">
        <f>source_strip!B97</f>
        <v>H12</v>
      </c>
      <c r="F97">
        <f>source_strip!C97</f>
        <v>0</v>
      </c>
      <c r="G97" t="str">
        <f>source_tube!A97</f>
        <v/>
      </c>
      <c r="H97" t="str">
        <f>source_tube!B97</f>
        <v>H12</v>
      </c>
      <c r="I97">
        <f>source_tube!C97</f>
        <v>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AF843F15E65A4EA1FFB0CF193B74E3" ma:contentTypeVersion="14" ma:contentTypeDescription="Create a new document." ma:contentTypeScope="" ma:versionID="bd4433bf6f24a726161ac457e21002bf">
  <xsd:schema xmlns:xsd="http://www.w3.org/2001/XMLSchema" xmlns:xs="http://www.w3.org/2001/XMLSchema" xmlns:p="http://schemas.microsoft.com/office/2006/metadata/properties" xmlns:ns3="e1a61fc9-c776-4dd1-85b5-f7d58768ba79" xmlns:ns4="3f421247-72bc-4b61-a591-0b56f96ae993" targetNamespace="http://schemas.microsoft.com/office/2006/metadata/properties" ma:root="true" ma:fieldsID="7d66d7a13b7b51360e8b1c095fb39c19" ns3:_="" ns4:_="">
    <xsd:import namespace="e1a61fc9-c776-4dd1-85b5-f7d58768ba79"/>
    <xsd:import namespace="3f421247-72bc-4b61-a591-0b56f96ae9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a61fc9-c776-4dd1-85b5-f7d58768ba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21247-72bc-4b61-a591-0b56f96ae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D86924-57C1-45D5-9E44-D526494DB0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CD12B7-1FA3-4B61-BDAE-DF4259CEDD3F}">
  <ds:schemaRefs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f421247-72bc-4b61-a591-0b56f96ae993"/>
    <ds:schemaRef ds:uri="e1a61fc9-c776-4dd1-85b5-f7d58768ba79"/>
  </ds:schemaRefs>
</ds:datastoreItem>
</file>

<file path=customXml/itemProps3.xml><?xml version="1.0" encoding="utf-8"?>
<ds:datastoreItem xmlns:ds="http://schemas.openxmlformats.org/officeDocument/2006/customXml" ds:itemID="{5E774FF9-2144-4DC7-8F36-E7E064C7C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a61fc9-c776-4dd1-85b5-f7d58768ba79"/>
    <ds:schemaRef ds:uri="3f421247-72bc-4b61-a591-0b56f96ae9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primers</vt:lpstr>
      <vt:lpstr>source_plate</vt:lpstr>
      <vt:lpstr>source_strip</vt:lpstr>
      <vt:lpstr>source_tube</vt:lpstr>
      <vt:lpstr>all_sources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2022-08-09T11:20:39Z</cp:lastPrinted>
  <dcterms:created xsi:type="dcterms:W3CDTF">2022-05-26T12:32:42Z</dcterms:created>
  <dcterms:modified xsi:type="dcterms:W3CDTF">2022-08-14T09:53:25Z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0x010100FDAF843F15E65A4EA1FFB0CF193B74E3</vt:lpwstr>
  </property>
</Properties>
</file>