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16CB45F-EF0F-4218-A59B-BA888065F15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6" i="1" l="1"/>
  <c r="AE82" i="1"/>
  <c r="AE77" i="1"/>
  <c r="AE65" i="1"/>
  <c r="AE73" i="1"/>
  <c r="AE58" i="1"/>
  <c r="AE42" i="1"/>
  <c r="AE67" i="1"/>
  <c r="AE50" i="1"/>
  <c r="AE72" i="1"/>
  <c r="AE62" i="1"/>
  <c r="AE59" i="1"/>
  <c r="AE85" i="1"/>
  <c r="AE81" i="1"/>
  <c r="AE79" i="1"/>
  <c r="AE52" i="1"/>
  <c r="AE74" i="1"/>
  <c r="AE49" i="1"/>
  <c r="AE48" i="1"/>
  <c r="AE44" i="1"/>
  <c r="AE86" i="1"/>
  <c r="AE84" i="1"/>
  <c r="AE71" i="1"/>
  <c r="AE60" i="1"/>
  <c r="AE39" i="1"/>
  <c r="AE37" i="1"/>
  <c r="AE75" i="1"/>
  <c r="AE70" i="1"/>
  <c r="AE64" i="1"/>
  <c r="AE41" i="1"/>
  <c r="AE87" i="1"/>
  <c r="AE78" i="1"/>
  <c r="AE63" i="1"/>
  <c r="AE55" i="1"/>
  <c r="AE51" i="1"/>
  <c r="AE36" i="1"/>
  <c r="AE32" i="1"/>
  <c r="AE31" i="1"/>
  <c r="AE92" i="1"/>
  <c r="AE83" i="1"/>
  <c r="AE68" i="1"/>
  <c r="AE54" i="1"/>
  <c r="AE61" i="1"/>
  <c r="AE46" i="1"/>
  <c r="AE38" i="1"/>
  <c r="AE45" i="1"/>
  <c r="AE34" i="1"/>
  <c r="AE30" i="1"/>
  <c r="AE94" i="1"/>
  <c r="AE93" i="1"/>
  <c r="AE90" i="1"/>
  <c r="AE89" i="1"/>
  <c r="AE88" i="1"/>
  <c r="AE91" i="1"/>
  <c r="AE80" i="1"/>
  <c r="AE69" i="1"/>
  <c r="AE76" i="1"/>
  <c r="AE57" i="1"/>
  <c r="AE56" i="1"/>
  <c r="AE53" i="1"/>
  <c r="AE47" i="1"/>
  <c r="AE43" i="1"/>
  <c r="AE33" i="1"/>
  <c r="AE40" i="1"/>
  <c r="AE29" i="1"/>
  <c r="AE35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39" i="1"/>
  <c r="AD53" i="1"/>
  <c r="AD52" i="1"/>
  <c r="AD87" i="1"/>
  <c r="AD77" i="1"/>
  <c r="AD61" i="1"/>
  <c r="AD42" i="1"/>
  <c r="AD76" i="1"/>
  <c r="AD29" i="1"/>
  <c r="AD51" i="1"/>
  <c r="AD83" i="1"/>
  <c r="AD85" i="1"/>
  <c r="AD69" i="1"/>
  <c r="AD81" i="1"/>
  <c r="AD31" i="1"/>
  <c r="AD84" i="1"/>
  <c r="AD75" i="1"/>
  <c r="AD37" i="1"/>
  <c r="AD63" i="1"/>
  <c r="AD49" i="1"/>
  <c r="AD86" i="1"/>
  <c r="AD94" i="1"/>
  <c r="AD71" i="1"/>
  <c r="AD41" i="1"/>
  <c r="AD72" i="1"/>
  <c r="AD34" i="1"/>
  <c r="AD90" i="1"/>
  <c r="AD79" i="1"/>
  <c r="AD68" i="1"/>
  <c r="AD78" i="1"/>
  <c r="AD36" i="1"/>
  <c r="AD50" i="1"/>
  <c r="AD93" i="1"/>
  <c r="AD35" i="1"/>
  <c r="AD80" i="1"/>
  <c r="AD33" i="1"/>
  <c r="AD46" i="1"/>
  <c r="AD56" i="1"/>
  <c r="AD66" i="1"/>
  <c r="AD48" i="1"/>
  <c r="AD30" i="1"/>
  <c r="AD38" i="1"/>
  <c r="AD59" i="1"/>
  <c r="AD62" i="1"/>
  <c r="AD89" i="1"/>
  <c r="AD40" i="1"/>
  <c r="AD65" i="1"/>
  <c r="AD27" i="1"/>
  <c r="AD45" i="1"/>
  <c r="AD44" i="1"/>
  <c r="AD67" i="1"/>
  <c r="AD74" i="1"/>
  <c r="AD47" i="1"/>
  <c r="AD73" i="1"/>
  <c r="AD64" i="1"/>
  <c r="AD82" i="1"/>
  <c r="AD43" i="1"/>
  <c r="AD70" i="1"/>
  <c r="AD55" i="1"/>
  <c r="AD92" i="1"/>
  <c r="AD91" i="1"/>
  <c r="AD57" i="1"/>
  <c r="AD88" i="1"/>
  <c r="AD60" i="1"/>
  <c r="AD32" i="1"/>
  <c r="AD58" i="1"/>
  <c r="AD28" i="1"/>
  <c r="AD25" i="1"/>
  <c r="AD26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71" i="1"/>
  <c r="AA71" i="1"/>
  <c r="Z71" i="1"/>
  <c r="Y71" i="1"/>
  <c r="AB41" i="1"/>
  <c r="AA41" i="1"/>
  <c r="Z41" i="1"/>
  <c r="Y41" i="1"/>
  <c r="AB61" i="1"/>
  <c r="AA61" i="1"/>
  <c r="Z61" i="1"/>
  <c r="Y61" i="1"/>
  <c r="AB51" i="1"/>
  <c r="AA51" i="1"/>
  <c r="Z51" i="1"/>
  <c r="Y51" i="1"/>
  <c r="AB72" i="1"/>
  <c r="AA72" i="1"/>
  <c r="Z72" i="1"/>
  <c r="Y72" i="1"/>
  <c r="AB16" i="1"/>
  <c r="AA16" i="1"/>
  <c r="Z16" i="1"/>
  <c r="Y16" i="1"/>
  <c r="AB45" i="1"/>
  <c r="AA45" i="1"/>
  <c r="Z45" i="1"/>
  <c r="Y45" i="1"/>
  <c r="AB85" i="1"/>
  <c r="AA85" i="1"/>
  <c r="Z85" i="1"/>
  <c r="Y85" i="1"/>
  <c r="AB49" i="1"/>
  <c r="AA49" i="1"/>
  <c r="Z49" i="1"/>
  <c r="Y49" i="1"/>
  <c r="AB62" i="1"/>
  <c r="AA62" i="1"/>
  <c r="Z62" i="1"/>
  <c r="Y62" i="1"/>
  <c r="AB44" i="1"/>
  <c r="AA44" i="1"/>
  <c r="Z44" i="1"/>
  <c r="Y44" i="1"/>
  <c r="AB10" i="1"/>
  <c r="AA10" i="1"/>
  <c r="Z10" i="1"/>
  <c r="Y10" i="1"/>
  <c r="AB69" i="1"/>
  <c r="AA69" i="1"/>
  <c r="Z69" i="1"/>
  <c r="Y69" i="1"/>
  <c r="AB74" i="1"/>
  <c r="AA74" i="1"/>
  <c r="Z74" i="1"/>
  <c r="Y74" i="1"/>
  <c r="AB78" i="1"/>
  <c r="AA78" i="1"/>
  <c r="Z78" i="1"/>
  <c r="Y78" i="1"/>
  <c r="AB7" i="1"/>
  <c r="AA7" i="1"/>
  <c r="Z7" i="1"/>
  <c r="Y7" i="1"/>
  <c r="AB67" i="1"/>
  <c r="AA67" i="1"/>
  <c r="Z67" i="1"/>
  <c r="Y67" i="1"/>
  <c r="AB27" i="1"/>
  <c r="AA27" i="1"/>
  <c r="Z27" i="1"/>
  <c r="Y27" i="1"/>
  <c r="AB66" i="1"/>
  <c r="AA66" i="1"/>
  <c r="Z66" i="1"/>
  <c r="Y66" i="1"/>
  <c r="AB59" i="1"/>
  <c r="AA59" i="1"/>
  <c r="Z59" i="1"/>
  <c r="Y59" i="1"/>
  <c r="AB83" i="1"/>
  <c r="AA83" i="1"/>
  <c r="Z83" i="1"/>
  <c r="Y83" i="1"/>
  <c r="AB77" i="1"/>
  <c r="AA77" i="1"/>
  <c r="Z77" i="1"/>
  <c r="Y77" i="1"/>
  <c r="AB24" i="1"/>
  <c r="AA24" i="1"/>
  <c r="Z24" i="1"/>
  <c r="Y24" i="1"/>
  <c r="AB12" i="1"/>
  <c r="AA12" i="1"/>
  <c r="Z12" i="1"/>
  <c r="Y12" i="1"/>
  <c r="AB92" i="1"/>
  <c r="AA92" i="1"/>
  <c r="Z92" i="1"/>
  <c r="Y92" i="1"/>
  <c r="AB34" i="1"/>
  <c r="AA34" i="1"/>
  <c r="Z34" i="1"/>
  <c r="Y34" i="1"/>
  <c r="AB89" i="1"/>
  <c r="AA89" i="1"/>
  <c r="Z89" i="1"/>
  <c r="Y89" i="1"/>
  <c r="AB60" i="1"/>
  <c r="AA60" i="1"/>
  <c r="Z60" i="1"/>
  <c r="Y60" i="1"/>
  <c r="AB19" i="1"/>
  <c r="AA19" i="1"/>
  <c r="Z19" i="1"/>
  <c r="Y19" i="1"/>
  <c r="AB9" i="1"/>
  <c r="AA9" i="1"/>
  <c r="Z9" i="1"/>
  <c r="Y9" i="1"/>
  <c r="AB42" i="1"/>
  <c r="AA42" i="1"/>
  <c r="Z42" i="1"/>
  <c r="Y42" i="1"/>
  <c r="AB8" i="1"/>
  <c r="AA8" i="1"/>
  <c r="Z8" i="1"/>
  <c r="Y8" i="1"/>
  <c r="AB58" i="1"/>
  <c r="AA58" i="1"/>
  <c r="Z58" i="1"/>
  <c r="Y58" i="1"/>
  <c r="AB37" i="1"/>
  <c r="AA37" i="1"/>
  <c r="Z37" i="1"/>
  <c r="Y37" i="1"/>
  <c r="AB14" i="1"/>
  <c r="AA14" i="1"/>
  <c r="Z14" i="1"/>
  <c r="Y14" i="1"/>
  <c r="AB52" i="1"/>
  <c r="AA52" i="1"/>
  <c r="Z52" i="1"/>
  <c r="Y52" i="1"/>
  <c r="AB6" i="1"/>
  <c r="AA6" i="1"/>
  <c r="Z6" i="1"/>
  <c r="Y6" i="1"/>
  <c r="AB13" i="1"/>
  <c r="AA13" i="1"/>
  <c r="Z13" i="1"/>
  <c r="Y13" i="1"/>
  <c r="AB35" i="1"/>
  <c r="AA35" i="1"/>
  <c r="Z35" i="1"/>
  <c r="Y35" i="1"/>
  <c r="AB70" i="1"/>
  <c r="AA70" i="1"/>
  <c r="Z70" i="1"/>
  <c r="Y70" i="1"/>
  <c r="AB29" i="1"/>
  <c r="AA29" i="1"/>
  <c r="Z29" i="1"/>
  <c r="Y29" i="1"/>
  <c r="AB46" i="1"/>
  <c r="AA46" i="1"/>
  <c r="Z46" i="1"/>
  <c r="Y46" i="1"/>
  <c r="AB40" i="1"/>
  <c r="AA40" i="1"/>
  <c r="Z40" i="1"/>
  <c r="Y40" i="1"/>
  <c r="AB22" i="1"/>
  <c r="AA22" i="1"/>
  <c r="Z22" i="1"/>
  <c r="Y22" i="1"/>
  <c r="AB33" i="1"/>
  <c r="AA33" i="1"/>
  <c r="Z33" i="1"/>
  <c r="Y33" i="1"/>
  <c r="AB73" i="1"/>
  <c r="AA73" i="1"/>
  <c r="Z73" i="1"/>
  <c r="Y73" i="1"/>
  <c r="AB17" i="1"/>
  <c r="AA17" i="1"/>
  <c r="Z17" i="1"/>
  <c r="Y17" i="1"/>
  <c r="AB11" i="1"/>
  <c r="AA11" i="1"/>
  <c r="Z11" i="1"/>
  <c r="Y11" i="1"/>
  <c r="AB57" i="1"/>
  <c r="AA57" i="1"/>
  <c r="Z57" i="1"/>
  <c r="Y57" i="1"/>
  <c r="AB65" i="1"/>
  <c r="AA65" i="1"/>
  <c r="Z65" i="1"/>
  <c r="Y65" i="1"/>
  <c r="AB80" i="1"/>
  <c r="AA80" i="1"/>
  <c r="Z80" i="1"/>
  <c r="Y80" i="1"/>
  <c r="AB79" i="1"/>
  <c r="AA79" i="1"/>
  <c r="Z79" i="1"/>
  <c r="Y79" i="1"/>
  <c r="AB87" i="1"/>
  <c r="AA87" i="1"/>
  <c r="Z87" i="1"/>
  <c r="Y87" i="1"/>
  <c r="AB90" i="1"/>
  <c r="AA90" i="1"/>
  <c r="Z90" i="1"/>
  <c r="Y90" i="1"/>
  <c r="AB64" i="1"/>
  <c r="AA64" i="1"/>
  <c r="Z64" i="1"/>
  <c r="Y64" i="1"/>
  <c r="AB94" i="1"/>
  <c r="AA94" i="1"/>
  <c r="Z94" i="1"/>
  <c r="Y94" i="1"/>
  <c r="AB63" i="1"/>
  <c r="AA63" i="1"/>
  <c r="Z63" i="1"/>
  <c r="Y63" i="1"/>
  <c r="AB91" i="1"/>
  <c r="AA91" i="1"/>
  <c r="Z91" i="1"/>
  <c r="Y91" i="1"/>
  <c r="AB36" i="1"/>
  <c r="AA36" i="1"/>
  <c r="Z36" i="1"/>
  <c r="Y36" i="1"/>
  <c r="AB81" i="1"/>
  <c r="AA81" i="1"/>
  <c r="Z81" i="1"/>
  <c r="Y81" i="1"/>
  <c r="AB43" i="1"/>
  <c r="AA43" i="1"/>
  <c r="Z43" i="1"/>
  <c r="Y43" i="1"/>
  <c r="AB76" i="1"/>
  <c r="AA76" i="1"/>
  <c r="Z76" i="1"/>
  <c r="Y76" i="1"/>
  <c r="AB88" i="1"/>
  <c r="AA88" i="1"/>
  <c r="Z88" i="1"/>
  <c r="Y88" i="1"/>
  <c r="AB93" i="1"/>
  <c r="AA93" i="1"/>
  <c r="Z93" i="1"/>
  <c r="Y93" i="1"/>
  <c r="AB47" i="1"/>
  <c r="AA47" i="1"/>
  <c r="Z47" i="1"/>
  <c r="Y47" i="1"/>
  <c r="AB68" i="1"/>
  <c r="AA68" i="1"/>
  <c r="Z68" i="1"/>
  <c r="Y68" i="1"/>
  <c r="AB18" i="1"/>
  <c r="AA18" i="1"/>
  <c r="Z18" i="1"/>
  <c r="Y18" i="1"/>
  <c r="AB75" i="1"/>
  <c r="AA75" i="1"/>
  <c r="Z75" i="1"/>
  <c r="Y75" i="1"/>
  <c r="AB55" i="1"/>
  <c r="AA55" i="1"/>
  <c r="Z55" i="1"/>
  <c r="Y55" i="1"/>
  <c r="AB32" i="1"/>
  <c r="AA32" i="1"/>
  <c r="Z32" i="1"/>
  <c r="Y32" i="1"/>
  <c r="AB21" i="1"/>
  <c r="AA21" i="1"/>
  <c r="Z21" i="1"/>
  <c r="Y21" i="1"/>
  <c r="AB15" i="1"/>
  <c r="AA15" i="1"/>
  <c r="Z15" i="1"/>
  <c r="Y15" i="1"/>
  <c r="AB53" i="1"/>
  <c r="AA53" i="1"/>
  <c r="Z53" i="1"/>
  <c r="Y53" i="1"/>
  <c r="AB5" i="1"/>
  <c r="AA5" i="1"/>
  <c r="Z5" i="1"/>
  <c r="Y5" i="1"/>
  <c r="AB50" i="1"/>
  <c r="AA50" i="1"/>
  <c r="Z50" i="1"/>
  <c r="Y50" i="1"/>
  <c r="AB86" i="1"/>
  <c r="AA86" i="1"/>
  <c r="Z86" i="1"/>
  <c r="Y86" i="1"/>
  <c r="AB56" i="1"/>
  <c r="AA56" i="1"/>
  <c r="Z56" i="1"/>
  <c r="Y56" i="1"/>
  <c r="AB26" i="1"/>
  <c r="AA26" i="1"/>
  <c r="Z26" i="1"/>
  <c r="Y26" i="1"/>
  <c r="AB39" i="1"/>
  <c r="AA39" i="1"/>
  <c r="Z39" i="1"/>
  <c r="Y39" i="1"/>
  <c r="AB84" i="1"/>
  <c r="AA84" i="1"/>
  <c r="Z84" i="1"/>
  <c r="Y84" i="1"/>
  <c r="AB82" i="1"/>
  <c r="AA82" i="1"/>
  <c r="Z82" i="1"/>
  <c r="Y82" i="1"/>
  <c r="AB28" i="1"/>
  <c r="AA28" i="1"/>
  <c r="Z28" i="1"/>
  <c r="Y28" i="1"/>
  <c r="AB31" i="1"/>
  <c r="AA31" i="1"/>
  <c r="Z31" i="1"/>
  <c r="Y31" i="1"/>
  <c r="AB20" i="1"/>
  <c r="AA20" i="1"/>
  <c r="Z20" i="1"/>
  <c r="Y20" i="1"/>
  <c r="AB4" i="1"/>
  <c r="AA4" i="1"/>
  <c r="Z4" i="1"/>
  <c r="Y4" i="1"/>
  <c r="AB48" i="1"/>
  <c r="AA48" i="1"/>
  <c r="Z48" i="1"/>
  <c r="Y48" i="1"/>
  <c r="AB25" i="1"/>
  <c r="AA25" i="1"/>
  <c r="Z25" i="1"/>
  <c r="Y25" i="1"/>
  <c r="AB23" i="1"/>
  <c r="AA23" i="1"/>
  <c r="Z23" i="1"/>
  <c r="Y23" i="1"/>
  <c r="AB30" i="1"/>
  <c r="AA30" i="1"/>
  <c r="Z30" i="1"/>
  <c r="Y30" i="1"/>
  <c r="AB38" i="1"/>
  <c r="AA38" i="1"/>
  <c r="Z38" i="1"/>
  <c r="Y38" i="1"/>
  <c r="AB54" i="1"/>
  <c r="AA54" i="1"/>
  <c r="Z54" i="1"/>
  <c r="Y54" i="1"/>
  <c r="AB3" i="1"/>
  <c r="AA3" i="1"/>
  <c r="Z3" i="1"/>
  <c r="Y3" i="1"/>
  <c r="X8" i="1" l="1"/>
  <c r="X19" i="1"/>
  <c r="X92" i="1"/>
  <c r="X51" i="1"/>
  <c r="X63" i="1"/>
  <c r="X59" i="1"/>
  <c r="X74" i="1"/>
  <c r="X62" i="1"/>
  <c r="X70" i="1"/>
  <c r="X11" i="1"/>
  <c r="X13" i="1"/>
  <c r="X94" i="1"/>
  <c r="X64" i="1"/>
  <c r="X80" i="1"/>
  <c r="X17" i="1"/>
  <c r="X40" i="1"/>
  <c r="X66" i="1"/>
  <c r="X3" i="1"/>
  <c r="X23" i="1"/>
  <c r="X20" i="1"/>
  <c r="X84" i="1"/>
  <c r="X86" i="1"/>
  <c r="X15" i="1"/>
  <c r="X75" i="1"/>
  <c r="X93" i="1"/>
  <c r="X81" i="1"/>
  <c r="X12" i="1"/>
  <c r="X7" i="1"/>
  <c r="X85" i="1"/>
  <c r="X72" i="1"/>
  <c r="X30" i="1"/>
  <c r="X4" i="1"/>
  <c r="X53" i="1"/>
  <c r="X55" i="1"/>
  <c r="X47" i="1"/>
  <c r="X43" i="1"/>
  <c r="X48" i="1"/>
  <c r="X26" i="1"/>
  <c r="X32" i="1"/>
  <c r="X76" i="1"/>
  <c r="X87" i="1"/>
  <c r="X57" i="1"/>
  <c r="X22" i="1"/>
  <c r="X35" i="1"/>
  <c r="X14" i="1"/>
  <c r="X9" i="1"/>
  <c r="X34" i="1"/>
  <c r="X83" i="1"/>
  <c r="X78" i="1"/>
  <c r="X44" i="1"/>
  <c r="X16" i="1"/>
  <c r="X71" i="1"/>
  <c r="X82" i="1"/>
  <c r="X56" i="1"/>
  <c r="X79" i="1"/>
  <c r="X54" i="1"/>
  <c r="X25" i="1"/>
  <c r="X31" i="1"/>
  <c r="X39" i="1"/>
  <c r="X50" i="1"/>
  <c r="X21" i="1"/>
  <c r="X18" i="1"/>
  <c r="X88" i="1"/>
  <c r="X36" i="1"/>
  <c r="X90" i="1"/>
  <c r="X33" i="1"/>
  <c r="X29" i="1"/>
  <c r="X52" i="1"/>
  <c r="X42" i="1"/>
  <c r="X89" i="1"/>
  <c r="X77" i="1"/>
  <c r="X67" i="1"/>
  <c r="X10" i="1"/>
  <c r="X45" i="1"/>
  <c r="X41" i="1"/>
  <c r="X73" i="1"/>
  <c r="X6" i="1"/>
  <c r="X58" i="1"/>
  <c r="X60" i="1"/>
  <c r="X24" i="1"/>
  <c r="X27" i="1"/>
  <c r="X69" i="1"/>
  <c r="X49" i="1"/>
  <c r="X61" i="1"/>
  <c r="X38" i="1"/>
  <c r="X28" i="1"/>
  <c r="X5" i="1"/>
  <c r="X68" i="1"/>
  <c r="X91" i="1"/>
  <c r="X65" i="1"/>
  <c r="X46" i="1"/>
  <c r="X37" i="1"/>
</calcChain>
</file>

<file path=xl/sharedStrings.xml><?xml version="1.0" encoding="utf-8"?>
<sst xmlns="http://schemas.openxmlformats.org/spreadsheetml/2006/main" count="309" uniqueCount="197">
  <si>
    <t>Totals</t>
  </si>
  <si>
    <t>Shooting</t>
  </si>
  <si>
    <t>Per Game</t>
  </si>
  <si>
    <t>Advanced</t>
  </si>
  <si>
    <t>Rk</t>
  </si>
  <si>
    <t>Pk</t>
  </si>
  <si>
    <t>Tm</t>
  </si>
  <si>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</si>
  <si>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</si>
  <si>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</si>
  <si>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</si>
  <si>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</si>
  <si>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</si>
  <si>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</si>
  <si>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</si>
  <si>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</si>
  <si>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</si>
  <si>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</si>
  <si>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</si>
  <si>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</si>
  <si>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</si>
  <si>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</si>
  <si>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DEN</t>
  </si>
  <si>
    <t>Syracuse University</t>
  </si>
  <si>
    <t>TOR</t>
  </si>
  <si>
    <t>MIA</t>
  </si>
  <si>
    <t>Marquette University</t>
  </si>
  <si>
    <t>LAC</t>
  </si>
  <si>
    <t>CHI</t>
  </si>
  <si>
    <t>University of Kansas</t>
  </si>
  <si>
    <t>MIL</t>
  </si>
  <si>
    <t>University of Texas at Austin</t>
  </si>
  <si>
    <t>NYK</t>
  </si>
  <si>
    <t>MEM</t>
  </si>
  <si>
    <t>University of Nevada, Las Vegas</t>
  </si>
  <si>
    <t>University of Oregon</t>
  </si>
  <si>
    <t>ORL</t>
  </si>
  <si>
    <t>University of Louisville</t>
  </si>
  <si>
    <t>BOS</t>
  </si>
  <si>
    <t>Xavier University</t>
  </si>
  <si>
    <t>Duke University</t>
  </si>
  <si>
    <t>LAL</t>
  </si>
  <si>
    <t>DAL</t>
  </si>
  <si>
    <t>Wake Forest University</t>
  </si>
  <si>
    <t>University of California, Los Angeles</t>
  </si>
  <si>
    <t>University of Arizona</t>
  </si>
  <si>
    <t>ATL</t>
  </si>
  <si>
    <t>University of Maryland</t>
  </si>
  <si>
    <t>GSW</t>
  </si>
  <si>
    <t>University of Kentucky</t>
  </si>
  <si>
    <t>UTA</t>
  </si>
  <si>
    <t>IND</t>
  </si>
  <si>
    <t>University of Miami</t>
  </si>
  <si>
    <t>Creighton University</t>
  </si>
  <si>
    <t>Draft Year</t>
  </si>
  <si>
    <t>NBAPR</t>
  </si>
  <si>
    <t>SAC</t>
  </si>
  <si>
    <t>PHI</t>
  </si>
  <si>
    <t>PHO</t>
  </si>
  <si>
    <t>University of Connecticut</t>
  </si>
  <si>
    <t>Oklahoma State University</t>
  </si>
  <si>
    <t>Saint Joseph's University</t>
  </si>
  <si>
    <t>University of Colorado</t>
  </si>
  <si>
    <t>University of Michigan</t>
  </si>
  <si>
    <t>Iowa State University</t>
  </si>
  <si>
    <t>HOU</t>
  </si>
  <si>
    <t>Vanderbilt University</t>
  </si>
  <si>
    <t>University of Utah</t>
  </si>
  <si>
    <t>University of North Carolina</t>
  </si>
  <si>
    <t>MIN</t>
  </si>
  <si>
    <t>North Carolina State University</t>
  </si>
  <si>
    <t>University of Washington</t>
  </si>
  <si>
    <t>DET</t>
  </si>
  <si>
    <t>POR</t>
  </si>
  <si>
    <t>Louisiana State University</t>
  </si>
  <si>
    <t>Gonzaga University</t>
  </si>
  <si>
    <t>Florida State University</t>
  </si>
  <si>
    <t>Indiana University</t>
  </si>
  <si>
    <t>Providence College</t>
  </si>
  <si>
    <t>Villanova University</t>
  </si>
  <si>
    <t>University of South Carolina</t>
  </si>
  <si>
    <t>Michigan State University</t>
  </si>
  <si>
    <t>University of California</t>
  </si>
  <si>
    <t>Purdue University</t>
  </si>
  <si>
    <t>SAS</t>
  </si>
  <si>
    <t>Kansas State University</t>
  </si>
  <si>
    <t>University of Virginia</t>
  </si>
  <si>
    <t>University of Oklahoma</t>
  </si>
  <si>
    <t>Baylor University</t>
  </si>
  <si>
    <t>Clemson University</t>
  </si>
  <si>
    <t>University of Notre Dame</t>
  </si>
  <si>
    <t>Oakland University</t>
  </si>
  <si>
    <t>Weber State University</t>
  </si>
  <si>
    <t>BRK</t>
  </si>
  <si>
    <t>CHO</t>
  </si>
  <si>
    <t>NOP</t>
  </si>
  <si>
    <t>Ben Simmons</t>
  </si>
  <si>
    <t>Brandon Ingram</t>
  </si>
  <si>
    <t>Jaylen Brown</t>
  </si>
  <si>
    <t>Kris Dunn</t>
  </si>
  <si>
    <t>Buddy Hield</t>
  </si>
  <si>
    <t>Jamal Murray</t>
  </si>
  <si>
    <t>Marquese Chriss</t>
  </si>
  <si>
    <t>Jakob Poeltl</t>
  </si>
  <si>
    <t>Domantas Sabonis</t>
  </si>
  <si>
    <t>Taurean Prince</t>
  </si>
  <si>
    <t>Denzel Valentine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</si>
  <si>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</si>
  <si>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</si>
  <si>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</si>
  <si>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</si>
  <si>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</si>
  <si>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</si>
  <si>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</si>
  <si>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Pascal Siakam</t>
  </si>
  <si>
    <t>New Mexico State University</t>
  </si>
  <si>
    <t>Skal Labissiere</t>
  </si>
  <si>
    <t>Dejounte Murray</t>
  </si>
  <si>
    <t>Damian Jones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</si>
  <si>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</si>
  <si>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</si>
  <si>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</si>
  <si>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</si>
  <si>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</si>
  <si>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</si>
  <si>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</si>
  <si>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</si>
  <si>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</si>
  <si>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Seton Hall University</t>
  </si>
  <si>
    <t>Demetrius Jackson</t>
  </si>
  <si>
    <t>A.J. Hammons</t>
  </si>
  <si>
    <t>Jake Layman</t>
  </si>
  <si>
    <t>Michael Gbinije</t>
  </si>
  <si>
    <t>Georges Niang</t>
  </si>
  <si>
    <t>Ben Bentil</t>
  </si>
  <si>
    <t>Joel Bolomboy</t>
  </si>
  <si>
    <t>Kay Felder</t>
  </si>
  <si>
    <t>Marcus Paige</t>
  </si>
  <si>
    <t>Daniel Hamilton</t>
  </si>
  <si>
    <t>Abdel Nader</t>
  </si>
  <si>
    <t>Tyrone Wallace</t>
  </si>
  <si>
    <t>Markelle Fultz</t>
  </si>
  <si>
    <t>Lonzo Ball</t>
  </si>
  <si>
    <t>Jayson Tatum</t>
  </si>
  <si>
    <t>Josh Jackson</t>
  </si>
  <si>
    <t>De'Aaron Fox</t>
  </si>
  <si>
    <t>Jonathan Isaac</t>
  </si>
  <si>
    <t>Lauri Markkanen</t>
  </si>
  <si>
    <t>Dennis Smith</t>
  </si>
  <si>
    <t>Zach Collins</t>
  </si>
  <si>
    <t>Malik Monk</t>
  </si>
  <si>
    <t>Luke Kennard</t>
  </si>
  <si>
    <t>Donovan Mitchell</t>
  </si>
  <si>
    <t>Bam Adebayo</t>
  </si>
  <si>
    <t>Justin Jackson</t>
  </si>
  <si>
    <t>Justin Patton</t>
  </si>
  <si>
    <t>D.J. Wilson</t>
  </si>
  <si>
    <t>T.J. Leaf</t>
  </si>
  <si>
    <t>John Collins</t>
  </si>
  <si>
    <t>Harry Giles</t>
  </si>
  <si>
    <t>Jarrett Allen</t>
  </si>
  <si>
    <t>OG Anunoby</t>
  </si>
  <si>
    <t>Tyler Lydon</t>
  </si>
  <si>
    <t>Caleb Swanigan</t>
  </si>
  <si>
    <t>Kyle Kuzma</t>
  </si>
  <si>
    <t>Tony Bradley</t>
  </si>
  <si>
    <t>Derrick White</t>
  </si>
  <si>
    <t>Josh Hart</t>
  </si>
  <si>
    <t>Frank Jackson</t>
  </si>
  <si>
    <t>Davon Reed</t>
  </si>
  <si>
    <t>Wesley Iwundu</t>
  </si>
  <si>
    <t>Frank Mason</t>
  </si>
  <si>
    <t>Ivan Rabb</t>
  </si>
  <si>
    <t>Semi Ojeleye</t>
  </si>
  <si>
    <t>Southern Methodist University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</si>
  <si>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</si>
  <si>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</si>
  <si>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</si>
  <si>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</si>
  <si>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</si>
  <si>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</si>
  <si>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</si>
  <si>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Sterling Brown</t>
  </si>
  <si>
    <t>Ike Anigbogu</t>
  </si>
  <si>
    <t>Sindarius Thornwell</t>
  </si>
  <si>
    <t>Monte Morris</t>
  </si>
  <si>
    <t>Edmond Sumner</t>
  </si>
  <si>
    <t>Kadeem Allen</t>
  </si>
  <si>
    <t>Alec Peters</t>
  </si>
  <si>
    <t>Valparaiso University</t>
  </si>
  <si>
    <t>Jabari Bird</t>
  </si>
  <si>
    <t>Jaron Blossomgame</t>
  </si>
  <si>
    <t>Normalized WS/48</t>
  </si>
  <si>
    <t>Normalized BPM</t>
  </si>
  <si>
    <t>Normalized VORP</t>
  </si>
  <si>
    <t>Normalized WS</t>
  </si>
  <si>
    <t>VORP/48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</si>
</sst>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4"/>
  <sheetViews>
    <sheetView tabSelected="1" workbookViewId="0">
      <selection activeCell="F23" sqref="F23"/>
    </sheetView>
  </sheetViews>
  <sheetFormatPr defaultRowHeight="15" x14ac:dyDescent="0.25"/>
  <cols>
    <col min="1" max="2" width="3.140625" bestFit="1" customWidth="1"/>
    <col min="3" max="3" width="5.42578125" bestFit="1" customWidth="1"/>
    <col min="4" max="4" width="20" bestFit="1" customWidth="1"/>
    <col min="5" max="5" width="36.5703125" bestFit="1" customWidth="1"/>
    <col min="6" max="6" width="3.7109375" bestFit="1" customWidth="1"/>
    <col min="7" max="7" width="5" bestFit="1" customWidth="1"/>
    <col min="8" max="9" width="6" bestFit="1" customWidth="1"/>
    <col min="10" max="11" width="5" bestFit="1" customWidth="1"/>
    <col min="12" max="14" width="6" bestFit="1" customWidth="1"/>
    <col min="15" max="16" width="5" bestFit="1" customWidth="1"/>
    <col min="17" max="18" width="4.28515625" bestFit="1" customWidth="1"/>
    <col min="19" max="19" width="6" bestFit="1" customWidth="1"/>
    <col min="20" max="20" width="6.85546875" bestFit="1" customWidth="1"/>
    <col min="21" max="21" width="5.7109375" bestFit="1" customWidth="1"/>
    <col min="22" max="22" width="6" bestFit="1" customWidth="1"/>
  </cols>
  <sheetData>
    <row r="1" spans="1:31" ht="15" customHeight="1" x14ac:dyDescent="0.25">
      <c r="A1" s="1"/>
      <c r="B1" s="1"/>
      <c r="C1" s="1"/>
      <c r="D1" s="3"/>
      <c r="E1" s="3"/>
      <c r="F1" s="1"/>
      <c r="G1" s="3" t="s">
        <v>0</v>
      </c>
      <c r="H1" s="3"/>
      <c r="I1" s="3"/>
      <c r="J1" s="3"/>
      <c r="K1" s="3"/>
      <c r="L1" s="3" t="s">
        <v>1</v>
      </c>
      <c r="M1" s="3"/>
      <c r="N1" s="3"/>
      <c r="O1" s="3" t="s">
        <v>2</v>
      </c>
      <c r="P1" s="3"/>
      <c r="Q1" s="3"/>
      <c r="R1" s="3"/>
      <c r="S1" s="3" t="s">
        <v>3</v>
      </c>
      <c r="T1" s="3"/>
      <c r="U1" s="3"/>
      <c r="V1" s="3"/>
    </row>
    <row r="2" spans="1:31" ht="4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54</v>
      </c>
      <c r="X2" s="1" t="s">
        <v>55</v>
      </c>
      <c r="Y2" s="1" t="s">
        <v>192</v>
      </c>
      <c r="Z2" s="1" t="s">
        <v>193</v>
      </c>
      <c r="AA2" s="1" t="s">
        <v>194</v>
      </c>
      <c r="AB2" s="1" t="s">
        <v>195</v>
      </c>
      <c r="AD2" s="1" t="s">
        <v>196</v>
      </c>
    </row>
    <row r="3" spans="1:31" x14ac:dyDescent="0.25">
      <c r="A3" s="1">
        <v>1</v>
      </c>
      <c r="B3" s="2">
        <v>1</v>
      </c>
      <c r="C3" s="2" t="s">
        <v>57</v>
      </c>
      <c r="D3" s="2" t="s">
        <v>96</v>
      </c>
      <c r="E3" s="2" t="s">
        <v>74</v>
      </c>
      <c r="F3" s="2">
        <v>2</v>
      </c>
      <c r="G3" s="2">
        <v>157</v>
      </c>
      <c r="H3" s="2">
        <v>5349</v>
      </c>
      <c r="I3" s="2">
        <v>2580</v>
      </c>
      <c r="J3" s="2">
        <v>1343</v>
      </c>
      <c r="K3" s="2">
        <v>1253</v>
      </c>
      <c r="L3" s="2">
        <v>0.55300000000000005</v>
      </c>
      <c r="M3" s="2">
        <v>0</v>
      </c>
      <c r="N3" s="2">
        <v>0.58299999999999996</v>
      </c>
      <c r="O3" s="2">
        <v>34.1</v>
      </c>
      <c r="P3" s="2">
        <v>16.399999999999999</v>
      </c>
      <c r="Q3" s="2">
        <v>8.6</v>
      </c>
      <c r="R3" s="2">
        <v>8</v>
      </c>
      <c r="S3" s="2">
        <v>17.3</v>
      </c>
      <c r="T3" s="2">
        <v>0.155</v>
      </c>
      <c r="U3" s="2">
        <v>4.3</v>
      </c>
      <c r="V3" s="2">
        <v>8.5</v>
      </c>
      <c r="W3" s="2">
        <v>2016</v>
      </c>
      <c r="X3">
        <f>SUM(Y3:AB3)</f>
        <v>3.9751552795031055</v>
      </c>
      <c r="Y3">
        <f>((T3 - MIN(T$3:T$94)) / (MAX(T$3:T$94) - MIN(T$3:T$94)))</f>
        <v>0.97515527950310554</v>
      </c>
      <c r="Z3">
        <f>((U3 - MIN(U$3:U$94)) / (MAX(U$3:U$94) - MIN(U$3:U$94)))</f>
        <v>1</v>
      </c>
      <c r="AA3">
        <f>((V3 - MIN(V$3:V$94)) / (MAX(V$3:V$94) - MIN(V$3:V$94)))</f>
        <v>1</v>
      </c>
      <c r="AB3">
        <f>((S3 - MIN(S$3:S$94)) / (MAX(S$3:S$94) - MIN(S$3:S$94)))</f>
        <v>1</v>
      </c>
      <c r="AD3">
        <f>V3/G3</f>
        <v>5.4140127388535034E-2</v>
      </c>
      <c r="AE3">
        <f>(V3*48)/H3 + (V3/G3)</f>
        <v>0.1304160668164655</v>
      </c>
    </row>
    <row r="4" spans="1:31" x14ac:dyDescent="0.25">
      <c r="A4" s="1">
        <v>9</v>
      </c>
      <c r="B4" s="2">
        <v>9</v>
      </c>
      <c r="C4" s="2" t="s">
        <v>24</v>
      </c>
      <c r="D4" s="2" t="s">
        <v>103</v>
      </c>
      <c r="E4" s="2" t="s">
        <v>67</v>
      </c>
      <c r="F4" s="2">
        <v>3</v>
      </c>
      <c r="G4" s="2">
        <v>210</v>
      </c>
      <c r="H4" s="2">
        <v>3353</v>
      </c>
      <c r="I4" s="2">
        <v>1130</v>
      </c>
      <c r="J4" s="2">
        <v>949</v>
      </c>
      <c r="K4" s="2">
        <v>157</v>
      </c>
      <c r="L4" s="2">
        <v>0.64</v>
      </c>
      <c r="M4" s="2">
        <v>0.5</v>
      </c>
      <c r="N4" s="2">
        <v>0.56000000000000005</v>
      </c>
      <c r="O4" s="2">
        <v>16</v>
      </c>
      <c r="P4" s="2">
        <v>5.4</v>
      </c>
      <c r="Q4" s="2">
        <v>4.5</v>
      </c>
      <c r="R4" s="2">
        <v>0.7</v>
      </c>
      <c r="S4" s="2">
        <v>11.9</v>
      </c>
      <c r="T4" s="2">
        <v>0.17100000000000001</v>
      </c>
      <c r="U4" s="2">
        <v>2.8</v>
      </c>
      <c r="V4" s="2">
        <v>4.0999999999999996</v>
      </c>
      <c r="W4" s="2">
        <v>2016</v>
      </c>
      <c r="X4">
        <f>SUM(Y4:AB4)</f>
        <v>3.277811401796173</v>
      </c>
      <c r="Y4">
        <f>((T4 - MIN(T$3:T$94)) / (MAX(T$3:T$94) - MIN(T$3:T$94)))</f>
        <v>1</v>
      </c>
      <c r="Z4">
        <f>((U4 - MIN(U$3:U$94)) / (MAX(U$3:U$94) - MIN(U$3:U$94)))</f>
        <v>0.95192307692307687</v>
      </c>
      <c r="AA4">
        <f>((V4 - MIN(V$3:V$94)) / (MAX(V$3:V$94) - MIN(V$3:V$94)))</f>
        <v>0.6</v>
      </c>
      <c r="AB4">
        <f>((S4 - MIN(S$3:S$94)) / (MAX(S$3:S$94) - MIN(S$3:S$94)))</f>
        <v>0.72588832487309651</v>
      </c>
      <c r="AD4">
        <f>V4/G4</f>
        <v>1.9523809523809523E-2</v>
      </c>
      <c r="AE4">
        <f>(V4*48)/H4 + (V4/G4)</f>
        <v>7.8217516651754637E-2</v>
      </c>
    </row>
    <row r="5" spans="1:31" x14ac:dyDescent="0.25">
      <c r="A5" s="1">
        <v>27</v>
      </c>
      <c r="B5" s="2">
        <v>27</v>
      </c>
      <c r="C5" s="2" t="s">
        <v>24</v>
      </c>
      <c r="D5" s="2" t="s">
        <v>114</v>
      </c>
      <c r="E5" s="2" t="s">
        <v>115</v>
      </c>
      <c r="F5" s="2">
        <v>3</v>
      </c>
      <c r="G5" s="2">
        <v>213</v>
      </c>
      <c r="H5" s="2">
        <v>5003</v>
      </c>
      <c r="I5" s="2">
        <v>2125</v>
      </c>
      <c r="J5" s="2">
        <v>1079</v>
      </c>
      <c r="K5" s="2">
        <v>418</v>
      </c>
      <c r="L5" s="2">
        <v>0.52900000000000003</v>
      </c>
      <c r="M5" s="2">
        <v>0.3</v>
      </c>
      <c r="N5" s="2">
        <v>0.74099999999999999</v>
      </c>
      <c r="O5" s="2">
        <v>23.5</v>
      </c>
      <c r="P5" s="2">
        <v>10</v>
      </c>
      <c r="Q5" s="2">
        <v>5.0999999999999996</v>
      </c>
      <c r="R5" s="2">
        <v>2</v>
      </c>
      <c r="S5" s="2">
        <v>15.2</v>
      </c>
      <c r="T5" s="2">
        <v>0.14499999999999999</v>
      </c>
      <c r="U5" s="2">
        <v>2.2000000000000002</v>
      </c>
      <c r="V5" s="2">
        <v>5.3</v>
      </c>
      <c r="W5" s="2">
        <v>2016</v>
      </c>
      <c r="X5">
        <f>SUM(Y5:AB5)</f>
        <v>3.4948115612041897</v>
      </c>
      <c r="Y5">
        <f>((T5 - MIN(T$3:T$94)) / (MAX(T$3:T$94) - MIN(T$3:T$94)))</f>
        <v>0.95962732919254656</v>
      </c>
      <c r="Z5">
        <f>((U5 - MIN(U$3:U$94)) / (MAX(U$3:U$94) - MIN(U$3:U$94)))</f>
        <v>0.9326923076923076</v>
      </c>
      <c r="AA5">
        <f>((V5 - MIN(V$3:V$94)) / (MAX(V$3:V$94) - MIN(V$3:V$94)))</f>
        <v>0.70909090909090911</v>
      </c>
      <c r="AB5">
        <f>((S5 - MIN(S$3:S$94)) / (MAX(S$3:S$94) - MIN(S$3:S$94)))</f>
        <v>0.8934010152284263</v>
      </c>
      <c r="AD5">
        <f>V5/G5</f>
        <v>2.4882629107981221E-2</v>
      </c>
      <c r="AE5">
        <f>(V5*48)/H5 + (V5/G5)</f>
        <v>7.5732119413797733E-2</v>
      </c>
    </row>
    <row r="6" spans="1:31" x14ac:dyDescent="0.25">
      <c r="A6" s="1">
        <v>14</v>
      </c>
      <c r="B6" s="2">
        <v>14</v>
      </c>
      <c r="C6" s="2" t="s">
        <v>25</v>
      </c>
      <c r="D6" s="2" t="s">
        <v>153</v>
      </c>
      <c r="E6" s="2" t="s">
        <v>49</v>
      </c>
      <c r="F6" s="2">
        <v>2</v>
      </c>
      <c r="G6" s="2">
        <v>147</v>
      </c>
      <c r="H6" s="2">
        <v>3177</v>
      </c>
      <c r="I6" s="2">
        <v>1162</v>
      </c>
      <c r="J6" s="2">
        <v>946</v>
      </c>
      <c r="K6" s="2">
        <v>281</v>
      </c>
      <c r="L6" s="2">
        <v>0.54800000000000004</v>
      </c>
      <c r="M6" s="2">
        <v>0.1</v>
      </c>
      <c r="N6" s="2">
        <v>0.72899999999999998</v>
      </c>
      <c r="O6" s="2">
        <v>21.6</v>
      </c>
      <c r="P6" s="2">
        <v>7.9</v>
      </c>
      <c r="Q6" s="2">
        <v>6.4</v>
      </c>
      <c r="R6" s="2">
        <v>1.9</v>
      </c>
      <c r="S6" s="2">
        <v>10.7</v>
      </c>
      <c r="T6" s="2">
        <v>0.16200000000000001</v>
      </c>
      <c r="U6" s="2">
        <v>1.8</v>
      </c>
      <c r="V6" s="2">
        <v>3.1</v>
      </c>
      <c r="W6" s="2">
        <v>2017</v>
      </c>
      <c r="X6">
        <f>SUM(Y6:AB6)</f>
        <v>3.0799621679725413</v>
      </c>
      <c r="Y6">
        <f>((T6 - MIN(T$3:T$94)) / (MAX(T$3:T$94) - MIN(T$3:T$94)))</f>
        <v>0.9860248447204969</v>
      </c>
      <c r="Z6">
        <f>((U6 - MIN(U$3:U$94)) / (MAX(U$3:U$94) - MIN(U$3:U$94)))</f>
        <v>0.91987179487179482</v>
      </c>
      <c r="AA6">
        <f>((V6 - MIN(V$3:V$94)) / (MAX(V$3:V$94) - MIN(V$3:V$94)))</f>
        <v>0.50909090909090904</v>
      </c>
      <c r="AB6">
        <f>((S6 - MIN(S$3:S$94)) / (MAX(S$3:S$94) - MIN(S$3:S$94)))</f>
        <v>0.6649746192893401</v>
      </c>
      <c r="AD6">
        <f>V6/G6</f>
        <v>2.1088435374149662E-2</v>
      </c>
      <c r="AE6">
        <f>(V6*48)/H6 + (V6/G6)</f>
        <v>6.7925073712204437E-2</v>
      </c>
    </row>
    <row r="7" spans="1:31" x14ac:dyDescent="0.25">
      <c r="A7" s="1">
        <v>38</v>
      </c>
      <c r="B7" s="2">
        <v>38</v>
      </c>
      <c r="C7" s="2" t="s">
        <v>28</v>
      </c>
      <c r="D7" s="2" t="s">
        <v>175</v>
      </c>
      <c r="E7" s="2" t="s">
        <v>35</v>
      </c>
      <c r="F7" s="2">
        <v>2</v>
      </c>
      <c r="G7" s="2">
        <v>120</v>
      </c>
      <c r="H7" s="2">
        <v>1524</v>
      </c>
      <c r="I7" s="2">
        <v>452</v>
      </c>
      <c r="J7" s="2">
        <v>372</v>
      </c>
      <c r="K7" s="2">
        <v>170</v>
      </c>
      <c r="L7" s="2">
        <v>0.56799999999999995</v>
      </c>
      <c r="M7" s="2">
        <v>0</v>
      </c>
      <c r="N7" s="2">
        <v>0.64200000000000002</v>
      </c>
      <c r="O7" s="2">
        <v>12.7</v>
      </c>
      <c r="P7" s="2">
        <v>3.8</v>
      </c>
      <c r="Q7" s="2">
        <v>3.1</v>
      </c>
      <c r="R7" s="2">
        <v>1.4</v>
      </c>
      <c r="S7" s="2">
        <v>4.3</v>
      </c>
      <c r="T7" s="2">
        <v>0.13500000000000001</v>
      </c>
      <c r="U7" s="2">
        <v>1.8</v>
      </c>
      <c r="V7" s="2">
        <v>1.5</v>
      </c>
      <c r="W7" s="2">
        <v>2017</v>
      </c>
      <c r="X7">
        <f>SUM(Y7:AB7)</f>
        <v>2.5677090602327857</v>
      </c>
      <c r="Y7">
        <f>((T7 - MIN(T$3:T$94)) / (MAX(T$3:T$94) - MIN(T$3:T$94)))</f>
        <v>0.94409937888198758</v>
      </c>
      <c r="Z7">
        <f>((U7 - MIN(U$3:U$94)) / (MAX(U$3:U$94) - MIN(U$3:U$94)))</f>
        <v>0.91987179487179482</v>
      </c>
      <c r="AA7">
        <f>((V7 - MIN(V$3:V$94)) / (MAX(V$3:V$94) - MIN(V$3:V$94)))</f>
        <v>0.36363636363636365</v>
      </c>
      <c r="AB7">
        <f>((S7 - MIN(S$3:S$94)) / (MAX(S$3:S$94) - MIN(S$3:S$94)))</f>
        <v>0.34010152284263956</v>
      </c>
      <c r="AD7">
        <f>V7/G7</f>
        <v>1.2500000000000001E-2</v>
      </c>
      <c r="AE7">
        <f>(V7*48)/H7 + (V7/G7)</f>
        <v>5.9744094488188973E-2</v>
      </c>
    </row>
    <row r="8" spans="1:31" x14ac:dyDescent="0.25">
      <c r="A8" s="1">
        <v>19</v>
      </c>
      <c r="B8" s="2">
        <v>19</v>
      </c>
      <c r="C8" s="2" t="s">
        <v>46</v>
      </c>
      <c r="D8" s="2" t="s">
        <v>158</v>
      </c>
      <c r="E8" s="2" t="s">
        <v>43</v>
      </c>
      <c r="F8" s="2">
        <v>2</v>
      </c>
      <c r="G8" s="2">
        <v>133</v>
      </c>
      <c r="H8" s="2">
        <v>3544</v>
      </c>
      <c r="I8" s="2">
        <v>1925</v>
      </c>
      <c r="J8" s="2">
        <v>1105</v>
      </c>
      <c r="K8" s="2">
        <v>212</v>
      </c>
      <c r="L8" s="2">
        <v>0.56799999999999995</v>
      </c>
      <c r="M8" s="2">
        <v>0.35399999999999998</v>
      </c>
      <c r="N8" s="2">
        <v>0.74299999999999999</v>
      </c>
      <c r="O8" s="2">
        <v>26.6</v>
      </c>
      <c r="P8" s="2">
        <v>14.5</v>
      </c>
      <c r="Q8" s="2">
        <v>8.3000000000000007</v>
      </c>
      <c r="R8" s="2">
        <v>1.6</v>
      </c>
      <c r="S8" s="2">
        <v>11.4</v>
      </c>
      <c r="T8" s="2">
        <v>0.154</v>
      </c>
      <c r="U8" s="2">
        <v>1.6</v>
      </c>
      <c r="V8" s="2">
        <v>3.2</v>
      </c>
      <c r="W8" s="2">
        <v>2017</v>
      </c>
      <c r="X8">
        <f>SUM(Y8:AB8)</f>
        <v>3.1057534553286041</v>
      </c>
      <c r="Y8">
        <f>((T8 - MIN(T$3:T$94)) / (MAX(T$3:T$94) - MIN(T$3:T$94)))</f>
        <v>0.97360248447204967</v>
      </c>
      <c r="Z8">
        <f>((U8 - MIN(U$3:U$94)) / (MAX(U$3:U$94) - MIN(U$3:U$94)))</f>
        <v>0.91346153846153844</v>
      </c>
      <c r="AA8">
        <f>((V8 - MIN(V$3:V$94)) / (MAX(V$3:V$94) - MIN(V$3:V$94)))</f>
        <v>0.51818181818181819</v>
      </c>
      <c r="AB8">
        <f>((S8 - MIN(S$3:S$94)) / (MAX(S$3:S$94) - MIN(S$3:S$94)))</f>
        <v>0.70050761421319807</v>
      </c>
      <c r="AD8">
        <f>V8/G8</f>
        <v>2.4060150375939851E-2</v>
      </c>
      <c r="AE8">
        <f>(V8*48)/H8 + (V8/G8)</f>
        <v>6.7401008163750248E-2</v>
      </c>
    </row>
    <row r="9" spans="1:31" x14ac:dyDescent="0.25">
      <c r="A9" s="1">
        <v>22</v>
      </c>
      <c r="B9" s="2">
        <v>22</v>
      </c>
      <c r="C9" s="2" t="s">
        <v>93</v>
      </c>
      <c r="D9" s="2" t="s">
        <v>160</v>
      </c>
      <c r="E9" s="2" t="s">
        <v>31</v>
      </c>
      <c r="F9" s="2">
        <v>2</v>
      </c>
      <c r="G9" s="2">
        <v>149</v>
      </c>
      <c r="H9" s="2">
        <v>3475</v>
      </c>
      <c r="I9" s="2">
        <v>1437</v>
      </c>
      <c r="J9" s="2">
        <v>1032</v>
      </c>
      <c r="K9" s="2">
        <v>157</v>
      </c>
      <c r="L9" s="2">
        <v>0.59</v>
      </c>
      <c r="M9" s="2">
        <v>0.186</v>
      </c>
      <c r="N9" s="2">
        <v>0.73199999999999998</v>
      </c>
      <c r="O9" s="2">
        <v>23.3</v>
      </c>
      <c r="P9" s="2">
        <v>9.6</v>
      </c>
      <c r="Q9" s="2">
        <v>6.9</v>
      </c>
      <c r="R9" s="2">
        <v>1.1000000000000001</v>
      </c>
      <c r="S9" s="2">
        <v>11.6</v>
      </c>
      <c r="T9" s="2">
        <v>0.161</v>
      </c>
      <c r="U9" s="2">
        <v>1.6</v>
      </c>
      <c r="V9" s="2">
        <v>3.1</v>
      </c>
      <c r="W9" s="2">
        <v>2017</v>
      </c>
      <c r="X9">
        <f>SUM(Y9:AB9)</f>
        <v>3.1176843957190457</v>
      </c>
      <c r="Y9">
        <f>((T9 - MIN(T$3:T$94)) / (MAX(T$3:T$94) - MIN(T$3:T$94)))</f>
        <v>0.98447204968944102</v>
      </c>
      <c r="Z9">
        <f>((U9 - MIN(U$3:U$94)) / (MAX(U$3:U$94) - MIN(U$3:U$94)))</f>
        <v>0.91346153846153844</v>
      </c>
      <c r="AA9">
        <f>((V9 - MIN(V$3:V$94)) / (MAX(V$3:V$94) - MIN(V$3:V$94)))</f>
        <v>0.50909090909090904</v>
      </c>
      <c r="AB9">
        <f>((S9 - MIN(S$3:S$94)) / (MAX(S$3:S$94) - MIN(S$3:S$94)))</f>
        <v>0.71065989847715738</v>
      </c>
      <c r="AD9">
        <f>V9/G9</f>
        <v>2.0805369127516779E-2</v>
      </c>
      <c r="AE9">
        <f>(V9*48)/H9 + (V9/G9)</f>
        <v>6.3625513012408874E-2</v>
      </c>
    </row>
    <row r="10" spans="1:31" x14ac:dyDescent="0.25">
      <c r="A10" s="1">
        <v>42</v>
      </c>
      <c r="B10" s="2">
        <v>42</v>
      </c>
      <c r="C10" s="2" t="s">
        <v>50</v>
      </c>
      <c r="D10" s="2" t="s">
        <v>179</v>
      </c>
      <c r="E10" s="2" t="s">
        <v>77</v>
      </c>
      <c r="F10" s="2">
        <v>2</v>
      </c>
      <c r="G10" s="2">
        <v>84</v>
      </c>
      <c r="H10" s="2">
        <v>1496</v>
      </c>
      <c r="I10" s="2">
        <v>730</v>
      </c>
      <c r="J10" s="2">
        <v>451</v>
      </c>
      <c r="K10" s="2">
        <v>94</v>
      </c>
      <c r="L10" s="2">
        <v>0.59799999999999998</v>
      </c>
      <c r="M10" s="2">
        <v>0.30399999999999999</v>
      </c>
      <c r="N10" s="2">
        <v>0.77</v>
      </c>
      <c r="O10" s="2">
        <v>17.8</v>
      </c>
      <c r="P10" s="2">
        <v>8.6999999999999993</v>
      </c>
      <c r="Q10" s="2">
        <v>5.4</v>
      </c>
      <c r="R10" s="2">
        <v>1.1000000000000001</v>
      </c>
      <c r="S10" s="2">
        <v>5.3</v>
      </c>
      <c r="T10" s="2">
        <v>0.17</v>
      </c>
      <c r="U10" s="2">
        <v>1.2</v>
      </c>
      <c r="V10" s="2">
        <v>1.2</v>
      </c>
      <c r="W10" s="2">
        <v>2017</v>
      </c>
      <c r="X10">
        <f>SUM(Y10:AB10)</f>
        <v>2.6263148111360426</v>
      </c>
      <c r="Y10">
        <f>((T10 - MIN(T$3:T$94)) / (MAX(T$3:T$94) - MIN(T$3:T$94)))</f>
        <v>0.99844720496894412</v>
      </c>
      <c r="Z10">
        <f>((U10 - MIN(U$3:U$94)) / (MAX(U$3:U$94) - MIN(U$3:U$94)))</f>
        <v>0.90064102564102555</v>
      </c>
      <c r="AA10">
        <f>((V10 - MIN(V$3:V$94)) / (MAX(V$3:V$94) - MIN(V$3:V$94)))</f>
        <v>0.33636363636363636</v>
      </c>
      <c r="AB10">
        <f>((S10 - MIN(S$3:S$94)) / (MAX(S$3:S$94) - MIN(S$3:S$94)))</f>
        <v>0.3908629441624365</v>
      </c>
      <c r="AD10">
        <f>V10/G10</f>
        <v>1.4285714285714285E-2</v>
      </c>
      <c r="AE10">
        <f>(V10*48)/H10 + (V10/G10)</f>
        <v>5.2788388082505723E-2</v>
      </c>
    </row>
    <row r="11" spans="1:31" x14ac:dyDescent="0.25">
      <c r="A11" s="1">
        <v>2</v>
      </c>
      <c r="B11" s="2">
        <v>2</v>
      </c>
      <c r="C11" s="2" t="s">
        <v>41</v>
      </c>
      <c r="D11" s="2" t="s">
        <v>142</v>
      </c>
      <c r="E11" s="2" t="s">
        <v>44</v>
      </c>
      <c r="F11" s="2">
        <v>2</v>
      </c>
      <c r="G11" s="2">
        <v>99</v>
      </c>
      <c r="H11" s="2">
        <v>3203</v>
      </c>
      <c r="I11" s="2">
        <v>993</v>
      </c>
      <c r="J11" s="2">
        <v>611</v>
      </c>
      <c r="K11" s="2">
        <v>631</v>
      </c>
      <c r="L11" s="2">
        <v>0.38</v>
      </c>
      <c r="M11" s="2">
        <v>0.315</v>
      </c>
      <c r="N11" s="2">
        <v>0.437</v>
      </c>
      <c r="O11" s="2">
        <v>32.4</v>
      </c>
      <c r="P11" s="2">
        <v>10</v>
      </c>
      <c r="Q11" s="2">
        <v>6.2</v>
      </c>
      <c r="R11" s="2">
        <v>6.4</v>
      </c>
      <c r="S11" s="2">
        <v>3.5</v>
      </c>
      <c r="T11" s="2">
        <v>5.1999999999999998E-2</v>
      </c>
      <c r="U11" s="2">
        <v>1.1000000000000001</v>
      </c>
      <c r="V11" s="2">
        <v>2.5</v>
      </c>
      <c r="W11" s="2">
        <v>2017</v>
      </c>
      <c r="X11">
        <f>SUM(Y11:AB11)</f>
        <v>2.466691129072502</v>
      </c>
      <c r="Y11">
        <f>((T11 - MIN(T$3:T$94)) / (MAX(T$3:T$94) - MIN(T$3:T$94)))</f>
        <v>0.81521739130434789</v>
      </c>
      <c r="Z11">
        <f>((U11 - MIN(U$3:U$94)) / (MAX(U$3:U$94) - MIN(U$3:U$94)))</f>
        <v>0.89743589743589747</v>
      </c>
      <c r="AA11">
        <f>((V11 - MIN(V$3:V$94)) / (MAX(V$3:V$94) - MIN(V$3:V$94)))</f>
        <v>0.45454545454545453</v>
      </c>
      <c r="AB11">
        <f>((S11 - MIN(S$3:S$94)) / (MAX(S$3:S$94) - MIN(S$3:S$94)))</f>
        <v>0.29949238578680204</v>
      </c>
      <c r="AD11">
        <f>V11/G11</f>
        <v>2.5252525252525252E-2</v>
      </c>
      <c r="AE11">
        <f>(V11*48)/H11 + (V11/G11)</f>
        <v>6.2717401930639516E-2</v>
      </c>
    </row>
    <row r="12" spans="1:31" x14ac:dyDescent="0.25">
      <c r="A12" s="1">
        <v>29</v>
      </c>
      <c r="B12" s="2">
        <v>29</v>
      </c>
      <c r="C12" s="2" t="s">
        <v>84</v>
      </c>
      <c r="D12" s="2" t="s">
        <v>166</v>
      </c>
      <c r="E12" s="2" t="s">
        <v>62</v>
      </c>
      <c r="F12" s="2">
        <v>2</v>
      </c>
      <c r="G12" s="2">
        <v>81</v>
      </c>
      <c r="H12" s="2">
        <v>1787</v>
      </c>
      <c r="I12" s="2">
        <v>685</v>
      </c>
      <c r="J12" s="2">
        <v>257</v>
      </c>
      <c r="K12" s="2">
        <v>258</v>
      </c>
      <c r="L12" s="2">
        <v>0.47699999999999998</v>
      </c>
      <c r="M12" s="2">
        <v>0.36</v>
      </c>
      <c r="N12" s="2">
        <v>0.755</v>
      </c>
      <c r="O12" s="2">
        <v>22.1</v>
      </c>
      <c r="P12" s="2">
        <v>8.5</v>
      </c>
      <c r="Q12" s="2">
        <v>3.2</v>
      </c>
      <c r="R12" s="2">
        <v>3.2</v>
      </c>
      <c r="S12" s="2">
        <v>3.8</v>
      </c>
      <c r="T12" s="2">
        <v>0.10199999999999999</v>
      </c>
      <c r="U12" s="2">
        <v>0.8</v>
      </c>
      <c r="V12" s="2">
        <v>1.3</v>
      </c>
      <c r="W12" s="2">
        <v>2017</v>
      </c>
      <c r="X12">
        <f>SUM(Y12:AB12)</f>
        <v>2.4408530133149418</v>
      </c>
      <c r="Y12">
        <f>((T12 - MIN(T$3:T$94)) / (MAX(T$3:T$94) - MIN(T$3:T$94)))</f>
        <v>0.89285714285714279</v>
      </c>
      <c r="Z12">
        <f>((U12 - MIN(U$3:U$94)) / (MAX(U$3:U$94) - MIN(U$3:U$94)))</f>
        <v>0.88782051282051277</v>
      </c>
      <c r="AA12">
        <f>((V12 - MIN(V$3:V$94)) / (MAX(V$3:V$94) - MIN(V$3:V$94)))</f>
        <v>0.34545454545454546</v>
      </c>
      <c r="AB12">
        <f>((S12 - MIN(S$3:S$94)) / (MAX(S$3:S$94) - MIN(S$3:S$94)))</f>
        <v>0.31472081218274112</v>
      </c>
      <c r="AD12">
        <f>V12/G12</f>
        <v>1.6049382716049384E-2</v>
      </c>
      <c r="AE12">
        <f>(V12*48)/H12 + (V12/G12)</f>
        <v>5.0968241137985593E-2</v>
      </c>
    </row>
    <row r="13" spans="1:31" x14ac:dyDescent="0.25">
      <c r="A13" s="1">
        <v>13</v>
      </c>
      <c r="B13" s="2">
        <v>13</v>
      </c>
      <c r="C13" s="2" t="s">
        <v>22</v>
      </c>
      <c r="D13" s="2" t="s">
        <v>152</v>
      </c>
      <c r="E13" s="2" t="s">
        <v>37</v>
      </c>
      <c r="F13" s="2">
        <v>2</v>
      </c>
      <c r="G13" s="2">
        <v>153</v>
      </c>
      <c r="H13" s="2">
        <v>5132</v>
      </c>
      <c r="I13" s="2">
        <v>3357</v>
      </c>
      <c r="J13" s="2">
        <v>598</v>
      </c>
      <c r="K13" s="2">
        <v>595</v>
      </c>
      <c r="L13" s="2">
        <v>0.434</v>
      </c>
      <c r="M13" s="2">
        <v>0.34899999999999998</v>
      </c>
      <c r="N13" s="2">
        <v>0.80300000000000005</v>
      </c>
      <c r="O13" s="2">
        <v>33.5</v>
      </c>
      <c r="P13" s="2">
        <v>21.9</v>
      </c>
      <c r="Q13" s="2">
        <v>3.9</v>
      </c>
      <c r="R13" s="2">
        <v>3.9</v>
      </c>
      <c r="S13" s="2">
        <v>9.6999999999999993</v>
      </c>
      <c r="T13" s="2">
        <v>9.0999999999999998E-2</v>
      </c>
      <c r="U13" s="2">
        <v>0.7</v>
      </c>
      <c r="V13" s="2">
        <v>3.5</v>
      </c>
      <c r="W13" s="2">
        <v>2017</v>
      </c>
      <c r="X13">
        <f>SUM(Y13:AB13)</f>
        <v>2.9200595255550006</v>
      </c>
      <c r="Y13">
        <f>((T13 - MIN(T$3:T$94)) / (MAX(T$3:T$94) - MIN(T$3:T$94)))</f>
        <v>0.87577639751552783</v>
      </c>
      <c r="Z13">
        <f>((U13 - MIN(U$3:U$94)) / (MAX(U$3:U$94) - MIN(U$3:U$94)))</f>
        <v>0.88461538461538458</v>
      </c>
      <c r="AA13">
        <f>((V13 - MIN(V$3:V$94)) / (MAX(V$3:V$94) - MIN(V$3:V$94)))</f>
        <v>0.54545454545454541</v>
      </c>
      <c r="AB13">
        <f>((S13 - MIN(S$3:S$94)) / (MAX(S$3:S$94) - MIN(S$3:S$94)))</f>
        <v>0.6142131979695431</v>
      </c>
      <c r="AD13">
        <f>V13/G13</f>
        <v>2.2875816993464051E-2</v>
      </c>
      <c r="AE13">
        <f>(V13*48)/H13 + (V13/G13)</f>
        <v>5.5611592519574732E-2</v>
      </c>
    </row>
    <row r="14" spans="1:31" x14ac:dyDescent="0.25">
      <c r="A14" s="1">
        <v>16</v>
      </c>
      <c r="B14" s="2">
        <v>16</v>
      </c>
      <c r="C14" s="2" t="s">
        <v>28</v>
      </c>
      <c r="D14" s="2" t="s">
        <v>155</v>
      </c>
      <c r="E14" s="2" t="s">
        <v>53</v>
      </c>
      <c r="F14" s="2">
        <v>2</v>
      </c>
      <c r="G14" s="2">
        <v>4</v>
      </c>
      <c r="H14" s="2">
        <v>25</v>
      </c>
      <c r="I14" s="2">
        <v>7</v>
      </c>
      <c r="J14" s="2">
        <v>6</v>
      </c>
      <c r="K14" s="2">
        <v>3</v>
      </c>
      <c r="L14" s="2">
        <v>0.33300000000000002</v>
      </c>
      <c r="M14" s="2">
        <v>0</v>
      </c>
      <c r="N14" s="2">
        <v>0.5</v>
      </c>
      <c r="O14" s="2">
        <v>6.3</v>
      </c>
      <c r="P14" s="2">
        <v>1.8</v>
      </c>
      <c r="Q14" s="2">
        <v>1.5</v>
      </c>
      <c r="R14" s="2">
        <v>0.8</v>
      </c>
      <c r="S14" s="2">
        <v>0</v>
      </c>
      <c r="T14" s="2">
        <v>9.0999999999999998E-2</v>
      </c>
      <c r="U14" s="2">
        <v>0.4</v>
      </c>
      <c r="V14" s="2">
        <v>0</v>
      </c>
      <c r="W14" s="2">
        <v>2017</v>
      </c>
      <c r="X14">
        <f>SUM(Y14:AB14)</f>
        <v>2.0998765359557678</v>
      </c>
      <c r="Y14">
        <f>((T14 - MIN(T$3:T$94)) / (MAX(T$3:T$94) - MIN(T$3:T$94)))</f>
        <v>0.87577639751552783</v>
      </c>
      <c r="Z14">
        <f>((U14 - MIN(U$3:U$94)) / (MAX(U$3:U$94) - MIN(U$3:U$94)))</f>
        <v>0.87499999999999989</v>
      </c>
      <c r="AA14">
        <f>((V14 - MIN(V$3:V$94)) / (MAX(V$3:V$94) - MIN(V$3:V$94)))</f>
        <v>0.22727272727272727</v>
      </c>
      <c r="AB14">
        <f>((S14 - MIN(S$3:S$94)) / (MAX(S$3:S$94) - MIN(S$3:S$94)))</f>
        <v>0.12182741116751269</v>
      </c>
      <c r="AD14">
        <f>V14/G14</f>
        <v>0</v>
      </c>
      <c r="AE14">
        <f>(V14*48)/H14 + (V14/G14)</f>
        <v>0</v>
      </c>
    </row>
    <row r="15" spans="1:31" x14ac:dyDescent="0.25">
      <c r="A15" s="1">
        <v>29</v>
      </c>
      <c r="B15" s="2">
        <v>29</v>
      </c>
      <c r="C15" s="2" t="s">
        <v>84</v>
      </c>
      <c r="D15" s="2" t="s">
        <v>117</v>
      </c>
      <c r="E15" s="2" t="s">
        <v>71</v>
      </c>
      <c r="F15" s="2">
        <v>2</v>
      </c>
      <c r="G15" s="2">
        <v>119</v>
      </c>
      <c r="H15" s="2">
        <v>2065</v>
      </c>
      <c r="I15" s="2">
        <v>784</v>
      </c>
      <c r="J15" s="2">
        <v>501</v>
      </c>
      <c r="K15" s="2">
        <v>279</v>
      </c>
      <c r="L15" s="2">
        <v>0.441</v>
      </c>
      <c r="M15" s="2">
        <v>0.316</v>
      </c>
      <c r="N15" s="2">
        <v>0.70799999999999996</v>
      </c>
      <c r="O15" s="2">
        <v>17.399999999999999</v>
      </c>
      <c r="P15" s="2">
        <v>6.6</v>
      </c>
      <c r="Q15" s="2">
        <v>4.2</v>
      </c>
      <c r="R15" s="2">
        <v>2.2999999999999998</v>
      </c>
      <c r="S15" s="2">
        <v>3.2</v>
      </c>
      <c r="T15" s="2">
        <v>7.3999999999999996E-2</v>
      </c>
      <c r="U15" s="2">
        <v>0.3</v>
      </c>
      <c r="V15" s="2">
        <v>1.2</v>
      </c>
      <c r="W15" s="2">
        <v>2016</v>
      </c>
      <c r="X15">
        <f>SUM(Y15:AB15)</f>
        <v>2.3418013495369485</v>
      </c>
      <c r="Y15">
        <f>((T15 - MIN(T$3:T$94)) / (MAX(T$3:T$94) - MIN(T$3:T$94)))</f>
        <v>0.84937888198757749</v>
      </c>
      <c r="Z15">
        <f>((U15 - MIN(U$3:U$94)) / (MAX(U$3:U$94) - MIN(U$3:U$94)))</f>
        <v>0.87179487179487181</v>
      </c>
      <c r="AA15">
        <f>((V15 - MIN(V$3:V$94)) / (MAX(V$3:V$94) - MIN(V$3:V$94)))</f>
        <v>0.33636363636363636</v>
      </c>
      <c r="AB15">
        <f>((S15 - MIN(S$3:S$94)) / (MAX(S$3:S$94) - MIN(S$3:S$94)))</f>
        <v>0.28426395939086296</v>
      </c>
      <c r="AD15">
        <f>V15/G15</f>
        <v>1.0084033613445377E-2</v>
      </c>
      <c r="AE15">
        <f>(V15*48)/H15 + (V15/G15)</f>
        <v>3.7977496083179033E-2</v>
      </c>
    </row>
    <row r="16" spans="1:31" x14ac:dyDescent="0.25">
      <c r="A16" s="1">
        <v>51</v>
      </c>
      <c r="B16" s="2">
        <v>51</v>
      </c>
      <c r="C16" s="2" t="s">
        <v>22</v>
      </c>
      <c r="D16" s="2" t="s">
        <v>185</v>
      </c>
      <c r="E16" s="2" t="s">
        <v>64</v>
      </c>
      <c r="F16" s="2">
        <v>2</v>
      </c>
      <c r="G16" s="2">
        <v>81</v>
      </c>
      <c r="H16" s="2">
        <v>1907</v>
      </c>
      <c r="I16" s="2">
        <v>815</v>
      </c>
      <c r="J16" s="2">
        <v>190</v>
      </c>
      <c r="K16" s="2">
        <v>293</v>
      </c>
      <c r="L16" s="2">
        <v>0.49299999999999999</v>
      </c>
      <c r="M16" s="2">
        <v>0.41299999999999998</v>
      </c>
      <c r="N16" s="2">
        <v>0.79700000000000004</v>
      </c>
      <c r="O16" s="2">
        <v>23.5</v>
      </c>
      <c r="P16" s="2">
        <v>10.1</v>
      </c>
      <c r="Q16" s="2">
        <v>2.2999999999999998</v>
      </c>
      <c r="R16" s="2">
        <v>3.6</v>
      </c>
      <c r="S16" s="2">
        <v>6</v>
      </c>
      <c r="T16" s="2">
        <v>0.152</v>
      </c>
      <c r="U16" s="2">
        <v>0.2</v>
      </c>
      <c r="V16" s="2">
        <v>1.1000000000000001</v>
      </c>
      <c r="W16" s="2">
        <v>2017</v>
      </c>
      <c r="X16">
        <f>SUM(Y16:AB16)</f>
        <v>2.5927553043587031</v>
      </c>
      <c r="Y16">
        <f>((T16 - MIN(T$3:T$94)) / (MAX(T$3:T$94) - MIN(T$3:T$94)))</f>
        <v>0.97049689440993792</v>
      </c>
      <c r="Z16">
        <f>((U16 - MIN(U$3:U$94)) / (MAX(U$3:U$94) - MIN(U$3:U$94)))</f>
        <v>0.8685897435897435</v>
      </c>
      <c r="AA16">
        <f>((V16 - MIN(V$3:V$94)) / (MAX(V$3:V$94) - MIN(V$3:V$94)))</f>
        <v>0.32727272727272727</v>
      </c>
      <c r="AB16">
        <f>((S16 - MIN(S$3:S$94)) / (MAX(S$3:S$94) - MIN(S$3:S$94)))</f>
        <v>0.42639593908629447</v>
      </c>
      <c r="AD16">
        <f>V16/G16</f>
        <v>1.3580246913580249E-2</v>
      </c>
      <c r="AE16">
        <f>(V16*48)/H16 + (V16/G16)</f>
        <v>4.1267714139589691E-2</v>
      </c>
    </row>
    <row r="17" spans="1:31" x14ac:dyDescent="0.25">
      <c r="A17" s="1">
        <v>3</v>
      </c>
      <c r="B17" s="2">
        <v>3</v>
      </c>
      <c r="C17" s="2" t="s">
        <v>38</v>
      </c>
      <c r="D17" s="2" t="s">
        <v>143</v>
      </c>
      <c r="E17" s="2" t="s">
        <v>40</v>
      </c>
      <c r="F17" s="2">
        <v>2</v>
      </c>
      <c r="G17" s="2">
        <v>157</v>
      </c>
      <c r="H17" s="2">
        <v>4853</v>
      </c>
      <c r="I17" s="2">
        <v>2333</v>
      </c>
      <c r="J17" s="2">
        <v>871</v>
      </c>
      <c r="K17" s="2">
        <v>294</v>
      </c>
      <c r="L17" s="2">
        <v>0.46200000000000002</v>
      </c>
      <c r="M17" s="2">
        <v>0.40100000000000002</v>
      </c>
      <c r="N17" s="2">
        <v>0.84</v>
      </c>
      <c r="O17" s="2">
        <v>30.9</v>
      </c>
      <c r="P17" s="2">
        <v>14.9</v>
      </c>
      <c r="Q17" s="2">
        <v>5.5</v>
      </c>
      <c r="R17" s="2">
        <v>1.9</v>
      </c>
      <c r="S17" s="2">
        <v>12</v>
      </c>
      <c r="T17" s="2">
        <v>0.11799999999999999</v>
      </c>
      <c r="U17" s="2">
        <v>0.1</v>
      </c>
      <c r="V17" s="2">
        <v>2.6</v>
      </c>
      <c r="W17" s="2">
        <v>2017</v>
      </c>
      <c r="X17">
        <f>SUM(Y17:AB17)</f>
        <v>2.9776873093800922</v>
      </c>
      <c r="Y17">
        <f>((T17 - MIN(T$3:T$94)) / (MAX(T$3:T$94) - MIN(T$3:T$94)))</f>
        <v>0.91770186335403725</v>
      </c>
      <c r="Z17">
        <f>((U17 - MIN(U$3:U$94)) / (MAX(U$3:U$94) - MIN(U$3:U$94)))</f>
        <v>0.86538461538461542</v>
      </c>
      <c r="AA17">
        <f>((V17 - MIN(V$3:V$94)) / (MAX(V$3:V$94) - MIN(V$3:V$94)))</f>
        <v>0.46363636363636362</v>
      </c>
      <c r="AB17">
        <f>((S17 - MIN(S$3:S$94)) / (MAX(S$3:S$94) - MIN(S$3:S$94)))</f>
        <v>0.73096446700507622</v>
      </c>
      <c r="AD17">
        <f>V17/G17</f>
        <v>1.6560509554140127E-2</v>
      </c>
      <c r="AE17">
        <f>(V17*48)/H17 + (V17/G17)</f>
        <v>4.2276561480783445E-2</v>
      </c>
    </row>
    <row r="18" spans="1:31" x14ac:dyDescent="0.25">
      <c r="A18" s="1">
        <v>36</v>
      </c>
      <c r="B18" s="2">
        <v>36</v>
      </c>
      <c r="C18" s="2" t="s">
        <v>30</v>
      </c>
      <c r="D18" s="2" t="s">
        <v>122</v>
      </c>
      <c r="E18" s="2" t="s">
        <v>86</v>
      </c>
      <c r="F18" s="2">
        <v>3</v>
      </c>
      <c r="G18" s="2">
        <v>187</v>
      </c>
      <c r="H18" s="2">
        <v>5250</v>
      </c>
      <c r="I18" s="2">
        <v>2393</v>
      </c>
      <c r="J18" s="2">
        <v>657</v>
      </c>
      <c r="K18" s="2">
        <v>674</v>
      </c>
      <c r="L18" s="2">
        <v>0.48399999999999999</v>
      </c>
      <c r="M18" s="2">
        <v>0.40799999999999997</v>
      </c>
      <c r="N18" s="2">
        <v>0.89500000000000002</v>
      </c>
      <c r="O18" s="2">
        <v>28.1</v>
      </c>
      <c r="P18" s="2">
        <v>12.8</v>
      </c>
      <c r="Q18" s="2">
        <v>3.5</v>
      </c>
      <c r="R18" s="2">
        <v>3.6</v>
      </c>
      <c r="S18" s="2">
        <v>13.5</v>
      </c>
      <c r="T18" s="2">
        <v>0.123</v>
      </c>
      <c r="U18" s="2">
        <v>0</v>
      </c>
      <c r="V18" s="2">
        <v>2.7</v>
      </c>
      <c r="W18" s="2">
        <v>2016</v>
      </c>
      <c r="X18">
        <f>SUM(Y18:AB18)</f>
        <v>3.0674791974008482</v>
      </c>
      <c r="Y18">
        <f>((T18 - MIN(T$3:T$94)) / (MAX(T$3:T$94) - MIN(T$3:T$94)))</f>
        <v>0.92546583850931674</v>
      </c>
      <c r="Z18">
        <f>((U18 - MIN(U$3:U$94)) / (MAX(U$3:U$94) - MIN(U$3:U$94)))</f>
        <v>0.86217948717948711</v>
      </c>
      <c r="AA18">
        <f>((V18 - MIN(V$3:V$94)) / (MAX(V$3:V$94) - MIN(V$3:V$94)))</f>
        <v>0.47272727272727272</v>
      </c>
      <c r="AB18">
        <f>((S18 - MIN(S$3:S$94)) / (MAX(S$3:S$94) - MIN(S$3:S$94)))</f>
        <v>0.80710659898477166</v>
      </c>
      <c r="AD18">
        <f>V18/G18</f>
        <v>1.4438502673796792E-2</v>
      </c>
      <c r="AE18">
        <f>(V18*48)/H18 + (V18/G18)</f>
        <v>3.9124216959511085E-2</v>
      </c>
    </row>
    <row r="19" spans="1:31" x14ac:dyDescent="0.25">
      <c r="A19" s="1">
        <v>23</v>
      </c>
      <c r="B19" s="2">
        <v>23</v>
      </c>
      <c r="C19" s="2" t="s">
        <v>24</v>
      </c>
      <c r="D19" s="2" t="s">
        <v>161</v>
      </c>
      <c r="E19" s="2" t="s">
        <v>77</v>
      </c>
      <c r="F19" s="2">
        <v>2</v>
      </c>
      <c r="G19" s="2">
        <v>138</v>
      </c>
      <c r="H19" s="2">
        <v>2782</v>
      </c>
      <c r="I19" s="2">
        <v>894</v>
      </c>
      <c r="J19" s="2">
        <v>374</v>
      </c>
      <c r="K19" s="2">
        <v>99</v>
      </c>
      <c r="L19" s="2">
        <v>0.46300000000000002</v>
      </c>
      <c r="M19" s="2">
        <v>0.35499999999999998</v>
      </c>
      <c r="N19" s="2">
        <v>0.59799999999999998</v>
      </c>
      <c r="O19" s="2">
        <v>20.2</v>
      </c>
      <c r="P19" s="2">
        <v>6.5</v>
      </c>
      <c r="Q19" s="2">
        <v>2.7</v>
      </c>
      <c r="R19" s="2">
        <v>0.7</v>
      </c>
      <c r="S19" s="2">
        <v>5</v>
      </c>
      <c r="T19" s="2">
        <v>8.5999999999999993E-2</v>
      </c>
      <c r="U19" s="2">
        <v>-0.2</v>
      </c>
      <c r="V19" s="2">
        <v>1.3</v>
      </c>
      <c r="W19" s="2">
        <v>2017</v>
      </c>
      <c r="X19">
        <f>SUM(Y19:AB19)</f>
        <v>2.4448707163505223</v>
      </c>
      <c r="Y19">
        <f>((T19 - MIN(T$3:T$94)) / (MAX(T$3:T$94) - MIN(T$3:T$94)))</f>
        <v>0.86801242236024834</v>
      </c>
      <c r="Z19">
        <f>((U19 - MIN(U$3:U$94)) / (MAX(U$3:U$94) - MIN(U$3:U$94)))</f>
        <v>0.85576923076923073</v>
      </c>
      <c r="AA19">
        <f>((V19 - MIN(V$3:V$94)) / (MAX(V$3:V$94) - MIN(V$3:V$94)))</f>
        <v>0.34545454545454546</v>
      </c>
      <c r="AB19">
        <f>((S19 - MIN(S$3:S$94)) / (MAX(S$3:S$94) - MIN(S$3:S$94)))</f>
        <v>0.37563451776649748</v>
      </c>
      <c r="AD19">
        <f>V19/G19</f>
        <v>9.4202898550724643E-3</v>
      </c>
      <c r="AE19">
        <f>(V19*48)/H19 + (V19/G19)</f>
        <v>3.1850196397128543E-2</v>
      </c>
    </row>
    <row r="20" spans="1:31" x14ac:dyDescent="0.25">
      <c r="A20" s="1">
        <v>11</v>
      </c>
      <c r="B20" s="2">
        <v>11</v>
      </c>
      <c r="C20" s="2" t="s">
        <v>36</v>
      </c>
      <c r="D20" s="2" t="s">
        <v>104</v>
      </c>
      <c r="E20" s="2" t="s">
        <v>75</v>
      </c>
      <c r="F20" s="2">
        <v>3</v>
      </c>
      <c r="G20" s="2">
        <v>227</v>
      </c>
      <c r="H20" s="2">
        <v>5227</v>
      </c>
      <c r="I20" s="2">
        <v>2354</v>
      </c>
      <c r="J20" s="2">
        <v>1532</v>
      </c>
      <c r="K20" s="2">
        <v>439</v>
      </c>
      <c r="L20" s="2">
        <v>0.51200000000000001</v>
      </c>
      <c r="M20" s="2">
        <v>0.34300000000000003</v>
      </c>
      <c r="N20" s="2">
        <v>0.72199999999999998</v>
      </c>
      <c r="O20" s="2">
        <v>23</v>
      </c>
      <c r="P20" s="2">
        <v>10.4</v>
      </c>
      <c r="Q20" s="2">
        <v>6.7</v>
      </c>
      <c r="R20" s="2">
        <v>1.9</v>
      </c>
      <c r="S20" s="2">
        <v>13</v>
      </c>
      <c r="T20" s="2">
        <v>0.11899999999999999</v>
      </c>
      <c r="U20" s="2">
        <v>-0.3</v>
      </c>
      <c r="V20" s="2">
        <v>2.2999999999999998</v>
      </c>
      <c r="W20" s="2">
        <v>2016</v>
      </c>
      <c r="X20">
        <f>SUM(Y20:AB20)</f>
        <v>2.9899082856377053</v>
      </c>
      <c r="Y20">
        <f>((T20 - MIN(T$3:T$94)) / (MAX(T$3:T$94) - MIN(T$3:T$94)))</f>
        <v>0.91925465838509313</v>
      </c>
      <c r="Z20">
        <f>((U20 - MIN(U$3:U$94)) / (MAX(U$3:U$94) - MIN(U$3:U$94)))</f>
        <v>0.85256410256410253</v>
      </c>
      <c r="AA20">
        <f>((V20 - MIN(V$3:V$94)) / (MAX(V$3:V$94) - MIN(V$3:V$94)))</f>
        <v>0.43636363636363634</v>
      </c>
      <c r="AB20">
        <f>((S20 - MIN(S$3:S$94)) / (MAX(S$3:S$94) - MIN(S$3:S$94)))</f>
        <v>0.78172588832487311</v>
      </c>
      <c r="AD20">
        <f>V20/G20</f>
        <v>1.0132158590308369E-2</v>
      </c>
      <c r="AE20">
        <f>(V20*48)/H20 + (V20/G20)</f>
        <v>3.1253260560845958E-2</v>
      </c>
    </row>
    <row r="21" spans="1:31" x14ac:dyDescent="0.25">
      <c r="A21" s="1">
        <v>30</v>
      </c>
      <c r="B21" s="2">
        <v>30</v>
      </c>
      <c r="C21" s="2" t="s">
        <v>48</v>
      </c>
      <c r="D21" s="2" t="s">
        <v>118</v>
      </c>
      <c r="E21" s="2" t="s">
        <v>66</v>
      </c>
      <c r="F21" s="2">
        <v>3</v>
      </c>
      <c r="G21" s="2">
        <v>49</v>
      </c>
      <c r="H21" s="2">
        <v>584</v>
      </c>
      <c r="I21" s="2">
        <v>174</v>
      </c>
      <c r="J21" s="2">
        <v>112</v>
      </c>
      <c r="K21" s="2">
        <v>30</v>
      </c>
      <c r="L21" s="2">
        <v>0.64300000000000002</v>
      </c>
      <c r="M21" s="2"/>
      <c r="N21" s="2">
        <v>0.57699999999999996</v>
      </c>
      <c r="O21" s="2">
        <v>11.9</v>
      </c>
      <c r="P21" s="2">
        <v>3.6</v>
      </c>
      <c r="Q21" s="2">
        <v>2.2999999999999998</v>
      </c>
      <c r="R21" s="2">
        <v>0.6</v>
      </c>
      <c r="S21" s="2">
        <v>1.6</v>
      </c>
      <c r="T21" s="2">
        <v>0.128</v>
      </c>
      <c r="U21" s="2">
        <v>-0.3</v>
      </c>
      <c r="V21" s="2">
        <v>0.2</v>
      </c>
      <c r="W21" s="2">
        <v>2016</v>
      </c>
      <c r="X21">
        <f>SUM(Y21:AB21)</f>
        <v>2.2342941469624322</v>
      </c>
      <c r="Y21">
        <f>((T21 - MIN(T$3:T$94)) / (MAX(T$3:T$94) - MIN(T$3:T$94)))</f>
        <v>0.93322981366459623</v>
      </c>
      <c r="Z21">
        <f>((U21 - MIN(U$3:U$94)) / (MAX(U$3:U$94) - MIN(U$3:U$94)))</f>
        <v>0.85256410256410253</v>
      </c>
      <c r="AA21">
        <f>((V21 - MIN(V$3:V$94)) / (MAX(V$3:V$94) - MIN(V$3:V$94)))</f>
        <v>0.24545454545454548</v>
      </c>
      <c r="AB21">
        <f>((S21 - MIN(S$3:S$94)) / (MAX(S$3:S$94) - MIN(S$3:S$94)))</f>
        <v>0.20304568527918782</v>
      </c>
      <c r="AD21">
        <f>V21/G21</f>
        <v>4.0816326530612249E-3</v>
      </c>
      <c r="AE21">
        <f>(V21*48)/H21 + (V21/G21)</f>
        <v>2.0519988817444788E-2</v>
      </c>
    </row>
    <row r="22" spans="1:31" x14ac:dyDescent="0.25">
      <c r="A22" s="1">
        <v>6</v>
      </c>
      <c r="B22" s="2">
        <v>6</v>
      </c>
      <c r="C22" s="2" t="s">
        <v>36</v>
      </c>
      <c r="D22" s="2" t="s">
        <v>146</v>
      </c>
      <c r="E22" s="2" t="s">
        <v>76</v>
      </c>
      <c r="F22" s="2">
        <v>2</v>
      </c>
      <c r="G22" s="2">
        <v>100</v>
      </c>
      <c r="H22" s="2">
        <v>2487</v>
      </c>
      <c r="I22" s="2">
        <v>841</v>
      </c>
      <c r="J22" s="2">
        <v>501</v>
      </c>
      <c r="K22" s="2">
        <v>96</v>
      </c>
      <c r="L22" s="2">
        <v>0.41599999999999998</v>
      </c>
      <c r="M22" s="2">
        <v>0.32200000000000001</v>
      </c>
      <c r="N22" s="2">
        <v>0.80600000000000005</v>
      </c>
      <c r="O22" s="2">
        <v>24.9</v>
      </c>
      <c r="P22" s="2">
        <v>8.4</v>
      </c>
      <c r="Q22" s="2">
        <v>5</v>
      </c>
      <c r="R22" s="2">
        <v>1</v>
      </c>
      <c r="S22" s="2">
        <v>3.9</v>
      </c>
      <c r="T22" s="2">
        <v>7.5999999999999998E-2</v>
      </c>
      <c r="U22" s="2">
        <v>-0.4</v>
      </c>
      <c r="V22" s="2">
        <v>1</v>
      </c>
      <c r="W22" s="2">
        <v>2017</v>
      </c>
      <c r="X22">
        <f>SUM(Y22:AB22)</f>
        <v>2.3398222189052027</v>
      </c>
      <c r="Y22">
        <f>((T22 - MIN(T$3:T$94)) / (MAX(T$3:T$94) - MIN(T$3:T$94)))</f>
        <v>0.85248447204968936</v>
      </c>
      <c r="Z22">
        <f>((U22 - MIN(U$3:U$94)) / (MAX(U$3:U$94) - MIN(U$3:U$94)))</f>
        <v>0.84935897435897434</v>
      </c>
      <c r="AA22">
        <f>((V22 - MIN(V$3:V$94)) / (MAX(V$3:V$94) - MIN(V$3:V$94)))</f>
        <v>0.31818181818181818</v>
      </c>
      <c r="AB22">
        <f>((S22 - MIN(S$3:S$94)) / (MAX(S$3:S$94) - MIN(S$3:S$94)))</f>
        <v>0.31979695431472083</v>
      </c>
      <c r="AD22">
        <f>V22/G22</f>
        <v>0.01</v>
      </c>
      <c r="AE22">
        <f>(V22*48)/H22 + (V22/G22)</f>
        <v>2.9300361881785281E-2</v>
      </c>
    </row>
    <row r="23" spans="1:31" x14ac:dyDescent="0.25">
      <c r="A23" s="1">
        <v>6</v>
      </c>
      <c r="B23" s="2">
        <v>6</v>
      </c>
      <c r="C23" s="2" t="s">
        <v>95</v>
      </c>
      <c r="D23" s="2" t="s">
        <v>100</v>
      </c>
      <c r="E23" s="2" t="s">
        <v>87</v>
      </c>
      <c r="F23" s="2">
        <v>3</v>
      </c>
      <c r="G23" s="2">
        <v>240</v>
      </c>
      <c r="H23" s="2">
        <v>6423</v>
      </c>
      <c r="I23" s="2">
        <v>3579</v>
      </c>
      <c r="J23" s="2">
        <v>975</v>
      </c>
      <c r="K23" s="2">
        <v>471</v>
      </c>
      <c r="L23" s="2">
        <v>0.44600000000000001</v>
      </c>
      <c r="M23" s="2">
        <v>0.41899999999999998</v>
      </c>
      <c r="N23" s="2">
        <v>0.874</v>
      </c>
      <c r="O23" s="2">
        <v>26.8</v>
      </c>
      <c r="P23" s="2">
        <v>14.9</v>
      </c>
      <c r="Q23" s="2">
        <v>4.0999999999999996</v>
      </c>
      <c r="R23" s="2">
        <v>2</v>
      </c>
      <c r="S23" s="2">
        <v>9.9</v>
      </c>
      <c r="T23" s="2">
        <v>7.3999999999999996E-2</v>
      </c>
      <c r="U23" s="2">
        <v>-0.4</v>
      </c>
      <c r="V23" s="2">
        <v>2.6</v>
      </c>
      <c r="W23" s="2">
        <v>2016</v>
      </c>
      <c r="X23">
        <f>SUM(Y23:AB23)</f>
        <v>2.7867397022164178</v>
      </c>
      <c r="Y23">
        <f>((T23 - MIN(T$3:T$94)) / (MAX(T$3:T$94) - MIN(T$3:T$94)))</f>
        <v>0.84937888198757749</v>
      </c>
      <c r="Z23">
        <f>((U23 - MIN(U$3:U$94)) / (MAX(U$3:U$94) - MIN(U$3:U$94)))</f>
        <v>0.84935897435897434</v>
      </c>
      <c r="AA23">
        <f>((V23 - MIN(V$3:V$94)) / (MAX(V$3:V$94) - MIN(V$3:V$94)))</f>
        <v>0.46363636363636362</v>
      </c>
      <c r="AB23">
        <f>((S23 - MIN(S$3:S$94)) / (MAX(S$3:S$94) - MIN(S$3:S$94)))</f>
        <v>0.62436548223350263</v>
      </c>
      <c r="AD23">
        <f>V23/G23</f>
        <v>1.0833333333333334E-2</v>
      </c>
      <c r="AE23">
        <f>(V23*48)/H23 + (V23/G23)</f>
        <v>3.0263506149774251E-2</v>
      </c>
    </row>
    <row r="24" spans="1:31" x14ac:dyDescent="0.25">
      <c r="A24" s="1">
        <v>30</v>
      </c>
      <c r="B24" s="2">
        <v>30</v>
      </c>
      <c r="C24" s="2" t="s">
        <v>50</v>
      </c>
      <c r="D24" s="2" t="s">
        <v>167</v>
      </c>
      <c r="E24" s="2" t="s">
        <v>79</v>
      </c>
      <c r="F24" s="2">
        <v>2</v>
      </c>
      <c r="G24" s="2">
        <v>130</v>
      </c>
      <c r="H24" s="2">
        <v>3176</v>
      </c>
      <c r="I24" s="2">
        <v>1021</v>
      </c>
      <c r="J24" s="2">
        <v>511</v>
      </c>
      <c r="K24" s="2">
        <v>173</v>
      </c>
      <c r="L24" s="2">
        <v>0.435</v>
      </c>
      <c r="M24" s="2">
        <v>0.36099999999999999</v>
      </c>
      <c r="N24" s="2">
        <v>0.69499999999999995</v>
      </c>
      <c r="O24" s="2">
        <v>24.4</v>
      </c>
      <c r="P24" s="2">
        <v>7.9</v>
      </c>
      <c r="Q24" s="2">
        <v>3.9</v>
      </c>
      <c r="R24" s="2">
        <v>1.3</v>
      </c>
      <c r="S24" s="2">
        <v>5.5</v>
      </c>
      <c r="T24" s="2">
        <v>8.2000000000000003E-2</v>
      </c>
      <c r="U24" s="2">
        <v>-0.5</v>
      </c>
      <c r="V24" s="2">
        <v>1.2</v>
      </c>
      <c r="W24" s="2">
        <v>2017</v>
      </c>
      <c r="X24">
        <f>SUM(Y24:AB24)</f>
        <v>2.4453339531799032</v>
      </c>
      <c r="Y24">
        <f>((T24 - MIN(T$3:T$94)) / (MAX(T$3:T$94) - MIN(T$3:T$94)))</f>
        <v>0.86180124223602472</v>
      </c>
      <c r="Z24">
        <f>((U24 - MIN(U$3:U$94)) / (MAX(U$3:U$94) - MIN(U$3:U$94)))</f>
        <v>0.84615384615384615</v>
      </c>
      <c r="AA24">
        <f>((V24 - MIN(V$3:V$94)) / (MAX(V$3:V$94) - MIN(V$3:V$94)))</f>
        <v>0.33636363636363636</v>
      </c>
      <c r="AB24">
        <f>((S24 - MIN(S$3:S$94)) / (MAX(S$3:S$94) - MIN(S$3:S$94)))</f>
        <v>0.40101522842639598</v>
      </c>
      <c r="AD24">
        <f>V24/G24</f>
        <v>9.2307692307692299E-3</v>
      </c>
      <c r="AE24">
        <f>(V24*48)/H24 + (V24/G24)</f>
        <v>2.7366789381902731E-2</v>
      </c>
    </row>
    <row r="25" spans="1:31" x14ac:dyDescent="0.25">
      <c r="A25" s="1">
        <v>7</v>
      </c>
      <c r="B25" s="2">
        <v>7</v>
      </c>
      <c r="C25" s="2" t="s">
        <v>22</v>
      </c>
      <c r="D25" s="2" t="s">
        <v>101</v>
      </c>
      <c r="E25" s="2" t="s">
        <v>49</v>
      </c>
      <c r="F25" s="2">
        <v>3</v>
      </c>
      <c r="G25" s="2">
        <v>235</v>
      </c>
      <c r="H25" s="2">
        <v>6675</v>
      </c>
      <c r="I25" s="2">
        <v>3468</v>
      </c>
      <c r="J25" s="2">
        <v>811</v>
      </c>
      <c r="K25" s="2">
        <v>793</v>
      </c>
      <c r="L25" s="2">
        <v>0.434</v>
      </c>
      <c r="M25" s="2">
        <v>0.36</v>
      </c>
      <c r="N25" s="2">
        <v>0.88200000000000001</v>
      </c>
      <c r="O25" s="2">
        <v>28.4</v>
      </c>
      <c r="P25" s="2">
        <v>14.8</v>
      </c>
      <c r="Q25" s="2">
        <v>3.5</v>
      </c>
      <c r="R25" s="2">
        <v>3.4</v>
      </c>
      <c r="S25" s="2">
        <v>11.7</v>
      </c>
      <c r="T25" s="2">
        <v>8.4000000000000005E-2</v>
      </c>
      <c r="U25" s="2">
        <v>-0.8</v>
      </c>
      <c r="V25" s="2">
        <v>2.1</v>
      </c>
      <c r="W25" s="2">
        <v>2016</v>
      </c>
      <c r="X25">
        <f>SUM(Y25:AB25)</f>
        <v>2.8353631526275529</v>
      </c>
      <c r="Y25">
        <f>((T25 - MIN(T$3:T$94)) / (MAX(T$3:T$94) - MIN(T$3:T$94)))</f>
        <v>0.86490683229813647</v>
      </c>
      <c r="Z25">
        <f>((U25 - MIN(U$3:U$94)) / (MAX(U$3:U$94) - MIN(U$3:U$94)))</f>
        <v>0.83653846153846145</v>
      </c>
      <c r="AA25">
        <f>((V25 - MIN(V$3:V$94)) / (MAX(V$3:V$94) - MIN(V$3:V$94)))</f>
        <v>0.41818181818181815</v>
      </c>
      <c r="AB25">
        <f>((S25 - MIN(S$3:S$94)) / (MAX(S$3:S$94) - MIN(S$3:S$94)))</f>
        <v>0.71573604060913709</v>
      </c>
      <c r="AD25">
        <f>V25/G25</f>
        <v>8.9361702127659579E-3</v>
      </c>
      <c r="AE25">
        <f>(V25*48)/H25 + (V25/G25)</f>
        <v>2.4037293808271576E-2</v>
      </c>
    </row>
    <row r="26" spans="1:31" x14ac:dyDescent="0.25">
      <c r="A26" s="1">
        <v>20</v>
      </c>
      <c r="B26" s="2">
        <v>20</v>
      </c>
      <c r="C26" s="2" t="s">
        <v>51</v>
      </c>
      <c r="D26" s="2" t="s">
        <v>110</v>
      </c>
      <c r="E26" s="2" t="s">
        <v>63</v>
      </c>
      <c r="F26" s="2">
        <v>3</v>
      </c>
      <c r="G26" s="2">
        <v>165</v>
      </c>
      <c r="H26" s="2">
        <v>4090</v>
      </c>
      <c r="I26" s="2">
        <v>1821</v>
      </c>
      <c r="J26" s="2">
        <v>589</v>
      </c>
      <c r="K26" s="2">
        <v>553</v>
      </c>
      <c r="L26" s="2">
        <v>0.433</v>
      </c>
      <c r="M26" s="2">
        <v>0.32600000000000001</v>
      </c>
      <c r="N26" s="2">
        <v>0.70899999999999996</v>
      </c>
      <c r="O26" s="2">
        <v>24.8</v>
      </c>
      <c r="P26" s="2">
        <v>11</v>
      </c>
      <c r="Q26" s="2">
        <v>3.6</v>
      </c>
      <c r="R26" s="2">
        <v>3.4</v>
      </c>
      <c r="S26" s="2">
        <v>5.3</v>
      </c>
      <c r="T26" s="2">
        <v>6.2E-2</v>
      </c>
      <c r="U26" s="2">
        <v>-0.8</v>
      </c>
      <c r="V26" s="2">
        <v>1.3</v>
      </c>
      <c r="W26" s="2">
        <v>2016</v>
      </c>
      <c r="X26">
        <f>SUM(Y26:AB26)</f>
        <v>2.4036012927703503</v>
      </c>
      <c r="Y26">
        <f>((T26 - MIN(T$3:T$94)) / (MAX(T$3:T$94) - MIN(T$3:T$94)))</f>
        <v>0.83074534161490665</v>
      </c>
      <c r="Z26">
        <f>((U26 - MIN(U$3:U$94)) / (MAX(U$3:U$94) - MIN(U$3:U$94)))</f>
        <v>0.83653846153846145</v>
      </c>
      <c r="AA26">
        <f>((V26 - MIN(V$3:V$94)) / (MAX(V$3:V$94) - MIN(V$3:V$94)))</f>
        <v>0.34545454545454546</v>
      </c>
      <c r="AB26">
        <f>((S26 - MIN(S$3:S$94)) / (MAX(S$3:S$94) - MIN(S$3:S$94)))</f>
        <v>0.3908629441624365</v>
      </c>
      <c r="AD26">
        <f>V26/G26</f>
        <v>7.8787878787878792E-3</v>
      </c>
      <c r="AE26">
        <f>(V26*48)/H26 + (V26/G26)</f>
        <v>2.31355115951693E-2</v>
      </c>
    </row>
    <row r="27" spans="1:31" x14ac:dyDescent="0.25">
      <c r="A27" s="1">
        <v>35</v>
      </c>
      <c r="B27" s="2">
        <v>35</v>
      </c>
      <c r="C27" s="2" t="s">
        <v>36</v>
      </c>
      <c r="D27" s="2" t="s">
        <v>172</v>
      </c>
      <c r="E27" s="2" t="s">
        <v>82</v>
      </c>
      <c r="F27" s="2">
        <v>2</v>
      </c>
      <c r="G27" s="2">
        <v>81</v>
      </c>
      <c r="H27" s="2">
        <v>1122</v>
      </c>
      <c r="I27" s="2">
        <v>444</v>
      </c>
      <c r="J27" s="2">
        <v>334</v>
      </c>
      <c r="K27" s="2">
        <v>73</v>
      </c>
      <c r="L27" s="2">
        <v>0.56499999999999995</v>
      </c>
      <c r="M27" s="2">
        <v>0.25</v>
      </c>
      <c r="N27" s="2">
        <v>0.74199999999999999</v>
      </c>
      <c r="O27" s="2">
        <v>13.9</v>
      </c>
      <c r="P27" s="2">
        <v>5.5</v>
      </c>
      <c r="Q27" s="2">
        <v>4.0999999999999996</v>
      </c>
      <c r="R27" s="2">
        <v>0.9</v>
      </c>
      <c r="S27" s="2">
        <v>3</v>
      </c>
      <c r="T27" s="2">
        <v>0.127</v>
      </c>
      <c r="U27" s="2">
        <v>-1</v>
      </c>
      <c r="V27" s="2">
        <v>0.3</v>
      </c>
      <c r="W27" s="2">
        <v>2017</v>
      </c>
      <c r="X27">
        <f>SUM(Y27:AB27)</f>
        <v>2.2904623534341035</v>
      </c>
      <c r="Y27">
        <f>((T27 - MIN(T$3:T$94)) / (MAX(T$3:T$94) - MIN(T$3:T$94)))</f>
        <v>0.93167701863354035</v>
      </c>
      <c r="Z27">
        <f>((U27 - MIN(U$3:U$94)) / (MAX(U$3:U$94) - MIN(U$3:U$94)))</f>
        <v>0.83012820512820507</v>
      </c>
      <c r="AA27">
        <f>((V27 - MIN(V$3:V$94)) / (MAX(V$3:V$94) - MIN(V$3:V$94)))</f>
        <v>0.25454545454545452</v>
      </c>
      <c r="AB27">
        <f>((S27 - MIN(S$3:S$94)) / (MAX(S$3:S$94) - MIN(S$3:S$94)))</f>
        <v>0.2741116751269036</v>
      </c>
      <c r="AD27">
        <f>V27/G27</f>
        <v>3.7037037037037034E-3</v>
      </c>
      <c r="AE27">
        <f>(V27*48)/H27 + (V27/G27)</f>
        <v>1.6537928302634182E-2</v>
      </c>
    </row>
    <row r="28" spans="1:31" x14ac:dyDescent="0.25">
      <c r="A28" s="1">
        <v>14</v>
      </c>
      <c r="B28" s="2">
        <v>14</v>
      </c>
      <c r="C28" s="2" t="s">
        <v>28</v>
      </c>
      <c r="D28" s="2" t="s">
        <v>106</v>
      </c>
      <c r="E28" s="2" t="s">
        <v>81</v>
      </c>
      <c r="F28" s="2">
        <v>2</v>
      </c>
      <c r="G28" s="2">
        <v>134</v>
      </c>
      <c r="H28" s="2">
        <v>3071</v>
      </c>
      <c r="I28" s="2">
        <v>1074</v>
      </c>
      <c r="J28" s="2">
        <v>544</v>
      </c>
      <c r="K28" s="2">
        <v>307</v>
      </c>
      <c r="L28" s="2">
        <v>0.39900000000000002</v>
      </c>
      <c r="M28" s="2">
        <v>0.374</v>
      </c>
      <c r="N28" s="2">
        <v>0.754</v>
      </c>
      <c r="O28" s="2">
        <v>22.9</v>
      </c>
      <c r="P28" s="2">
        <v>8</v>
      </c>
      <c r="Q28" s="2">
        <v>4.0999999999999996</v>
      </c>
      <c r="R28" s="2">
        <v>2.2999999999999998</v>
      </c>
      <c r="S28" s="2">
        <v>3.1</v>
      </c>
      <c r="T28" s="2">
        <v>4.8000000000000001E-2</v>
      </c>
      <c r="U28" s="2">
        <v>-1.2</v>
      </c>
      <c r="V28" s="2">
        <v>0.6</v>
      </c>
      <c r="W28" s="2">
        <v>2016</v>
      </c>
      <c r="X28">
        <f>SUM(Y28:AB28)</f>
        <v>2.1937301589751379</v>
      </c>
      <c r="Y28">
        <f>((T28 - MIN(T$3:T$94)) / (MAX(T$3:T$94) - MIN(T$3:T$94)))</f>
        <v>0.80900621118012428</v>
      </c>
      <c r="Z28">
        <f>((U28 - MIN(U$3:U$94)) / (MAX(U$3:U$94) - MIN(U$3:U$94)))</f>
        <v>0.82371794871794868</v>
      </c>
      <c r="AA28">
        <f>((V28 - MIN(V$3:V$94)) / (MAX(V$3:V$94) - MIN(V$3:V$94)))</f>
        <v>0.2818181818181818</v>
      </c>
      <c r="AB28">
        <f>((S28 - MIN(S$3:S$94)) / (MAX(S$3:S$94) - MIN(S$3:S$94)))</f>
        <v>0.27918781725888325</v>
      </c>
      <c r="AD28">
        <f>V28/G28</f>
        <v>4.4776119402985077E-3</v>
      </c>
      <c r="AE28">
        <f>(V28*48)/H28 + (V28/G28)</f>
        <v>1.3855664691845234E-2</v>
      </c>
    </row>
    <row r="29" spans="1:31" x14ac:dyDescent="0.25">
      <c r="A29" s="1">
        <v>10</v>
      </c>
      <c r="B29" s="2">
        <v>10</v>
      </c>
      <c r="C29" s="2" t="s">
        <v>56</v>
      </c>
      <c r="D29" s="2" t="s">
        <v>149</v>
      </c>
      <c r="E29" s="2" t="s">
        <v>75</v>
      </c>
      <c r="F29" s="2">
        <v>2</v>
      </c>
      <c r="G29" s="2">
        <v>139</v>
      </c>
      <c r="H29" s="2">
        <v>2340</v>
      </c>
      <c r="I29" s="2">
        <v>781</v>
      </c>
      <c r="J29" s="2">
        <v>529</v>
      </c>
      <c r="K29" s="2">
        <v>120</v>
      </c>
      <c r="L29" s="2">
        <v>0.44</v>
      </c>
      <c r="M29" s="2">
        <v>0.31900000000000001</v>
      </c>
      <c r="N29" s="2">
        <v>0.72</v>
      </c>
      <c r="O29" s="2">
        <v>16.8</v>
      </c>
      <c r="P29" s="2">
        <v>5.6</v>
      </c>
      <c r="Q29" s="2">
        <v>3.8</v>
      </c>
      <c r="R29" s="2">
        <v>0.9</v>
      </c>
      <c r="S29" s="2">
        <v>3.5</v>
      </c>
      <c r="T29" s="2">
        <v>7.1999999999999995E-2</v>
      </c>
      <c r="U29" s="2">
        <v>-1.3</v>
      </c>
      <c r="V29" s="2">
        <v>0.4</v>
      </c>
      <c r="W29" s="2">
        <v>2017</v>
      </c>
      <c r="X29">
        <f>SUM(Y29:AB29)</f>
        <v>2.2299148618614519</v>
      </c>
      <c r="Y29">
        <f>((T29 - MIN(T$3:T$94)) / (MAX(T$3:T$94) - MIN(T$3:T$94)))</f>
        <v>0.84627329192546574</v>
      </c>
      <c r="Z29">
        <f>((U29 - MIN(U$3:U$94)) / (MAX(U$3:U$94) - MIN(U$3:U$94)))</f>
        <v>0.82051282051282048</v>
      </c>
      <c r="AA29">
        <f>((V29 - MIN(V$3:V$94)) / (MAX(V$3:V$94) - MIN(V$3:V$94)))</f>
        <v>0.26363636363636361</v>
      </c>
      <c r="AB29">
        <f>((S29 - MIN(S$3:S$94)) / (MAX(S$3:S$94) - MIN(S$3:S$94)))</f>
        <v>0.29949238578680204</v>
      </c>
      <c r="AD29">
        <f>V29/G29</f>
        <v>2.8776978417266188E-3</v>
      </c>
      <c r="AE29">
        <f>(V29*48)/H29 + (V29/G29)</f>
        <v>1.1082826046854826E-2</v>
      </c>
    </row>
    <row r="30" spans="1:31" x14ac:dyDescent="0.25">
      <c r="A30" s="1">
        <v>5</v>
      </c>
      <c r="B30" s="2">
        <v>5</v>
      </c>
      <c r="C30" s="2" t="s">
        <v>69</v>
      </c>
      <c r="D30" s="2" t="s">
        <v>99</v>
      </c>
      <c r="E30" s="2" t="s">
        <v>78</v>
      </c>
      <c r="F30" s="2">
        <v>3</v>
      </c>
      <c r="G30" s="2">
        <v>176</v>
      </c>
      <c r="H30" s="2">
        <v>4247</v>
      </c>
      <c r="I30" s="2">
        <v>1511</v>
      </c>
      <c r="J30" s="2">
        <v>574</v>
      </c>
      <c r="K30" s="2">
        <v>775</v>
      </c>
      <c r="L30" s="2">
        <v>0.41699999999999998</v>
      </c>
      <c r="M30" s="2">
        <v>0.32300000000000001</v>
      </c>
      <c r="N30" s="2">
        <v>0.72299999999999998</v>
      </c>
      <c r="O30" s="2">
        <v>24.1</v>
      </c>
      <c r="P30" s="2">
        <v>8.6</v>
      </c>
      <c r="Q30" s="2">
        <v>3.3</v>
      </c>
      <c r="R30" s="2">
        <v>4.4000000000000004</v>
      </c>
      <c r="S30" s="2">
        <v>1.7</v>
      </c>
      <c r="T30" s="2">
        <v>1.9E-2</v>
      </c>
      <c r="U30" s="2">
        <v>-1.3</v>
      </c>
      <c r="V30" s="2">
        <v>0.7</v>
      </c>
      <c r="W30" s="2">
        <v>2016</v>
      </c>
      <c r="X30">
        <f>SUM(Y30:AB30)</f>
        <v>2.083518894112582</v>
      </c>
      <c r="Y30">
        <f>((T30 - MIN(T$3:T$94)) / (MAX(T$3:T$94) - MIN(T$3:T$94)))</f>
        <v>0.7639751552795031</v>
      </c>
      <c r="Z30">
        <f>((U30 - MIN(U$3:U$94)) / (MAX(U$3:U$94) - MIN(U$3:U$94)))</f>
        <v>0.82051282051282048</v>
      </c>
      <c r="AA30">
        <f>((V30 - MIN(V$3:V$94)) / (MAX(V$3:V$94) - MIN(V$3:V$94)))</f>
        <v>0.29090909090909095</v>
      </c>
      <c r="AB30">
        <f>((S30 - MIN(S$3:S$94)) / (MAX(S$3:S$94) - MIN(S$3:S$94)))</f>
        <v>0.2081218274111675</v>
      </c>
      <c r="AD30">
        <f>V30/G30</f>
        <v>3.9772727272727269E-3</v>
      </c>
      <c r="AE30">
        <f>(V30*48)/H30 + (V30/G30)</f>
        <v>1.1888739645097072E-2</v>
      </c>
    </row>
    <row r="31" spans="1:31" x14ac:dyDescent="0.25">
      <c r="A31" s="1">
        <v>12</v>
      </c>
      <c r="B31" s="2">
        <v>12</v>
      </c>
      <c r="C31" s="2" t="s">
        <v>50</v>
      </c>
      <c r="D31" s="2" t="s">
        <v>105</v>
      </c>
      <c r="E31" s="2" t="s">
        <v>88</v>
      </c>
      <c r="F31" s="2">
        <v>3</v>
      </c>
      <c r="G31" s="2">
        <v>193</v>
      </c>
      <c r="H31" s="2">
        <v>4911</v>
      </c>
      <c r="I31" s="2">
        <v>2187</v>
      </c>
      <c r="J31" s="2">
        <v>736</v>
      </c>
      <c r="K31" s="2">
        <v>382</v>
      </c>
      <c r="L31" s="2">
        <v>0.42799999999999999</v>
      </c>
      <c r="M31" s="2">
        <v>0.379</v>
      </c>
      <c r="N31" s="2">
        <v>0.82899999999999996</v>
      </c>
      <c r="O31" s="2">
        <v>25.4</v>
      </c>
      <c r="P31" s="2">
        <v>11.3</v>
      </c>
      <c r="Q31" s="2">
        <v>3.8</v>
      </c>
      <c r="R31" s="2">
        <v>2</v>
      </c>
      <c r="S31" s="2">
        <v>4.5999999999999996</v>
      </c>
      <c r="T31" s="2">
        <v>4.4999999999999998E-2</v>
      </c>
      <c r="U31" s="2">
        <v>-1.4</v>
      </c>
      <c r="V31" s="2">
        <v>0.8</v>
      </c>
      <c r="W31" s="2">
        <v>2016</v>
      </c>
      <c r="X31">
        <f>SUM(Y31:AB31)</f>
        <v>2.2769854676332275</v>
      </c>
      <c r="Y31">
        <f>((T31 - MIN(T$3:T$94)) / (MAX(T$3:T$94) - MIN(T$3:T$94)))</f>
        <v>0.80434782608695654</v>
      </c>
      <c r="Z31">
        <f>((U31 - MIN(U$3:U$94)) / (MAX(U$3:U$94) - MIN(U$3:U$94)))</f>
        <v>0.81730769230769229</v>
      </c>
      <c r="AA31">
        <f>((V31 - MIN(V$3:V$94)) / (MAX(V$3:V$94) - MIN(V$3:V$94)))</f>
        <v>0.3</v>
      </c>
      <c r="AB31">
        <f>((S31 - MIN(S$3:S$94)) / (MAX(S$3:S$94) - MIN(S$3:S$94)))</f>
        <v>0.35532994923857869</v>
      </c>
      <c r="AD31">
        <f>V31/G31</f>
        <v>4.1450777202072537E-3</v>
      </c>
      <c r="AE31">
        <f>(V31*48)/H31 + (V31/G31)</f>
        <v>1.196425914965136E-2</v>
      </c>
    </row>
    <row r="32" spans="1:31" x14ac:dyDescent="0.25">
      <c r="A32" s="1">
        <v>31</v>
      </c>
      <c r="B32" s="2">
        <v>31</v>
      </c>
      <c r="C32" s="2" t="s">
        <v>38</v>
      </c>
      <c r="D32" s="2" t="s">
        <v>119</v>
      </c>
      <c r="E32" s="2" t="s">
        <v>81</v>
      </c>
      <c r="F32" s="2">
        <v>3</v>
      </c>
      <c r="G32" s="2">
        <v>104</v>
      </c>
      <c r="H32" s="2">
        <v>1267</v>
      </c>
      <c r="I32" s="2">
        <v>441</v>
      </c>
      <c r="J32" s="2">
        <v>337</v>
      </c>
      <c r="K32" s="2">
        <v>46</v>
      </c>
      <c r="L32" s="2">
        <v>0.59299999999999997</v>
      </c>
      <c r="M32" s="2">
        <v>0</v>
      </c>
      <c r="N32" s="2">
        <v>0.64600000000000002</v>
      </c>
      <c r="O32" s="2">
        <v>12.2</v>
      </c>
      <c r="P32" s="2">
        <v>4.2</v>
      </c>
      <c r="Q32" s="2">
        <v>3.2</v>
      </c>
      <c r="R32" s="2">
        <v>0.4</v>
      </c>
      <c r="S32" s="2">
        <v>3.4</v>
      </c>
      <c r="T32" s="2">
        <v>0.129</v>
      </c>
      <c r="U32" s="2">
        <v>-1.4</v>
      </c>
      <c r="V32" s="2">
        <v>0.2</v>
      </c>
      <c r="W32" s="2">
        <v>2016</v>
      </c>
      <c r="X32">
        <f>SUM(Y32:AB32)</f>
        <v>2.2919610901127125</v>
      </c>
      <c r="Y32">
        <f>((T32 - MIN(T$3:T$94)) / (MAX(T$3:T$94) - MIN(T$3:T$94)))</f>
        <v>0.93478260869565211</v>
      </c>
      <c r="Z32">
        <f>((U32 - MIN(U$3:U$94)) / (MAX(U$3:U$94) - MIN(U$3:U$94)))</f>
        <v>0.81730769230769229</v>
      </c>
      <c r="AA32">
        <f>((V32 - MIN(V$3:V$94)) / (MAX(V$3:V$94) - MIN(V$3:V$94)))</f>
        <v>0.24545454545454548</v>
      </c>
      <c r="AB32">
        <f>((S32 - MIN(S$3:S$94)) / (MAX(S$3:S$94) - MIN(S$3:S$94)))</f>
        <v>0.29441624365482233</v>
      </c>
      <c r="AD32">
        <f>V32/G32</f>
        <v>1.9230769230769232E-3</v>
      </c>
      <c r="AE32">
        <f>(V32*48)/H32 + (V32/G32)</f>
        <v>9.5000303563839497E-3</v>
      </c>
    </row>
    <row r="33" spans="1:31" x14ac:dyDescent="0.25">
      <c r="A33" s="1">
        <v>5</v>
      </c>
      <c r="B33" s="2">
        <v>5</v>
      </c>
      <c r="C33" s="2" t="s">
        <v>56</v>
      </c>
      <c r="D33" s="2" t="s">
        <v>145</v>
      </c>
      <c r="E33" s="2" t="s">
        <v>49</v>
      </c>
      <c r="F33" s="2">
        <v>2</v>
      </c>
      <c r="G33" s="2">
        <v>150</v>
      </c>
      <c r="H33" s="2">
        <v>4478</v>
      </c>
      <c r="I33" s="2">
        <v>2182</v>
      </c>
      <c r="J33" s="2">
        <v>497</v>
      </c>
      <c r="K33" s="2">
        <v>879</v>
      </c>
      <c r="L33" s="2">
        <v>0.436</v>
      </c>
      <c r="M33" s="2">
        <v>0.34399999999999997</v>
      </c>
      <c r="N33" s="2">
        <v>0.72399999999999998</v>
      </c>
      <c r="O33" s="2">
        <v>29.9</v>
      </c>
      <c r="P33" s="2">
        <v>14.5</v>
      </c>
      <c r="Q33" s="2">
        <v>3.3</v>
      </c>
      <c r="R33" s="2">
        <v>5.9</v>
      </c>
      <c r="S33" s="2">
        <v>4.5999999999999996</v>
      </c>
      <c r="T33" s="2">
        <v>0.05</v>
      </c>
      <c r="U33" s="2">
        <v>-1.5</v>
      </c>
      <c r="V33" s="2">
        <v>0.6</v>
      </c>
      <c r="W33" s="2">
        <v>2017</v>
      </c>
      <c r="X33">
        <f>SUM(Y33:AB33)</f>
        <v>2.2633624964015606</v>
      </c>
      <c r="Y33">
        <f>((T33 - MIN(T$3:T$94)) / (MAX(T$3:T$94) - MIN(T$3:T$94)))</f>
        <v>0.81211180124223603</v>
      </c>
      <c r="Z33">
        <f>((U33 - MIN(U$3:U$94)) / (MAX(U$3:U$94) - MIN(U$3:U$94)))</f>
        <v>0.8141025641025641</v>
      </c>
      <c r="AA33">
        <f>((V33 - MIN(V$3:V$94)) / (MAX(V$3:V$94) - MIN(V$3:V$94)))</f>
        <v>0.2818181818181818</v>
      </c>
      <c r="AB33">
        <f>((S33 - MIN(S$3:S$94)) / (MAX(S$3:S$94) - MIN(S$3:S$94)))</f>
        <v>0.35532994923857869</v>
      </c>
      <c r="AD33">
        <f>V33/G33</f>
        <v>4.0000000000000001E-3</v>
      </c>
      <c r="AE33">
        <f>(V33*48)/H33 + (V33/G33)</f>
        <v>1.0431442608307279E-2</v>
      </c>
    </row>
    <row r="34" spans="1:31" x14ac:dyDescent="0.25">
      <c r="A34" s="1">
        <v>27</v>
      </c>
      <c r="B34" s="2">
        <v>27</v>
      </c>
      <c r="C34" s="2" t="s">
        <v>93</v>
      </c>
      <c r="D34" s="2" t="s">
        <v>164</v>
      </c>
      <c r="E34" s="2" t="s">
        <v>67</v>
      </c>
      <c r="F34" s="2">
        <v>2</v>
      </c>
      <c r="G34" s="2">
        <v>147</v>
      </c>
      <c r="H34" s="2">
        <v>4715</v>
      </c>
      <c r="I34" s="2">
        <v>2550</v>
      </c>
      <c r="J34" s="2">
        <v>865</v>
      </c>
      <c r="K34" s="2">
        <v>319</v>
      </c>
      <c r="L34" s="2">
        <v>0.45300000000000001</v>
      </c>
      <c r="M34" s="2">
        <v>0.33500000000000002</v>
      </c>
      <c r="N34" s="2">
        <v>0.73099999999999998</v>
      </c>
      <c r="O34" s="2">
        <v>32.1</v>
      </c>
      <c r="P34" s="2">
        <v>17.3</v>
      </c>
      <c r="Q34" s="2">
        <v>5.9</v>
      </c>
      <c r="R34" s="2">
        <v>2.2000000000000002</v>
      </c>
      <c r="S34" s="2">
        <v>6.9</v>
      </c>
      <c r="T34" s="2">
        <v>7.0000000000000007E-2</v>
      </c>
      <c r="U34" s="2">
        <v>-1.6</v>
      </c>
      <c r="V34" s="2">
        <v>0.5</v>
      </c>
      <c r="W34" s="2">
        <v>2017</v>
      </c>
      <c r="X34">
        <f>SUM(Y34:AB34)</f>
        <v>2.3988736287621739</v>
      </c>
      <c r="Y34">
        <f>((T34 - MIN(T$3:T$94)) / (MAX(T$3:T$94) - MIN(T$3:T$94)))</f>
        <v>0.84316770186335388</v>
      </c>
      <c r="Z34">
        <f>((U34 - MIN(U$3:U$94)) / (MAX(U$3:U$94) - MIN(U$3:U$94)))</f>
        <v>0.81089743589743579</v>
      </c>
      <c r="AA34">
        <f>((V34 - MIN(V$3:V$94)) / (MAX(V$3:V$94) - MIN(V$3:V$94)))</f>
        <v>0.27272727272727271</v>
      </c>
      <c r="AB34">
        <f>((S34 - MIN(S$3:S$94)) / (MAX(S$3:S$94) - MIN(S$3:S$94)))</f>
        <v>0.4720812182741117</v>
      </c>
      <c r="AD34">
        <f>V34/G34</f>
        <v>3.4013605442176869E-3</v>
      </c>
      <c r="AE34">
        <f>(V34*48)/H34 + (V34/G34)</f>
        <v>8.4914984021180057E-3</v>
      </c>
    </row>
    <row r="35" spans="1:31" x14ac:dyDescent="0.25">
      <c r="A35" s="1">
        <v>12</v>
      </c>
      <c r="B35" s="2">
        <v>12</v>
      </c>
      <c r="C35" s="2" t="s">
        <v>72</v>
      </c>
      <c r="D35" s="2" t="s">
        <v>151</v>
      </c>
      <c r="E35" s="2" t="s">
        <v>40</v>
      </c>
      <c r="F35" s="2">
        <v>2</v>
      </c>
      <c r="G35" s="2">
        <v>132</v>
      </c>
      <c r="H35" s="2">
        <v>2810</v>
      </c>
      <c r="I35" s="2">
        <v>1122</v>
      </c>
      <c r="J35" s="2">
        <v>346</v>
      </c>
      <c r="K35" s="2">
        <v>230</v>
      </c>
      <c r="L35" s="2">
        <v>0.439</v>
      </c>
      <c r="M35" s="2">
        <v>0.40100000000000002</v>
      </c>
      <c r="N35" s="2">
        <v>0.84099999999999997</v>
      </c>
      <c r="O35" s="2">
        <v>21.3</v>
      </c>
      <c r="P35" s="2">
        <v>8.5</v>
      </c>
      <c r="Q35" s="2">
        <v>2.6</v>
      </c>
      <c r="R35" s="2">
        <v>1.7</v>
      </c>
      <c r="S35" s="2">
        <v>4.9000000000000004</v>
      </c>
      <c r="T35" s="2">
        <v>8.3000000000000004E-2</v>
      </c>
      <c r="U35" s="2">
        <v>-1.6</v>
      </c>
      <c r="V35" s="2">
        <v>0.3</v>
      </c>
      <c r="W35" s="2">
        <v>2017</v>
      </c>
      <c r="X35">
        <f>SUM(Y35:AB35)</f>
        <v>2.2993553033444885</v>
      </c>
      <c r="Y35">
        <f>((T35 - MIN(T$3:T$94)) / (MAX(T$3:T$94) - MIN(T$3:T$94)))</f>
        <v>0.8633540372670806</v>
      </c>
      <c r="Z35">
        <f>((U35 - MIN(U$3:U$94)) / (MAX(U$3:U$94) - MIN(U$3:U$94)))</f>
        <v>0.81089743589743579</v>
      </c>
      <c r="AA35">
        <f>((V35 - MIN(V$3:V$94)) / (MAX(V$3:V$94) - MIN(V$3:V$94)))</f>
        <v>0.25454545454545452</v>
      </c>
      <c r="AB35">
        <f>((S35 - MIN(S$3:S$94)) / (MAX(S$3:S$94) - MIN(S$3:S$94)))</f>
        <v>0.37055837563451782</v>
      </c>
      <c r="AD35">
        <f>V35/G35</f>
        <v>2.2727272727272726E-3</v>
      </c>
      <c r="AE35">
        <f>(V35*48)/H35 + (V35/G35)</f>
        <v>7.397282432869621E-3</v>
      </c>
    </row>
    <row r="36" spans="1:31" x14ac:dyDescent="0.25">
      <c r="A36" s="1">
        <v>47</v>
      </c>
      <c r="B36" s="2">
        <v>47</v>
      </c>
      <c r="C36" s="2" t="s">
        <v>36</v>
      </c>
      <c r="D36" s="2" t="s">
        <v>131</v>
      </c>
      <c r="E36" s="2" t="s">
        <v>47</v>
      </c>
      <c r="F36" s="2">
        <v>3</v>
      </c>
      <c r="G36" s="2">
        <v>137</v>
      </c>
      <c r="H36" s="2">
        <v>1648</v>
      </c>
      <c r="I36" s="2">
        <v>617</v>
      </c>
      <c r="J36" s="2">
        <v>247</v>
      </c>
      <c r="K36" s="2">
        <v>71</v>
      </c>
      <c r="L36" s="2">
        <v>0.45700000000000002</v>
      </c>
      <c r="M36" s="2">
        <v>0.29499999999999998</v>
      </c>
      <c r="N36" s="2">
        <v>0.72099999999999997</v>
      </c>
      <c r="O36" s="2">
        <v>12</v>
      </c>
      <c r="P36" s="2">
        <v>4.5</v>
      </c>
      <c r="Q36" s="2">
        <v>1.8</v>
      </c>
      <c r="R36" s="2">
        <v>0.5</v>
      </c>
      <c r="S36" s="2">
        <v>2.7</v>
      </c>
      <c r="T36" s="2">
        <v>7.8E-2</v>
      </c>
      <c r="U36" s="2">
        <v>-1.6</v>
      </c>
      <c r="V36" s="2">
        <v>0.2</v>
      </c>
      <c r="W36" s="2">
        <v>2016</v>
      </c>
      <c r="X36">
        <f>SUM(Y36:AB36)</f>
        <v>2.1708252921947473</v>
      </c>
      <c r="Y36">
        <f>((T36 - MIN(T$3:T$94)) / (MAX(T$3:T$94) - MIN(T$3:T$94)))</f>
        <v>0.85559006211180111</v>
      </c>
      <c r="Z36">
        <f>((U36 - MIN(U$3:U$94)) / (MAX(U$3:U$94) - MIN(U$3:U$94)))</f>
        <v>0.81089743589743579</v>
      </c>
      <c r="AA36">
        <f>((V36 - MIN(V$3:V$94)) / (MAX(V$3:V$94) - MIN(V$3:V$94)))</f>
        <v>0.24545454545454548</v>
      </c>
      <c r="AB36">
        <f>((S36 - MIN(S$3:S$94)) / (MAX(S$3:S$94) - MIN(S$3:S$94)))</f>
        <v>0.25888324873096447</v>
      </c>
      <c r="AD36">
        <f>V36/G36</f>
        <v>1.4598540145985403E-3</v>
      </c>
      <c r="AE36">
        <f>(V36*48)/H36 + (V36/G36)</f>
        <v>7.2850967330451433E-3</v>
      </c>
    </row>
    <row r="37" spans="1:31" x14ac:dyDescent="0.25">
      <c r="A37" s="1">
        <v>17</v>
      </c>
      <c r="B37" s="2">
        <v>17</v>
      </c>
      <c r="C37" s="2" t="s">
        <v>30</v>
      </c>
      <c r="D37" s="2" t="s">
        <v>156</v>
      </c>
      <c r="E37" s="2" t="s">
        <v>63</v>
      </c>
      <c r="F37" s="2">
        <v>2</v>
      </c>
      <c r="G37" s="2">
        <v>66</v>
      </c>
      <c r="H37" s="2">
        <v>846</v>
      </c>
      <c r="I37" s="2">
        <v>257</v>
      </c>
      <c r="J37" s="2">
        <v>195</v>
      </c>
      <c r="K37" s="2">
        <v>47</v>
      </c>
      <c r="L37" s="2">
        <v>0.42</v>
      </c>
      <c r="M37" s="2">
        <v>0.36499999999999999</v>
      </c>
      <c r="N37" s="2">
        <v>0.52500000000000002</v>
      </c>
      <c r="O37" s="2">
        <v>12.8</v>
      </c>
      <c r="P37" s="2">
        <v>3.9</v>
      </c>
      <c r="Q37" s="2">
        <v>3</v>
      </c>
      <c r="R37" s="2">
        <v>0.7</v>
      </c>
      <c r="S37" s="2">
        <v>1.5</v>
      </c>
      <c r="T37" s="2">
        <v>8.6999999999999994E-2</v>
      </c>
      <c r="U37" s="2">
        <v>-1.8</v>
      </c>
      <c r="V37" s="2">
        <v>0</v>
      </c>
      <c r="W37" s="2">
        <v>2017</v>
      </c>
      <c r="X37">
        <f>SUM(Y37:AB37)</f>
        <v>2.0992946672984187</v>
      </c>
      <c r="Y37">
        <f>((T37 - MIN(T$3:T$94)) / (MAX(T$3:T$94) - MIN(T$3:T$94)))</f>
        <v>0.86956521739130421</v>
      </c>
      <c r="Z37">
        <f>((U37 - MIN(U$3:U$94)) / (MAX(U$3:U$94) - MIN(U$3:U$94)))</f>
        <v>0.8044871794871794</v>
      </c>
      <c r="AA37">
        <f>((V37 - MIN(V$3:V$94)) / (MAX(V$3:V$94) - MIN(V$3:V$94)))</f>
        <v>0.22727272727272727</v>
      </c>
      <c r="AB37">
        <f>((S37 - MIN(S$3:S$94)) / (MAX(S$3:S$94) - MIN(S$3:S$94)))</f>
        <v>0.19796954314720813</v>
      </c>
      <c r="AD37">
        <f>V37/G37</f>
        <v>0</v>
      </c>
      <c r="AE37">
        <f>(V37*48)/H37 + (V37/G37)</f>
        <v>0</v>
      </c>
    </row>
    <row r="38" spans="1:31" x14ac:dyDescent="0.25">
      <c r="A38" s="1">
        <v>3</v>
      </c>
      <c r="B38" s="2">
        <v>3</v>
      </c>
      <c r="C38" s="2" t="s">
        <v>38</v>
      </c>
      <c r="D38" s="2" t="s">
        <v>98</v>
      </c>
      <c r="E38" s="2" t="s">
        <v>82</v>
      </c>
      <c r="F38" s="2">
        <v>3</v>
      </c>
      <c r="G38" s="2">
        <v>220</v>
      </c>
      <c r="H38" s="2">
        <v>5362</v>
      </c>
      <c r="I38" s="2">
        <v>2468</v>
      </c>
      <c r="J38" s="2">
        <v>875</v>
      </c>
      <c r="K38" s="2">
        <v>275</v>
      </c>
      <c r="L38" s="2">
        <v>0.46200000000000002</v>
      </c>
      <c r="M38" s="2">
        <v>0.36499999999999999</v>
      </c>
      <c r="N38" s="2">
        <v>0.66</v>
      </c>
      <c r="O38" s="2">
        <v>24.4</v>
      </c>
      <c r="P38" s="2">
        <v>11.2</v>
      </c>
      <c r="Q38" s="2">
        <v>4</v>
      </c>
      <c r="R38" s="2">
        <v>1.3</v>
      </c>
      <c r="S38" s="2">
        <v>8.9</v>
      </c>
      <c r="T38" s="2">
        <v>0.08</v>
      </c>
      <c r="U38" s="2">
        <v>-1.8</v>
      </c>
      <c r="V38" s="2">
        <v>0.2</v>
      </c>
      <c r="W38" s="2">
        <v>2016</v>
      </c>
      <c r="X38">
        <f>SUM(Y38:AB38)</f>
        <v>2.4822414380293436</v>
      </c>
      <c r="Y38">
        <f>((T38 - MIN(T$3:T$94)) / (MAX(T$3:T$94) - MIN(T$3:T$94)))</f>
        <v>0.85869565217391297</v>
      </c>
      <c r="Z38">
        <f>((U38 - MIN(U$3:U$94)) / (MAX(U$3:U$94) - MIN(U$3:U$94)))</f>
        <v>0.8044871794871794</v>
      </c>
      <c r="AA38">
        <f>((V38 - MIN(V$3:V$94)) / (MAX(V$3:V$94) - MIN(V$3:V$94)))</f>
        <v>0.24545454545454548</v>
      </c>
      <c r="AB38">
        <f>((S38 - MIN(S$3:S$94)) / (MAX(S$3:S$94) - MIN(S$3:S$94)))</f>
        <v>0.57360406091370564</v>
      </c>
      <c r="AD38">
        <f>V38/G38</f>
        <v>9.0909090909090909E-4</v>
      </c>
      <c r="AE38">
        <f>(V38*48)/H38 + (V38/G38)</f>
        <v>2.699467634193483E-3</v>
      </c>
    </row>
    <row r="39" spans="1:31" x14ac:dyDescent="0.25">
      <c r="A39" s="1">
        <v>19</v>
      </c>
      <c r="B39" s="2">
        <v>19</v>
      </c>
      <c r="C39" s="2" t="s">
        <v>22</v>
      </c>
      <c r="D39" s="2" t="s">
        <v>109</v>
      </c>
      <c r="E39" s="2" t="s">
        <v>76</v>
      </c>
      <c r="F39" s="2">
        <v>3</v>
      </c>
      <c r="G39" s="2">
        <v>161</v>
      </c>
      <c r="H39" s="2">
        <v>2537</v>
      </c>
      <c r="I39" s="2">
        <v>1140</v>
      </c>
      <c r="J39" s="2">
        <v>283</v>
      </c>
      <c r="K39" s="2">
        <v>134</v>
      </c>
      <c r="L39" s="2">
        <v>0.45900000000000002</v>
      </c>
      <c r="M39" s="2">
        <v>0.38700000000000001</v>
      </c>
      <c r="N39" s="2">
        <v>0.80600000000000005</v>
      </c>
      <c r="O39" s="2">
        <v>15.8</v>
      </c>
      <c r="P39" s="2">
        <v>7.1</v>
      </c>
      <c r="Q39" s="2">
        <v>1.8</v>
      </c>
      <c r="R39" s="2">
        <v>0.8</v>
      </c>
      <c r="S39" s="2">
        <v>4.8</v>
      </c>
      <c r="T39" s="2">
        <v>9.0999999999999998E-2</v>
      </c>
      <c r="U39" s="2">
        <v>-1.8</v>
      </c>
      <c r="V39" s="2">
        <v>0.1</v>
      </c>
      <c r="W39" s="2">
        <v>2016</v>
      </c>
      <c r="X39">
        <f>SUM(Y39:AB39)</f>
        <v>2.2821094468688816</v>
      </c>
      <c r="Y39">
        <f>((T39 - MIN(T$3:T$94)) / (MAX(T$3:T$94) - MIN(T$3:T$94)))</f>
        <v>0.87577639751552783</v>
      </c>
      <c r="Z39">
        <f>((U39 - MIN(U$3:U$94)) / (MAX(U$3:U$94) - MIN(U$3:U$94)))</f>
        <v>0.8044871794871794</v>
      </c>
      <c r="AA39">
        <f>((V39 - MIN(V$3:V$94)) / (MAX(V$3:V$94) - MIN(V$3:V$94)))</f>
        <v>0.23636363636363636</v>
      </c>
      <c r="AB39">
        <f>((S39 - MIN(S$3:S$94)) / (MAX(S$3:S$94) - MIN(S$3:S$94)))</f>
        <v>0.36548223350253806</v>
      </c>
      <c r="AD39">
        <f>V39/G39</f>
        <v>6.2111801242236027E-4</v>
      </c>
      <c r="AE39">
        <f>(V39*48)/H39 + (V39/G39)</f>
        <v>2.5131164357570079E-3</v>
      </c>
    </row>
    <row r="40" spans="1:31" x14ac:dyDescent="0.25">
      <c r="A40" s="1">
        <v>7</v>
      </c>
      <c r="B40" s="2">
        <v>7</v>
      </c>
      <c r="C40" s="2" t="s">
        <v>69</v>
      </c>
      <c r="D40" s="2" t="s">
        <v>147</v>
      </c>
      <c r="E40" s="2" t="s">
        <v>45</v>
      </c>
      <c r="F40" s="2">
        <v>2</v>
      </c>
      <c r="G40" s="2">
        <v>120</v>
      </c>
      <c r="H40" s="2">
        <v>3702</v>
      </c>
      <c r="I40" s="2">
        <v>2007</v>
      </c>
      <c r="J40" s="2">
        <v>978</v>
      </c>
      <c r="K40" s="2">
        <v>154</v>
      </c>
      <c r="L40" s="2">
        <v>0.432</v>
      </c>
      <c r="M40" s="2">
        <v>0.36199999999999999</v>
      </c>
      <c r="N40" s="2">
        <v>0.85899999999999999</v>
      </c>
      <c r="O40" s="2">
        <v>30.9</v>
      </c>
      <c r="P40" s="2">
        <v>16.7</v>
      </c>
      <c r="Q40" s="2">
        <v>8.1999999999999993</v>
      </c>
      <c r="R40" s="2">
        <v>1.3</v>
      </c>
      <c r="S40" s="2">
        <v>6.1</v>
      </c>
      <c r="T40" s="2">
        <v>7.9000000000000001E-2</v>
      </c>
      <c r="U40" s="2">
        <v>-1.9</v>
      </c>
      <c r="V40" s="2">
        <v>0.1</v>
      </c>
      <c r="W40" s="2">
        <v>2017</v>
      </c>
      <c r="X40">
        <f>SUM(Y40:AB40)</f>
        <v>2.3262606260068188</v>
      </c>
      <c r="Y40">
        <f>((T40 - MIN(T$3:T$94)) / (MAX(T$3:T$94) - MIN(T$3:T$94)))</f>
        <v>0.85714285714285698</v>
      </c>
      <c r="Z40">
        <f>((U40 - MIN(U$3:U$94)) / (MAX(U$3:U$94) - MIN(U$3:U$94)))</f>
        <v>0.80128205128205132</v>
      </c>
      <c r="AA40">
        <f>((V40 - MIN(V$3:V$94)) / (MAX(V$3:V$94) - MIN(V$3:V$94)))</f>
        <v>0.23636363636363636</v>
      </c>
      <c r="AB40">
        <f>((S40 - MIN(S$3:S$94)) / (MAX(S$3:S$94) - MIN(S$3:S$94)))</f>
        <v>0.43147208121827413</v>
      </c>
      <c r="AD40">
        <f>V40/G40</f>
        <v>8.3333333333333339E-4</v>
      </c>
      <c r="AE40">
        <f>(V40*48)/H40 + (V40/G40)</f>
        <v>2.1299297676931391E-3</v>
      </c>
    </row>
    <row r="41" spans="1:31" x14ac:dyDescent="0.25">
      <c r="A41" s="1">
        <v>56</v>
      </c>
      <c r="B41" s="2">
        <v>56</v>
      </c>
      <c r="C41" s="2" t="s">
        <v>38</v>
      </c>
      <c r="D41" s="2" t="s">
        <v>190</v>
      </c>
      <c r="E41" s="2" t="s">
        <v>82</v>
      </c>
      <c r="F41" s="2">
        <v>1</v>
      </c>
      <c r="G41" s="2">
        <v>13</v>
      </c>
      <c r="H41" s="2">
        <v>115</v>
      </c>
      <c r="I41" s="2">
        <v>39</v>
      </c>
      <c r="J41" s="2">
        <v>19</v>
      </c>
      <c r="K41" s="2">
        <v>8</v>
      </c>
      <c r="L41" s="2">
        <v>0.57699999999999996</v>
      </c>
      <c r="M41" s="2">
        <v>0.42899999999999999</v>
      </c>
      <c r="N41" s="2">
        <v>0.46200000000000002</v>
      </c>
      <c r="O41" s="2">
        <v>8.8000000000000007</v>
      </c>
      <c r="P41" s="2">
        <v>3</v>
      </c>
      <c r="Q41" s="2">
        <v>1.5</v>
      </c>
      <c r="R41" s="2">
        <v>0.6</v>
      </c>
      <c r="S41" s="2">
        <v>0.2</v>
      </c>
      <c r="T41" s="2">
        <v>9.8000000000000004E-2</v>
      </c>
      <c r="U41" s="2">
        <v>-2.1</v>
      </c>
      <c r="V41" s="2">
        <v>0</v>
      </c>
      <c r="W41" s="2">
        <v>2017</v>
      </c>
      <c r="X41">
        <f>SUM(Y41:AB41)</f>
        <v>2.0407701803089133</v>
      </c>
      <c r="Y41">
        <f>((T41 - MIN(T$3:T$94)) / (MAX(T$3:T$94) - MIN(T$3:T$94)))</f>
        <v>0.88664596273291918</v>
      </c>
      <c r="Z41">
        <f>((U41 - MIN(U$3:U$94)) / (MAX(U$3:U$94) - MIN(U$3:U$94)))</f>
        <v>0.79487179487179482</v>
      </c>
      <c r="AA41">
        <f>((V41 - MIN(V$3:V$94)) / (MAX(V$3:V$94) - MIN(V$3:V$94)))</f>
        <v>0.22727272727272727</v>
      </c>
      <c r="AB41">
        <f>((S41 - MIN(S$3:S$94)) / (MAX(S$3:S$94) - MIN(S$3:S$94)))</f>
        <v>0.13197969543147209</v>
      </c>
      <c r="AD41">
        <f>V41/G41</f>
        <v>0</v>
      </c>
      <c r="AE41">
        <f>(V41*48)/H41 + (V41/G41)</f>
        <v>0</v>
      </c>
    </row>
    <row r="42" spans="1:31" x14ac:dyDescent="0.25">
      <c r="A42" s="1">
        <v>20</v>
      </c>
      <c r="B42" s="2">
        <v>20</v>
      </c>
      <c r="C42" s="2" t="s">
        <v>73</v>
      </c>
      <c r="D42" s="2" t="s">
        <v>159</v>
      </c>
      <c r="E42" s="2" t="s">
        <v>40</v>
      </c>
      <c r="F42" s="2">
        <v>1</v>
      </c>
      <c r="G42" s="2">
        <v>58</v>
      </c>
      <c r="H42" s="2">
        <v>820</v>
      </c>
      <c r="I42" s="2">
        <v>408</v>
      </c>
      <c r="J42" s="2">
        <v>222</v>
      </c>
      <c r="K42" s="2">
        <v>85</v>
      </c>
      <c r="L42" s="2">
        <v>0.503</v>
      </c>
      <c r="M42" s="2">
        <v>0</v>
      </c>
      <c r="N42" s="2">
        <v>0.63700000000000001</v>
      </c>
      <c r="O42" s="2">
        <v>14.1</v>
      </c>
      <c r="P42" s="2">
        <v>7</v>
      </c>
      <c r="Q42" s="2">
        <v>3.8</v>
      </c>
      <c r="R42" s="2">
        <v>1.5</v>
      </c>
      <c r="S42" s="2">
        <v>1</v>
      </c>
      <c r="T42" s="2">
        <v>5.8000000000000003E-2</v>
      </c>
      <c r="U42" s="2">
        <v>-2.1</v>
      </c>
      <c r="V42" s="2">
        <v>0</v>
      </c>
      <c r="W42" s="2">
        <v>2017</v>
      </c>
      <c r="X42">
        <f>SUM(Y42:AB42)</f>
        <v>2.0192675161225151</v>
      </c>
      <c r="Y42">
        <f>((T42 - MIN(T$3:T$94)) / (MAX(T$3:T$94) - MIN(T$3:T$94)))</f>
        <v>0.82453416149068326</v>
      </c>
      <c r="Z42">
        <f>((U42 - MIN(U$3:U$94)) / (MAX(U$3:U$94) - MIN(U$3:U$94)))</f>
        <v>0.79487179487179482</v>
      </c>
      <c r="AA42">
        <f>((V42 - MIN(V$3:V$94)) / (MAX(V$3:V$94) - MIN(V$3:V$94)))</f>
        <v>0.22727272727272727</v>
      </c>
      <c r="AB42">
        <f>((S42 - MIN(S$3:S$94)) / (MAX(S$3:S$94) - MIN(S$3:S$94)))</f>
        <v>0.17258883248730963</v>
      </c>
      <c r="AD42">
        <f>V42/G42</f>
        <v>0</v>
      </c>
      <c r="AE42">
        <f>(V42*48)/H42 + (V42/G42)</f>
        <v>0</v>
      </c>
    </row>
    <row r="43" spans="1:31" x14ac:dyDescent="0.25">
      <c r="A43" s="1">
        <v>45</v>
      </c>
      <c r="B43" s="2">
        <v>45</v>
      </c>
      <c r="C43" s="2" t="s">
        <v>38</v>
      </c>
      <c r="D43" s="2" t="s">
        <v>129</v>
      </c>
      <c r="E43" s="2" t="s">
        <v>90</v>
      </c>
      <c r="F43" s="2">
        <v>3</v>
      </c>
      <c r="G43" s="2">
        <v>26</v>
      </c>
      <c r="H43" s="2">
        <v>136</v>
      </c>
      <c r="I43" s="2">
        <v>48</v>
      </c>
      <c r="J43" s="2">
        <v>19</v>
      </c>
      <c r="K43" s="2">
        <v>17</v>
      </c>
      <c r="L43" s="2">
        <v>0.48599999999999999</v>
      </c>
      <c r="M43" s="2">
        <v>0.28599999999999998</v>
      </c>
      <c r="N43" s="2">
        <v>0.66700000000000004</v>
      </c>
      <c r="O43" s="2">
        <v>5.2</v>
      </c>
      <c r="P43" s="2">
        <v>1.8</v>
      </c>
      <c r="Q43" s="2">
        <v>0.7</v>
      </c>
      <c r="R43" s="2">
        <v>0.7</v>
      </c>
      <c r="S43" s="2">
        <v>0.2</v>
      </c>
      <c r="T43" s="2">
        <v>8.6999999999999994E-2</v>
      </c>
      <c r="U43" s="2">
        <v>-2.1</v>
      </c>
      <c r="V43" s="2">
        <v>0</v>
      </c>
      <c r="W43" s="2">
        <v>2016</v>
      </c>
      <c r="X43">
        <f>SUM(Y43:AB43)</f>
        <v>2.0236894349672983</v>
      </c>
      <c r="Y43">
        <f>((T43 - MIN(T$3:T$94)) / (MAX(T$3:T$94) - MIN(T$3:T$94)))</f>
        <v>0.86956521739130421</v>
      </c>
      <c r="Z43">
        <f>((U43 - MIN(U$3:U$94)) / (MAX(U$3:U$94) - MIN(U$3:U$94)))</f>
        <v>0.79487179487179482</v>
      </c>
      <c r="AA43">
        <f>((V43 - MIN(V$3:V$94)) / (MAX(V$3:V$94) - MIN(V$3:V$94)))</f>
        <v>0.22727272727272727</v>
      </c>
      <c r="AB43">
        <f>((S43 - MIN(S$3:S$94)) / (MAX(S$3:S$94) - MIN(S$3:S$94)))</f>
        <v>0.13197969543147209</v>
      </c>
      <c r="AD43">
        <f>V43/G43</f>
        <v>0</v>
      </c>
      <c r="AE43">
        <f>(V43*48)/H43 + (V43/G43)</f>
        <v>0</v>
      </c>
    </row>
    <row r="44" spans="1:31" x14ac:dyDescent="0.25">
      <c r="A44" s="1">
        <v>44</v>
      </c>
      <c r="B44" s="2">
        <v>44</v>
      </c>
      <c r="C44" s="2" t="s">
        <v>32</v>
      </c>
      <c r="D44" s="2" t="s">
        <v>180</v>
      </c>
      <c r="E44" s="2" t="s">
        <v>35</v>
      </c>
      <c r="F44" s="2">
        <v>2</v>
      </c>
      <c r="G44" s="2">
        <v>113</v>
      </c>
      <c r="H44" s="2">
        <v>2348</v>
      </c>
      <c r="I44" s="2">
        <v>931</v>
      </c>
      <c r="J44" s="2">
        <v>333</v>
      </c>
      <c r="K44" s="2">
        <v>153</v>
      </c>
      <c r="L44" s="2">
        <v>0.42699999999999999</v>
      </c>
      <c r="M44" s="2">
        <v>0.36399999999999999</v>
      </c>
      <c r="N44" s="2">
        <v>0.73599999999999999</v>
      </c>
      <c r="O44" s="2">
        <v>20.8</v>
      </c>
      <c r="P44" s="2">
        <v>8.1999999999999993</v>
      </c>
      <c r="Q44" s="2">
        <v>2.9</v>
      </c>
      <c r="R44" s="2">
        <v>1.4</v>
      </c>
      <c r="S44" s="2">
        <v>2.2999999999999998</v>
      </c>
      <c r="T44" s="2">
        <v>4.8000000000000001E-2</v>
      </c>
      <c r="U44" s="2">
        <v>-2.2000000000000002</v>
      </c>
      <c r="V44" s="2">
        <v>-0.1</v>
      </c>
      <c r="W44" s="2">
        <v>2017</v>
      </c>
      <c r="X44">
        <f>SUM(Y44:AB44)</f>
        <v>2.0574333762316548</v>
      </c>
      <c r="Y44">
        <f>((T44 - MIN(T$3:T$94)) / (MAX(T$3:T$94) - MIN(T$3:T$94)))</f>
        <v>0.80900621118012428</v>
      </c>
      <c r="Z44">
        <f>((U44 - MIN(U$3:U$94)) / (MAX(U$3:U$94) - MIN(U$3:U$94)))</f>
        <v>0.79166666666666663</v>
      </c>
      <c r="AA44">
        <f>((V44 - MIN(V$3:V$94)) / (MAX(V$3:V$94) - MIN(V$3:V$94)))</f>
        <v>0.21818181818181817</v>
      </c>
      <c r="AB44">
        <f>((S44 - MIN(S$3:S$94)) / (MAX(S$3:S$94) - MIN(S$3:S$94)))</f>
        <v>0.23857868020304565</v>
      </c>
      <c r="AD44">
        <f>V44/G44</f>
        <v>-8.8495575221238948E-4</v>
      </c>
      <c r="AE44">
        <f>(V44*48)/H44 + (V44/G44)</f>
        <v>-2.9292487675445871E-3</v>
      </c>
    </row>
    <row r="45" spans="1:31" x14ac:dyDescent="0.25">
      <c r="A45" s="1">
        <v>48</v>
      </c>
      <c r="B45" s="2">
        <v>48</v>
      </c>
      <c r="C45" s="2" t="s">
        <v>30</v>
      </c>
      <c r="D45" s="2" t="s">
        <v>184</v>
      </c>
      <c r="E45" s="2" t="s">
        <v>80</v>
      </c>
      <c r="F45" s="2">
        <v>2</v>
      </c>
      <c r="G45" s="2">
        <v>134</v>
      </c>
      <c r="H45" s="2">
        <v>1443</v>
      </c>
      <c r="I45" s="2">
        <v>338</v>
      </c>
      <c r="J45" s="2">
        <v>183</v>
      </c>
      <c r="K45" s="2">
        <v>85</v>
      </c>
      <c r="L45" s="2">
        <v>0.41299999999999998</v>
      </c>
      <c r="M45" s="2">
        <v>0.34200000000000003</v>
      </c>
      <c r="N45" s="2">
        <v>0.67800000000000005</v>
      </c>
      <c r="O45" s="2">
        <v>10.8</v>
      </c>
      <c r="P45" s="2">
        <v>2.5</v>
      </c>
      <c r="Q45" s="2">
        <v>1.4</v>
      </c>
      <c r="R45" s="2">
        <v>0.6</v>
      </c>
      <c r="S45" s="2">
        <v>1</v>
      </c>
      <c r="T45" s="2">
        <v>3.2000000000000001E-2</v>
      </c>
      <c r="U45" s="2">
        <v>-2.2000000000000002</v>
      </c>
      <c r="V45" s="2">
        <v>-0.1</v>
      </c>
      <c r="W45" s="2">
        <v>2017</v>
      </c>
      <c r="X45">
        <f>SUM(Y45:AB45)</f>
        <v>1.9665988080190244</v>
      </c>
      <c r="Y45">
        <f>((T45 - MIN(T$3:T$94)) / (MAX(T$3:T$94) - MIN(T$3:T$94)))</f>
        <v>0.78416149068322982</v>
      </c>
      <c r="Z45">
        <f>((U45 - MIN(U$3:U$94)) / (MAX(U$3:U$94) - MIN(U$3:U$94)))</f>
        <v>0.79166666666666663</v>
      </c>
      <c r="AA45">
        <f>((V45 - MIN(V$3:V$94)) / (MAX(V$3:V$94) - MIN(V$3:V$94)))</f>
        <v>0.21818181818181817</v>
      </c>
      <c r="AB45">
        <f>((S45 - MIN(S$3:S$94)) / (MAX(S$3:S$94) - MIN(S$3:S$94)))</f>
        <v>0.17258883248730963</v>
      </c>
      <c r="AD45">
        <f>V45/G45</f>
        <v>-7.4626865671641792E-4</v>
      </c>
      <c r="AE45">
        <f>(V45*48)/H45 + (V45/G45)</f>
        <v>-4.0726719831197453E-3</v>
      </c>
    </row>
    <row r="46" spans="1:31" x14ac:dyDescent="0.25">
      <c r="A46" s="1">
        <v>9</v>
      </c>
      <c r="B46" s="2">
        <v>9</v>
      </c>
      <c r="C46" s="2" t="s">
        <v>42</v>
      </c>
      <c r="D46" s="2" t="s">
        <v>148</v>
      </c>
      <c r="E46" s="2" t="s">
        <v>70</v>
      </c>
      <c r="F46" s="2">
        <v>2</v>
      </c>
      <c r="G46" s="2">
        <v>120</v>
      </c>
      <c r="H46" s="2">
        <v>3496</v>
      </c>
      <c r="I46" s="2">
        <v>1730</v>
      </c>
      <c r="J46" s="2">
        <v>412</v>
      </c>
      <c r="K46" s="2">
        <v>600</v>
      </c>
      <c r="L46" s="2">
        <v>0.40600000000000003</v>
      </c>
      <c r="M46" s="2">
        <v>0.315</v>
      </c>
      <c r="N46" s="2">
        <v>0.67100000000000004</v>
      </c>
      <c r="O46" s="2">
        <v>29.1</v>
      </c>
      <c r="P46" s="2">
        <v>14.4</v>
      </c>
      <c r="Q46" s="2">
        <v>3.4</v>
      </c>
      <c r="R46" s="2">
        <v>5</v>
      </c>
      <c r="S46" s="2">
        <v>-0.6</v>
      </c>
      <c r="T46" s="2">
        <v>-8.0000000000000002E-3</v>
      </c>
      <c r="U46" s="2">
        <v>-2.2999999999999998</v>
      </c>
      <c r="V46" s="2">
        <v>-0.3</v>
      </c>
      <c r="W46" s="2">
        <v>2017</v>
      </c>
      <c r="X46">
        <f>SUM(Y46:AB46)</f>
        <v>1.8018817862781666</v>
      </c>
      <c r="Y46">
        <f>((T46 - MIN(T$3:T$94)) / (MAX(T$3:T$94) - MIN(T$3:T$94)))</f>
        <v>0.72204968944099368</v>
      </c>
      <c r="Z46">
        <f>((U46 - MIN(U$3:U$94)) / (MAX(U$3:U$94) - MIN(U$3:U$94)))</f>
        <v>0.78846153846153844</v>
      </c>
      <c r="AA46">
        <f>((V46 - MIN(V$3:V$94)) / (MAX(V$3:V$94) - MIN(V$3:V$94)))</f>
        <v>0.2</v>
      </c>
      <c r="AB46">
        <f>((S46 - MIN(S$3:S$94)) / (MAX(S$3:S$94) - MIN(S$3:S$94)))</f>
        <v>9.1370558375634514E-2</v>
      </c>
      <c r="AD46">
        <f>V46/G46</f>
        <v>-2.5000000000000001E-3</v>
      </c>
      <c r="AE46">
        <f>(V46*48)/H46 + (V46/G46)</f>
        <v>-6.6189931350114414E-3</v>
      </c>
    </row>
    <row r="47" spans="1:31" x14ac:dyDescent="0.25">
      <c r="A47" s="1">
        <v>38</v>
      </c>
      <c r="B47" s="2">
        <v>38</v>
      </c>
      <c r="C47" s="2" t="s">
        <v>30</v>
      </c>
      <c r="D47" s="2" t="s">
        <v>124</v>
      </c>
      <c r="E47" s="2" t="s">
        <v>34</v>
      </c>
      <c r="F47" s="2">
        <v>3</v>
      </c>
      <c r="G47" s="2">
        <v>157</v>
      </c>
      <c r="H47" s="2">
        <v>2432</v>
      </c>
      <c r="I47" s="2">
        <v>585</v>
      </c>
      <c r="J47" s="2">
        <v>230</v>
      </c>
      <c r="K47" s="2">
        <v>187</v>
      </c>
      <c r="L47" s="2">
        <v>0.42</v>
      </c>
      <c r="M47" s="2">
        <v>0.29899999999999999</v>
      </c>
      <c r="N47" s="2">
        <v>0.79100000000000004</v>
      </c>
      <c r="O47" s="2">
        <v>15.5</v>
      </c>
      <c r="P47" s="2">
        <v>3.7</v>
      </c>
      <c r="Q47" s="2">
        <v>1.5</v>
      </c>
      <c r="R47" s="2">
        <v>1.2</v>
      </c>
      <c r="S47" s="2">
        <v>2.8</v>
      </c>
      <c r="T47" s="2">
        <v>5.6000000000000001E-2</v>
      </c>
      <c r="U47" s="2">
        <v>-2.2999999999999998</v>
      </c>
      <c r="V47" s="2">
        <v>-0.2</v>
      </c>
      <c r="W47" s="2">
        <v>2016</v>
      </c>
      <c r="X47">
        <f>SUM(Y47:AB47)</f>
        <v>2.082940409843963</v>
      </c>
      <c r="Y47">
        <f>((T47 - MIN(T$3:T$94)) / (MAX(T$3:T$94) - MIN(T$3:T$94)))</f>
        <v>0.8214285714285714</v>
      </c>
      <c r="Z47">
        <f>((U47 - MIN(U$3:U$94)) / (MAX(U$3:U$94) - MIN(U$3:U$94)))</f>
        <v>0.78846153846153844</v>
      </c>
      <c r="AA47">
        <f>((V47 - MIN(V$3:V$94)) / (MAX(V$3:V$94) - MIN(V$3:V$94)))</f>
        <v>0.20909090909090908</v>
      </c>
      <c r="AB47">
        <f>((S47 - MIN(S$3:S$94)) / (MAX(S$3:S$94) - MIN(S$3:S$94)))</f>
        <v>0.26395939086294412</v>
      </c>
      <c r="AD47">
        <f>V47/G47</f>
        <v>-1.2738853503184715E-3</v>
      </c>
      <c r="AE47">
        <f>(V47*48)/H47 + (V47/G47)</f>
        <v>-5.2212537713711045E-3</v>
      </c>
    </row>
    <row r="48" spans="1:31" x14ac:dyDescent="0.25">
      <c r="A48" s="1">
        <v>8</v>
      </c>
      <c r="B48" s="2">
        <v>8</v>
      </c>
      <c r="C48" s="2" t="s">
        <v>56</v>
      </c>
      <c r="D48" s="2" t="s">
        <v>102</v>
      </c>
      <c r="E48" s="2" t="s">
        <v>71</v>
      </c>
      <c r="F48" s="2">
        <v>3</v>
      </c>
      <c r="G48" s="2">
        <v>193</v>
      </c>
      <c r="H48" s="2">
        <v>3720</v>
      </c>
      <c r="I48" s="2">
        <v>1473</v>
      </c>
      <c r="J48" s="2">
        <v>869</v>
      </c>
      <c r="K48" s="2">
        <v>164</v>
      </c>
      <c r="L48" s="2">
        <v>0.43099999999999999</v>
      </c>
      <c r="M48" s="2">
        <v>0.29899999999999999</v>
      </c>
      <c r="N48" s="2">
        <v>0.627</v>
      </c>
      <c r="O48" s="2">
        <v>19.3</v>
      </c>
      <c r="P48" s="2">
        <v>7.6</v>
      </c>
      <c r="Q48" s="2">
        <v>4.5</v>
      </c>
      <c r="R48" s="2">
        <v>0.8</v>
      </c>
      <c r="S48" s="2">
        <v>2.4</v>
      </c>
      <c r="T48" s="2">
        <v>0.03</v>
      </c>
      <c r="U48" s="2">
        <v>-2.2999999999999998</v>
      </c>
      <c r="V48" s="2">
        <v>-0.3</v>
      </c>
      <c r="W48" s="2">
        <v>2016</v>
      </c>
      <c r="X48">
        <f>SUM(Y48:AB48)</f>
        <v>2.0131722614176817</v>
      </c>
      <c r="Y48">
        <f>((T48 - MIN(T$3:T$94)) / (MAX(T$3:T$94) - MIN(T$3:T$94)))</f>
        <v>0.78105590062111796</v>
      </c>
      <c r="Z48">
        <f>((U48 - MIN(U$3:U$94)) / (MAX(U$3:U$94) - MIN(U$3:U$94)))</f>
        <v>0.78846153846153844</v>
      </c>
      <c r="AA48">
        <f>((V48 - MIN(V$3:V$94)) / (MAX(V$3:V$94) - MIN(V$3:V$94)))</f>
        <v>0.2</v>
      </c>
      <c r="AB48">
        <f>((S48 - MIN(S$3:S$94)) / (MAX(S$3:S$94) - MIN(S$3:S$94)))</f>
        <v>0.24365482233502539</v>
      </c>
      <c r="AD48">
        <f>V48/G48</f>
        <v>-1.5544041450777201E-3</v>
      </c>
      <c r="AE48">
        <f>(V48*48)/H48 + (V48/G48)</f>
        <v>-5.4253718870132034E-3</v>
      </c>
    </row>
    <row r="49" spans="1:31" x14ac:dyDescent="0.25">
      <c r="A49" s="1">
        <v>46</v>
      </c>
      <c r="B49" s="2">
        <v>46</v>
      </c>
      <c r="C49" s="2" t="s">
        <v>57</v>
      </c>
      <c r="D49" s="2" t="s">
        <v>182</v>
      </c>
      <c r="E49" s="2" t="s">
        <v>174</v>
      </c>
      <c r="F49" s="2">
        <v>2</v>
      </c>
      <c r="G49" s="2">
        <v>108</v>
      </c>
      <c r="H49" s="2">
        <v>1696</v>
      </c>
      <c r="I49" s="2">
        <v>549</v>
      </c>
      <c r="J49" s="2">
        <v>308</v>
      </c>
      <c r="K49" s="2">
        <v>98</v>
      </c>
      <c r="L49" s="2">
        <v>0.439</v>
      </c>
      <c r="M49" s="2">
        <v>0.36399999999999999</v>
      </c>
      <c r="N49" s="2">
        <v>0.77800000000000002</v>
      </c>
      <c r="O49" s="2">
        <v>15.7</v>
      </c>
      <c r="P49" s="2">
        <v>5.0999999999999996</v>
      </c>
      <c r="Q49" s="2">
        <v>2.9</v>
      </c>
      <c r="R49" s="2">
        <v>0.9</v>
      </c>
      <c r="S49" s="2">
        <v>2.8</v>
      </c>
      <c r="T49" s="2">
        <v>7.9000000000000001E-2</v>
      </c>
      <c r="U49" s="2">
        <v>-2.5</v>
      </c>
      <c r="V49" s="2">
        <v>-0.2</v>
      </c>
      <c r="W49" s="2">
        <v>2017</v>
      </c>
      <c r="X49">
        <f>SUM(Y49:AB49)</f>
        <v>2.1122444391479922</v>
      </c>
      <c r="Y49">
        <f>((T49 - MIN(T$3:T$94)) / (MAX(T$3:T$94) - MIN(T$3:T$94)))</f>
        <v>0.85714285714285698</v>
      </c>
      <c r="Z49">
        <f>((U49 - MIN(U$3:U$94)) / (MAX(U$3:U$94) - MIN(U$3:U$94)))</f>
        <v>0.78205128205128205</v>
      </c>
      <c r="AA49">
        <f>((V49 - MIN(V$3:V$94)) / (MAX(V$3:V$94) - MIN(V$3:V$94)))</f>
        <v>0.20909090909090908</v>
      </c>
      <c r="AB49">
        <f>((S49 - MIN(S$3:S$94)) / (MAX(S$3:S$94) - MIN(S$3:S$94)))</f>
        <v>0.26395939086294412</v>
      </c>
      <c r="AD49">
        <f>V49/G49</f>
        <v>-1.8518518518518519E-3</v>
      </c>
      <c r="AE49">
        <f>(V49*48)/H49 + (V49/G49)</f>
        <v>-7.5122292103424184E-3</v>
      </c>
    </row>
    <row r="50" spans="1:31" x14ac:dyDescent="0.25">
      <c r="A50" s="1">
        <v>25</v>
      </c>
      <c r="B50" s="2">
        <v>25</v>
      </c>
      <c r="C50" s="2" t="s">
        <v>27</v>
      </c>
      <c r="D50" s="2" t="s">
        <v>113</v>
      </c>
      <c r="E50" s="2" t="s">
        <v>68</v>
      </c>
      <c r="F50" s="2">
        <v>2</v>
      </c>
      <c r="G50" s="2">
        <v>21</v>
      </c>
      <c r="H50" s="2">
        <v>107</v>
      </c>
      <c r="I50" s="2">
        <v>47</v>
      </c>
      <c r="J50" s="2">
        <v>34</v>
      </c>
      <c r="K50" s="2">
        <v>3</v>
      </c>
      <c r="L50" s="2">
        <v>0.44900000000000001</v>
      </c>
      <c r="M50" s="2">
        <v>0</v>
      </c>
      <c r="N50" s="2">
        <v>0.6</v>
      </c>
      <c r="O50" s="2">
        <v>5.0999999999999996</v>
      </c>
      <c r="P50" s="2">
        <v>2.2000000000000002</v>
      </c>
      <c r="Q50" s="2">
        <v>1.6</v>
      </c>
      <c r="R50" s="2">
        <v>0.1</v>
      </c>
      <c r="S50" s="2">
        <v>0.1</v>
      </c>
      <c r="T50" s="2">
        <v>6.2E-2</v>
      </c>
      <c r="U50" s="2">
        <v>-2.5</v>
      </c>
      <c r="V50" s="2">
        <v>0</v>
      </c>
      <c r="W50" s="2">
        <v>2016</v>
      </c>
      <c r="X50">
        <f>SUM(Y50:AB50)</f>
        <v>1.9669729042384085</v>
      </c>
      <c r="Y50">
        <f>((T50 - MIN(T$3:T$94)) / (MAX(T$3:T$94) - MIN(T$3:T$94)))</f>
        <v>0.83074534161490665</v>
      </c>
      <c r="Z50">
        <f>((U50 - MIN(U$3:U$94)) / (MAX(U$3:U$94) - MIN(U$3:U$94)))</f>
        <v>0.78205128205128205</v>
      </c>
      <c r="AA50">
        <f>((V50 - MIN(V$3:V$94)) / (MAX(V$3:V$94) - MIN(V$3:V$94)))</f>
        <v>0.22727272727272727</v>
      </c>
      <c r="AB50">
        <f>((S50 - MIN(S$3:S$94)) / (MAX(S$3:S$94) - MIN(S$3:S$94)))</f>
        <v>0.12690355329949238</v>
      </c>
      <c r="AD50">
        <f>V50/G50</f>
        <v>0</v>
      </c>
      <c r="AE50">
        <f>(V50*48)/H50 + (V50/G50)</f>
        <v>0</v>
      </c>
    </row>
    <row r="51" spans="1:31" x14ac:dyDescent="0.25">
      <c r="A51" s="1">
        <v>53</v>
      </c>
      <c r="B51" s="2">
        <v>53</v>
      </c>
      <c r="C51" s="2" t="s">
        <v>38</v>
      </c>
      <c r="D51" s="2" t="s">
        <v>187</v>
      </c>
      <c r="E51" s="2" t="s">
        <v>45</v>
      </c>
      <c r="F51" s="2">
        <v>2</v>
      </c>
      <c r="G51" s="2">
        <v>36</v>
      </c>
      <c r="H51" s="2">
        <v>494</v>
      </c>
      <c r="I51" s="2">
        <v>195</v>
      </c>
      <c r="J51" s="2">
        <v>57</v>
      </c>
      <c r="K51" s="2">
        <v>80</v>
      </c>
      <c r="L51" s="2">
        <v>0.44400000000000001</v>
      </c>
      <c r="M51" s="2">
        <v>0.34100000000000003</v>
      </c>
      <c r="N51" s="2">
        <v>0.8</v>
      </c>
      <c r="O51" s="2">
        <v>13.7</v>
      </c>
      <c r="P51" s="2">
        <v>5.4</v>
      </c>
      <c r="Q51" s="2">
        <v>1.6</v>
      </c>
      <c r="R51" s="2">
        <v>2.2000000000000002</v>
      </c>
      <c r="S51" s="2">
        <v>0.8</v>
      </c>
      <c r="T51" s="2">
        <v>7.2999999999999995E-2</v>
      </c>
      <c r="U51" s="2">
        <v>-2.6</v>
      </c>
      <c r="V51" s="2">
        <v>-0.1</v>
      </c>
      <c r="W51" s="2">
        <v>2017</v>
      </c>
      <c r="X51">
        <f>SUM(Y51:AB51)</f>
        <v>2.0072906072078438</v>
      </c>
      <c r="Y51">
        <f>((T51 - MIN(T$3:T$94)) / (MAX(T$3:T$94) - MIN(T$3:T$94)))</f>
        <v>0.84782608695652162</v>
      </c>
      <c r="Z51">
        <f>((U51 - MIN(U$3:U$94)) / (MAX(U$3:U$94) - MIN(U$3:U$94)))</f>
        <v>0.77884615384615374</v>
      </c>
      <c r="AA51">
        <f>((V51 - MIN(V$3:V$94)) / (MAX(V$3:V$94) - MIN(V$3:V$94)))</f>
        <v>0.21818181818181817</v>
      </c>
      <c r="AB51">
        <f>((S51 - MIN(S$3:S$94)) / (MAX(S$3:S$94) - MIN(S$3:S$94)))</f>
        <v>0.16243654822335027</v>
      </c>
      <c r="AD51">
        <f>V51/G51</f>
        <v>-2.7777777777777779E-3</v>
      </c>
      <c r="AE51">
        <f>(V51*48)/H51 + (V51/G51)</f>
        <v>-1.2494376968061181E-2</v>
      </c>
    </row>
    <row r="52" spans="1:31" x14ac:dyDescent="0.25">
      <c r="A52" s="1">
        <v>15</v>
      </c>
      <c r="B52" s="2">
        <v>15</v>
      </c>
      <c r="C52" s="2" t="s">
        <v>73</v>
      </c>
      <c r="D52" s="2" t="s">
        <v>154</v>
      </c>
      <c r="E52" s="2" t="s">
        <v>68</v>
      </c>
      <c r="F52" s="2">
        <v>2</v>
      </c>
      <c r="G52" s="2">
        <v>145</v>
      </c>
      <c r="H52" s="2">
        <v>3013</v>
      </c>
      <c r="I52" s="2">
        <v>977</v>
      </c>
      <c r="J52" s="2">
        <v>390</v>
      </c>
      <c r="K52" s="2">
        <v>164</v>
      </c>
      <c r="L52" s="2">
        <v>0.439</v>
      </c>
      <c r="M52" s="2">
        <v>0.32700000000000001</v>
      </c>
      <c r="N52" s="2">
        <v>0.75700000000000001</v>
      </c>
      <c r="O52" s="2">
        <v>20.8</v>
      </c>
      <c r="P52" s="2">
        <v>6.7</v>
      </c>
      <c r="Q52" s="2">
        <v>2.7</v>
      </c>
      <c r="R52" s="2">
        <v>1.1000000000000001</v>
      </c>
      <c r="S52" s="2">
        <v>3.5</v>
      </c>
      <c r="T52" s="2">
        <v>5.5E-2</v>
      </c>
      <c r="U52" s="2">
        <v>-2.6</v>
      </c>
      <c r="V52" s="2">
        <v>-0.5</v>
      </c>
      <c r="W52" s="2">
        <v>2017</v>
      </c>
      <c r="X52">
        <f>SUM(Y52:AB52)</f>
        <v>2.0800324978486531</v>
      </c>
      <c r="Y52">
        <f>((T52 - MIN(T$3:T$94)) / (MAX(T$3:T$94) - MIN(T$3:T$94)))</f>
        <v>0.81987577639751552</v>
      </c>
      <c r="Z52">
        <f>((U52 - MIN(U$3:U$94)) / (MAX(U$3:U$94) - MIN(U$3:U$94)))</f>
        <v>0.77884615384615374</v>
      </c>
      <c r="AA52">
        <f>((V52 - MIN(V$3:V$94)) / (MAX(V$3:V$94) - MIN(V$3:V$94)))</f>
        <v>0.18181818181818182</v>
      </c>
      <c r="AB52">
        <f>((S52 - MIN(S$3:S$94)) / (MAX(S$3:S$94) - MIN(S$3:S$94)))</f>
        <v>0.29949238578680204</v>
      </c>
      <c r="AD52">
        <f>V52/G52</f>
        <v>-3.4482758620689655E-3</v>
      </c>
      <c r="AE52">
        <f>(V52*48)/H52 + (V52/G52)</f>
        <v>-1.1413758769470227E-2</v>
      </c>
    </row>
    <row r="53" spans="1:31" x14ac:dyDescent="0.25">
      <c r="A53" s="1">
        <v>28</v>
      </c>
      <c r="B53" s="2">
        <v>28</v>
      </c>
      <c r="C53" s="2" t="s">
        <v>58</v>
      </c>
      <c r="D53" s="2" t="s">
        <v>116</v>
      </c>
      <c r="E53" s="2" t="s">
        <v>49</v>
      </c>
      <c r="F53" s="2">
        <v>3</v>
      </c>
      <c r="G53" s="2">
        <v>114</v>
      </c>
      <c r="H53" s="2">
        <v>1988</v>
      </c>
      <c r="I53" s="2">
        <v>850</v>
      </c>
      <c r="J53" s="2">
        <v>478</v>
      </c>
      <c r="K53" s="2">
        <v>109</v>
      </c>
      <c r="L53" s="2">
        <v>0.47499999999999998</v>
      </c>
      <c r="M53" s="2">
        <v>0.35699999999999998</v>
      </c>
      <c r="N53" s="2">
        <v>0.746</v>
      </c>
      <c r="O53" s="2">
        <v>17.399999999999999</v>
      </c>
      <c r="P53" s="2">
        <v>7.5</v>
      </c>
      <c r="Q53" s="2">
        <v>4.2</v>
      </c>
      <c r="R53" s="2">
        <v>1</v>
      </c>
      <c r="S53" s="2">
        <v>2.7</v>
      </c>
      <c r="T53" s="2">
        <v>6.5000000000000002E-2</v>
      </c>
      <c r="U53" s="2">
        <v>-2.7</v>
      </c>
      <c r="V53" s="2">
        <v>-0.4</v>
      </c>
      <c r="W53" s="2">
        <v>2016</v>
      </c>
      <c r="X53">
        <f>SUM(Y53:AB53)</f>
        <v>2.0608370919891557</v>
      </c>
      <c r="Y53">
        <f>((T53 - MIN(T$3:T$94)) / (MAX(T$3:T$94) - MIN(T$3:T$94)))</f>
        <v>0.83540372670807461</v>
      </c>
      <c r="Z53">
        <f>((U53 - MIN(U$3:U$94)) / (MAX(U$3:U$94) - MIN(U$3:U$94)))</f>
        <v>0.77564102564102566</v>
      </c>
      <c r="AA53">
        <f>((V53 - MIN(V$3:V$94)) / (MAX(V$3:V$94) - MIN(V$3:V$94)))</f>
        <v>0.19090909090909092</v>
      </c>
      <c r="AB53">
        <f>((S53 - MIN(S$3:S$94)) / (MAX(S$3:S$94) - MIN(S$3:S$94)))</f>
        <v>0.25888324873096447</v>
      </c>
      <c r="AD53">
        <f>V53/G53</f>
        <v>-3.5087719298245615E-3</v>
      </c>
      <c r="AE53">
        <f>(V53*48)/H53 + (V53/G53)</f>
        <v>-1.3166719615941264E-2</v>
      </c>
    </row>
    <row r="54" spans="1:31" x14ac:dyDescent="0.25">
      <c r="A54" s="1">
        <v>2</v>
      </c>
      <c r="B54" s="2">
        <v>2</v>
      </c>
      <c r="C54" s="2" t="s">
        <v>41</v>
      </c>
      <c r="D54" s="2" t="s">
        <v>97</v>
      </c>
      <c r="E54" s="2" t="s">
        <v>40</v>
      </c>
      <c r="F54" s="2">
        <v>3</v>
      </c>
      <c r="G54" s="2">
        <v>190</v>
      </c>
      <c r="H54" s="2">
        <v>6014</v>
      </c>
      <c r="I54" s="2">
        <v>2639</v>
      </c>
      <c r="J54" s="2">
        <v>897</v>
      </c>
      <c r="K54" s="2">
        <v>550</v>
      </c>
      <c r="L54" s="2">
        <v>0.45800000000000002</v>
      </c>
      <c r="M54" s="2">
        <v>0.32900000000000001</v>
      </c>
      <c r="N54" s="2">
        <v>0.66200000000000003</v>
      </c>
      <c r="O54" s="2">
        <v>31.7</v>
      </c>
      <c r="P54" s="2">
        <v>13.9</v>
      </c>
      <c r="Q54" s="2">
        <v>4.7</v>
      </c>
      <c r="R54" s="2">
        <v>2.9</v>
      </c>
      <c r="S54" s="2">
        <v>4.5</v>
      </c>
      <c r="T54" s="2">
        <v>3.5999999999999997E-2</v>
      </c>
      <c r="U54" s="2">
        <v>-2.7</v>
      </c>
      <c r="V54" s="2">
        <v>-1.1000000000000001</v>
      </c>
      <c r="W54" s="2">
        <v>2016</v>
      </c>
      <c r="X54">
        <f>SUM(Y54:AB54)</f>
        <v>2.0435402308278054</v>
      </c>
      <c r="Y54">
        <f>((T54 - MIN(T$3:T$94)) / (MAX(T$3:T$94) - MIN(T$3:T$94)))</f>
        <v>0.79037267080745344</v>
      </c>
      <c r="Z54">
        <f>((U54 - MIN(U$3:U$94)) / (MAX(U$3:U$94) - MIN(U$3:U$94)))</f>
        <v>0.77564102564102566</v>
      </c>
      <c r="AA54">
        <f>((V54 - MIN(V$3:V$94)) / (MAX(V$3:V$94) - MIN(V$3:V$94)))</f>
        <v>0.12727272727272726</v>
      </c>
      <c r="AB54">
        <f>((S54 - MIN(S$3:S$94)) / (MAX(S$3:S$94) - MIN(S$3:S$94)))</f>
        <v>0.35025380710659904</v>
      </c>
      <c r="AE54">
        <f>(V54*48)/H54 + (V54/G54)</f>
        <v>-1.4568988150455955E-2</v>
      </c>
    </row>
    <row r="55" spans="1:31" x14ac:dyDescent="0.25">
      <c r="A55" s="1">
        <v>33</v>
      </c>
      <c r="B55" s="2">
        <v>33</v>
      </c>
      <c r="C55" s="2" t="s">
        <v>27</v>
      </c>
      <c r="D55" s="2" t="s">
        <v>120</v>
      </c>
      <c r="E55" s="2" t="s">
        <v>29</v>
      </c>
      <c r="F55" s="2">
        <v>3</v>
      </c>
      <c r="G55" s="2">
        <v>130</v>
      </c>
      <c r="H55" s="2">
        <v>1599</v>
      </c>
      <c r="I55" s="2">
        <v>697</v>
      </c>
      <c r="J55" s="2">
        <v>588</v>
      </c>
      <c r="K55" s="2">
        <v>49</v>
      </c>
      <c r="L55" s="2">
        <v>0.57999999999999996</v>
      </c>
      <c r="M55" s="2">
        <v>0</v>
      </c>
      <c r="N55" s="2">
        <v>0.747</v>
      </c>
      <c r="O55" s="2">
        <v>12.3</v>
      </c>
      <c r="P55" s="2">
        <v>5.4</v>
      </c>
      <c r="Q55" s="2">
        <v>4.5</v>
      </c>
      <c r="R55" s="2">
        <v>0.4</v>
      </c>
      <c r="S55" s="2">
        <v>4.7</v>
      </c>
      <c r="T55" s="2">
        <v>0.14099999999999999</v>
      </c>
      <c r="U55" s="2">
        <v>-2.8</v>
      </c>
      <c r="V55" s="2">
        <v>-0.3</v>
      </c>
      <c r="W55" s="2">
        <v>2016</v>
      </c>
      <c r="X55">
        <f>SUM(Y55:AB55)</f>
        <v>2.2862581378747784</v>
      </c>
      <c r="Y55">
        <f>((T55 - MIN(T$3:T$94)) / (MAX(T$3:T$94) - MIN(T$3:T$94)))</f>
        <v>0.95341614906832295</v>
      </c>
      <c r="Z55">
        <f>((U55 - MIN(U$3:U$94)) / (MAX(U$3:U$94) - MIN(U$3:U$94)))</f>
        <v>0.77243589743589736</v>
      </c>
      <c r="AA55">
        <f>((V55 - MIN(V$3:V$94)) / (MAX(V$3:V$94) - MIN(V$3:V$94)))</f>
        <v>0.2</v>
      </c>
      <c r="AB55">
        <f>((S55 - MIN(S$3:S$94)) / (MAX(S$3:S$94) - MIN(S$3:S$94)))</f>
        <v>0.36040609137055835</v>
      </c>
      <c r="AD55">
        <f>V55/G55</f>
        <v>-2.3076923076923075E-3</v>
      </c>
      <c r="AE55">
        <f>(V55*48)/H55 + (V55/G55)</f>
        <v>-1.1313320825515946E-2</v>
      </c>
    </row>
    <row r="56" spans="1:31" x14ac:dyDescent="0.25">
      <c r="A56" s="1">
        <v>21</v>
      </c>
      <c r="B56" s="2">
        <v>21</v>
      </c>
      <c r="C56" s="2" t="s">
        <v>46</v>
      </c>
      <c r="D56" s="2" t="s">
        <v>111</v>
      </c>
      <c r="E56" s="2" t="s">
        <v>61</v>
      </c>
      <c r="F56" s="2">
        <v>3</v>
      </c>
      <c r="G56" s="2">
        <v>143</v>
      </c>
      <c r="H56" s="2">
        <v>2685</v>
      </c>
      <c r="I56" s="2">
        <v>886</v>
      </c>
      <c r="J56" s="2">
        <v>469</v>
      </c>
      <c r="K56" s="2">
        <v>271</v>
      </c>
      <c r="L56" s="2">
        <v>0.44400000000000001</v>
      </c>
      <c r="M56" s="2">
        <v>0.28599999999999998</v>
      </c>
      <c r="N56" s="2">
        <v>0.59399999999999997</v>
      </c>
      <c r="O56" s="2">
        <v>18.8</v>
      </c>
      <c r="P56" s="2">
        <v>6.2</v>
      </c>
      <c r="Q56" s="2">
        <v>3.3</v>
      </c>
      <c r="R56" s="2">
        <v>1.9</v>
      </c>
      <c r="S56" s="2">
        <v>0.8</v>
      </c>
      <c r="T56" s="2">
        <v>1.4E-2</v>
      </c>
      <c r="U56" s="2">
        <v>-2.8</v>
      </c>
      <c r="V56" s="2">
        <v>-0.5</v>
      </c>
      <c r="W56" s="2">
        <v>2016</v>
      </c>
      <c r="X56">
        <f>SUM(Y56:AB56)</f>
        <v>1.872901807601653</v>
      </c>
      <c r="Y56">
        <f>((T56 - MIN(T$3:T$94)) / (MAX(T$3:T$94) - MIN(T$3:T$94)))</f>
        <v>0.75621118012422361</v>
      </c>
      <c r="Z56">
        <f>((U56 - MIN(U$3:U$94)) / (MAX(U$3:U$94) - MIN(U$3:U$94)))</f>
        <v>0.77243589743589736</v>
      </c>
      <c r="AA56">
        <f>((V56 - MIN(V$3:V$94)) / (MAX(V$3:V$94) - MIN(V$3:V$94)))</f>
        <v>0.18181818181818182</v>
      </c>
      <c r="AB56">
        <f>((S56 - MIN(S$3:S$94)) / (MAX(S$3:S$94) - MIN(S$3:S$94)))</f>
        <v>0.16243654822335027</v>
      </c>
      <c r="AD56">
        <f>V56/G56</f>
        <v>-3.4965034965034965E-3</v>
      </c>
      <c r="AE56">
        <f>(V56*48)/H56 + (V56/G56)</f>
        <v>-1.2435050982537015E-2</v>
      </c>
    </row>
    <row r="57" spans="1:31" x14ac:dyDescent="0.25">
      <c r="A57" s="1">
        <v>1</v>
      </c>
      <c r="B57" s="2">
        <v>1</v>
      </c>
      <c r="C57" s="2" t="s">
        <v>57</v>
      </c>
      <c r="D57" s="2" t="s">
        <v>141</v>
      </c>
      <c r="E57" s="2" t="s">
        <v>71</v>
      </c>
      <c r="F57" s="2">
        <v>2</v>
      </c>
      <c r="G57" s="2">
        <v>33</v>
      </c>
      <c r="H57" s="2">
        <v>680</v>
      </c>
      <c r="I57" s="2">
        <v>255</v>
      </c>
      <c r="J57" s="2">
        <v>113</v>
      </c>
      <c r="K57" s="2">
        <v>112</v>
      </c>
      <c r="L57" s="2">
        <v>0.41399999999999998</v>
      </c>
      <c r="M57" s="2">
        <v>0.26700000000000002</v>
      </c>
      <c r="N57" s="2">
        <v>0.53400000000000003</v>
      </c>
      <c r="O57" s="2">
        <v>20.6</v>
      </c>
      <c r="P57" s="2">
        <v>7.7</v>
      </c>
      <c r="Q57" s="2">
        <v>3.4</v>
      </c>
      <c r="R57" s="2">
        <v>3.4</v>
      </c>
      <c r="S57" s="2">
        <v>0.5</v>
      </c>
      <c r="T57" s="2">
        <v>3.7999999999999999E-2</v>
      </c>
      <c r="U57" s="2">
        <v>-3</v>
      </c>
      <c r="V57" s="2">
        <v>-0.2</v>
      </c>
      <c r="W57" s="2">
        <v>2017</v>
      </c>
      <c r="X57">
        <f>SUM(Y57:AB57)</f>
        <v>1.9158029328135262</v>
      </c>
      <c r="Y57">
        <f>((T57 - MIN(T$3:T$94)) / (MAX(T$3:T$94) - MIN(T$3:T$94)))</f>
        <v>0.79347826086956519</v>
      </c>
      <c r="Z57">
        <f>((U57 - MIN(U$3:U$94)) / (MAX(U$3:U$94) - MIN(U$3:U$94)))</f>
        <v>0.76602564102564097</v>
      </c>
      <c r="AA57">
        <f>((V57 - MIN(V$3:V$94)) / (MAX(V$3:V$94) - MIN(V$3:V$94)))</f>
        <v>0.20909090909090908</v>
      </c>
      <c r="AB57">
        <f>((S57 - MIN(S$3:S$94)) / (MAX(S$3:S$94) - MIN(S$3:S$94)))</f>
        <v>0.14720812182741116</v>
      </c>
      <c r="AD57">
        <f>V57/G57</f>
        <v>-6.0606060606060606E-3</v>
      </c>
      <c r="AE57">
        <f>(V57*48)/H57 + (V57/G57)</f>
        <v>-2.0178253119429591E-2</v>
      </c>
    </row>
    <row r="58" spans="1:31" x14ac:dyDescent="0.25">
      <c r="A58" s="1">
        <v>18</v>
      </c>
      <c r="B58" s="2">
        <v>18</v>
      </c>
      <c r="C58" s="2" t="s">
        <v>51</v>
      </c>
      <c r="D58" s="2" t="s">
        <v>157</v>
      </c>
      <c r="E58" s="2" t="s">
        <v>44</v>
      </c>
      <c r="F58" s="2">
        <v>2</v>
      </c>
      <c r="G58" s="2">
        <v>108</v>
      </c>
      <c r="H58" s="2">
        <v>917</v>
      </c>
      <c r="I58" s="2">
        <v>347</v>
      </c>
      <c r="J58" s="2">
        <v>189</v>
      </c>
      <c r="K58" s="2">
        <v>30</v>
      </c>
      <c r="L58" s="2">
        <v>0.51400000000000001</v>
      </c>
      <c r="M58" s="2">
        <v>0.36599999999999999</v>
      </c>
      <c r="N58" s="2">
        <v>0.59499999999999997</v>
      </c>
      <c r="O58" s="2">
        <v>8.5</v>
      </c>
      <c r="P58" s="2">
        <v>3.2</v>
      </c>
      <c r="Q58" s="2">
        <v>1.8</v>
      </c>
      <c r="R58" s="2">
        <v>0.3</v>
      </c>
      <c r="S58" s="2">
        <v>2.2000000000000002</v>
      </c>
      <c r="T58" s="2">
        <v>0.113</v>
      </c>
      <c r="U58" s="2">
        <v>-3.1</v>
      </c>
      <c r="V58" s="2">
        <v>-0.2</v>
      </c>
      <c r="W58" s="2">
        <v>2017</v>
      </c>
      <c r="X58">
        <f>SUM(Y58:AB58)</f>
        <v>2.1153518481812452</v>
      </c>
      <c r="Y58">
        <f>((T58 - MIN(T$3:T$94)) / (MAX(T$3:T$94) - MIN(T$3:T$94)))</f>
        <v>0.90993788819875765</v>
      </c>
      <c r="Z58">
        <f>((U58 - MIN(U$3:U$94)) / (MAX(U$3:U$94) - MIN(U$3:U$94)))</f>
        <v>0.76282051282051277</v>
      </c>
      <c r="AA58">
        <f>((V58 - MIN(V$3:V$94)) / (MAX(V$3:V$94) - MIN(V$3:V$94)))</f>
        <v>0.20909090909090908</v>
      </c>
      <c r="AB58">
        <f>((S58 - MIN(S$3:S$94)) / (MAX(S$3:S$94) - MIN(S$3:S$94)))</f>
        <v>0.23350253807106597</v>
      </c>
      <c r="AD58">
        <f>V58/G58</f>
        <v>-1.8518518518518519E-3</v>
      </c>
      <c r="AE58">
        <f>(V58*48)/H58 + (V58/G58)</f>
        <v>-1.2320772244436368E-2</v>
      </c>
    </row>
    <row r="59" spans="1:31" x14ac:dyDescent="0.25">
      <c r="A59" s="1">
        <v>33</v>
      </c>
      <c r="B59" s="2">
        <v>33</v>
      </c>
      <c r="C59" s="2" t="s">
        <v>36</v>
      </c>
      <c r="D59" s="2" t="s">
        <v>170</v>
      </c>
      <c r="E59" s="2" t="s">
        <v>85</v>
      </c>
      <c r="F59" s="2">
        <v>2</v>
      </c>
      <c r="G59" s="2">
        <v>127</v>
      </c>
      <c r="H59" s="2">
        <v>2193</v>
      </c>
      <c r="I59" s="2">
        <v>550</v>
      </c>
      <c r="J59" s="2">
        <v>316</v>
      </c>
      <c r="K59" s="2">
        <v>124</v>
      </c>
      <c r="L59" s="2">
        <v>0.41799999999999998</v>
      </c>
      <c r="M59" s="2">
        <v>0.29399999999999998</v>
      </c>
      <c r="N59" s="2">
        <v>0.78500000000000003</v>
      </c>
      <c r="O59" s="2">
        <v>17.3</v>
      </c>
      <c r="P59" s="2">
        <v>4.3</v>
      </c>
      <c r="Q59" s="2">
        <v>2.5</v>
      </c>
      <c r="R59" s="2">
        <v>1</v>
      </c>
      <c r="S59" s="2">
        <v>2.4</v>
      </c>
      <c r="T59" s="2">
        <v>5.1999999999999998E-2</v>
      </c>
      <c r="U59" s="2">
        <v>-3.2</v>
      </c>
      <c r="V59" s="2">
        <v>-0.6</v>
      </c>
      <c r="W59" s="2">
        <v>2017</v>
      </c>
      <c r="X59">
        <f>SUM(Y59:AB59)</f>
        <v>1.9912148709820305</v>
      </c>
      <c r="Y59">
        <f>((T59 - MIN(T$3:T$94)) / (MAX(T$3:T$94) - MIN(T$3:T$94)))</f>
        <v>0.81521739130434789</v>
      </c>
      <c r="Z59">
        <f>((U59 - MIN(U$3:U$94)) / (MAX(U$3:U$94) - MIN(U$3:U$94)))</f>
        <v>0.75961538461538458</v>
      </c>
      <c r="AA59">
        <f>((V59 - MIN(V$3:V$94)) / (MAX(V$3:V$94) - MIN(V$3:V$94)))</f>
        <v>0.17272727272727273</v>
      </c>
      <c r="AB59">
        <f>((S59 - MIN(S$3:S$94)) / (MAX(S$3:S$94) - MIN(S$3:S$94)))</f>
        <v>0.24365482233502539</v>
      </c>
      <c r="AD59">
        <f>V59/G59</f>
        <v>-4.7244094488188976E-3</v>
      </c>
      <c r="AE59">
        <f>(V59*48)/H59 + (V59/G59)</f>
        <v>-1.785710438725939E-2</v>
      </c>
    </row>
    <row r="60" spans="1:31" x14ac:dyDescent="0.25">
      <c r="A60" s="1">
        <v>24</v>
      </c>
      <c r="B60" s="2">
        <v>24</v>
      </c>
      <c r="C60" s="2" t="s">
        <v>50</v>
      </c>
      <c r="D60" s="2" t="s">
        <v>162</v>
      </c>
      <c r="E60" s="2" t="s">
        <v>23</v>
      </c>
      <c r="F60" s="2">
        <v>2</v>
      </c>
      <c r="G60" s="2">
        <v>25</v>
      </c>
      <c r="H60" s="2">
        <v>92</v>
      </c>
      <c r="I60" s="2">
        <v>21</v>
      </c>
      <c r="J60" s="2">
        <v>17</v>
      </c>
      <c r="K60" s="2">
        <v>5</v>
      </c>
      <c r="L60" s="2">
        <v>0.47099999999999997</v>
      </c>
      <c r="M60" s="2">
        <v>0.4</v>
      </c>
      <c r="N60" s="2">
        <v>0.33300000000000002</v>
      </c>
      <c r="O60" s="2">
        <v>3.7</v>
      </c>
      <c r="P60" s="2">
        <v>0.8</v>
      </c>
      <c r="Q60" s="2">
        <v>0.7</v>
      </c>
      <c r="R60" s="2">
        <v>0.2</v>
      </c>
      <c r="S60" s="2">
        <v>0.1</v>
      </c>
      <c r="T60" s="2">
        <v>6.8000000000000005E-2</v>
      </c>
      <c r="U60" s="2">
        <v>-3.3</v>
      </c>
      <c r="V60" s="2">
        <v>0</v>
      </c>
      <c r="W60" s="2">
        <v>2017</v>
      </c>
      <c r="X60">
        <f>SUM(Y60:AB60)</f>
        <v>1.9506486487837182</v>
      </c>
      <c r="Y60">
        <f>((T60 - MIN(T$3:T$94)) / (MAX(T$3:T$94) - MIN(T$3:T$94)))</f>
        <v>0.84006211180124213</v>
      </c>
      <c r="Z60">
        <f>((U60 - MIN(U$3:U$94)) / (MAX(U$3:U$94) - MIN(U$3:U$94)))</f>
        <v>0.75641025641025639</v>
      </c>
      <c r="AA60">
        <f>((V60 - MIN(V$3:V$94)) / (MAX(V$3:V$94) - MIN(V$3:V$94)))</f>
        <v>0.22727272727272727</v>
      </c>
      <c r="AB60">
        <f>((S60 - MIN(S$3:S$94)) / (MAX(S$3:S$94) - MIN(S$3:S$94)))</f>
        <v>0.12690355329949238</v>
      </c>
      <c r="AD60">
        <f>V60/G60</f>
        <v>0</v>
      </c>
      <c r="AE60">
        <f>(V60*48)/H60 + (V60/G60)</f>
        <v>0</v>
      </c>
    </row>
    <row r="61" spans="1:31" x14ac:dyDescent="0.25">
      <c r="A61" s="1">
        <v>54</v>
      </c>
      <c r="B61" s="2">
        <v>54</v>
      </c>
      <c r="C61" s="2" t="s">
        <v>58</v>
      </c>
      <c r="D61" s="2" t="s">
        <v>188</v>
      </c>
      <c r="E61" s="2" t="s">
        <v>189</v>
      </c>
      <c r="F61" s="2">
        <v>1</v>
      </c>
      <c r="G61" s="2">
        <v>20</v>
      </c>
      <c r="H61" s="2">
        <v>225</v>
      </c>
      <c r="I61" s="2">
        <v>82</v>
      </c>
      <c r="J61" s="2">
        <v>37</v>
      </c>
      <c r="K61" s="2">
        <v>12</v>
      </c>
      <c r="L61" s="2">
        <v>0.378</v>
      </c>
      <c r="M61" s="2">
        <v>0.31</v>
      </c>
      <c r="N61" s="2">
        <v>0.8</v>
      </c>
      <c r="O61" s="2">
        <v>11.3</v>
      </c>
      <c r="P61" s="2">
        <v>4.0999999999999996</v>
      </c>
      <c r="Q61" s="2">
        <v>1.9</v>
      </c>
      <c r="R61" s="2">
        <v>0.6</v>
      </c>
      <c r="S61" s="2">
        <v>0.3</v>
      </c>
      <c r="T61" s="2">
        <v>5.5E-2</v>
      </c>
      <c r="U61" s="2">
        <v>-3.3</v>
      </c>
      <c r="V61" s="2">
        <v>-0.1</v>
      </c>
      <c r="W61" s="2">
        <v>2017</v>
      </c>
      <c r="X61">
        <f>SUM(Y61:AB61)</f>
        <v>1.931523688553042</v>
      </c>
      <c r="Y61">
        <f>((T61 - MIN(T$3:T$94)) / (MAX(T$3:T$94) - MIN(T$3:T$94)))</f>
        <v>0.81987577639751552</v>
      </c>
      <c r="Z61">
        <f>((U61 - MIN(U$3:U$94)) / (MAX(U$3:U$94) - MIN(U$3:U$94)))</f>
        <v>0.75641025641025639</v>
      </c>
      <c r="AA61">
        <f>((V61 - MIN(V$3:V$94)) / (MAX(V$3:V$94) - MIN(V$3:V$94)))</f>
        <v>0.21818181818181817</v>
      </c>
      <c r="AB61">
        <f>((S61 - MIN(S$3:S$94)) / (MAX(S$3:S$94) - MIN(S$3:S$94)))</f>
        <v>0.13705583756345177</v>
      </c>
      <c r="AD61">
        <f>V61/G61</f>
        <v>-5.0000000000000001E-3</v>
      </c>
      <c r="AE61">
        <f>(V61*48)/H61 + (V61/G61)</f>
        <v>-2.6333333333333337E-2</v>
      </c>
    </row>
    <row r="62" spans="1:31" x14ac:dyDescent="0.25">
      <c r="A62" s="1">
        <v>45</v>
      </c>
      <c r="B62" s="2">
        <v>45</v>
      </c>
      <c r="C62" s="2" t="s">
        <v>65</v>
      </c>
      <c r="D62" s="2" t="s">
        <v>181</v>
      </c>
      <c r="E62" s="2" t="s">
        <v>35</v>
      </c>
      <c r="F62" s="2">
        <v>2</v>
      </c>
      <c r="G62" s="2">
        <v>100</v>
      </c>
      <c r="H62" s="2">
        <v>2680</v>
      </c>
      <c r="I62" s="2">
        <v>1033</v>
      </c>
      <c r="J62" s="2">
        <v>288</v>
      </c>
      <c r="K62" s="2">
        <v>151</v>
      </c>
      <c r="L62" s="2">
        <v>0.435</v>
      </c>
      <c r="M62" s="2">
        <v>0.35899999999999999</v>
      </c>
      <c r="N62" s="2">
        <v>0.745</v>
      </c>
      <c r="O62" s="2">
        <v>26.8</v>
      </c>
      <c r="P62" s="2">
        <v>10.3</v>
      </c>
      <c r="Q62" s="2">
        <v>2.9</v>
      </c>
      <c r="R62" s="2">
        <v>1.5</v>
      </c>
      <c r="S62" s="2">
        <v>1.2</v>
      </c>
      <c r="T62" s="2">
        <v>2.1000000000000001E-2</v>
      </c>
      <c r="U62" s="2">
        <v>-3.5</v>
      </c>
      <c r="V62" s="2">
        <v>-1</v>
      </c>
      <c r="W62" s="2">
        <v>2017</v>
      </c>
      <c r="X62">
        <f>SUM(Y62:AB62)</f>
        <v>1.8361854984565205</v>
      </c>
      <c r="Y62">
        <f>((T62 - MIN(T$3:T$94)) / (MAX(T$3:T$94) - MIN(T$3:T$94)))</f>
        <v>0.76708074534161486</v>
      </c>
      <c r="Z62">
        <f>((U62 - MIN(U$3:U$94)) / (MAX(U$3:U$94) - MIN(U$3:U$94)))</f>
        <v>0.75</v>
      </c>
      <c r="AA62">
        <f>((V62 - MIN(V$3:V$94)) / (MAX(V$3:V$94) - MIN(V$3:V$94)))</f>
        <v>0.13636363636363635</v>
      </c>
      <c r="AB62">
        <f>((S62 - MIN(S$3:S$94)) / (MAX(S$3:S$94) - MIN(S$3:S$94)))</f>
        <v>0.18274111675126903</v>
      </c>
      <c r="AD62">
        <f>V62/G62</f>
        <v>-0.01</v>
      </c>
      <c r="AE62">
        <f>(V62*48)/H62 + (V62/G62)</f>
        <v>-2.7910447761194029E-2</v>
      </c>
    </row>
    <row r="63" spans="1:31" x14ac:dyDescent="0.25">
      <c r="A63" s="1">
        <v>50</v>
      </c>
      <c r="B63" s="2">
        <v>50</v>
      </c>
      <c r="C63" s="2" t="s">
        <v>51</v>
      </c>
      <c r="D63" s="2" t="s">
        <v>133</v>
      </c>
      <c r="E63" s="2" t="s">
        <v>64</v>
      </c>
      <c r="F63" s="2">
        <v>3</v>
      </c>
      <c r="G63" s="2">
        <v>87</v>
      </c>
      <c r="H63" s="2">
        <v>533</v>
      </c>
      <c r="I63" s="2">
        <v>210</v>
      </c>
      <c r="J63" s="2">
        <v>99</v>
      </c>
      <c r="K63" s="2">
        <v>33</v>
      </c>
      <c r="L63" s="2">
        <v>0.41299999999999998</v>
      </c>
      <c r="M63" s="2">
        <v>0.35799999999999998</v>
      </c>
      <c r="N63" s="2">
        <v>0.76200000000000001</v>
      </c>
      <c r="O63" s="2">
        <v>6.1</v>
      </c>
      <c r="P63" s="2">
        <v>2.4</v>
      </c>
      <c r="Q63" s="2">
        <v>1.1000000000000001</v>
      </c>
      <c r="R63" s="2">
        <v>0.4</v>
      </c>
      <c r="S63" s="2">
        <v>0.7</v>
      </c>
      <c r="T63" s="2">
        <v>0.06</v>
      </c>
      <c r="U63" s="2">
        <v>-3.5</v>
      </c>
      <c r="V63" s="2">
        <v>-0.2</v>
      </c>
      <c r="W63" s="2">
        <v>2016</v>
      </c>
      <c r="X63">
        <f>SUM(Y63:AB63)</f>
        <v>1.9440910667350744</v>
      </c>
      <c r="Y63">
        <f>((T63 - MIN(T$3:T$94)) / (MAX(T$3:T$94) - MIN(T$3:T$94)))</f>
        <v>0.8276397515527949</v>
      </c>
      <c r="Z63">
        <f>((U63 - MIN(U$3:U$94)) / (MAX(U$3:U$94) - MIN(U$3:U$94)))</f>
        <v>0.75</v>
      </c>
      <c r="AA63">
        <f>((V63 - MIN(V$3:V$94)) / (MAX(V$3:V$94) - MIN(V$3:V$94)))</f>
        <v>0.20909090909090908</v>
      </c>
      <c r="AB63">
        <f>((S63 - MIN(S$3:S$94)) / (MAX(S$3:S$94) - MIN(S$3:S$94)))</f>
        <v>0.15736040609137056</v>
      </c>
      <c r="AD63">
        <f>V63/G63</f>
        <v>-2.2988505747126436E-3</v>
      </c>
      <c r="AE63">
        <f>(V63*48)/H63 + (V63/G63)</f>
        <v>-2.0310107610359927E-2</v>
      </c>
    </row>
    <row r="64" spans="1:31" x14ac:dyDescent="0.25">
      <c r="A64" s="1">
        <v>52</v>
      </c>
      <c r="B64" s="2">
        <v>52</v>
      </c>
      <c r="C64" s="2" t="s">
        <v>50</v>
      </c>
      <c r="D64" s="2" t="s">
        <v>135</v>
      </c>
      <c r="E64" s="2" t="s">
        <v>92</v>
      </c>
      <c r="F64" s="2">
        <v>2</v>
      </c>
      <c r="G64" s="2">
        <v>18</v>
      </c>
      <c r="H64" s="2">
        <v>91</v>
      </c>
      <c r="I64" s="2">
        <v>31</v>
      </c>
      <c r="J64" s="2">
        <v>27</v>
      </c>
      <c r="K64" s="2">
        <v>2</v>
      </c>
      <c r="L64" s="2">
        <v>0.54500000000000004</v>
      </c>
      <c r="M64" s="2">
        <v>0.2</v>
      </c>
      <c r="N64" s="2">
        <v>0.5</v>
      </c>
      <c r="O64" s="2">
        <v>5.0999999999999996</v>
      </c>
      <c r="P64" s="2">
        <v>1.7</v>
      </c>
      <c r="Q64" s="2">
        <v>1.5</v>
      </c>
      <c r="R64" s="2">
        <v>0.1</v>
      </c>
      <c r="S64" s="2">
        <v>0.3</v>
      </c>
      <c r="T64" s="2">
        <v>0.13200000000000001</v>
      </c>
      <c r="U64" s="2">
        <v>-3.7</v>
      </c>
      <c r="V64" s="2">
        <v>0</v>
      </c>
      <c r="W64" s="2">
        <v>2016</v>
      </c>
      <c r="X64">
        <f>SUM(Y64:AB64)</f>
        <v>2.0473593022147427</v>
      </c>
      <c r="Y64">
        <f>((T64 - MIN(T$3:T$94)) / (MAX(T$3:T$94) - MIN(T$3:T$94)))</f>
        <v>0.93944099378881984</v>
      </c>
      <c r="Z64">
        <f>((U64 - MIN(U$3:U$94)) / (MAX(U$3:U$94) - MIN(U$3:U$94)))</f>
        <v>0.74358974358974361</v>
      </c>
      <c r="AA64">
        <f>((V64 - MIN(V$3:V$94)) / (MAX(V$3:V$94) - MIN(V$3:V$94)))</f>
        <v>0.22727272727272727</v>
      </c>
      <c r="AB64">
        <f>((S64 - MIN(S$3:S$94)) / (MAX(S$3:S$94) - MIN(S$3:S$94)))</f>
        <v>0.13705583756345177</v>
      </c>
      <c r="AD64">
        <f>V64/G64</f>
        <v>0</v>
      </c>
      <c r="AE64">
        <f>(V64*48)/H64 + (V64/G64)</f>
        <v>0</v>
      </c>
    </row>
    <row r="65" spans="1:31" x14ac:dyDescent="0.25">
      <c r="A65" s="1">
        <v>60</v>
      </c>
      <c r="B65" s="2">
        <v>60</v>
      </c>
      <c r="C65" s="2" t="s">
        <v>50</v>
      </c>
      <c r="D65" s="2" t="s">
        <v>140</v>
      </c>
      <c r="E65" s="2" t="s">
        <v>82</v>
      </c>
      <c r="F65" s="2">
        <v>2</v>
      </c>
      <c r="G65" s="2">
        <v>89</v>
      </c>
      <c r="H65" s="2">
        <v>1448</v>
      </c>
      <c r="I65" s="2">
        <v>495</v>
      </c>
      <c r="J65" s="2">
        <v>202</v>
      </c>
      <c r="K65" s="2">
        <v>111</v>
      </c>
      <c r="L65" s="2">
        <v>0.43</v>
      </c>
      <c r="M65" s="2">
        <v>0.23699999999999999</v>
      </c>
      <c r="N65" s="2">
        <v>0.68400000000000005</v>
      </c>
      <c r="O65" s="2">
        <v>16.3</v>
      </c>
      <c r="P65" s="2">
        <v>5.6</v>
      </c>
      <c r="Q65" s="2">
        <v>2.2999999999999998</v>
      </c>
      <c r="R65" s="2">
        <v>1.2</v>
      </c>
      <c r="S65" s="2">
        <v>0.5</v>
      </c>
      <c r="T65" s="2">
        <v>1.6E-2</v>
      </c>
      <c r="U65" s="2">
        <v>-3.7</v>
      </c>
      <c r="V65" s="2">
        <v>-0.6</v>
      </c>
      <c r="W65" s="2">
        <v>2016</v>
      </c>
      <c r="X65">
        <f>SUM(Y65:AB65)</f>
        <v>1.822841908330763</v>
      </c>
      <c r="Y65">
        <f>((T65 - MIN(T$3:T$94)) / (MAX(T$3:T$94) - MIN(T$3:T$94)))</f>
        <v>0.75931677018633537</v>
      </c>
      <c r="Z65">
        <f>((U65 - MIN(U$3:U$94)) / (MAX(U$3:U$94) - MIN(U$3:U$94)))</f>
        <v>0.74358974358974361</v>
      </c>
      <c r="AA65">
        <f>((V65 - MIN(V$3:V$94)) / (MAX(V$3:V$94) - MIN(V$3:V$94)))</f>
        <v>0.17272727272727273</v>
      </c>
      <c r="AB65">
        <f>((S65 - MIN(S$3:S$94)) / (MAX(S$3:S$94) - MIN(S$3:S$94)))</f>
        <v>0.14720812182741116</v>
      </c>
      <c r="AD65">
        <f>V65/G65</f>
        <v>-6.7415730337078653E-3</v>
      </c>
      <c r="AE65">
        <f>(V65*48)/H65 + (V65/G65)</f>
        <v>-2.6631075796138805E-2</v>
      </c>
    </row>
    <row r="66" spans="1:31" x14ac:dyDescent="0.25">
      <c r="A66" s="1">
        <v>34</v>
      </c>
      <c r="B66" s="2">
        <v>34</v>
      </c>
      <c r="C66" s="2" t="s">
        <v>56</v>
      </c>
      <c r="D66" s="2" t="s">
        <v>171</v>
      </c>
      <c r="E66" s="2" t="s">
        <v>29</v>
      </c>
      <c r="F66" s="2">
        <v>2</v>
      </c>
      <c r="G66" s="2">
        <v>88</v>
      </c>
      <c r="H66" s="2">
        <v>1393</v>
      </c>
      <c r="I66" s="2">
        <v>585</v>
      </c>
      <c r="J66" s="2">
        <v>168</v>
      </c>
      <c r="K66" s="2">
        <v>230</v>
      </c>
      <c r="L66" s="2">
        <v>0.38800000000000001</v>
      </c>
      <c r="M66" s="2">
        <v>0.30299999999999999</v>
      </c>
      <c r="N66" s="2">
        <v>0.77400000000000002</v>
      </c>
      <c r="O66" s="2">
        <v>15.8</v>
      </c>
      <c r="P66" s="2">
        <v>6.6</v>
      </c>
      <c r="Q66" s="2">
        <v>1.9</v>
      </c>
      <c r="R66" s="2">
        <v>2.6</v>
      </c>
      <c r="S66" s="2">
        <v>0.9</v>
      </c>
      <c r="T66" s="2">
        <v>3.1E-2</v>
      </c>
      <c r="U66" s="2">
        <v>-3.8</v>
      </c>
      <c r="V66" s="2">
        <v>-0.6</v>
      </c>
      <c r="W66" s="2">
        <v>2017</v>
      </c>
      <c r="X66">
        <f>SUM(Y66:AB66)</f>
        <v>1.863233274119392</v>
      </c>
      <c r="Y66">
        <f>((T66 - MIN(T$3:T$94)) / (MAX(T$3:T$94) - MIN(T$3:T$94)))</f>
        <v>0.78260869565217395</v>
      </c>
      <c r="Z66">
        <f>((U66 - MIN(U$3:U$94)) / (MAX(U$3:U$94) - MIN(U$3:U$94)))</f>
        <v>0.74038461538461531</v>
      </c>
      <c r="AA66">
        <f>((V66 - MIN(V$3:V$94)) / (MAX(V$3:V$94) - MIN(V$3:V$94)))</f>
        <v>0.17272727272727273</v>
      </c>
      <c r="AB66">
        <f>((S66 - MIN(S$3:S$94)) / (MAX(S$3:S$94) - MIN(S$3:S$94)))</f>
        <v>0.16751269035532995</v>
      </c>
      <c r="AD66">
        <f>V66/G66</f>
        <v>-6.8181818181818179E-3</v>
      </c>
      <c r="AE66">
        <f>(V66*48)/H66 + (V66/G66)</f>
        <v>-2.7492984402532138E-2</v>
      </c>
    </row>
    <row r="67" spans="1:31" x14ac:dyDescent="0.25">
      <c r="A67" s="1">
        <v>37</v>
      </c>
      <c r="B67" s="2">
        <v>37</v>
      </c>
      <c r="C67" s="2" t="s">
        <v>38</v>
      </c>
      <c r="D67" s="2" t="s">
        <v>173</v>
      </c>
      <c r="E67" s="2" t="s">
        <v>174</v>
      </c>
      <c r="F67" s="2">
        <v>2</v>
      </c>
      <c r="G67" s="2">
        <v>127</v>
      </c>
      <c r="H67" s="2">
        <v>1703</v>
      </c>
      <c r="I67" s="2">
        <v>364</v>
      </c>
      <c r="J67" s="2">
        <v>242</v>
      </c>
      <c r="K67" s="2">
        <v>39</v>
      </c>
      <c r="L67" s="2">
        <v>0.38100000000000001</v>
      </c>
      <c r="M67" s="2">
        <v>0.32</v>
      </c>
      <c r="N67" s="2">
        <v>0.63200000000000001</v>
      </c>
      <c r="O67" s="2">
        <v>13.4</v>
      </c>
      <c r="P67" s="2">
        <v>2.9</v>
      </c>
      <c r="Q67" s="2">
        <v>1.9</v>
      </c>
      <c r="R67" s="2">
        <v>0.3</v>
      </c>
      <c r="S67" s="2">
        <v>1.8</v>
      </c>
      <c r="T67" s="2">
        <v>5.0999999999999997E-2</v>
      </c>
      <c r="U67" s="2">
        <v>-3.8</v>
      </c>
      <c r="V67" s="2">
        <v>-0.8</v>
      </c>
      <c r="W67" s="2">
        <v>2017</v>
      </c>
      <c r="X67">
        <f>SUM(Y67:AB67)</f>
        <v>1.9217926357465089</v>
      </c>
      <c r="Y67">
        <f>((T67 - MIN(T$3:T$94)) / (MAX(T$3:T$94) - MIN(T$3:T$94)))</f>
        <v>0.81366459627329191</v>
      </c>
      <c r="Z67">
        <f>((U67 - MIN(U$3:U$94)) / (MAX(U$3:U$94) - MIN(U$3:U$94)))</f>
        <v>0.74038461538461531</v>
      </c>
      <c r="AA67">
        <f>((V67 - MIN(V$3:V$94)) / (MAX(V$3:V$94) - MIN(V$3:V$94)))</f>
        <v>0.15454545454545454</v>
      </c>
      <c r="AB67">
        <f>((S67 - MIN(S$3:S$94)) / (MAX(S$3:S$94) - MIN(S$3:S$94)))</f>
        <v>0.21319796954314724</v>
      </c>
      <c r="AD67">
        <f>V67/G67</f>
        <v>-6.2992125984251976E-3</v>
      </c>
      <c r="AE67">
        <f>(V67*48)/H67 + (V67/G67)</f>
        <v>-2.8847656520914925E-2</v>
      </c>
    </row>
    <row r="68" spans="1:31" x14ac:dyDescent="0.25">
      <c r="A68" s="1">
        <v>37</v>
      </c>
      <c r="B68" s="2">
        <v>37</v>
      </c>
      <c r="C68" s="2" t="s">
        <v>65</v>
      </c>
      <c r="D68" s="2" t="s">
        <v>123</v>
      </c>
      <c r="E68" s="2" t="s">
        <v>37</v>
      </c>
      <c r="F68" s="2">
        <v>2</v>
      </c>
      <c r="G68" s="2">
        <v>6</v>
      </c>
      <c r="H68" s="2">
        <v>74</v>
      </c>
      <c r="I68" s="2">
        <v>18</v>
      </c>
      <c r="J68" s="2">
        <v>14</v>
      </c>
      <c r="K68" s="2">
        <v>4</v>
      </c>
      <c r="L68" s="2">
        <v>0.58299999999999996</v>
      </c>
      <c r="M68" s="2"/>
      <c r="N68" s="2">
        <v>1</v>
      </c>
      <c r="O68" s="2">
        <v>12.3</v>
      </c>
      <c r="P68" s="2">
        <v>3</v>
      </c>
      <c r="Q68" s="2">
        <v>2.2999999999999998</v>
      </c>
      <c r="R68" s="2">
        <v>0.7</v>
      </c>
      <c r="S68" s="2">
        <v>0.1</v>
      </c>
      <c r="T68" s="2">
        <v>4.2999999999999997E-2</v>
      </c>
      <c r="U68" s="2">
        <v>-4.0999999999999996</v>
      </c>
      <c r="V68" s="2">
        <v>0</v>
      </c>
      <c r="W68" s="2">
        <v>2016</v>
      </c>
      <c r="X68">
        <f>SUM(Y68:AB68)</f>
        <v>1.8861877473662951</v>
      </c>
      <c r="Y68">
        <f>((T68 - MIN(T$3:T$94)) / (MAX(T$3:T$94) - MIN(T$3:T$94)))</f>
        <v>0.80124223602484468</v>
      </c>
      <c r="Z68">
        <f>((U68 - MIN(U$3:U$94)) / (MAX(U$3:U$94) - MIN(U$3:U$94)))</f>
        <v>0.73076923076923073</v>
      </c>
      <c r="AA68">
        <f>((V68 - MIN(V$3:V$94)) / (MAX(V$3:V$94) - MIN(V$3:V$94)))</f>
        <v>0.22727272727272727</v>
      </c>
      <c r="AB68">
        <f>((S68 - MIN(S$3:S$94)) / (MAX(S$3:S$94) - MIN(S$3:S$94)))</f>
        <v>0.12690355329949238</v>
      </c>
      <c r="AD68">
        <f>V68/G68</f>
        <v>0</v>
      </c>
      <c r="AE68">
        <f>(V68*48)/H68 + (V68/G68)</f>
        <v>0</v>
      </c>
    </row>
    <row r="69" spans="1:31" x14ac:dyDescent="0.25">
      <c r="A69" s="1">
        <v>41</v>
      </c>
      <c r="B69" s="2">
        <v>41</v>
      </c>
      <c r="C69" s="2" t="s">
        <v>46</v>
      </c>
      <c r="D69" s="2" t="s">
        <v>178</v>
      </c>
      <c r="E69" s="2" t="s">
        <v>35</v>
      </c>
      <c r="F69" s="2">
        <v>2</v>
      </c>
      <c r="G69" s="2">
        <v>100</v>
      </c>
      <c r="H69" s="2">
        <v>1552</v>
      </c>
      <c r="I69" s="2">
        <v>639</v>
      </c>
      <c r="J69" s="2">
        <v>223</v>
      </c>
      <c r="K69" s="2">
        <v>125</v>
      </c>
      <c r="L69" s="2">
        <v>0.38300000000000001</v>
      </c>
      <c r="M69" s="2">
        <v>0.35299999999999998</v>
      </c>
      <c r="N69" s="2">
        <v>0.66100000000000003</v>
      </c>
      <c r="O69" s="2">
        <v>15.5</v>
      </c>
      <c r="P69" s="2">
        <v>6.4</v>
      </c>
      <c r="Q69" s="2">
        <v>2.2000000000000002</v>
      </c>
      <c r="R69" s="2">
        <v>1.3</v>
      </c>
      <c r="S69" s="2">
        <v>0.9</v>
      </c>
      <c r="T69" s="2">
        <v>2.9000000000000001E-2</v>
      </c>
      <c r="U69" s="2">
        <v>-4.2</v>
      </c>
      <c r="V69" s="2">
        <v>-0.9</v>
      </c>
      <c r="W69" s="2">
        <v>2017</v>
      </c>
      <c r="X69">
        <f>SUM(Y69:AB69)</f>
        <v>1.8200344439640401</v>
      </c>
      <c r="Y69">
        <f>((T69 - MIN(T$3:T$94)) / (MAX(T$3:T$94) - MIN(T$3:T$94)))</f>
        <v>0.77950310559006208</v>
      </c>
      <c r="Z69">
        <f>((U69 - MIN(U$3:U$94)) / (MAX(U$3:U$94) - MIN(U$3:U$94)))</f>
        <v>0.72756410256410253</v>
      </c>
      <c r="AA69">
        <f>((V69 - MIN(V$3:V$94)) / (MAX(V$3:V$94) - MIN(V$3:V$94)))</f>
        <v>0.14545454545454548</v>
      </c>
      <c r="AB69">
        <f>((S69 - MIN(S$3:S$94)) / (MAX(S$3:S$94) - MIN(S$3:S$94)))</f>
        <v>0.16751269035532995</v>
      </c>
      <c r="AD69">
        <f>V69/G69</f>
        <v>-9.0000000000000011E-3</v>
      </c>
      <c r="AE69">
        <f>(V69*48)/H69 + (V69/G69)</f>
        <v>-3.6835051546391759E-2</v>
      </c>
    </row>
    <row r="70" spans="1:31" x14ac:dyDescent="0.25">
      <c r="A70" s="1">
        <v>11</v>
      </c>
      <c r="B70" s="2">
        <v>11</v>
      </c>
      <c r="C70" s="2" t="s">
        <v>94</v>
      </c>
      <c r="D70" s="2" t="s">
        <v>150</v>
      </c>
      <c r="E70" s="2" t="s">
        <v>49</v>
      </c>
      <c r="F70" s="2">
        <v>2</v>
      </c>
      <c r="G70" s="2">
        <v>132</v>
      </c>
      <c r="H70" s="2">
        <v>2039</v>
      </c>
      <c r="I70" s="2">
        <v>1054</v>
      </c>
      <c r="J70" s="2">
        <v>191</v>
      </c>
      <c r="K70" s="2">
        <v>200</v>
      </c>
      <c r="L70" s="2">
        <v>0.375</v>
      </c>
      <c r="M70" s="2">
        <v>0.33600000000000002</v>
      </c>
      <c r="N70" s="2">
        <v>0.871</v>
      </c>
      <c r="O70" s="2">
        <v>15.4</v>
      </c>
      <c r="P70" s="2">
        <v>8</v>
      </c>
      <c r="Q70" s="2">
        <v>1.4</v>
      </c>
      <c r="R70" s="2">
        <v>1.5</v>
      </c>
      <c r="S70" s="2">
        <v>0.2</v>
      </c>
      <c r="T70" s="2">
        <v>6.0000000000000001E-3</v>
      </c>
      <c r="U70" s="2">
        <v>-4.2</v>
      </c>
      <c r="V70" s="2">
        <v>-1.1000000000000001</v>
      </c>
      <c r="W70" s="2">
        <v>2017</v>
      </c>
      <c r="X70">
        <f>SUM(Y70:AB70)</f>
        <v>1.7306053451440782</v>
      </c>
      <c r="Y70">
        <f>((T70 - MIN(T$3:T$94)) / (MAX(T$3:T$94) - MIN(T$3:T$94)))</f>
        <v>0.74378881987577639</v>
      </c>
      <c r="Z70">
        <f>((U70 - MIN(U$3:U$94)) / (MAX(U$3:U$94) - MIN(U$3:U$94)))</f>
        <v>0.72756410256410253</v>
      </c>
      <c r="AA70">
        <f>((V70 - MIN(V$3:V$94)) / (MAX(V$3:V$94) - MIN(V$3:V$94)))</f>
        <v>0.12727272727272726</v>
      </c>
      <c r="AB70">
        <f>((S70 - MIN(S$3:S$94)) / (MAX(S$3:S$94) - MIN(S$3:S$94)))</f>
        <v>0.13197969543147209</v>
      </c>
      <c r="AD70">
        <f>V70/G70</f>
        <v>-8.3333333333333332E-3</v>
      </c>
      <c r="AE70">
        <f>(V70*48)/H70 + (V70/G70)</f>
        <v>-3.422837992479974E-2</v>
      </c>
    </row>
    <row r="71" spans="1:31" x14ac:dyDescent="0.25">
      <c r="A71" s="1">
        <v>59</v>
      </c>
      <c r="B71" s="2">
        <v>59</v>
      </c>
      <c r="C71" s="2" t="s">
        <v>84</v>
      </c>
      <c r="D71" s="2" t="s">
        <v>191</v>
      </c>
      <c r="E71" s="2" t="s">
        <v>89</v>
      </c>
      <c r="F71" s="2">
        <v>1</v>
      </c>
      <c r="G71" s="2">
        <v>27</v>
      </c>
      <c r="H71" s="2">
        <v>439</v>
      </c>
      <c r="I71" s="2">
        <v>114</v>
      </c>
      <c r="J71" s="2">
        <v>98</v>
      </c>
      <c r="K71" s="2">
        <v>13</v>
      </c>
      <c r="L71" s="2">
        <v>0.443</v>
      </c>
      <c r="M71" s="2">
        <v>0.25600000000000001</v>
      </c>
      <c r="N71" s="2">
        <v>0.76900000000000002</v>
      </c>
      <c r="O71" s="2">
        <v>16.3</v>
      </c>
      <c r="P71" s="2">
        <v>4.2</v>
      </c>
      <c r="Q71" s="2">
        <v>3.6</v>
      </c>
      <c r="R71" s="2">
        <v>0.5</v>
      </c>
      <c r="S71" s="2">
        <v>0.3</v>
      </c>
      <c r="T71" s="2">
        <v>3.1E-2</v>
      </c>
      <c r="U71" s="2">
        <v>-4.4000000000000004</v>
      </c>
      <c r="V71" s="2">
        <v>-0.3</v>
      </c>
      <c r="W71" s="2">
        <v>2017</v>
      </c>
      <c r="X71">
        <f>SUM(Y71:AB71)</f>
        <v>1.8408183793694719</v>
      </c>
      <c r="Y71">
        <f>((T71 - MIN(T$3:T$94)) / (MAX(T$3:T$94) - MIN(T$3:T$94)))</f>
        <v>0.78260869565217395</v>
      </c>
      <c r="Z71">
        <f>((U71 - MIN(U$3:U$94)) / (MAX(U$3:U$94) - MIN(U$3:U$94)))</f>
        <v>0.72115384615384615</v>
      </c>
      <c r="AA71">
        <f>((V71 - MIN(V$3:V$94)) / (MAX(V$3:V$94) - MIN(V$3:V$94)))</f>
        <v>0.2</v>
      </c>
      <c r="AB71">
        <f>((S71 - MIN(S$3:S$94)) / (MAX(S$3:S$94) - MIN(S$3:S$94)))</f>
        <v>0.13705583756345177</v>
      </c>
      <c r="AD71">
        <f>V71/G71</f>
        <v>-1.1111111111111112E-2</v>
      </c>
      <c r="AE71">
        <f>(V71*48)/H71 + (V71/G71)</f>
        <v>-4.3912933434573524E-2</v>
      </c>
    </row>
    <row r="72" spans="1:31" x14ac:dyDescent="0.25">
      <c r="A72" s="1">
        <v>52</v>
      </c>
      <c r="B72" s="2">
        <v>52</v>
      </c>
      <c r="C72" s="2" t="s">
        <v>95</v>
      </c>
      <c r="D72" s="2" t="s">
        <v>186</v>
      </c>
      <c r="E72" s="2" t="s">
        <v>39</v>
      </c>
      <c r="F72" s="2">
        <v>2</v>
      </c>
      <c r="G72" s="2">
        <v>21</v>
      </c>
      <c r="H72" s="2">
        <v>176</v>
      </c>
      <c r="I72" s="2">
        <v>43</v>
      </c>
      <c r="J72" s="2">
        <v>21</v>
      </c>
      <c r="K72" s="2">
        <v>9</v>
      </c>
      <c r="L72" s="2">
        <v>0.34</v>
      </c>
      <c r="M72" s="2">
        <v>0.2</v>
      </c>
      <c r="N72" s="2">
        <v>0.41699999999999998</v>
      </c>
      <c r="O72" s="2">
        <v>8.4</v>
      </c>
      <c r="P72" s="2">
        <v>2</v>
      </c>
      <c r="Q72" s="2">
        <v>1</v>
      </c>
      <c r="R72" s="2">
        <v>0.4</v>
      </c>
      <c r="S72" s="2">
        <v>-0.1</v>
      </c>
      <c r="T72" s="2">
        <v>-1.4999999999999999E-2</v>
      </c>
      <c r="U72" s="2">
        <v>-4.5</v>
      </c>
      <c r="V72" s="2">
        <v>-0.1</v>
      </c>
      <c r="W72" s="2">
        <v>2017</v>
      </c>
      <c r="X72">
        <f>SUM(Y72:AB72)</f>
        <v>1.7640619293896715</v>
      </c>
      <c r="Y72">
        <f>((T72 - MIN(T$3:T$94)) / (MAX(T$3:T$94) - MIN(T$3:T$94)))</f>
        <v>0.71118012422360244</v>
      </c>
      <c r="Z72">
        <f>((U72 - MIN(U$3:U$94)) / (MAX(U$3:U$94) - MIN(U$3:U$94)))</f>
        <v>0.71794871794871795</v>
      </c>
      <c r="AA72">
        <f>((V72 - MIN(V$3:V$94)) / (MAX(V$3:V$94) - MIN(V$3:V$94)))</f>
        <v>0.21818181818181817</v>
      </c>
      <c r="AB72">
        <f>((S72 - MIN(S$3:S$94)) / (MAX(S$3:S$94) - MIN(S$3:S$94)))</f>
        <v>0.11675126903553298</v>
      </c>
      <c r="AD72">
        <f>V72/G72</f>
        <v>-4.7619047619047623E-3</v>
      </c>
      <c r="AE72">
        <f>(V72*48)/H72 + (V72/G72)</f>
        <v>-3.2034632034632041E-2</v>
      </c>
    </row>
    <row r="73" spans="1:31" x14ac:dyDescent="0.25">
      <c r="A73" s="1">
        <v>4</v>
      </c>
      <c r="B73" s="2">
        <v>4</v>
      </c>
      <c r="C73" s="2" t="s">
        <v>58</v>
      </c>
      <c r="D73" s="2" t="s">
        <v>144</v>
      </c>
      <c r="E73" s="2" t="s">
        <v>29</v>
      </c>
      <c r="F73" s="2">
        <v>2</v>
      </c>
      <c r="G73" s="2">
        <v>153</v>
      </c>
      <c r="H73" s="2">
        <v>3828</v>
      </c>
      <c r="I73" s="2">
        <v>1858</v>
      </c>
      <c r="J73" s="2">
        <v>672</v>
      </c>
      <c r="K73" s="2">
        <v>291</v>
      </c>
      <c r="L73" s="2">
        <v>0.41499999999999998</v>
      </c>
      <c r="M73" s="2">
        <v>0.28899999999999998</v>
      </c>
      <c r="N73" s="2">
        <v>0.65200000000000002</v>
      </c>
      <c r="O73" s="2">
        <v>25</v>
      </c>
      <c r="P73" s="2">
        <v>12.1</v>
      </c>
      <c r="Q73" s="2">
        <v>4.4000000000000004</v>
      </c>
      <c r="R73" s="2">
        <v>1.9</v>
      </c>
      <c r="S73" s="2">
        <v>-2.4</v>
      </c>
      <c r="T73" s="2">
        <v>-0.03</v>
      </c>
      <c r="U73" s="2">
        <v>-4.5999999999999996</v>
      </c>
      <c r="V73" s="2">
        <v>-2.5</v>
      </c>
      <c r="W73" s="2">
        <v>2017</v>
      </c>
      <c r="X73">
        <f>SUM(Y73:AB73)</f>
        <v>1.4026317885013535</v>
      </c>
      <c r="Y73">
        <f>((T73 - MIN(T$3:T$94)) / (MAX(T$3:T$94) - MIN(T$3:T$94)))</f>
        <v>0.68788819875776386</v>
      </c>
      <c r="Z73">
        <f>((U73 - MIN(U$3:U$94)) / (MAX(U$3:U$94) - MIN(U$3:U$94)))</f>
        <v>0.71474358974358965</v>
      </c>
      <c r="AA73">
        <f>((V73 - MIN(V$3:V$94)) / (MAX(V$3:V$94) - MIN(V$3:V$94)))</f>
        <v>0</v>
      </c>
      <c r="AB73">
        <f>((S73 - MIN(S$3:S$94)) / (MAX(S$3:S$94) - MIN(S$3:S$94)))</f>
        <v>0</v>
      </c>
      <c r="AD73">
        <f>V73/G73</f>
        <v>-1.6339869281045753E-2</v>
      </c>
      <c r="AE73">
        <f>(V73*48)/H73 + (V73/G73)</f>
        <v>-4.7687831663490887E-2</v>
      </c>
    </row>
    <row r="74" spans="1:31" x14ac:dyDescent="0.25">
      <c r="A74" s="1">
        <v>40</v>
      </c>
      <c r="B74" s="2">
        <v>40</v>
      </c>
      <c r="C74" s="2" t="s">
        <v>95</v>
      </c>
      <c r="D74" s="2" t="s">
        <v>177</v>
      </c>
      <c r="E74" s="2" t="s">
        <v>76</v>
      </c>
      <c r="F74" s="2">
        <v>2</v>
      </c>
      <c r="G74" s="2">
        <v>92</v>
      </c>
      <c r="H74" s="2">
        <v>1345</v>
      </c>
      <c r="I74" s="2">
        <v>439</v>
      </c>
      <c r="J74" s="2">
        <v>205</v>
      </c>
      <c r="K74" s="2">
        <v>77</v>
      </c>
      <c r="L74" s="2">
        <v>0.42499999999999999</v>
      </c>
      <c r="M74" s="2">
        <v>0.38900000000000001</v>
      </c>
      <c r="N74" s="2">
        <v>0.75700000000000001</v>
      </c>
      <c r="O74" s="2">
        <v>14.6</v>
      </c>
      <c r="P74" s="2">
        <v>4.8</v>
      </c>
      <c r="Q74" s="2">
        <v>2.2000000000000002</v>
      </c>
      <c r="R74" s="2">
        <v>0.8</v>
      </c>
      <c r="S74" s="2">
        <v>0.9</v>
      </c>
      <c r="T74" s="2">
        <v>3.2000000000000001E-2</v>
      </c>
      <c r="U74" s="2">
        <v>-4.7</v>
      </c>
      <c r="V74" s="2">
        <v>-0.9</v>
      </c>
      <c r="W74" s="2">
        <v>2017</v>
      </c>
      <c r="X74">
        <f>SUM(Y74:AB74)</f>
        <v>1.8086671880315668</v>
      </c>
      <c r="Y74">
        <f>((T74 - MIN(T$3:T$94)) / (MAX(T$3:T$94) - MIN(T$3:T$94)))</f>
        <v>0.78416149068322982</v>
      </c>
      <c r="Z74">
        <f>((U74 - MIN(U$3:U$94)) / (MAX(U$3:U$94) - MIN(U$3:U$94)))</f>
        <v>0.71153846153846156</v>
      </c>
      <c r="AA74">
        <f>((V74 - MIN(V$3:V$94)) / (MAX(V$3:V$94) - MIN(V$3:V$94)))</f>
        <v>0.14545454545454548</v>
      </c>
      <c r="AB74">
        <f>((S74 - MIN(S$3:S$94)) / (MAX(S$3:S$94) - MIN(S$3:S$94)))</f>
        <v>0.16751269035532995</v>
      </c>
      <c r="AD74">
        <f>V74/G74</f>
        <v>-9.7826086956521747E-3</v>
      </c>
      <c r="AE74">
        <f>(V74*48)/H74 + (V74/G74)</f>
        <v>-4.190156780345887E-2</v>
      </c>
    </row>
    <row r="75" spans="1:31" x14ac:dyDescent="0.25">
      <c r="A75" s="1">
        <v>34</v>
      </c>
      <c r="B75" s="2">
        <v>34</v>
      </c>
      <c r="C75" s="2" t="s">
        <v>58</v>
      </c>
      <c r="D75" s="2" t="s">
        <v>121</v>
      </c>
      <c r="E75" s="2" t="s">
        <v>49</v>
      </c>
      <c r="F75" s="2">
        <v>3</v>
      </c>
      <c r="G75" s="2">
        <v>133</v>
      </c>
      <c r="H75" s="2">
        <v>2782</v>
      </c>
      <c r="I75" s="2">
        <v>998</v>
      </c>
      <c r="J75" s="2">
        <v>223</v>
      </c>
      <c r="K75" s="2">
        <v>537</v>
      </c>
      <c r="L75" s="2">
        <v>0.40300000000000002</v>
      </c>
      <c r="M75" s="2">
        <v>0.28000000000000003</v>
      </c>
      <c r="N75" s="2">
        <v>0.80800000000000005</v>
      </c>
      <c r="O75" s="2">
        <v>20.9</v>
      </c>
      <c r="P75" s="2">
        <v>7.5</v>
      </c>
      <c r="Q75" s="2">
        <v>1.7</v>
      </c>
      <c r="R75" s="2">
        <v>4</v>
      </c>
      <c r="S75" s="2">
        <v>0.5</v>
      </c>
      <c r="T75" s="2">
        <v>8.0000000000000002E-3</v>
      </c>
      <c r="U75" s="2">
        <v>-4.7</v>
      </c>
      <c r="V75" s="2">
        <v>-1.9</v>
      </c>
      <c r="W75" s="2">
        <v>2016</v>
      </c>
      <c r="X75">
        <f>SUM(Y75:AB75)</f>
        <v>1.6601864478492154</v>
      </c>
      <c r="Y75">
        <f>((T75 - MIN(T$3:T$94)) / (MAX(T$3:T$94) - MIN(T$3:T$94)))</f>
        <v>0.74689440993788814</v>
      </c>
      <c r="Z75">
        <f>((U75 - MIN(U$3:U$94)) / (MAX(U$3:U$94) - MIN(U$3:U$94)))</f>
        <v>0.71153846153846156</v>
      </c>
      <c r="AA75">
        <f>((V75 - MIN(V$3:V$94)) / (MAX(V$3:V$94) - MIN(V$3:V$94)))</f>
        <v>5.4545454545454557E-2</v>
      </c>
      <c r="AB75">
        <f>((S75 - MIN(S$3:S$94)) / (MAX(S$3:S$94) - MIN(S$3:S$94)))</f>
        <v>0.14720812182741116</v>
      </c>
      <c r="AD75">
        <f>V75/G75</f>
        <v>-1.4285714285714285E-2</v>
      </c>
      <c r="AE75">
        <f>(V75*48)/H75 + (V75/G75)</f>
        <v>-4.706788538564239E-2</v>
      </c>
    </row>
    <row r="76" spans="1:31" x14ac:dyDescent="0.25">
      <c r="A76" s="1">
        <v>42</v>
      </c>
      <c r="B76" s="2">
        <v>42</v>
      </c>
      <c r="C76" s="2" t="s">
        <v>50</v>
      </c>
      <c r="D76" s="2" t="s">
        <v>127</v>
      </c>
      <c r="E76" s="2" t="s">
        <v>128</v>
      </c>
      <c r="F76" s="2">
        <v>2</v>
      </c>
      <c r="G76" s="2">
        <v>89</v>
      </c>
      <c r="H76" s="2">
        <v>1823</v>
      </c>
      <c r="I76" s="2">
        <v>643</v>
      </c>
      <c r="J76" s="2">
        <v>210</v>
      </c>
      <c r="K76" s="2">
        <v>212</v>
      </c>
      <c r="L76" s="2">
        <v>0.41099999999999998</v>
      </c>
      <c r="M76" s="2">
        <v>0.30499999999999999</v>
      </c>
      <c r="N76" s="2">
        <v>0.78800000000000003</v>
      </c>
      <c r="O76" s="2">
        <v>20.5</v>
      </c>
      <c r="P76" s="2">
        <v>7.2</v>
      </c>
      <c r="Q76" s="2">
        <v>2.4</v>
      </c>
      <c r="R76" s="2">
        <v>2.4</v>
      </c>
      <c r="S76" s="2">
        <v>-0.9</v>
      </c>
      <c r="T76" s="2">
        <v>-2.5000000000000001E-2</v>
      </c>
      <c r="U76" s="2">
        <v>-4.9000000000000004</v>
      </c>
      <c r="V76" s="2">
        <v>-1.4</v>
      </c>
      <c r="W76" s="2">
        <v>2016</v>
      </c>
      <c r="X76">
        <f>SUM(Y76:AB76)</f>
        <v>1.5769225110209439</v>
      </c>
      <c r="Y76">
        <f>((T76 - MIN(T$3:T$94)) / (MAX(T$3:T$94) - MIN(T$3:T$94)))</f>
        <v>0.69565217391304335</v>
      </c>
      <c r="Z76">
        <f>((U76 - MIN(U$3:U$94)) / (MAX(U$3:U$94) - MIN(U$3:U$94)))</f>
        <v>0.70512820512820518</v>
      </c>
      <c r="AA76">
        <f>((V76 - MIN(V$3:V$94)) / (MAX(V$3:V$94) - MIN(V$3:V$94)))</f>
        <v>0.1</v>
      </c>
      <c r="AB76">
        <f>((S76 - MIN(S$3:S$94)) / (MAX(S$3:S$94) - MIN(S$3:S$94)))</f>
        <v>7.6142131979695438E-2</v>
      </c>
      <c r="AD76">
        <f>V76/G76</f>
        <v>-1.5730337078651683E-2</v>
      </c>
      <c r="AE76">
        <f>(V76*48)/H76 + (V76/G76)</f>
        <v>-5.2592651944257815E-2</v>
      </c>
    </row>
    <row r="77" spans="1:31" x14ac:dyDescent="0.25">
      <c r="A77" s="1">
        <v>31</v>
      </c>
      <c r="B77" s="2">
        <v>31</v>
      </c>
      <c r="C77" s="2" t="s">
        <v>94</v>
      </c>
      <c r="D77" s="2" t="s">
        <v>168</v>
      </c>
      <c r="E77" s="2" t="s">
        <v>40</v>
      </c>
      <c r="F77" s="2">
        <v>1</v>
      </c>
      <c r="G77" s="2">
        <v>61</v>
      </c>
      <c r="H77" s="2">
        <v>1169</v>
      </c>
      <c r="I77" s="2">
        <v>495</v>
      </c>
      <c r="J77" s="2">
        <v>134</v>
      </c>
      <c r="K77" s="2">
        <v>69</v>
      </c>
      <c r="L77" s="2">
        <v>0.434</v>
      </c>
      <c r="M77" s="2">
        <v>0.314</v>
      </c>
      <c r="N77" s="2">
        <v>0.74</v>
      </c>
      <c r="O77" s="2">
        <v>19.2</v>
      </c>
      <c r="P77" s="2">
        <v>8.1</v>
      </c>
      <c r="Q77" s="2">
        <v>2.2000000000000002</v>
      </c>
      <c r="R77" s="2">
        <v>1.1000000000000001</v>
      </c>
      <c r="S77" s="2">
        <v>0.5</v>
      </c>
      <c r="T77" s="2">
        <v>1.9E-2</v>
      </c>
      <c r="U77" s="2">
        <v>-5</v>
      </c>
      <c r="V77" s="2">
        <v>-0.9</v>
      </c>
      <c r="W77" s="2">
        <v>2017</v>
      </c>
      <c r="X77">
        <f>SUM(Y77:AB77)</f>
        <v>1.7585608994845368</v>
      </c>
      <c r="Y77">
        <f>((T77 - MIN(T$3:T$94)) / (MAX(T$3:T$94) - MIN(T$3:T$94)))</f>
        <v>0.7639751552795031</v>
      </c>
      <c r="Z77">
        <f>((U77 - MIN(U$3:U$94)) / (MAX(U$3:U$94) - MIN(U$3:U$94)))</f>
        <v>0.70192307692307687</v>
      </c>
      <c r="AA77">
        <f>((V77 - MIN(V$3:V$94)) / (MAX(V$3:V$94) - MIN(V$3:V$94)))</f>
        <v>0.14545454545454548</v>
      </c>
      <c r="AB77">
        <f>((S77 - MIN(S$3:S$94)) / (MAX(S$3:S$94) - MIN(S$3:S$94)))</f>
        <v>0.14720812182741116</v>
      </c>
      <c r="AD77">
        <f>V77/G77</f>
        <v>-1.4754098360655738E-2</v>
      </c>
      <c r="AE77">
        <f>(V77*48)/H77 + (V77/G77)</f>
        <v>-5.1708760465018447E-2</v>
      </c>
    </row>
    <row r="78" spans="1:31" x14ac:dyDescent="0.25">
      <c r="A78" s="1">
        <v>39</v>
      </c>
      <c r="B78" s="2">
        <v>39</v>
      </c>
      <c r="C78" s="2" t="s">
        <v>57</v>
      </c>
      <c r="D78" s="2" t="s">
        <v>176</v>
      </c>
      <c r="E78" s="2" t="s">
        <v>60</v>
      </c>
      <c r="F78" s="2">
        <v>2</v>
      </c>
      <c r="G78" s="2">
        <v>55</v>
      </c>
      <c r="H78" s="2">
        <v>842</v>
      </c>
      <c r="I78" s="2">
        <v>237</v>
      </c>
      <c r="J78" s="2">
        <v>96</v>
      </c>
      <c r="K78" s="2">
        <v>110</v>
      </c>
      <c r="L78" s="2">
        <v>0.34599999999999997</v>
      </c>
      <c r="M78" s="2">
        <v>0.26800000000000002</v>
      </c>
      <c r="N78" s="2">
        <v>0.77600000000000002</v>
      </c>
      <c r="O78" s="2">
        <v>15.3</v>
      </c>
      <c r="P78" s="2">
        <v>4.3</v>
      </c>
      <c r="Q78" s="2">
        <v>1.7</v>
      </c>
      <c r="R78" s="2">
        <v>2</v>
      </c>
      <c r="S78" s="2">
        <v>-0.4</v>
      </c>
      <c r="T78" s="2">
        <v>-2.1000000000000001E-2</v>
      </c>
      <c r="U78" s="2">
        <v>-5.0999999999999996</v>
      </c>
      <c r="V78" s="2">
        <v>-0.7</v>
      </c>
      <c r="W78" s="2">
        <v>2017</v>
      </c>
      <c r="X78">
        <f>SUM(Y78:AB78)</f>
        <v>1.6657405090311732</v>
      </c>
      <c r="Y78">
        <f>((T78 - MIN(T$3:T$94)) / (MAX(T$3:T$94) - MIN(T$3:T$94)))</f>
        <v>0.70186335403726696</v>
      </c>
      <c r="Z78">
        <f>((U78 - MIN(U$3:U$94)) / (MAX(U$3:U$94) - MIN(U$3:U$94)))</f>
        <v>0.69871794871794868</v>
      </c>
      <c r="AA78">
        <f>((V78 - MIN(V$3:V$94)) / (MAX(V$3:V$94) - MIN(V$3:V$94)))</f>
        <v>0.16363636363636364</v>
      </c>
      <c r="AB78">
        <f>((S78 - MIN(S$3:S$94)) / (MAX(S$3:S$94) - MIN(S$3:S$94)))</f>
        <v>0.10152284263959391</v>
      </c>
      <c r="AD78">
        <f>V78/G78</f>
        <v>-1.2727272727272726E-2</v>
      </c>
      <c r="AE78">
        <f>(V78*48)/H78 + (V78/G78)</f>
        <v>-5.2632260850788155E-2</v>
      </c>
    </row>
    <row r="79" spans="1:31" x14ac:dyDescent="0.25">
      <c r="A79" s="1">
        <v>56</v>
      </c>
      <c r="B79" s="2">
        <v>56</v>
      </c>
      <c r="C79" s="2" t="s">
        <v>22</v>
      </c>
      <c r="D79" s="2" t="s">
        <v>138</v>
      </c>
      <c r="E79" s="2" t="s">
        <v>59</v>
      </c>
      <c r="F79" s="2">
        <v>2</v>
      </c>
      <c r="G79" s="2">
        <v>25</v>
      </c>
      <c r="H79" s="2">
        <v>232</v>
      </c>
      <c r="I79" s="2">
        <v>69</v>
      </c>
      <c r="J79" s="2">
        <v>52</v>
      </c>
      <c r="K79" s="2">
        <v>30</v>
      </c>
      <c r="L79" s="2">
        <v>0.39400000000000002</v>
      </c>
      <c r="M79" s="2">
        <v>0.35699999999999998</v>
      </c>
      <c r="N79" s="2">
        <v>0.5</v>
      </c>
      <c r="O79" s="2">
        <v>9.3000000000000007</v>
      </c>
      <c r="P79" s="2">
        <v>2.8</v>
      </c>
      <c r="Q79" s="2">
        <v>2.1</v>
      </c>
      <c r="R79" s="2">
        <v>1.2</v>
      </c>
      <c r="S79" s="2">
        <v>0</v>
      </c>
      <c r="T79" s="2">
        <v>1E-3</v>
      </c>
      <c r="U79" s="2">
        <v>-5.2</v>
      </c>
      <c r="V79" s="2">
        <v>-0.2</v>
      </c>
      <c r="W79" s="2">
        <v>2016</v>
      </c>
      <c r="X79">
        <f>SUM(Y79:AB79)</f>
        <v>1.762455985491739</v>
      </c>
      <c r="Y79">
        <f>((T79 - MIN(T$3:T$94)) / (MAX(T$3:T$94) - MIN(T$3:T$94)))</f>
        <v>0.73602484472049678</v>
      </c>
      <c r="Z79">
        <f>((U79 - MIN(U$3:U$94)) / (MAX(U$3:U$94) - MIN(U$3:U$94)))</f>
        <v>0.69551282051282048</v>
      </c>
      <c r="AA79">
        <f>((V79 - MIN(V$3:V$94)) / (MAX(V$3:V$94) - MIN(V$3:V$94)))</f>
        <v>0.20909090909090908</v>
      </c>
      <c r="AB79">
        <f>((S79 - MIN(S$3:S$94)) / (MAX(S$3:S$94) - MIN(S$3:S$94)))</f>
        <v>0.12182741116751269</v>
      </c>
      <c r="AD79">
        <f>V79/G79</f>
        <v>-8.0000000000000002E-3</v>
      </c>
      <c r="AE79">
        <f>(V79*48)/H79 + (V79/G79)</f>
        <v>-4.9379310344827593E-2</v>
      </c>
    </row>
    <row r="80" spans="1:31" x14ac:dyDescent="0.25">
      <c r="A80" s="1">
        <v>58</v>
      </c>
      <c r="B80" s="2">
        <v>58</v>
      </c>
      <c r="C80" s="2" t="s">
        <v>38</v>
      </c>
      <c r="D80" s="2" t="s">
        <v>139</v>
      </c>
      <c r="E80" s="2" t="s">
        <v>64</v>
      </c>
      <c r="F80" s="2">
        <v>2</v>
      </c>
      <c r="G80" s="2">
        <v>107</v>
      </c>
      <c r="H80" s="2">
        <v>1200</v>
      </c>
      <c r="I80" s="2">
        <v>376</v>
      </c>
      <c r="J80" s="2">
        <v>179</v>
      </c>
      <c r="K80" s="2">
        <v>44</v>
      </c>
      <c r="L80" s="2">
        <v>0.38600000000000001</v>
      </c>
      <c r="M80" s="2">
        <v>0.34</v>
      </c>
      <c r="N80" s="2">
        <v>0.67600000000000005</v>
      </c>
      <c r="O80" s="2">
        <v>11.2</v>
      </c>
      <c r="P80" s="2">
        <v>3.5</v>
      </c>
      <c r="Q80" s="2">
        <v>1.7</v>
      </c>
      <c r="R80" s="2">
        <v>0.4</v>
      </c>
      <c r="S80" s="2">
        <v>0.8</v>
      </c>
      <c r="T80" s="2">
        <v>3.1E-2</v>
      </c>
      <c r="U80" s="2">
        <v>-5.3</v>
      </c>
      <c r="V80" s="2">
        <v>-1</v>
      </c>
      <c r="W80" s="2">
        <v>2016</v>
      </c>
      <c r="X80">
        <f>SUM(Y80:AB80)</f>
        <v>1.7737165725468529</v>
      </c>
      <c r="Y80">
        <f>((T80 - MIN(T$3:T$94)) / (MAX(T$3:T$94) - MIN(T$3:T$94)))</f>
        <v>0.78260869565217395</v>
      </c>
      <c r="Z80">
        <f>((U80 - MIN(U$3:U$94)) / (MAX(U$3:U$94) - MIN(U$3:U$94)))</f>
        <v>0.69230769230769229</v>
      </c>
      <c r="AA80">
        <f>((V80 - MIN(V$3:V$94)) / (MAX(V$3:V$94) - MIN(V$3:V$94)))</f>
        <v>0.13636363636363635</v>
      </c>
      <c r="AB80">
        <f>((S80 - MIN(S$3:S$94)) / (MAX(S$3:S$94) - MIN(S$3:S$94)))</f>
        <v>0.16243654822335027</v>
      </c>
      <c r="AD80">
        <f>V80/G80</f>
        <v>-9.3457943925233638E-3</v>
      </c>
      <c r="AE80">
        <f>(V80*48)/H80 + (V80/G80)</f>
        <v>-4.9345794392523366E-2</v>
      </c>
    </row>
    <row r="81" spans="1:31" x14ac:dyDescent="0.25">
      <c r="A81" s="1">
        <v>46</v>
      </c>
      <c r="B81" s="2">
        <v>46</v>
      </c>
      <c r="C81" s="2" t="s">
        <v>42</v>
      </c>
      <c r="D81" s="2" t="s">
        <v>130</v>
      </c>
      <c r="E81" s="2" t="s">
        <v>83</v>
      </c>
      <c r="F81" s="2">
        <v>1</v>
      </c>
      <c r="G81" s="2">
        <v>22</v>
      </c>
      <c r="H81" s="2">
        <v>163</v>
      </c>
      <c r="I81" s="2">
        <v>48</v>
      </c>
      <c r="J81" s="2">
        <v>36</v>
      </c>
      <c r="K81" s="2">
        <v>4</v>
      </c>
      <c r="L81" s="2">
        <v>0.40500000000000003</v>
      </c>
      <c r="M81" s="2">
        <v>0.5</v>
      </c>
      <c r="N81" s="2">
        <v>0.45</v>
      </c>
      <c r="O81" s="2">
        <v>7.4</v>
      </c>
      <c r="P81" s="2">
        <v>2.2000000000000002</v>
      </c>
      <c r="Q81" s="2">
        <v>1.6</v>
      </c>
      <c r="R81" s="2">
        <v>0.2</v>
      </c>
      <c r="S81" s="2">
        <v>0</v>
      </c>
      <c r="T81" s="2">
        <v>-1E-3</v>
      </c>
      <c r="U81" s="2">
        <v>-5.6</v>
      </c>
      <c r="V81" s="2">
        <v>-0.1</v>
      </c>
      <c r="W81" s="2">
        <v>2016</v>
      </c>
      <c r="X81">
        <f>SUM(Y81:AB81)</f>
        <v>1.7556207917000235</v>
      </c>
      <c r="Y81">
        <f>((T81 - MIN(T$3:T$94)) / (MAX(T$3:T$94) - MIN(T$3:T$94)))</f>
        <v>0.73291925465838503</v>
      </c>
      <c r="Z81">
        <f>((U81 - MIN(U$3:U$94)) / (MAX(U$3:U$94) - MIN(U$3:U$94)))</f>
        <v>0.6826923076923076</v>
      </c>
      <c r="AA81">
        <f>((V81 - MIN(V$3:V$94)) / (MAX(V$3:V$94) - MIN(V$3:V$94)))</f>
        <v>0.21818181818181817</v>
      </c>
      <c r="AB81">
        <f>((S81 - MIN(S$3:S$94)) / (MAX(S$3:S$94) - MIN(S$3:S$94)))</f>
        <v>0.12182741116751269</v>
      </c>
      <c r="AD81">
        <f>V81/G81</f>
        <v>-4.5454545454545461E-3</v>
      </c>
      <c r="AE81">
        <f>(V81*48)/H81 + (V81/G81)</f>
        <v>-3.3993307306190747E-2</v>
      </c>
    </row>
    <row r="82" spans="1:31" x14ac:dyDescent="0.25">
      <c r="A82" s="1">
        <v>17</v>
      </c>
      <c r="B82" s="2">
        <v>17</v>
      </c>
      <c r="C82" s="2" t="s">
        <v>33</v>
      </c>
      <c r="D82" s="2" t="s">
        <v>107</v>
      </c>
      <c r="E82" s="2" t="s">
        <v>66</v>
      </c>
      <c r="F82" s="2">
        <v>3</v>
      </c>
      <c r="G82" s="2">
        <v>56</v>
      </c>
      <c r="H82" s="2">
        <v>579</v>
      </c>
      <c r="I82" s="2">
        <v>174</v>
      </c>
      <c r="J82" s="2">
        <v>69</v>
      </c>
      <c r="K82" s="2">
        <v>78</v>
      </c>
      <c r="L82" s="2">
        <v>0.35499999999999998</v>
      </c>
      <c r="M82" s="2">
        <v>0.25</v>
      </c>
      <c r="N82" s="2">
        <v>0.77600000000000002</v>
      </c>
      <c r="O82" s="2">
        <v>10.3</v>
      </c>
      <c r="P82" s="2">
        <v>3.1</v>
      </c>
      <c r="Q82" s="2">
        <v>1.2</v>
      </c>
      <c r="R82" s="2">
        <v>1.4</v>
      </c>
      <c r="S82" s="2">
        <v>-0.3</v>
      </c>
      <c r="T82" s="2">
        <v>-2.8000000000000001E-2</v>
      </c>
      <c r="U82" s="2">
        <v>-5.7</v>
      </c>
      <c r="V82" s="2">
        <v>-0.5</v>
      </c>
      <c r="W82" s="2">
        <v>2016</v>
      </c>
      <c r="X82">
        <f>SUM(Y82:AB82)</f>
        <v>1.6588981348968106</v>
      </c>
      <c r="Y82">
        <f>((T82 - MIN(T$3:T$94)) / (MAX(T$3:T$94) - MIN(T$3:T$94)))</f>
        <v>0.69099378881987572</v>
      </c>
      <c r="Z82">
        <f>((U82 - MIN(U$3:U$94)) / (MAX(U$3:U$94) - MIN(U$3:U$94)))</f>
        <v>0.67948717948717952</v>
      </c>
      <c r="AA82">
        <f>((V82 - MIN(V$3:V$94)) / (MAX(V$3:V$94) - MIN(V$3:V$94)))</f>
        <v>0.18181818181818182</v>
      </c>
      <c r="AB82">
        <f>((S82 - MIN(S$3:S$94)) / (MAX(S$3:S$94) - MIN(S$3:S$94)))</f>
        <v>0.10659898477157362</v>
      </c>
      <c r="AD82">
        <f>V82/G82</f>
        <v>-8.9285714285714281E-3</v>
      </c>
      <c r="AE82">
        <f>(V82*48)/H82 + (V82/G82)</f>
        <v>-5.0379348630643972E-2</v>
      </c>
    </row>
    <row r="83" spans="1:31" x14ac:dyDescent="0.25">
      <c r="A83" s="1">
        <v>32</v>
      </c>
      <c r="B83" s="2">
        <v>32</v>
      </c>
      <c r="C83" s="2" t="s">
        <v>58</v>
      </c>
      <c r="D83" s="2" t="s">
        <v>169</v>
      </c>
      <c r="E83" s="2" t="s">
        <v>52</v>
      </c>
      <c r="F83" s="2">
        <v>2</v>
      </c>
      <c r="G83" s="2">
        <v>29</v>
      </c>
      <c r="H83" s="2">
        <v>264</v>
      </c>
      <c r="I83" s="2">
        <v>68</v>
      </c>
      <c r="J83" s="2">
        <v>41</v>
      </c>
      <c r="K83" s="2">
        <v>15</v>
      </c>
      <c r="L83" s="2">
        <v>0.3</v>
      </c>
      <c r="M83" s="2">
        <v>0.308</v>
      </c>
      <c r="N83" s="2">
        <v>0.66700000000000004</v>
      </c>
      <c r="O83" s="2">
        <v>9.1</v>
      </c>
      <c r="P83" s="2">
        <v>2.2999999999999998</v>
      </c>
      <c r="Q83" s="2">
        <v>1.4</v>
      </c>
      <c r="R83" s="2">
        <v>0.5</v>
      </c>
      <c r="S83" s="2">
        <v>-0.3</v>
      </c>
      <c r="T83" s="2">
        <v>-4.9000000000000002E-2</v>
      </c>
      <c r="U83" s="2">
        <v>-6.6</v>
      </c>
      <c r="V83" s="2">
        <v>-0.3</v>
      </c>
      <c r="W83" s="2">
        <v>2017</v>
      </c>
      <c r="X83">
        <f>SUM(Y83:AB83)</f>
        <v>1.6156251035803009</v>
      </c>
      <c r="Y83">
        <f>((T83 - MIN(T$3:T$94)) / (MAX(T$3:T$94) - MIN(T$3:T$94)))</f>
        <v>0.65838509316770177</v>
      </c>
      <c r="Z83">
        <f>((U83 - MIN(U$3:U$94)) / (MAX(U$3:U$94) - MIN(U$3:U$94)))</f>
        <v>0.65064102564102555</v>
      </c>
      <c r="AA83">
        <f>((V83 - MIN(V$3:V$94)) / (MAX(V$3:V$94) - MIN(V$3:V$94)))</f>
        <v>0.2</v>
      </c>
      <c r="AB83">
        <f>((S83 - MIN(S$3:S$94)) / (MAX(S$3:S$94) - MIN(S$3:S$94)))</f>
        <v>0.10659898477157362</v>
      </c>
      <c r="AD83">
        <f>V83/G83</f>
        <v>-1.0344827586206896E-2</v>
      </c>
      <c r="AE83">
        <f>(V83*48)/H83 + (V83/G83)</f>
        <v>-6.4890282131661439E-2</v>
      </c>
    </row>
    <row r="84" spans="1:31" x14ac:dyDescent="0.25">
      <c r="A84" s="1">
        <v>18</v>
      </c>
      <c r="B84" s="2">
        <v>18</v>
      </c>
      <c r="C84" s="2" t="s">
        <v>72</v>
      </c>
      <c r="D84" s="2" t="s">
        <v>108</v>
      </c>
      <c r="E84" s="2" t="s">
        <v>26</v>
      </c>
      <c r="F84" s="2">
        <v>3</v>
      </c>
      <c r="G84" s="2">
        <v>72</v>
      </c>
      <c r="H84" s="2">
        <v>658</v>
      </c>
      <c r="I84" s="2">
        <v>282</v>
      </c>
      <c r="J84" s="2">
        <v>169</v>
      </c>
      <c r="K84" s="2">
        <v>41</v>
      </c>
      <c r="L84" s="2">
        <v>0.36</v>
      </c>
      <c r="M84" s="2">
        <v>0.33100000000000002</v>
      </c>
      <c r="N84" s="2">
        <v>0.78800000000000003</v>
      </c>
      <c r="O84" s="2">
        <v>9.1</v>
      </c>
      <c r="P84" s="2">
        <v>3.9</v>
      </c>
      <c r="Q84" s="2">
        <v>2.2999999999999998</v>
      </c>
      <c r="R84" s="2">
        <v>0.6</v>
      </c>
      <c r="S84" s="2">
        <v>0.1</v>
      </c>
      <c r="T84" s="2">
        <v>4.0000000000000001E-3</v>
      </c>
      <c r="U84" s="2">
        <v>-6.6</v>
      </c>
      <c r="V84" s="2">
        <v>-0.8</v>
      </c>
      <c r="W84" s="2">
        <v>2016</v>
      </c>
      <c r="X84">
        <f>SUM(Y84:AB84)</f>
        <v>1.672773263299637</v>
      </c>
      <c r="Y84">
        <f>((T84 - MIN(T$3:T$94)) / (MAX(T$3:T$94) - MIN(T$3:T$94)))</f>
        <v>0.74068322981366452</v>
      </c>
      <c r="Z84">
        <f>((U84 - MIN(U$3:U$94)) / (MAX(U$3:U$94) - MIN(U$3:U$94)))</f>
        <v>0.65064102564102555</v>
      </c>
      <c r="AA84">
        <f>((V84 - MIN(V$3:V$94)) / (MAX(V$3:V$94) - MIN(V$3:V$94)))</f>
        <v>0.15454545454545454</v>
      </c>
      <c r="AB84">
        <f>((S84 - MIN(S$3:S$94)) / (MAX(S$3:S$94) - MIN(S$3:S$94)))</f>
        <v>0.12690355329949238</v>
      </c>
      <c r="AD84">
        <f>V84/G84</f>
        <v>-1.1111111111111112E-2</v>
      </c>
      <c r="AE84">
        <f>(V84*48)/H84 + (V84/G84)</f>
        <v>-6.9469773725092887E-2</v>
      </c>
    </row>
    <row r="85" spans="1:31" x14ac:dyDescent="0.25">
      <c r="A85" s="1">
        <v>47</v>
      </c>
      <c r="B85" s="2">
        <v>47</v>
      </c>
      <c r="C85" s="2" t="s">
        <v>51</v>
      </c>
      <c r="D85" s="2" t="s">
        <v>183</v>
      </c>
      <c r="E85" s="2" t="s">
        <v>44</v>
      </c>
      <c r="F85" s="2">
        <v>2</v>
      </c>
      <c r="G85" s="2">
        <v>14</v>
      </c>
      <c r="H85" s="2">
        <v>36</v>
      </c>
      <c r="I85" s="2">
        <v>13</v>
      </c>
      <c r="J85" s="2">
        <v>12</v>
      </c>
      <c r="K85" s="2">
        <v>1</v>
      </c>
      <c r="L85" s="2">
        <v>0.33300000000000002</v>
      </c>
      <c r="M85" s="2"/>
      <c r="N85" s="2">
        <v>0.83299999999999996</v>
      </c>
      <c r="O85" s="2">
        <v>2.6</v>
      </c>
      <c r="P85" s="2">
        <v>0.9</v>
      </c>
      <c r="Q85" s="2">
        <v>0.9</v>
      </c>
      <c r="R85" s="2">
        <v>0.1</v>
      </c>
      <c r="S85" s="2">
        <v>0</v>
      </c>
      <c r="T85" s="2">
        <v>5.8000000000000003E-2</v>
      </c>
      <c r="U85" s="2">
        <v>-6.8</v>
      </c>
      <c r="V85" s="2">
        <v>0</v>
      </c>
      <c r="W85" s="2">
        <v>2017</v>
      </c>
      <c r="X85">
        <f>SUM(Y85:AB85)</f>
        <v>1.8178650691616924</v>
      </c>
      <c r="Y85">
        <f>((T85 - MIN(T$3:T$94)) / (MAX(T$3:T$94) - MIN(T$3:T$94)))</f>
        <v>0.82453416149068326</v>
      </c>
      <c r="Z85">
        <f>((U85 - MIN(U$3:U$94)) / (MAX(U$3:U$94) - MIN(U$3:U$94)))</f>
        <v>0.64423076923076916</v>
      </c>
      <c r="AA85">
        <f>((V85 - MIN(V$3:V$94)) / (MAX(V$3:V$94) - MIN(V$3:V$94)))</f>
        <v>0.22727272727272727</v>
      </c>
      <c r="AB85">
        <f>((S85 - MIN(S$3:S$94)) / (MAX(S$3:S$94) - MIN(S$3:S$94)))</f>
        <v>0.12182741116751269</v>
      </c>
      <c r="AD85">
        <f>V85/G85</f>
        <v>0</v>
      </c>
      <c r="AE85">
        <f>(V85*48)/H85 + (V85/G85)</f>
        <v>0</v>
      </c>
    </row>
    <row r="86" spans="1:31" x14ac:dyDescent="0.25">
      <c r="A86" s="1">
        <v>22</v>
      </c>
      <c r="B86" s="2">
        <v>22</v>
      </c>
      <c r="C86" s="2" t="s">
        <v>94</v>
      </c>
      <c r="D86" s="2" t="s">
        <v>112</v>
      </c>
      <c r="E86" s="2" t="s">
        <v>23</v>
      </c>
      <c r="F86" s="2">
        <v>3</v>
      </c>
      <c r="G86" s="2">
        <v>70</v>
      </c>
      <c r="H86" s="2">
        <v>625</v>
      </c>
      <c r="I86" s="2">
        <v>198</v>
      </c>
      <c r="J86" s="2">
        <v>70</v>
      </c>
      <c r="K86" s="2">
        <v>24</v>
      </c>
      <c r="L86" s="2">
        <v>0.35799999999999998</v>
      </c>
      <c r="M86" s="2">
        <v>0.30099999999999999</v>
      </c>
      <c r="N86" s="2">
        <v>0.78300000000000003</v>
      </c>
      <c r="O86" s="2">
        <v>8.9</v>
      </c>
      <c r="P86" s="2">
        <v>2.8</v>
      </c>
      <c r="Q86" s="2">
        <v>1</v>
      </c>
      <c r="R86" s="2">
        <v>0.3</v>
      </c>
      <c r="S86" s="2">
        <v>-0.1</v>
      </c>
      <c r="T86" s="2">
        <v>-8.9999999999999993E-3</v>
      </c>
      <c r="U86" s="2">
        <v>-6.8</v>
      </c>
      <c r="V86" s="2">
        <v>-0.8</v>
      </c>
      <c r="W86" s="2">
        <v>2016</v>
      </c>
      <c r="X86">
        <f>SUM(Y86:AB86)</f>
        <v>1.6360243872216946</v>
      </c>
      <c r="Y86">
        <f>((T86 - MIN(T$3:T$94)) / (MAX(T$3:T$94) - MIN(T$3:T$94)))</f>
        <v>0.7204968944099378</v>
      </c>
      <c r="Z86">
        <f>((U86 - MIN(U$3:U$94)) / (MAX(U$3:U$94) - MIN(U$3:U$94)))</f>
        <v>0.64423076923076916</v>
      </c>
      <c r="AA86">
        <f>((V86 - MIN(V$3:V$94)) / (MAX(V$3:V$94) - MIN(V$3:V$94)))</f>
        <v>0.15454545454545454</v>
      </c>
      <c r="AB86">
        <f>((S86 - MIN(S$3:S$94)) / (MAX(S$3:S$94) - MIN(S$3:S$94)))</f>
        <v>0.11675126903553298</v>
      </c>
      <c r="AD86">
        <f>V86/G86</f>
        <v>-1.1428571428571429E-2</v>
      </c>
      <c r="AE86">
        <f>(V86*48)/H86 + (V86/G86)</f>
        <v>-7.2868571428571435E-2</v>
      </c>
    </row>
    <row r="87" spans="1:31" x14ac:dyDescent="0.25">
      <c r="A87" s="1">
        <v>55</v>
      </c>
      <c r="B87" s="2">
        <v>55</v>
      </c>
      <c r="C87" s="2" t="s">
        <v>93</v>
      </c>
      <c r="D87" s="2" t="s">
        <v>137</v>
      </c>
      <c r="E87" s="2" t="s">
        <v>68</v>
      </c>
      <c r="F87" s="2">
        <v>1</v>
      </c>
      <c r="G87" s="2">
        <v>5</v>
      </c>
      <c r="H87" s="2">
        <v>28</v>
      </c>
      <c r="I87" s="2">
        <v>12</v>
      </c>
      <c r="J87" s="2">
        <v>4</v>
      </c>
      <c r="K87" s="2">
        <v>3</v>
      </c>
      <c r="L87" s="2">
        <v>0.28599999999999998</v>
      </c>
      <c r="M87" s="2">
        <v>0.25</v>
      </c>
      <c r="N87" s="2">
        <v>1</v>
      </c>
      <c r="O87" s="2">
        <v>5.6</v>
      </c>
      <c r="P87" s="2">
        <v>2.4</v>
      </c>
      <c r="Q87" s="2">
        <v>0.8</v>
      </c>
      <c r="R87" s="2">
        <v>0.6</v>
      </c>
      <c r="S87" s="2">
        <v>0</v>
      </c>
      <c r="T87" s="2">
        <v>-6.0000000000000001E-3</v>
      </c>
      <c r="U87" s="2">
        <v>-6.9</v>
      </c>
      <c r="V87" s="2">
        <v>0</v>
      </c>
      <c r="W87" s="2">
        <v>2016</v>
      </c>
      <c r="X87">
        <f>SUM(Y87:AB87)</f>
        <v>1.7152810589689864</v>
      </c>
      <c r="Y87">
        <f>((T87 - MIN(T$3:T$94)) / (MAX(T$3:T$94) - MIN(T$3:T$94)))</f>
        <v>0.72515527950310554</v>
      </c>
      <c r="Z87">
        <f>((U87 - MIN(U$3:U$94)) / (MAX(U$3:U$94) - MIN(U$3:U$94)))</f>
        <v>0.64102564102564108</v>
      </c>
      <c r="AA87">
        <f>((V87 - MIN(V$3:V$94)) / (MAX(V$3:V$94) - MIN(V$3:V$94)))</f>
        <v>0.22727272727272727</v>
      </c>
      <c r="AB87">
        <f>((S87 - MIN(S$3:S$94)) / (MAX(S$3:S$94) - MIN(S$3:S$94)))</f>
        <v>0.12182741116751269</v>
      </c>
      <c r="AD87">
        <f>V87/G87</f>
        <v>0</v>
      </c>
      <c r="AE87">
        <f>(V87*48)/H87 + (V87/G87)</f>
        <v>0</v>
      </c>
    </row>
    <row r="88" spans="1:31" x14ac:dyDescent="0.25">
      <c r="A88" s="1">
        <v>41</v>
      </c>
      <c r="B88" s="2">
        <v>41</v>
      </c>
      <c r="C88" s="2" t="s">
        <v>36</v>
      </c>
      <c r="D88" s="2" t="s">
        <v>126</v>
      </c>
      <c r="E88" s="2" t="s">
        <v>34</v>
      </c>
      <c r="F88" s="2">
        <v>1</v>
      </c>
      <c r="G88" s="2">
        <v>19</v>
      </c>
      <c r="H88" s="2">
        <v>108</v>
      </c>
      <c r="I88" s="2">
        <v>23</v>
      </c>
      <c r="J88" s="2">
        <v>35</v>
      </c>
      <c r="K88" s="2">
        <v>4</v>
      </c>
      <c r="L88" s="2">
        <v>0.32300000000000001</v>
      </c>
      <c r="M88" s="2"/>
      <c r="N88" s="2">
        <v>0.6</v>
      </c>
      <c r="O88" s="2">
        <v>5.7</v>
      </c>
      <c r="P88" s="2">
        <v>1.2</v>
      </c>
      <c r="Q88" s="2">
        <v>1.8</v>
      </c>
      <c r="R88" s="2">
        <v>0.2</v>
      </c>
      <c r="S88" s="2">
        <v>0</v>
      </c>
      <c r="T88" s="2">
        <v>-5.0000000000000001E-3</v>
      </c>
      <c r="U88" s="2">
        <v>-7.3</v>
      </c>
      <c r="V88" s="2">
        <v>-0.1</v>
      </c>
      <c r="W88" s="2">
        <v>2016</v>
      </c>
      <c r="X88">
        <f>SUM(Y88:AB88)</f>
        <v>1.6949224320886205</v>
      </c>
      <c r="Y88">
        <f>((T88 - MIN(T$3:T$94)) / (MAX(T$3:T$94) - MIN(T$3:T$94)))</f>
        <v>0.72670807453416142</v>
      </c>
      <c r="Z88">
        <f>((U88 - MIN(U$3:U$94)) / (MAX(U$3:U$94) - MIN(U$3:U$94)))</f>
        <v>0.62820512820512819</v>
      </c>
      <c r="AA88">
        <f>((V88 - MIN(V$3:V$94)) / (MAX(V$3:V$94) - MIN(V$3:V$94)))</f>
        <v>0.21818181818181817</v>
      </c>
      <c r="AB88">
        <f>((S88 - MIN(S$3:S$94)) / (MAX(S$3:S$94) - MIN(S$3:S$94)))</f>
        <v>0.12182741116751269</v>
      </c>
      <c r="AD88">
        <f>V88/G88</f>
        <v>-5.263157894736842E-3</v>
      </c>
      <c r="AE88">
        <f>(V88*48)/H88 + (V88/G88)</f>
        <v>-4.9707602339181298E-2</v>
      </c>
    </row>
    <row r="89" spans="1:31" x14ac:dyDescent="0.25">
      <c r="A89" s="1">
        <v>26</v>
      </c>
      <c r="B89" s="2">
        <v>26</v>
      </c>
      <c r="C89" s="2" t="s">
        <v>73</v>
      </c>
      <c r="D89" s="2" t="s">
        <v>163</v>
      </c>
      <c r="E89" s="2" t="s">
        <v>83</v>
      </c>
      <c r="F89" s="2">
        <v>2</v>
      </c>
      <c r="G89" s="2">
        <v>46</v>
      </c>
      <c r="H89" s="2">
        <v>339</v>
      </c>
      <c r="I89" s="2">
        <v>96</v>
      </c>
      <c r="J89" s="2">
        <v>108</v>
      </c>
      <c r="K89" s="2">
        <v>21</v>
      </c>
      <c r="L89" s="2">
        <v>0.36199999999999999</v>
      </c>
      <c r="M89" s="2">
        <v>0.154</v>
      </c>
      <c r="N89" s="2">
        <v>0.72</v>
      </c>
      <c r="O89" s="2">
        <v>7.4</v>
      </c>
      <c r="P89" s="2">
        <v>2.1</v>
      </c>
      <c r="Q89" s="2">
        <v>2.2999999999999998</v>
      </c>
      <c r="R89" s="2">
        <v>0.5</v>
      </c>
      <c r="S89" s="2">
        <v>-0.3</v>
      </c>
      <c r="T89" s="2">
        <v>-4.2999999999999997E-2</v>
      </c>
      <c r="U89" s="2">
        <v>-7.4</v>
      </c>
      <c r="V89" s="2">
        <v>-0.5</v>
      </c>
      <c r="W89" s="2">
        <v>2017</v>
      </c>
      <c r="X89">
        <f>SUM(Y89:AB89)</f>
        <v>1.5811190299437927</v>
      </c>
      <c r="Y89">
        <f>((T89 - MIN(T$3:T$94)) / (MAX(T$3:T$94) - MIN(T$3:T$94)))</f>
        <v>0.66770186335403725</v>
      </c>
      <c r="Z89">
        <f>((U89 - MIN(U$3:U$94)) / (MAX(U$3:U$94) - MIN(U$3:U$94)))</f>
        <v>0.625</v>
      </c>
      <c r="AA89">
        <f>((V89 - MIN(V$3:V$94)) / (MAX(V$3:V$94) - MIN(V$3:V$94)))</f>
        <v>0.18181818181818182</v>
      </c>
      <c r="AB89">
        <f>((S89 - MIN(S$3:S$94)) / (MAX(S$3:S$94) - MIN(S$3:S$94)))</f>
        <v>0.10659898477157362</v>
      </c>
      <c r="AD89">
        <f>V89/G89</f>
        <v>-1.0869565217391304E-2</v>
      </c>
      <c r="AE89">
        <f>(V89*48)/H89 + (V89/G89)</f>
        <v>-8.1666025394382447E-2</v>
      </c>
    </row>
    <row r="90" spans="1:31" x14ac:dyDescent="0.25">
      <c r="A90" s="1">
        <v>54</v>
      </c>
      <c r="B90" s="2">
        <v>54</v>
      </c>
      <c r="C90" s="2" t="s">
        <v>46</v>
      </c>
      <c r="D90" s="2" t="s">
        <v>136</v>
      </c>
      <c r="E90" s="2" t="s">
        <v>91</v>
      </c>
      <c r="F90" s="2">
        <v>2</v>
      </c>
      <c r="G90" s="2">
        <v>58</v>
      </c>
      <c r="H90" s="2">
        <v>526</v>
      </c>
      <c r="I90" s="2">
        <v>223</v>
      </c>
      <c r="J90" s="2">
        <v>59</v>
      </c>
      <c r="K90" s="2">
        <v>78</v>
      </c>
      <c r="L90" s="2">
        <v>0.36399999999999999</v>
      </c>
      <c r="M90" s="2">
        <v>0.26800000000000002</v>
      </c>
      <c r="N90" s="2">
        <v>0.754</v>
      </c>
      <c r="O90" s="2">
        <v>9.1</v>
      </c>
      <c r="P90" s="2">
        <v>3.8</v>
      </c>
      <c r="Q90" s="2">
        <v>1</v>
      </c>
      <c r="R90" s="2">
        <v>1.3</v>
      </c>
      <c r="S90" s="2">
        <v>-0.4</v>
      </c>
      <c r="T90" s="2">
        <v>-4.1000000000000002E-2</v>
      </c>
      <c r="U90" s="2">
        <v>-7.7</v>
      </c>
      <c r="V90" s="2">
        <v>-0.8</v>
      </c>
      <c r="W90" s="2">
        <v>2016</v>
      </c>
      <c r="X90">
        <f>SUM(Y90:AB90)</f>
        <v>1.542260365985813</v>
      </c>
      <c r="Y90">
        <f>((T90 - MIN(T$3:T$94)) / (MAX(T$3:T$94) - MIN(T$3:T$94)))</f>
        <v>0.670807453416149</v>
      </c>
      <c r="Z90">
        <f>((U90 - MIN(U$3:U$94)) / (MAX(U$3:U$94) - MIN(U$3:U$94)))</f>
        <v>0.61538461538461542</v>
      </c>
      <c r="AA90">
        <f>((V90 - MIN(V$3:V$94)) / (MAX(V$3:V$94) - MIN(V$3:V$94)))</f>
        <v>0.15454545454545454</v>
      </c>
      <c r="AB90">
        <f>((S90 - MIN(S$3:S$94)) / (MAX(S$3:S$94) - MIN(S$3:S$94)))</f>
        <v>0.10152284263959391</v>
      </c>
      <c r="AD90">
        <f>V90/G90</f>
        <v>-1.3793103448275864E-2</v>
      </c>
      <c r="AE90">
        <f>(V90*48)/H90 + (V90/G90)</f>
        <v>-8.6796905729644699E-2</v>
      </c>
    </row>
    <row r="91" spans="1:31" x14ac:dyDescent="0.25">
      <c r="A91" s="1">
        <v>49</v>
      </c>
      <c r="B91" s="2">
        <v>49</v>
      </c>
      <c r="C91" s="2" t="s">
        <v>72</v>
      </c>
      <c r="D91" s="2" t="s">
        <v>132</v>
      </c>
      <c r="E91" s="2" t="s">
        <v>23</v>
      </c>
      <c r="F91" s="2">
        <v>1</v>
      </c>
      <c r="G91" s="2">
        <v>9</v>
      </c>
      <c r="H91" s="2">
        <v>32</v>
      </c>
      <c r="I91" s="2">
        <v>4</v>
      </c>
      <c r="J91" s="2">
        <v>3</v>
      </c>
      <c r="K91" s="2">
        <v>2</v>
      </c>
      <c r="L91" s="2">
        <v>0.1</v>
      </c>
      <c r="M91" s="2">
        <v>0</v>
      </c>
      <c r="N91" s="2">
        <v>1</v>
      </c>
      <c r="O91" s="2">
        <v>3.6</v>
      </c>
      <c r="P91" s="2">
        <v>0.4</v>
      </c>
      <c r="Q91" s="2">
        <v>0.3</v>
      </c>
      <c r="R91" s="2">
        <v>0.2</v>
      </c>
      <c r="S91" s="2">
        <v>-0.1</v>
      </c>
      <c r="T91" s="2">
        <v>-0.13600000000000001</v>
      </c>
      <c r="U91" s="2">
        <v>-10.5</v>
      </c>
      <c r="V91" s="2">
        <v>-0.1</v>
      </c>
      <c r="W91" s="2">
        <v>2016</v>
      </c>
      <c r="X91">
        <f>SUM(Y91:AB91)</f>
        <v>1.3838660383242154</v>
      </c>
      <c r="Y91">
        <f>((T91 - MIN(T$3:T$94)) / (MAX(T$3:T$94) - MIN(T$3:T$94)))</f>
        <v>0.52329192546583847</v>
      </c>
      <c r="Z91">
        <f>((U91 - MIN(U$3:U$94)) / (MAX(U$3:U$94) - MIN(U$3:U$94)))</f>
        <v>0.52564102564102566</v>
      </c>
      <c r="AA91">
        <f>((V91 - MIN(V$3:V$94)) / (MAX(V$3:V$94) - MIN(V$3:V$94)))</f>
        <v>0.21818181818181817</v>
      </c>
      <c r="AB91">
        <f>((S91 - MIN(S$3:S$94)) / (MAX(S$3:S$94) - MIN(S$3:S$94)))</f>
        <v>0.11675126903553298</v>
      </c>
      <c r="AD91">
        <f>V91/G91</f>
        <v>-1.1111111111111112E-2</v>
      </c>
      <c r="AE91">
        <f>(V91*48)/H91 + (V91/G91)</f>
        <v>-0.16111111111111112</v>
      </c>
    </row>
    <row r="92" spans="1:31" x14ac:dyDescent="0.25">
      <c r="A92" s="1">
        <v>28</v>
      </c>
      <c r="B92" s="2">
        <v>28</v>
      </c>
      <c r="C92" s="2" t="s">
        <v>41</v>
      </c>
      <c r="D92" s="2" t="s">
        <v>165</v>
      </c>
      <c r="E92" s="2" t="s">
        <v>68</v>
      </c>
      <c r="F92" s="2">
        <v>2</v>
      </c>
      <c r="G92" s="2">
        <v>10</v>
      </c>
      <c r="H92" s="2">
        <v>38</v>
      </c>
      <c r="I92" s="2">
        <v>8</v>
      </c>
      <c r="J92" s="2">
        <v>14</v>
      </c>
      <c r="K92" s="2">
        <v>1</v>
      </c>
      <c r="L92" s="2">
        <v>0.214</v>
      </c>
      <c r="M92" s="2">
        <v>0</v>
      </c>
      <c r="N92" s="2">
        <v>1</v>
      </c>
      <c r="O92" s="2">
        <v>3.8</v>
      </c>
      <c r="P92" s="2">
        <v>0.8</v>
      </c>
      <c r="Q92" s="2">
        <v>1.4</v>
      </c>
      <c r="R92" s="2">
        <v>0.1</v>
      </c>
      <c r="S92" s="2">
        <v>0</v>
      </c>
      <c r="T92" s="2">
        <v>-5.3999999999999999E-2</v>
      </c>
      <c r="U92" s="2">
        <v>-12.7</v>
      </c>
      <c r="V92" s="2">
        <v>-0.1</v>
      </c>
      <c r="W92" s="2">
        <v>2017</v>
      </c>
      <c r="X92">
        <f>SUM(Y92:AB92)</f>
        <v>1.4457585524899583</v>
      </c>
      <c r="Y92">
        <f>((T92 - MIN(T$3:T$94)) / (MAX(T$3:T$94) - MIN(T$3:T$94)))</f>
        <v>0.65062111801242228</v>
      </c>
      <c r="Z92">
        <f>((U92 - MIN(U$3:U$94)) / (MAX(U$3:U$94) - MIN(U$3:U$94)))</f>
        <v>0.45512820512820512</v>
      </c>
      <c r="AA92">
        <f>((V92 - MIN(V$3:V$94)) / (MAX(V$3:V$94) - MIN(V$3:V$94)))</f>
        <v>0.21818181818181817</v>
      </c>
      <c r="AB92">
        <f>((S92 - MIN(S$3:S$94)) / (MAX(S$3:S$94) - MIN(S$3:S$94)))</f>
        <v>0.12182741116751269</v>
      </c>
      <c r="AD92">
        <f>V92/G92</f>
        <v>-0.01</v>
      </c>
      <c r="AE92">
        <f>(V92*48)/H92 + (V92/G92)</f>
        <v>-0.13631578947368425</v>
      </c>
    </row>
    <row r="93" spans="1:31" x14ac:dyDescent="0.25">
      <c r="A93" s="1">
        <v>40</v>
      </c>
      <c r="B93" s="2">
        <v>40</v>
      </c>
      <c r="C93" s="2" t="s">
        <v>95</v>
      </c>
      <c r="D93" s="2" t="s">
        <v>125</v>
      </c>
      <c r="E93" s="2" t="s">
        <v>47</v>
      </c>
      <c r="F93" s="2">
        <v>1</v>
      </c>
      <c r="G93" s="2">
        <v>7</v>
      </c>
      <c r="H93" s="2">
        <v>24</v>
      </c>
      <c r="I93" s="2">
        <v>10</v>
      </c>
      <c r="J93" s="2">
        <v>6</v>
      </c>
      <c r="K93" s="2">
        <v>0</v>
      </c>
      <c r="L93" s="2">
        <v>0.23100000000000001</v>
      </c>
      <c r="M93" s="2"/>
      <c r="N93" s="2">
        <v>1</v>
      </c>
      <c r="O93" s="2">
        <v>3.4</v>
      </c>
      <c r="P93" s="2">
        <v>1.4</v>
      </c>
      <c r="Q93" s="2">
        <v>0.9</v>
      </c>
      <c r="R93" s="2">
        <v>0</v>
      </c>
      <c r="S93" s="2">
        <v>-0.1</v>
      </c>
      <c r="T93" s="2">
        <v>-0.21099999999999999</v>
      </c>
      <c r="U93" s="2">
        <v>-24.1</v>
      </c>
      <c r="V93" s="2">
        <v>-0.1</v>
      </c>
      <c r="W93" s="2">
        <v>2016</v>
      </c>
      <c r="X93">
        <f>SUM(Y93:AB93)</f>
        <v>0.83150897509758681</v>
      </c>
      <c r="Y93">
        <f>((T93 - MIN(T$3:T$94)) / (MAX(T$3:T$94) - MIN(T$3:T$94)))</f>
        <v>0.40683229813664595</v>
      </c>
      <c r="Z93">
        <f>((U93 - MIN(U$3:U$94)) / (MAX(U$3:U$94) - MIN(U$3:U$94)))</f>
        <v>8.9743589743589661E-2</v>
      </c>
      <c r="AA93">
        <f>((V93 - MIN(V$3:V$94)) / (MAX(V$3:V$94) - MIN(V$3:V$94)))</f>
        <v>0.21818181818181817</v>
      </c>
      <c r="AB93">
        <f>((S93 - MIN(S$3:S$94)) / (MAX(S$3:S$94) - MIN(S$3:S$94)))</f>
        <v>0.11675126903553298</v>
      </c>
      <c r="AD93">
        <f>V93/G93</f>
        <v>-1.4285714285714287E-2</v>
      </c>
      <c r="AE93">
        <f>(V93*48)/H93 + (V93/G93)</f>
        <v>-0.21428571428571433</v>
      </c>
    </row>
    <row r="94" spans="1:31" x14ac:dyDescent="0.25">
      <c r="A94" s="1">
        <v>51</v>
      </c>
      <c r="B94" s="2">
        <v>51</v>
      </c>
      <c r="C94" s="2" t="s">
        <v>38</v>
      </c>
      <c r="D94" s="2" t="s">
        <v>134</v>
      </c>
      <c r="E94" s="2" t="s">
        <v>78</v>
      </c>
      <c r="F94" s="2">
        <v>1</v>
      </c>
      <c r="G94" s="2">
        <v>3</v>
      </c>
      <c r="H94" s="2">
        <v>10</v>
      </c>
      <c r="I94" s="2">
        <v>0</v>
      </c>
      <c r="J94" s="2">
        <v>2</v>
      </c>
      <c r="K94" s="2">
        <v>0</v>
      </c>
      <c r="L94" s="2">
        <v>0</v>
      </c>
      <c r="M94" s="2">
        <v>0</v>
      </c>
      <c r="N94" s="2"/>
      <c r="O94" s="2">
        <v>3.3</v>
      </c>
      <c r="P94" s="2">
        <v>0</v>
      </c>
      <c r="Q94" s="2">
        <v>0.7</v>
      </c>
      <c r="R94" s="2">
        <v>0</v>
      </c>
      <c r="S94" s="2">
        <v>-0.1</v>
      </c>
      <c r="T94" s="2">
        <v>-0.47299999999999998</v>
      </c>
      <c r="U94" s="2">
        <v>-26.9</v>
      </c>
      <c r="V94" s="2">
        <v>-0.1</v>
      </c>
      <c r="W94" s="2">
        <v>2016</v>
      </c>
      <c r="X94">
        <f>SUM(Y94:AB94)</f>
        <v>0.33493308721735116</v>
      </c>
      <c r="Y94">
        <f>((T94 - MIN(T$3:T$94)) / (MAX(T$3:T$94) - MIN(T$3:T$94)))</f>
        <v>0</v>
      </c>
      <c r="Z94">
        <f>((U94 - MIN(U$3:U$94)) / (MAX(U$3:U$94) - MIN(U$3:U$94)))</f>
        <v>0</v>
      </c>
      <c r="AA94">
        <f>((V94 - MIN(V$3:V$94)) / (MAX(V$3:V$94) - MIN(V$3:V$94)))</f>
        <v>0.21818181818181817</v>
      </c>
      <c r="AB94">
        <f>((S94 - MIN(S$3:S$94)) / (MAX(S$3:S$94) - MIN(S$3:S$94)))</f>
        <v>0.11675126903553298</v>
      </c>
      <c r="AD94">
        <f>V94/G94</f>
        <v>-3.3333333333333333E-2</v>
      </c>
      <c r="AE94">
        <f>(V94*48)/H94 + (V94/G94)</f>
        <v>-0.51333333333333342</v>
      </c>
    </row>
  </sheetData>
  <sortState xmlns:xlrd2="http://schemas.microsoft.com/office/spreadsheetml/2017/richdata2" ref="A3:AB145">
    <sortCondition descending="1" ref="U2"/>
  </sortState>
  <mergeCells count="5">
    <mergeCell ref="D1:E1"/>
    <mergeCell ref="G1:K1"/>
    <mergeCell ref="L1:N1"/>
    <mergeCell ref="O1:R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2019-04-05T06:35:04Z</dcterms:modified>
</cp:coreProperties>
</file>