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- AYUDA -" sheetId="1" r:id="rId4"/>
    <sheet state="visible" name="Precios " sheetId="2" r:id="rId5"/>
    <sheet state="visible" name="Precios  (2)" sheetId="3" r:id="rId6"/>
    <sheet state="hidden" name="Soporte" sheetId="4" r:id="rId7"/>
  </sheets>
  <externalReferences>
    <externalReference r:id="rId8"/>
  </externalReferences>
  <definedNames/>
  <calcPr/>
  <extLst>
    <ext uri="GoogleSheetsCustomDataVersion2">
      <go:sheetsCustomData xmlns:go="http://customooxmlschemas.google.com/" r:id="rId9" roundtripDataChecksum="jz+Y6MnrDQdXwO4GnjY2x9KsCDKZ69B7QKd4IFtXJ+4="/>
    </ext>
  </extLst>
</workbook>
</file>

<file path=xl/sharedStrings.xml><?xml version="1.0" encoding="utf-8"?>
<sst xmlns="http://schemas.openxmlformats.org/spreadsheetml/2006/main" count="100" uniqueCount="67">
  <si>
    <t>Ayuda</t>
  </si>
  <si>
    <t>Comparación de Precios entre diferentes proveedores</t>
  </si>
  <si>
    <t>Ingresa en la tabla los productos, los proveedores y sus precios</t>
  </si>
  <si>
    <t>ESTADÍSTICAS POR PRODUCTO</t>
  </si>
  <si>
    <t>PRODUCTO</t>
  </si>
  <si>
    <t>CANTIDAD</t>
  </si>
  <si>
    <t>PROVEEDOR 1</t>
  </si>
  <si>
    <t>PROVEEDOR 2</t>
  </si>
  <si>
    <t>PROVEEDOR 3</t>
  </si>
  <si>
    <t>PROVEEDOR 4</t>
  </si>
  <si>
    <t>PROVEEDOR 5</t>
  </si>
  <si>
    <t>PROVEEDOR 6</t>
  </si>
  <si>
    <t>PRECIO MÁS BAJO</t>
  </si>
  <si>
    <t>PRECIO PROMEDIO</t>
  </si>
  <si>
    <t>PRECIO MÁS ALTO</t>
  </si>
  <si>
    <t>Torre admin</t>
  </si>
  <si>
    <t>Monitor Admin</t>
  </si>
  <si>
    <t>Disco Solido Admin</t>
  </si>
  <si>
    <t>Disco Duro Interno Admin</t>
  </si>
  <si>
    <t>Servidor Admin</t>
  </si>
  <si>
    <t>Ram Admin</t>
  </si>
  <si>
    <t>Mouse Admin</t>
  </si>
  <si>
    <t>Teclado Admin</t>
  </si>
  <si>
    <t>Licencia Windows 11</t>
  </si>
  <si>
    <t>Total</t>
  </si>
  <si>
    <t>DATOS ADICIONALES</t>
  </si>
  <si>
    <t>TIEMPO DE ENTREGA (DÍAS)</t>
  </si>
  <si>
    <t>Horas de dia los 7 dias de la semana</t>
  </si>
  <si>
    <t>de 3 a 5 minutos</t>
  </si>
  <si>
    <t>3 a 10 dias habiles</t>
  </si>
  <si>
    <t>entrega de 2  dias habiles</t>
  </si>
  <si>
    <t>1 a 5 dias habiles</t>
  </si>
  <si>
    <t>5 dias laborales</t>
  </si>
  <si>
    <t>COSTO DE ENVÍO</t>
  </si>
  <si>
    <t>$ 7.055</t>
  </si>
  <si>
    <t>$287.497</t>
  </si>
  <si>
    <t>$295.39</t>
  </si>
  <si>
    <t>FORMAS DE PAGO</t>
  </si>
  <si>
    <t>contado</t>
  </si>
  <si>
    <t xml:space="preserve">Portatil Nosotros </t>
  </si>
  <si>
    <t>Monitor Nosotros</t>
  </si>
  <si>
    <t>Disco Duro Mecanico Nosotros</t>
  </si>
  <si>
    <t>Ram Nosotros</t>
  </si>
  <si>
    <t>Servidor Nosotros</t>
  </si>
  <si>
    <t>Tarjeta de Video Nosotros</t>
  </si>
  <si>
    <t>Procesador Nosotros</t>
  </si>
  <si>
    <t>Teclado Nosotros</t>
  </si>
  <si>
    <t>Mouse Nosotros</t>
  </si>
  <si>
    <t>Licencia Software</t>
  </si>
  <si>
    <t>Licencia Visual</t>
  </si>
  <si>
    <t>Licencia SQL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</si>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</sst>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\ #,##0.00"/>
    <numFmt numFmtId="165" formatCode="&quot;$&quot;\ #,##0.00;[Red]\-&quot;$&quot;\ #,##0.00"/>
  </numFmts>
  <fonts count="19">
    <font>
      <sz val="8.0"/>
      <color theme="1"/>
      <name val="Arial"/>
      <scheme val="minor"/>
    </font>
    <font>
      <sz val="12.0"/>
      <color theme="1"/>
      <name val="Calibri"/>
    </font>
    <font>
      <sz val="8.0"/>
      <color theme="1"/>
      <name val="Arial"/>
    </font>
    <font>
      <b/>
      <sz val="22.0"/>
      <color rgb="FF3F3F3F"/>
      <name val="Calibri"/>
    </font>
    <font>
      <sz val="10.0"/>
      <color theme="1"/>
      <name val="Calibri"/>
    </font>
    <font>
      <sz val="16.0"/>
      <color rgb="FF7F7F7F"/>
      <name val="Calibri"/>
    </font>
    <font>
      <sz val="20.0"/>
      <color theme="1"/>
      <name val="Calibri"/>
    </font>
    <font>
      <b/>
      <sz val="14.0"/>
      <color theme="0"/>
      <name val="Calibri"/>
    </font>
    <font/>
    <font>
      <b/>
      <sz val="14.0"/>
      <color rgb="FF8745EC"/>
      <name val="Calibri"/>
    </font>
    <font>
      <sz val="14.0"/>
      <color rgb="FF595959"/>
      <name val="Calibri"/>
    </font>
    <font>
      <b/>
      <sz val="14.0"/>
      <color rgb="FF595959"/>
      <name val="Calibri"/>
    </font>
    <font>
      <b/>
      <sz val="14.0"/>
      <color rgb="FF7F7F7F"/>
      <name val="Calibri"/>
    </font>
    <font>
      <sz val="10.0"/>
      <color rgb="FFFF0000"/>
      <name val="Calibri"/>
    </font>
    <font>
      <sz val="8.0"/>
      <color rgb="FF595959"/>
      <name val="Calibri"/>
    </font>
    <font>
      <sz val="11.0"/>
      <color rgb="FF4D5156"/>
      <name val="Arial"/>
    </font>
    <font>
      <sz val="18.0"/>
      <color rgb="FF000000"/>
      <name val="Proxima Nova"/>
    </font>
    <font>
      <sz val="11.0"/>
      <color rgb="FF000000"/>
      <name val="Arial"/>
    </font>
    <font>
      <sz val="13.0"/>
      <color rgb="FF595959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8745EC"/>
        <bgColor rgb="FF8745EC"/>
      </patternFill>
    </fill>
    <fill>
      <patternFill patternType="solid">
        <fgColor theme="0"/>
        <bgColor theme="0"/>
      </patternFill>
    </fill>
    <fill>
      <patternFill patternType="solid">
        <fgColor rgb="FFF8F3FF"/>
        <bgColor rgb="FFF8F3F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49">
    <border/>
    <border>
      <left/>
      <right/>
      <top/>
      <bottom/>
    </border>
    <border>
      <left/>
      <right/>
      <top/>
      <bottom style="thin">
        <color theme="0"/>
      </bottom>
    </border>
    <border>
      <left style="medium">
        <color rgb="FF8745EC"/>
      </left>
      <top style="medium">
        <color rgb="FF8745EC"/>
      </top>
      <bottom style="thin">
        <color theme="0"/>
      </bottom>
    </border>
    <border>
      <top style="medium">
        <color rgb="FF8745EC"/>
      </top>
      <bottom style="thin">
        <color theme="0"/>
      </bottom>
    </border>
    <border>
      <right style="medium">
        <color rgb="FF8745EC"/>
      </right>
      <top style="medium">
        <color rgb="FF8745EC"/>
      </top>
      <bottom style="thin">
        <color theme="0"/>
      </bottom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</border>
    <border>
      <left/>
      <right/>
      <top/>
      <bottom style="medium">
        <color rgb="FFF2F2F2"/>
      </bottom>
    </border>
    <border>
      <left/>
      <right style="thin">
        <color theme="0"/>
      </right>
      <top style="thin">
        <color theme="0"/>
      </top>
      <bottom style="thin">
        <color theme="0"/>
      </bottom>
    </border>
    <border>
      <bottom style="medium">
        <color rgb="FFF2F2F2"/>
      </bottom>
    </border>
    <border>
      <left style="medium">
        <color rgb="FF8745EC"/>
      </left>
      <right style="thin">
        <color theme="0"/>
      </right>
      <top style="thin">
        <color theme="0"/>
      </top>
      <bottom/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 style="medium">
        <color rgb="FF8745EC"/>
      </right>
      <top style="thin">
        <color theme="0"/>
      </top>
      <bottom/>
    </border>
    <border>
      <top style="dotted">
        <color rgb="FFF2F2F2"/>
      </top>
      <bottom style="medium">
        <color rgb="FFF2F2F2"/>
      </bottom>
    </border>
    <border>
      <left style="medium">
        <color rgb="FF8745EC"/>
      </left>
      <top/>
      <bottom/>
    </border>
    <border>
      <right style="medium">
        <color theme="0"/>
      </right>
      <top/>
      <bottom/>
    </border>
    <border>
      <left style="medium">
        <color theme="0"/>
      </left>
      <right style="medium">
        <color theme="0"/>
      </right>
      <top style="medium">
        <color theme="0"/>
      </top>
    </border>
    <border>
      <left style="thin">
        <color theme="0"/>
      </left>
      <top style="thin">
        <color theme="0"/>
      </top>
      <bottom style="thin">
        <color theme="0"/>
      </bottom>
    </border>
    <border>
      <right/>
      <top style="thin">
        <color theme="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A5A5A5"/>
      </right>
      <top style="thin">
        <color rgb="FF7F7F7F"/>
      </top>
      <bottom style="thin">
        <color rgb="FF7F7F7F"/>
      </bottom>
    </border>
    <border>
      <left style="thin">
        <color rgb="FFA5A5A5"/>
      </left>
      <top style="thin">
        <color rgb="FF7F7F7F"/>
      </top>
      <bottom style="thin">
        <color rgb="FF7F7F7F"/>
      </bottom>
    </border>
    <border>
      <left style="thin">
        <color rgb="FFA5A5A5"/>
      </left>
      <right style="thin">
        <color rgb="FFA5A5A5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A5A5A5"/>
      </right>
      <bottom style="thin">
        <color rgb="FF7F7F7F"/>
      </bottom>
    </border>
    <border>
      <left style="thin">
        <color rgb="FFA5A5A5"/>
      </left>
      <right style="thin">
        <color rgb="FFA5A5A5"/>
      </right>
      <bottom style="thin">
        <color rgb="FF7F7F7F"/>
      </bottom>
    </border>
    <border>
      <left style="thin">
        <color theme="0"/>
      </left>
      <top style="thin">
        <color theme="0"/>
      </top>
    </border>
    <border>
      <right/>
      <top style="thin">
        <color theme="0"/>
      </top>
    </border>
    <border>
      <left style="thin">
        <color rgb="FF7F7F7F"/>
      </left>
      <right style="thin">
        <color rgb="FFA5A5A5"/>
      </right>
      <top style="thin">
        <color rgb="FF7F7F7F"/>
      </top>
      <bottom style="dotted">
        <color rgb="FFA5A5A5"/>
      </bottom>
    </border>
    <border>
      <left style="thin">
        <color rgb="FFA5A5A5"/>
      </left>
      <right style="thin">
        <color rgb="FFA5A5A5"/>
      </right>
      <top style="thin">
        <color rgb="FF7F7F7F"/>
      </top>
      <bottom style="dotted">
        <color rgb="FFA5A5A5"/>
      </bottom>
    </border>
    <border>
      <left style="thin">
        <color theme="0"/>
      </left>
    </border>
    <border>
      <right/>
    </border>
    <border>
      <left style="thin">
        <color rgb="FF7F7F7F"/>
      </left>
      <right style="thin">
        <color rgb="FFA5A5A5"/>
      </right>
      <top style="dotted">
        <color rgb="FFA5A5A5"/>
      </top>
      <bottom style="dotted">
        <color rgb="FFA5A5A5"/>
      </bottom>
    </border>
    <border>
      <left style="thin">
        <color rgb="FF7F7F7F"/>
      </left>
      <right style="thin">
        <color rgb="FFA5A5A5"/>
      </right>
      <top style="dotted">
        <color rgb="FFA5A5A5"/>
      </top>
    </border>
    <border>
      <left style="thin">
        <color theme="0"/>
      </left>
      <bottom style="thin">
        <color theme="0"/>
      </bottom>
    </border>
    <border>
      <right/>
      <bottom style="thin">
        <color theme="0"/>
      </bottom>
    </border>
    <border>
      <right style="thin">
        <color rgb="FFA5A5A5"/>
      </right>
      <top style="dotted">
        <color rgb="FFA5A5A5"/>
      </top>
      <bottom style="thin">
        <color rgb="FF7F7F7F"/>
      </bottom>
    </border>
    <border>
      <left style="thin">
        <color rgb="FFA5A5A5"/>
      </left>
      <right style="thin">
        <color rgb="FFA5A5A5"/>
      </right>
      <top style="dotted">
        <color rgb="FFA5A5A5"/>
      </top>
      <bottom style="thin">
        <color rgb="FF7F7F7F"/>
      </bottom>
    </border>
    <border>
      <right style="thin">
        <color rgb="FFFFFF66"/>
      </right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</border>
    <border>
      <left style="thin">
        <color rgb="FFFFFF66"/>
      </left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</border>
    <border>
      <left style="thin">
        <color rgb="FF7F7F7F"/>
      </left>
      <right style="thin">
        <color rgb="FFA5A5A5"/>
      </right>
      <top style="thin">
        <color rgb="FF7F7F7F"/>
      </top>
      <bottom style="thin">
        <color rgb="FF7F7F7F"/>
      </bottom>
    </border>
    <border>
      <left style="thin">
        <color rgb="FFA5A5A5"/>
      </left>
      <right style="thin">
        <color rgb="FFA5A5A5"/>
      </right>
      <top style="dotted">
        <color rgb="FFA5A5A5"/>
      </top>
      <bottom style="dotted">
        <color rgb="FFA5A5A5"/>
      </bottom>
    </border>
    <border>
      <left style="thin">
        <color rgb="FF7F7F7F"/>
      </left>
      <right style="thin">
        <color rgb="FFA5A5A5"/>
      </right>
      <top style="dotted">
        <color rgb="FFA5A5A5"/>
      </top>
      <bottom style="thin">
        <color rgb="FF7F7F7F"/>
      </bottom>
    </border>
    <border>
      <left/>
      <right/>
      <top/>
      <bottom style="thin">
        <color rgb="FFF2F2F2"/>
      </bottom>
    </border>
    <border>
      <left/>
      <right/>
      <top style="thin">
        <color rgb="FFF2F2F2"/>
      </top>
      <bottom style="thin">
        <color rgb="FFF2F2F2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3" numFmtId="0" xfId="0" applyAlignment="1" applyFont="1">
      <alignment vertical="center"/>
    </xf>
    <xf borderId="0" fillId="0" fontId="3" numFmtId="0" xfId="0" applyAlignment="1" applyFont="1">
      <alignment vertical="top"/>
    </xf>
    <xf borderId="1" fillId="3" fontId="4" numFmtId="0" xfId="0" applyBorder="1" applyFill="1" applyFont="1"/>
    <xf borderId="0" fillId="0" fontId="4" numFmtId="0" xfId="0" applyFont="1"/>
    <xf borderId="2" fillId="2" fontId="2" numFmtId="0" xfId="0" applyBorder="1" applyFont="1"/>
    <xf borderId="0" fillId="0" fontId="5" numFmtId="0" xfId="0" applyAlignment="1" applyFont="1">
      <alignment vertical="top"/>
    </xf>
    <xf borderId="1" fillId="3" fontId="6" numFmtId="0" xfId="0" applyAlignment="1" applyBorder="1" applyFont="1">
      <alignment vertical="center"/>
    </xf>
    <xf borderId="3" fillId="2" fontId="7" numFmtId="0" xfId="0" applyAlignment="1" applyBorder="1" applyFont="1">
      <alignment horizontal="center" shrinkToFit="0" vertical="center" wrapText="1"/>
    </xf>
    <xf borderId="4" fillId="0" fontId="8" numFmtId="0" xfId="0" applyBorder="1" applyFont="1"/>
    <xf borderId="5" fillId="0" fontId="8" numFmtId="0" xfId="0" applyBorder="1" applyFont="1"/>
    <xf borderId="1" fillId="3" fontId="1" numFmtId="0" xfId="0" applyAlignment="1" applyBorder="1" applyFont="1">
      <alignment horizontal="center"/>
    </xf>
    <xf borderId="6" fillId="4" fontId="9" numFmtId="0" xfId="0" applyAlignment="1" applyBorder="1" applyFill="1" applyFont="1">
      <alignment horizontal="center" shrinkToFit="0" vertical="center" wrapText="1"/>
    </xf>
    <xf borderId="7" fillId="2" fontId="7" numFmtId="0" xfId="0" applyAlignment="1" applyBorder="1" applyFont="1">
      <alignment horizontal="center" shrinkToFit="0" vertical="center" wrapText="1"/>
    </xf>
    <xf borderId="8" fillId="2" fontId="7" numFmtId="0" xfId="0" applyAlignment="1" applyBorder="1" applyFont="1">
      <alignment horizontal="center" shrinkToFit="0" vertical="center" wrapText="1"/>
    </xf>
    <xf borderId="9" fillId="2" fontId="7" numFmtId="0" xfId="0" applyAlignment="1" applyBorder="1" applyFont="1">
      <alignment horizontal="center" shrinkToFit="0" vertical="center" wrapText="1"/>
    </xf>
    <xf borderId="1" fillId="3" fontId="1" numFmtId="0" xfId="0" applyBorder="1" applyFont="1"/>
    <xf borderId="10" fillId="3" fontId="10" numFmtId="164" xfId="0" applyAlignment="1" applyBorder="1" applyFont="1" applyNumberFormat="1">
      <alignment horizontal="center" shrinkToFit="0" vertical="center" wrapText="1"/>
    </xf>
    <xf borderId="10" fillId="4" fontId="10" numFmtId="2" xfId="0" applyAlignment="1" applyBorder="1" applyFont="1" applyNumberFormat="1">
      <alignment horizontal="center" vertical="center"/>
    </xf>
    <xf borderId="10" fillId="3" fontId="10" numFmtId="164" xfId="0" applyAlignment="1" applyBorder="1" applyFont="1" applyNumberFormat="1">
      <alignment horizontal="center" vertical="center"/>
    </xf>
    <xf borderId="10" fillId="4" fontId="10" numFmtId="164" xfId="0" applyAlignment="1" applyBorder="1" applyFont="1" applyNumberFormat="1">
      <alignment horizontal="center" vertical="center"/>
    </xf>
    <xf borderId="1" fillId="4" fontId="11" numFmtId="164" xfId="0" applyAlignment="1" applyBorder="1" applyFont="1" applyNumberFormat="1">
      <alignment horizontal="center" vertical="center"/>
    </xf>
    <xf borderId="11" fillId="5" fontId="12" numFmtId="164" xfId="0" applyAlignment="1" applyBorder="1" applyFill="1" applyFont="1" applyNumberFormat="1">
      <alignment horizontal="center"/>
    </xf>
    <xf borderId="8" fillId="5" fontId="12" numFmtId="164" xfId="0" applyAlignment="1" applyBorder="1" applyFont="1" applyNumberFormat="1">
      <alignment horizontal="center"/>
    </xf>
    <xf borderId="9" fillId="5" fontId="12" numFmtId="164" xfId="0" applyAlignment="1" applyBorder="1" applyFont="1" applyNumberFormat="1">
      <alignment horizontal="center"/>
    </xf>
    <xf borderId="12" fillId="0" fontId="10" numFmtId="164" xfId="0" applyAlignment="1" applyBorder="1" applyFont="1" applyNumberFormat="1">
      <alignment horizontal="center" shrinkToFit="0" vertical="center" wrapText="1"/>
    </xf>
    <xf borderId="12" fillId="0" fontId="10" numFmtId="2" xfId="0" applyAlignment="1" applyBorder="1" applyFont="1" applyNumberFormat="1">
      <alignment horizontal="center" vertical="center"/>
    </xf>
    <xf borderId="12" fillId="0" fontId="10" numFmtId="164" xfId="0" applyAlignment="1" applyBorder="1" applyFont="1" applyNumberFormat="1">
      <alignment horizontal="center" vertical="center"/>
    </xf>
    <xf borderId="7" fillId="5" fontId="12" numFmtId="164" xfId="0" applyAlignment="1" applyBorder="1" applyFont="1" applyNumberFormat="1">
      <alignment horizontal="center"/>
    </xf>
    <xf borderId="0" fillId="0" fontId="13" numFmtId="0" xfId="0" applyFont="1"/>
    <xf borderId="13" fillId="5" fontId="12" numFmtId="164" xfId="0" applyAlignment="1" applyBorder="1" applyFont="1" applyNumberFormat="1">
      <alignment horizontal="center"/>
    </xf>
    <xf borderId="14" fillId="5" fontId="12" numFmtId="164" xfId="0" applyAlignment="1" applyBorder="1" applyFont="1" applyNumberFormat="1">
      <alignment horizontal="center"/>
    </xf>
    <xf borderId="15" fillId="5" fontId="12" numFmtId="164" xfId="0" applyAlignment="1" applyBorder="1" applyFont="1" applyNumberFormat="1">
      <alignment horizontal="center"/>
    </xf>
    <xf borderId="16" fillId="0" fontId="10" numFmtId="164" xfId="0" applyAlignment="1" applyBorder="1" applyFont="1" applyNumberFormat="1">
      <alignment horizontal="center" shrinkToFit="0" vertical="center" wrapText="1"/>
    </xf>
    <xf borderId="16" fillId="0" fontId="10" numFmtId="2" xfId="0" applyAlignment="1" applyBorder="1" applyFont="1" applyNumberFormat="1">
      <alignment horizontal="center" vertical="center"/>
    </xf>
    <xf borderId="16" fillId="0" fontId="10" numFmtId="164" xfId="0" applyAlignment="1" applyBorder="1" applyFont="1" applyNumberFormat="1">
      <alignment horizontal="center" vertical="center"/>
    </xf>
    <xf borderId="10" fillId="3" fontId="10" numFmtId="2" xfId="0" applyAlignment="1" applyBorder="1" applyFont="1" applyNumberFormat="1">
      <alignment horizontal="center" vertical="center"/>
    </xf>
    <xf borderId="1" fillId="3" fontId="10" numFmtId="164" xfId="0" applyAlignment="1" applyBorder="1" applyFont="1" applyNumberFormat="1">
      <alignment horizontal="center" vertical="center"/>
    </xf>
    <xf borderId="1" fillId="3" fontId="10" numFmtId="164" xfId="0" applyAlignment="1" applyBorder="1" applyFont="1" applyNumberFormat="1">
      <alignment horizontal="center"/>
    </xf>
    <xf borderId="1" fillId="5" fontId="11" numFmtId="0" xfId="0" applyAlignment="1" applyBorder="1" applyFont="1">
      <alignment horizontal="center" vertical="center"/>
    </xf>
    <xf borderId="10" fillId="5" fontId="11" numFmtId="164" xfId="0" applyAlignment="1" applyBorder="1" applyFont="1" applyNumberFormat="1">
      <alignment horizontal="center" vertical="center"/>
    </xf>
    <xf borderId="0" fillId="0" fontId="12" numFmtId="0" xfId="0" applyAlignment="1" applyFont="1">
      <alignment horizontal="center"/>
    </xf>
    <xf borderId="0" fillId="0" fontId="12" numFmtId="164" xfId="0" applyAlignment="1" applyFont="1" applyNumberFormat="1">
      <alignment horizontal="center"/>
    </xf>
    <xf borderId="17" fillId="2" fontId="7" numFmtId="0" xfId="0" applyAlignment="1" applyBorder="1" applyFont="1">
      <alignment horizontal="center" shrinkToFit="0" vertical="center" wrapText="1"/>
    </xf>
    <xf borderId="18" fillId="0" fontId="8" numFmtId="0" xfId="0" applyBorder="1" applyFont="1"/>
    <xf borderId="19" fillId="0" fontId="9" numFmtId="0" xfId="0" applyAlignment="1" applyBorder="1" applyFont="1">
      <alignment horizontal="left" shrinkToFit="0" vertical="center" wrapText="1"/>
    </xf>
    <xf borderId="20" fillId="4" fontId="9" numFmtId="0" xfId="0" applyAlignment="1" applyBorder="1" applyFont="1">
      <alignment horizontal="center" shrinkToFit="0" vertical="center" wrapText="1"/>
    </xf>
    <xf borderId="21" fillId="0" fontId="8" numFmtId="0" xfId="0" applyBorder="1" applyFont="1"/>
    <xf borderId="22" fillId="0" fontId="14" numFmtId="0" xfId="0" applyAlignment="1" applyBorder="1" applyFont="1">
      <alignment horizontal="center" vertical="center"/>
    </xf>
    <xf borderId="23" fillId="0" fontId="10" numFmtId="0" xfId="0" applyAlignment="1" applyBorder="1" applyFont="1">
      <alignment horizontal="center" vertical="center"/>
    </xf>
    <xf borderId="24" fillId="0" fontId="10" numFmtId="0" xfId="0" applyAlignment="1" applyBorder="1" applyFont="1">
      <alignment horizontal="center" vertical="center"/>
    </xf>
    <xf borderId="22" fillId="0" fontId="10" numFmtId="0" xfId="0" applyAlignment="1" applyBorder="1" applyFont="1">
      <alignment horizontal="center" vertical="center"/>
    </xf>
    <xf borderId="25" fillId="0" fontId="10" numFmtId="0" xfId="0" applyAlignment="1" applyBorder="1" applyFont="1">
      <alignment horizontal="center" vertical="center"/>
    </xf>
    <xf borderId="26" fillId="0" fontId="10" numFmtId="164" xfId="0" applyAlignment="1" applyBorder="1" applyFont="1" applyNumberFormat="1">
      <alignment horizontal="center" vertical="center"/>
    </xf>
    <xf borderId="0" fillId="0" fontId="15" numFmtId="0" xfId="0" applyFont="1"/>
    <xf borderId="25" fillId="0" fontId="10" numFmtId="164" xfId="0" applyAlignment="1" applyBorder="1" applyFont="1" applyNumberFormat="1">
      <alignment horizontal="center" vertical="center"/>
    </xf>
    <xf borderId="27" fillId="0" fontId="10" numFmtId="0" xfId="0" applyAlignment="1" applyBorder="1" applyFont="1">
      <alignment horizontal="center" vertical="center"/>
    </xf>
    <xf borderId="28" fillId="4" fontId="9" numFmtId="0" xfId="0" applyAlignment="1" applyBorder="1" applyFont="1">
      <alignment horizontal="center" shrinkToFit="0" vertical="center" wrapText="1"/>
    </xf>
    <xf borderId="29" fillId="0" fontId="8" numFmtId="0" xfId="0" applyBorder="1" applyFont="1"/>
    <xf borderId="30" fillId="0" fontId="10" numFmtId="164" xfId="0" applyAlignment="1" applyBorder="1" applyFont="1" applyNumberFormat="1">
      <alignment horizontal="center" vertical="center"/>
    </xf>
    <xf borderId="31" fillId="0" fontId="10" numFmtId="164" xfId="0" applyAlignment="1" applyBorder="1" applyFont="1" applyNumberFormat="1">
      <alignment horizontal="center" vertical="center"/>
    </xf>
    <xf borderId="32" fillId="0" fontId="8" numFmtId="0" xfId="0" applyBorder="1" applyFont="1"/>
    <xf borderId="33" fillId="0" fontId="8" numFmtId="0" xfId="0" applyBorder="1" applyFont="1"/>
    <xf borderId="34" fillId="0" fontId="10" numFmtId="0" xfId="0" applyAlignment="1" applyBorder="1" applyFont="1">
      <alignment horizontal="center" vertical="center"/>
    </xf>
    <xf borderId="35" fillId="0" fontId="11" numFmtId="4" xfId="0" applyAlignment="1" applyBorder="1" applyFont="1" applyNumberFormat="1">
      <alignment horizontal="center" vertical="center"/>
    </xf>
    <xf borderId="34" fillId="0" fontId="11" numFmtId="4" xfId="0" applyAlignment="1" applyBorder="1" applyFont="1" applyNumberFormat="1">
      <alignment horizontal="center" vertical="center"/>
    </xf>
    <xf borderId="36" fillId="0" fontId="8" numFmtId="0" xfId="0" applyBorder="1" applyFont="1"/>
    <xf borderId="37" fillId="0" fontId="8" numFmtId="0" xfId="0" applyBorder="1" applyFont="1"/>
    <xf borderId="22" fillId="0" fontId="16" numFmtId="0" xfId="0" applyAlignment="1" applyBorder="1" applyFont="1">
      <alignment shrinkToFit="0" wrapText="1"/>
    </xf>
    <xf borderId="38" fillId="0" fontId="10" numFmtId="0" xfId="0" applyAlignment="1" applyBorder="1" applyFont="1">
      <alignment horizontal="center" vertical="center"/>
    </xf>
    <xf borderId="39" fillId="0" fontId="10" numFmtId="0" xfId="0" applyAlignment="1" applyBorder="1" applyFont="1">
      <alignment horizontal="center" vertical="center"/>
    </xf>
    <xf borderId="0" fillId="0" fontId="17" numFmtId="165" xfId="0" applyAlignment="1" applyFont="1" applyNumberFormat="1">
      <alignment shrinkToFit="0" vertical="center" wrapText="1"/>
    </xf>
    <xf borderId="40" fillId="0" fontId="17" numFmtId="165" xfId="0" applyAlignment="1" applyBorder="1" applyFont="1" applyNumberFormat="1">
      <alignment shrinkToFit="0" vertical="center" wrapText="1"/>
    </xf>
    <xf borderId="41" fillId="0" fontId="18" numFmtId="165" xfId="0" applyAlignment="1" applyBorder="1" applyFont="1" applyNumberFormat="1">
      <alignment shrinkToFit="0" vertical="center" wrapText="1"/>
    </xf>
    <xf borderId="42" fillId="0" fontId="17" numFmtId="165" xfId="0" applyAlignment="1" applyBorder="1" applyFont="1" applyNumberFormat="1">
      <alignment shrinkToFit="0" vertical="center" wrapText="1"/>
    </xf>
    <xf borderId="43" fillId="0" fontId="18" numFmtId="165" xfId="0" applyAlignment="1" applyBorder="1" applyFont="1" applyNumberFormat="1">
      <alignment shrinkToFit="0" vertical="center" wrapText="1"/>
    </xf>
    <xf borderId="44" fillId="0" fontId="10" numFmtId="0" xfId="0" applyAlignment="1" applyBorder="1" applyFont="1">
      <alignment horizontal="center" vertical="center"/>
    </xf>
    <xf borderId="44" fillId="0" fontId="10" numFmtId="164" xfId="0" applyAlignment="1" applyBorder="1" applyFont="1" applyNumberFormat="1">
      <alignment horizontal="center" vertical="center"/>
    </xf>
    <xf borderId="45" fillId="0" fontId="10" numFmtId="0" xfId="0" applyAlignment="1" applyBorder="1" applyFont="1">
      <alignment horizontal="center" vertical="center"/>
    </xf>
    <xf borderId="45" fillId="0" fontId="11" numFmtId="4" xfId="0" applyAlignment="1" applyBorder="1" applyFont="1" applyNumberFormat="1">
      <alignment horizontal="center" vertical="center"/>
    </xf>
    <xf borderId="46" fillId="0" fontId="10" numFmtId="0" xfId="0" applyAlignment="1" applyBorder="1" applyFont="1">
      <alignment horizontal="center" vertical="center"/>
    </xf>
    <xf borderId="16" fillId="0" fontId="10" numFmtId="164" xfId="0" applyAlignment="1" applyBorder="1" applyFont="1" applyNumberFormat="1">
      <alignment horizontal="center" vertical="center"/>
    </xf>
    <xf borderId="16" fillId="0" fontId="10" numFmtId="2" xfId="0" applyAlignment="1" applyBorder="1" applyFont="1" applyNumberFormat="1">
      <alignment horizontal="center" vertical="center"/>
    </xf>
    <xf borderId="0" fillId="0" fontId="17" numFmtId="0" xfId="0" applyFont="1"/>
    <xf borderId="47" fillId="6" fontId="18" numFmtId="165" xfId="0" applyAlignment="1" applyBorder="1" applyFill="1" applyFont="1" applyNumberFormat="1">
      <alignment shrinkToFit="0" vertical="center" wrapText="1"/>
    </xf>
    <xf borderId="48" fillId="6" fontId="18" numFmtId="165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6">
    <dxf>
      <font/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ont/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ont/>
      <fill>
        <patternFill patternType="none"/>
      </fill>
      <border/>
    </dxf>
    <dxf>
      <font/>
      <fill>
        <patternFill patternType="solid">
          <fgColor rgb="FFF8F3FF"/>
          <bgColor rgb="FFF8F3F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  <tableStyles count="2">
    <tableStyle count="4" pivot="0" name="Precios -style">
      <tableStyleElement dxfId="3" type="headerRow"/>
      <tableStyleElement dxfId="4" type="firstRowStripe"/>
      <tableStyleElement dxfId="4" type="secondRowStripe"/>
      <tableStyleElement dxfId="5" type="totalRow"/>
    </tableStyle>
    <tableStyle count="4" pivot="0" name="Precios  (2)-style">
      <tableStyleElement dxfId="3" type="headerRow"/>
      <tableStyleElement dxfId="4" type="firstRowStripe"/>
      <tableStyleElement dxfId="4" type="secondRowStripe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4</xdr:row>
      <xdr:rowOff>142875</xdr:rowOff>
    </xdr:from>
    <xdr:ext cx="8010525" cy="6124575"/>
    <xdr:sp>
      <xdr:nvSpPr>
        <xdr:cNvPr id="3" name="Shape 3"/>
        <xdr:cNvSpPr txBox="1"/>
      </xdr:nvSpPr>
      <xdr:spPr>
        <a:xfrm>
          <a:off x="1340738" y="722475"/>
          <a:ext cx="8010525" cy="61150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plantilla de excel de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 comparación de precios entre proveedores le permitirá saber que proveedor le da el mejor precio para cada producto que quiera comprar.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>
            <a:solidFill>
              <a:srgbClr val="595959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usarla,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 sigue estos pasos: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>
            <a:solidFill>
              <a:srgbClr val="595959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el nombre de los proveedores en la fila 8.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>
            <a:solidFill>
              <a:srgbClr val="595959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los productos a comparar en la columna B, la cantidad de cada uno de ellos en la columna C  y los precios a partir de la celda D9.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>
            <a:solidFill>
              <a:srgbClr val="595959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Opcional: Se pueden agregar datos adicionales que hacen a la decisión del proveedor: 	 	Cantidad de días de entrega</a:t>
          </a:r>
          <a:b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Costo de envío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Formas de pago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1" sz="1600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1" sz="1600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Resultados</a:t>
          </a:r>
          <a:endParaRPr b="0" i="0" sz="11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obtiene el precio más bajo, el promedio y el más alto en las columnas J, K y 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marcará en amarillo el proveedor que ofrece el precio más bajo total.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Aclaración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el caso de que haya más de un proveedor con el precio más bajo se marcará en amarillo también.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76200</xdr:colOff>
      <xdr:row>0</xdr:row>
      <xdr:rowOff>104775</xdr:rowOff>
    </xdr:from>
    <xdr:ext cx="6610350" cy="752475"/>
    <xdr:sp>
      <xdr:nvSpPr>
        <xdr:cNvPr id="4" name="Shape 4"/>
        <xdr:cNvSpPr txBox="1"/>
      </xdr:nvSpPr>
      <xdr:spPr>
        <a:xfrm>
          <a:off x="2045588" y="3408525"/>
          <a:ext cx="6600825" cy="7429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1400"/>
        </a:p>
      </xdr:txBody>
    </xdr:sp>
    <xdr:clientData fLocksWithSheet="0"/>
  </xdr:oneCellAnchor>
  <xdr:oneCellAnchor>
    <xdr:from>
      <xdr:col>9</xdr:col>
      <xdr:colOff>419100</xdr:colOff>
      <xdr:row>0</xdr:row>
      <xdr:rowOff>104775</xdr:rowOff>
    </xdr:from>
    <xdr:ext cx="2000250" cy="752475"/>
    <xdr:sp>
      <xdr:nvSpPr>
        <xdr:cNvPr id="5" name="Shape 5"/>
        <xdr:cNvSpPr txBox="1"/>
      </xdr:nvSpPr>
      <xdr:spPr>
        <a:xfrm>
          <a:off x="4350638" y="3408525"/>
          <a:ext cx="1990725" cy="7429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DCF8F0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7677150" cy="742950"/>
    <xdr:sp>
      <xdr:nvSpPr>
        <xdr:cNvPr id="6" name="Shape 6"/>
        <xdr:cNvSpPr txBox="1"/>
      </xdr:nvSpPr>
      <xdr:spPr>
        <a:xfrm>
          <a:off x="1512188" y="3413288"/>
          <a:ext cx="7667625" cy="7334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</a:t>
          </a: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 precios entre proveedores</a:t>
          </a:r>
          <a:endParaRPr b="1" sz="24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8</xdr:col>
      <xdr:colOff>1104900</xdr:colOff>
      <xdr:row>1</xdr:row>
      <xdr:rowOff>142875</xdr:rowOff>
    </xdr:from>
    <xdr:ext cx="3009900" cy="466725"/>
    <xdr:sp>
      <xdr:nvSpPr>
        <xdr:cNvPr id="7" name="Shape 7"/>
        <xdr:cNvSpPr txBox="1"/>
      </xdr:nvSpPr>
      <xdr:spPr>
        <a:xfrm>
          <a:off x="3845813" y="3551400"/>
          <a:ext cx="3000375" cy="4572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7686675" cy="742950"/>
    <xdr:sp>
      <xdr:nvSpPr>
        <xdr:cNvPr id="8" name="Shape 8"/>
        <xdr:cNvSpPr txBox="1"/>
      </xdr:nvSpPr>
      <xdr:spPr>
        <a:xfrm>
          <a:off x="1507425" y="3413288"/>
          <a:ext cx="7677150" cy="7334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</a:t>
          </a: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 precios entre proveedores</a:t>
          </a:r>
          <a:endParaRPr b="1" sz="24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8</xdr:col>
      <xdr:colOff>1209675</xdr:colOff>
      <xdr:row>1</xdr:row>
      <xdr:rowOff>142875</xdr:rowOff>
    </xdr:from>
    <xdr:ext cx="3009900" cy="466725"/>
    <xdr:sp>
      <xdr:nvSpPr>
        <xdr:cNvPr id="9" name="Shape 9"/>
        <xdr:cNvSpPr txBox="1"/>
      </xdr:nvSpPr>
      <xdr:spPr>
        <a:xfrm>
          <a:off x="3845813" y="3551400"/>
          <a:ext cx="3000375" cy="4572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Cuadro-de-Cotizacione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orre admin"/>
      <sheetName val="Monitor Admin"/>
      <sheetName val="DiscoSolido Admin"/>
      <sheetName val="Disco duro interno Admin"/>
      <sheetName val="Servidor Admin"/>
      <sheetName val="ram Admin"/>
      <sheetName val="Mouse Admin"/>
      <sheetName val="Teclado Admin"/>
      <sheetName val="Portatil Nosotros"/>
      <sheetName val="Monitor Nosotros"/>
      <sheetName val=" Disco mecanico Nosotros"/>
      <sheetName val=" ram nosotros"/>
      <sheetName val="Servidor Nosotros"/>
      <sheetName val="Tarjeta de video nosotros"/>
      <sheetName val="Procesador Nosotros"/>
      <sheetName val="Teclado nosostros "/>
      <sheetName val="Mouse nosotros"/>
      <sheetName val="software licencia"/>
      <sheetName val="licencia visual"/>
      <sheetName val="windows 11 licencia"/>
      <sheetName val="licencia SQL"/>
      <sheetName val="Mause Admin"/>
      <sheetName val=" Servidor Nosotros"/>
      <sheetName val="Muse nosot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ables/table1.xml><?xml version="1.0" encoding="utf-8"?>
<table xmlns="http://schemas.openxmlformats.org/spreadsheetml/2006/main" totalsRowCount="1" ref="B8:L26" displayName="Table_1" name="Table_1" id="1">
  <tableColumns count="11">
    <tableColumn totalsRowLabel="Total" name="PRODUCTO" id="1"/>
    <tableColumn name="CANTIDAD" id="2"/>
    <tableColumn totalsRowFunction="custom" name="PROVEEDOR 1" id="3"/>
    <tableColumn totalsRowFunction="custom" name="PROVEEDOR 2" id="4"/>
    <tableColumn totalsRowFunction="custom" name="PROVEEDOR 3" id="5"/>
    <tableColumn totalsRowFunction="custom" name="PROVEEDOR 4" id="6"/>
    <tableColumn totalsRowFunction="custom" name="PROVEEDOR 5" id="7"/>
    <tableColumn totalsRowFunction="custom" name="PROVEEDOR 6" id="8"/>
    <tableColumn name="PRECIO MÁS BAJO" id="9"/>
    <tableColumn name="PRECIO PROMEDIO" id="10"/>
    <tableColumn name="PRECIO MÁS ALTO" id="11"/>
  </tableColumns>
  <tableStyleInfo name="Precios -style" showColumnStripes="0" showFirstColumn="1" showLastColumn="1" showRowStripes="1"/>
</table>
</file>

<file path=xl/tables/table2.xml><?xml version="1.0" encoding="utf-8"?>
<table xmlns="http://schemas.openxmlformats.org/spreadsheetml/2006/main" totalsRowCount="1" ref="B8:L25" displayName="Table_2" name="Table_2" id="2">
  <tableColumns count="11">
    <tableColumn totalsRowLabel="Total" name="PRODUCTO" id="1"/>
    <tableColumn name="CANTIDAD" id="2"/>
    <tableColumn totalsRowFunction="custom" name="PROVEEDOR 1" id="3"/>
    <tableColumn totalsRowFunction="custom" name="PROVEEDOR 2" id="4"/>
    <tableColumn totalsRowFunction="custom" name="PROVEEDOR 3" id="5"/>
    <tableColumn totalsRowFunction="custom" name="PROVEEDOR 4" id="6"/>
    <tableColumn totalsRowFunction="custom" name="PROVEEDOR 5" id="7"/>
    <tableColumn totalsRowFunction="custom" name="PROVEEDOR 6" id="8"/>
    <tableColumn name="PRECIO MÁS BAJO" id="9"/>
    <tableColumn name="PRECIO PROMEDIO" id="10"/>
    <tableColumn name="PRECIO MÁS ALTO" id="11"/>
  </tableColumns>
  <tableStyleInfo name="Precios  (2)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4.83"/>
    <col customWidth="1" min="2" max="11" width="22.0"/>
    <col customWidth="1" min="12" max="26" width="12.0"/>
  </cols>
  <sheetData>
    <row r="1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4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42.0" customHeight="1">
      <c r="A4" s="1"/>
      <c r="B4" s="3" t="s">
        <v>0</v>
      </c>
      <c r="C4" s="4"/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4.0"/>
    <col customWidth="1" min="2" max="2" width="23.5"/>
    <col customWidth="1" min="3" max="3" width="31.5"/>
    <col customWidth="1" min="4" max="4" width="27.5"/>
    <col customWidth="1" min="5" max="5" width="23.33"/>
    <col customWidth="1" min="6" max="6" width="25.17"/>
    <col customWidth="1" min="7" max="7" width="32.5"/>
    <col customWidth="1" min="8" max="9" width="22.17"/>
    <col customWidth="1" min="10" max="10" width="27.33"/>
    <col customWidth="1" min="11" max="11" width="23.5"/>
    <col customWidth="1" min="12" max="12" width="24.83"/>
    <col customWidth="1" min="13" max="13" width="20.5"/>
    <col customWidth="1" min="14" max="14" width="20.67"/>
    <col customWidth="1" min="15" max="26" width="9.33"/>
  </cols>
  <sheetData>
    <row r="1" ht="15.0" customHeight="1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54.75" customHeight="1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0" customHeight="1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0" customHeight="1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75" customHeight="1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4.75" customHeight="1">
      <c r="A7" s="5"/>
      <c r="B7" s="5"/>
      <c r="C7" s="5"/>
      <c r="D7" s="5"/>
      <c r="E7" s="5"/>
      <c r="F7" s="5"/>
      <c r="G7" s="5"/>
      <c r="H7" s="5"/>
      <c r="I7" s="5"/>
      <c r="J7" s="10" t="s">
        <v>3</v>
      </c>
      <c r="K7" s="11"/>
      <c r="L7" s="1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46.5" customHeight="1">
      <c r="A8" s="13"/>
      <c r="B8" s="14" t="s">
        <v>4</v>
      </c>
      <c r="C8" s="14" t="s">
        <v>5</v>
      </c>
      <c r="D8" s="14" t="s">
        <v>6</v>
      </c>
      <c r="E8" s="14" t="s">
        <v>7</v>
      </c>
      <c r="F8" s="14" t="s">
        <v>8</v>
      </c>
      <c r="G8" s="14" t="s">
        <v>9</v>
      </c>
      <c r="H8" s="14" t="s">
        <v>10</v>
      </c>
      <c r="I8" s="14" t="s">
        <v>11</v>
      </c>
      <c r="J8" s="15" t="s">
        <v>12</v>
      </c>
      <c r="K8" s="16" t="s">
        <v>13</v>
      </c>
      <c r="L8" s="17" t="s">
        <v>14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14.0" customHeight="1">
      <c r="A9" s="18"/>
      <c r="B9" s="19" t="s">
        <v>15</v>
      </c>
      <c r="C9" s="20">
        <v>1.0</v>
      </c>
      <c r="D9" s="21">
        <v>354000.0</v>
      </c>
      <c r="E9" s="22">
        <v>650000.0</v>
      </c>
      <c r="F9" s="22">
        <v>892000.0</v>
      </c>
      <c r="G9" s="22"/>
      <c r="H9" s="22"/>
      <c r="I9" s="23"/>
      <c r="J9" s="24">
        <f>MIN('Precios '!$D9:$I9)</f>
        <v>354000</v>
      </c>
      <c r="K9" s="25">
        <f>IFERROR(AVERAGE('Precios '!$D9:$I9),0)</f>
        <v>632000</v>
      </c>
      <c r="L9" s="26">
        <f>MAX('Precios '!$D9:$I9)</f>
        <v>892000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3.0" customHeight="1">
      <c r="A10" s="18"/>
      <c r="B10" s="27" t="s">
        <v>16</v>
      </c>
      <c r="C10" s="28">
        <v>1.0</v>
      </c>
      <c r="D10" s="29">
        <v>898997.0</v>
      </c>
      <c r="E10" s="29">
        <v>1063176.0</v>
      </c>
      <c r="F10" s="29">
        <v>578900.0</v>
      </c>
      <c r="G10" s="29"/>
      <c r="H10" s="29"/>
      <c r="I10" s="29"/>
      <c r="J10" s="30">
        <f>MIN('Precios '!$D10:$I10)</f>
        <v>578900</v>
      </c>
      <c r="K10" s="25">
        <f>IFERROR(AVERAGE('Precios '!$D10:$I10),0)</f>
        <v>847024.3333</v>
      </c>
      <c r="L10" s="26">
        <f>MAX('Precios '!$D10:$I10)</f>
        <v>1063176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0.0" customHeight="1">
      <c r="A11" s="18"/>
      <c r="B11" s="27" t="s">
        <v>17</v>
      </c>
      <c r="C11" s="28">
        <v>1.0</v>
      </c>
      <c r="D11" s="29">
        <v>298919.0</v>
      </c>
      <c r="E11" s="29">
        <v>304888.0</v>
      </c>
      <c r="F11" s="29">
        <v>263224.0</v>
      </c>
      <c r="G11" s="29"/>
      <c r="H11" s="29"/>
      <c r="I11" s="29"/>
      <c r="J11" s="30">
        <f>MIN('Precios '!$D11:$I11)</f>
        <v>263224</v>
      </c>
      <c r="K11" s="25">
        <f>IFERROR(AVERAGE('Precios '!$D11:$I11),0)</f>
        <v>289010.3333</v>
      </c>
      <c r="L11" s="26">
        <f>MAX('Precios '!$D11:$I11)</f>
        <v>304888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2.75" customHeight="1">
      <c r="A12" s="18"/>
      <c r="B12" s="27" t="s">
        <v>18</v>
      </c>
      <c r="C12" s="28">
        <v>1.0</v>
      </c>
      <c r="D12" s="29">
        <v>449900.0</v>
      </c>
      <c r="E12" s="29">
        <v>329900.0</v>
      </c>
      <c r="F12" s="29">
        <v>287999.0</v>
      </c>
      <c r="G12" s="29"/>
      <c r="H12" s="29"/>
      <c r="I12" s="29"/>
      <c r="J12" s="30">
        <f>MIN('Precios '!$D12:$I12)</f>
        <v>287999</v>
      </c>
      <c r="K12" s="25">
        <f>IFERROR(AVERAGE('Precios '!$D12:$I12),0)</f>
        <v>355933</v>
      </c>
      <c r="L12" s="26">
        <f>MAX('Precios '!$D12:$I12)</f>
        <v>449900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2.75" customHeight="1">
      <c r="A13" s="18"/>
      <c r="B13" s="27" t="s">
        <v>19</v>
      </c>
      <c r="C13" s="28">
        <v>1.0</v>
      </c>
      <c r="D13" s="29">
        <v>5710001.0</v>
      </c>
      <c r="E13" s="29">
        <v>7000000.0</v>
      </c>
      <c r="F13" s="29">
        <v>1.0571799E7</v>
      </c>
      <c r="G13" s="29"/>
      <c r="H13" s="29"/>
      <c r="I13" s="29"/>
      <c r="J13" s="30">
        <f>MIN('Precios '!$D13:$I13)</f>
        <v>5710001</v>
      </c>
      <c r="K13" s="25">
        <f>IFERROR(AVERAGE('Precios '!$D13:$I13),0)</f>
        <v>7760600</v>
      </c>
      <c r="L13" s="26">
        <f>MAX('Precios '!$D13:$I13)</f>
        <v>10571799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65.0" customHeight="1">
      <c r="A14" s="18"/>
      <c r="B14" s="27" t="s">
        <v>20</v>
      </c>
      <c r="C14" s="28">
        <v>1.0</v>
      </c>
      <c r="D14" s="29">
        <v>95874.0</v>
      </c>
      <c r="E14" s="29">
        <v>158114.0</v>
      </c>
      <c r="F14" s="29">
        <v>175045.0</v>
      </c>
      <c r="G14" s="29"/>
      <c r="H14" s="29"/>
      <c r="I14" s="29"/>
      <c r="J14" s="30">
        <f>MIN('Precios '!$D14:$I14)</f>
        <v>95874</v>
      </c>
      <c r="K14" s="25">
        <f>IFERROR(AVERAGE('Precios '!$D14:$I14),0)</f>
        <v>143011</v>
      </c>
      <c r="L14" s="26">
        <f>MAX('Precios '!$D14:$I14)</f>
        <v>175045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2.75" customHeight="1">
      <c r="A15" s="31"/>
      <c r="B15" s="27" t="s">
        <v>21</v>
      </c>
      <c r="C15" s="28">
        <v>1.0</v>
      </c>
      <c r="D15" s="29">
        <v>23900.0</v>
      </c>
      <c r="E15" s="29">
        <v>93000.0</v>
      </c>
      <c r="F15" s="29">
        <v>138674.0</v>
      </c>
      <c r="G15" s="29"/>
      <c r="H15" s="29"/>
      <c r="I15" s="29"/>
      <c r="J15" s="32">
        <f>MIN('Precios '!$D15:$I15)</f>
        <v>23900</v>
      </c>
      <c r="K15" s="33">
        <f>IFERROR(AVERAGE('Precios '!$D15:$I15),0)</f>
        <v>85191.33333</v>
      </c>
      <c r="L15" s="34">
        <f>MAX('Precios '!$D15:$I15)</f>
        <v>138674</v>
      </c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2.75" customHeight="1">
      <c r="A16" s="31"/>
      <c r="B16" s="35" t="s">
        <v>22</v>
      </c>
      <c r="C16" s="36">
        <v>1.0</v>
      </c>
      <c r="D16" s="37">
        <v>96601.0</v>
      </c>
      <c r="E16" s="37">
        <v>103768.0</v>
      </c>
      <c r="F16" s="37">
        <v>189900.0</v>
      </c>
      <c r="G16" s="37"/>
      <c r="H16" s="37"/>
      <c r="I16" s="37"/>
      <c r="J16" s="32">
        <f>MIN('Precios '!$D16:$I16)</f>
        <v>96601</v>
      </c>
      <c r="K16" s="25">
        <f>IFERROR(AVERAGE('Precios '!$D16:$I16),0)</f>
        <v>130089.6667</v>
      </c>
      <c r="L16" s="26">
        <f>MAX('Precios '!$D16:$I16)</f>
        <v>189900</v>
      </c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2.75" customHeight="1">
      <c r="A17" s="31"/>
      <c r="B17" s="35" t="s">
        <v>23</v>
      </c>
      <c r="C17" s="36">
        <v>1.0</v>
      </c>
      <c r="D17" s="37">
        <v>42900.0</v>
      </c>
      <c r="E17" s="37">
        <v>83194.0</v>
      </c>
      <c r="F17" s="37">
        <v>47500.0</v>
      </c>
      <c r="G17" s="37"/>
      <c r="H17" s="37"/>
      <c r="I17" s="37"/>
      <c r="J17" s="32">
        <f>MIN('Precios '!$D17:$I17)</f>
        <v>42900</v>
      </c>
      <c r="K17" s="25">
        <f>IFERROR(AVERAGE('Precios '!$D17:$I17),0)</f>
        <v>57864.66667</v>
      </c>
      <c r="L17" s="26">
        <f>MAX('Precios '!$D17:$I17)</f>
        <v>83194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2.75" customHeight="1">
      <c r="A18" s="31"/>
      <c r="B18" s="35"/>
      <c r="C18" s="36"/>
      <c r="D18" s="37"/>
      <c r="E18" s="37"/>
      <c r="F18" s="37"/>
      <c r="G18" s="37"/>
      <c r="H18" s="37"/>
      <c r="I18" s="37"/>
      <c r="J18" s="32"/>
      <c r="K18" s="33"/>
      <c r="L18" s="34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2.75" customHeight="1">
      <c r="A19" s="31"/>
      <c r="B19" s="21"/>
      <c r="C19" s="38"/>
      <c r="D19" s="39"/>
      <c r="E19" s="39"/>
      <c r="F19" s="39"/>
      <c r="G19" s="39"/>
      <c r="H19" s="21"/>
      <c r="I19" s="40"/>
      <c r="J19" s="32"/>
      <c r="K19" s="25"/>
      <c r="L19" s="26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2.75" customHeight="1">
      <c r="A20" s="31"/>
      <c r="B20" s="21"/>
      <c r="C20" s="38"/>
      <c r="D20" s="39"/>
      <c r="E20" s="39"/>
      <c r="F20" s="39"/>
      <c r="G20" s="39"/>
      <c r="H20" s="21"/>
      <c r="I20" s="40"/>
      <c r="J20" s="32">
        <f>SUM(J9:J19)</f>
        <v>7453399</v>
      </c>
      <c r="K20" s="25">
        <f>SUM(K6:K19)</f>
        <v>10300724.33</v>
      </c>
      <c r="L20" s="26">
        <f>SUM(L9:L19)</f>
        <v>13868576</v>
      </c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2.75" customHeight="1">
      <c r="A21" s="31"/>
      <c r="B21" s="21"/>
      <c r="C21" s="38"/>
      <c r="D21" s="39"/>
      <c r="E21" s="39"/>
      <c r="F21" s="39"/>
      <c r="G21" s="39"/>
      <c r="H21" s="21"/>
      <c r="I21" s="40"/>
      <c r="J21" s="32"/>
      <c r="K21" s="25"/>
      <c r="L21" s="26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2.75" customHeight="1">
      <c r="A22" s="31"/>
      <c r="B22" s="21"/>
      <c r="C22" s="38"/>
      <c r="D22" s="39"/>
      <c r="E22" s="39"/>
      <c r="F22" s="39"/>
      <c r="G22" s="39"/>
      <c r="H22" s="21"/>
      <c r="I22" s="40"/>
      <c r="J22" s="32"/>
      <c r="K22" s="25"/>
      <c r="L22" s="26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2.75" customHeight="1">
      <c r="A23" s="31"/>
      <c r="B23" s="21"/>
      <c r="C23" s="38"/>
      <c r="D23" s="39"/>
      <c r="E23" s="39"/>
      <c r="F23" s="39"/>
      <c r="G23" s="39"/>
      <c r="H23" s="21"/>
      <c r="I23" s="40"/>
      <c r="J23" s="32"/>
      <c r="K23" s="25"/>
      <c r="L23" s="26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2.75" customHeight="1">
      <c r="A24" s="31"/>
      <c r="B24" s="21"/>
      <c r="C24" s="38"/>
      <c r="D24" s="39"/>
      <c r="E24" s="39"/>
      <c r="F24" s="39"/>
      <c r="G24" s="39"/>
      <c r="H24" s="21"/>
      <c r="I24" s="40"/>
      <c r="J24" s="32"/>
      <c r="K24" s="25"/>
      <c r="L24" s="26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2.75" customHeight="1">
      <c r="A25" s="31"/>
      <c r="B25" s="21"/>
      <c r="C25" s="38"/>
      <c r="D25" s="39"/>
      <c r="E25" s="39"/>
      <c r="F25" s="39"/>
      <c r="G25" s="39"/>
      <c r="H25" s="21"/>
      <c r="I25" s="40"/>
      <c r="J25" s="32"/>
      <c r="K25" s="25"/>
      <c r="L25" s="26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2.75" customHeight="1">
      <c r="A26" s="31"/>
      <c r="B26" s="41" t="s">
        <v>24</v>
      </c>
      <c r="C26" s="41"/>
      <c r="D26" s="42">
        <f>ROUND(SUMPRODUCT('Precios '!$C$9:$C$25,'Precios '!$D$9:$D$25),2)</f>
        <v>7971092</v>
      </c>
      <c r="E26" s="42">
        <f>ROUND(SUMPRODUCT('Precios '!$C$9:$C$25,'Precios '!$E$9:$E$25),2)</f>
        <v>9786040</v>
      </c>
      <c r="F26" s="42">
        <f>ROUND(SUMPRODUCT('Precios '!$C$9:$C$25,'Precios '!$F$9:$F$25),2)</f>
        <v>13145041</v>
      </c>
      <c r="G26" s="42">
        <f>ROUND(SUMPRODUCT('Precios '!$C$9:$C$25,'Precios '!$G$9:$G$25),2)</f>
        <v>0</v>
      </c>
      <c r="H26" s="42">
        <f>ROUND(SUMPRODUCT('Precios '!$C$9:$C$25,'Precios '!$H$9:$H$25),2)</f>
        <v>0</v>
      </c>
      <c r="I26" s="42">
        <f>ROUND(SUMPRODUCT('Precios '!$C$9:$C$25,'Precios '!$I$9:$I$25),2)</f>
        <v>0</v>
      </c>
      <c r="J26" s="43"/>
      <c r="K26" s="43"/>
      <c r="L26" s="44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2.75" customHeight="1">
      <c r="A27" s="31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48.0" customHeight="1">
      <c r="A28" s="31"/>
      <c r="B28" s="5"/>
      <c r="C28" s="5"/>
      <c r="D28" s="5"/>
      <c r="E28" s="5"/>
      <c r="F28" s="5"/>
      <c r="G28" s="5"/>
      <c r="H28" s="5"/>
      <c r="I28" s="5"/>
      <c r="J28" s="5"/>
      <c r="K28" s="6"/>
      <c r="L28" s="6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33.0" customHeight="1">
      <c r="A29" s="31"/>
      <c r="B29" s="45" t="s">
        <v>25</v>
      </c>
      <c r="C29" s="46"/>
      <c r="D29" s="47"/>
      <c r="E29" s="47"/>
      <c r="F29" s="47"/>
      <c r="G29" s="47"/>
      <c r="H29" s="47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25.5" customHeight="1">
      <c r="A30" s="31"/>
      <c r="B30" s="48" t="s">
        <v>26</v>
      </c>
      <c r="C30" s="49"/>
      <c r="D30" s="50" t="s">
        <v>27</v>
      </c>
      <c r="E30" s="51" t="s">
        <v>28</v>
      </c>
      <c r="F30" s="52" t="s">
        <v>29</v>
      </c>
      <c r="G30" s="53" t="s">
        <v>30</v>
      </c>
      <c r="H30" s="51" t="s">
        <v>31</v>
      </c>
      <c r="I30" s="54" t="s">
        <v>32</v>
      </c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8.0" customHeight="1">
      <c r="A31" s="31"/>
      <c r="B31" s="48" t="s">
        <v>33</v>
      </c>
      <c r="C31" s="49"/>
      <c r="D31" s="55">
        <v>0.0</v>
      </c>
      <c r="E31" s="56" t="s">
        <v>34</v>
      </c>
      <c r="F31" s="57" t="s">
        <v>35</v>
      </c>
      <c r="G31" s="58">
        <v>0.0</v>
      </c>
      <c r="H31" s="57" t="s">
        <v>36</v>
      </c>
      <c r="I31" s="57">
        <v>0.0</v>
      </c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2.75" customHeight="1">
      <c r="A32" s="31"/>
      <c r="B32" s="59" t="s">
        <v>37</v>
      </c>
      <c r="C32" s="60"/>
      <c r="D32" s="61"/>
      <c r="E32" s="62"/>
      <c r="F32" s="62"/>
      <c r="G32" s="62"/>
      <c r="H32" s="62"/>
      <c r="I32" s="62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2.75" customHeight="1">
      <c r="A33" s="31"/>
      <c r="B33" s="63"/>
      <c r="C33" s="64"/>
      <c r="D33" s="65"/>
      <c r="E33" s="65"/>
      <c r="F33" s="65"/>
      <c r="G33" s="65"/>
      <c r="H33" s="65"/>
      <c r="I33" s="65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2.75" customHeight="1">
      <c r="A34" s="5"/>
      <c r="B34" s="63"/>
      <c r="C34" s="64"/>
      <c r="D34" s="66" t="s">
        <v>38</v>
      </c>
      <c r="E34" s="67" t="s">
        <v>38</v>
      </c>
      <c r="F34" s="67" t="s">
        <v>38</v>
      </c>
      <c r="G34" s="67" t="s">
        <v>38</v>
      </c>
      <c r="H34" s="67" t="s">
        <v>38</v>
      </c>
      <c r="I34" s="67" t="s">
        <v>38</v>
      </c>
      <c r="J34" s="31"/>
      <c r="K34" s="31"/>
      <c r="L34" s="31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5"/>
      <c r="B35" s="68"/>
      <c r="C35" s="69"/>
      <c r="D35" s="70"/>
      <c r="E35" s="71"/>
      <c r="F35" s="72"/>
      <c r="G35" s="72"/>
      <c r="H35" s="72"/>
      <c r="I35" s="72"/>
      <c r="J35" s="3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5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5"/>
      <c r="B38" s="5"/>
      <c r="C38" s="5"/>
      <c r="D38" s="73"/>
      <c r="E38" s="73"/>
      <c r="F38" s="74"/>
      <c r="G38" s="75"/>
      <c r="H38" s="76"/>
      <c r="I38" s="73"/>
      <c r="J38" s="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5"/>
      <c r="B39" s="5"/>
      <c r="C39" s="5"/>
      <c r="D39" s="73"/>
      <c r="E39" s="73"/>
      <c r="F39" s="74"/>
      <c r="G39" s="77"/>
      <c r="H39" s="76"/>
      <c r="I39" s="73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5"/>
      <c r="B40" s="5"/>
      <c r="C40" s="5"/>
      <c r="D40" s="73"/>
      <c r="E40" s="73"/>
      <c r="F40" s="74"/>
      <c r="G40" s="77"/>
      <c r="H40" s="76"/>
      <c r="I40" s="73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5"/>
      <c r="B41" s="5"/>
      <c r="C41" s="5"/>
      <c r="D41" s="73"/>
      <c r="E41" s="73"/>
      <c r="F41" s="74"/>
      <c r="G41" s="77"/>
      <c r="H41" s="76"/>
      <c r="I41" s="73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5"/>
      <c r="B42" s="5"/>
      <c r="C42" s="5"/>
      <c r="D42" s="73"/>
      <c r="E42" s="73"/>
      <c r="F42" s="74"/>
      <c r="G42" s="77"/>
      <c r="H42" s="76"/>
      <c r="I42" s="73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5"/>
      <c r="B43" s="5"/>
      <c r="C43" s="5"/>
      <c r="D43" s="73"/>
      <c r="E43" s="73"/>
      <c r="F43" s="74"/>
      <c r="G43" s="77"/>
      <c r="H43" s="76"/>
      <c r="I43" s="73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J7:L7"/>
    <mergeCell ref="B29:C29"/>
    <mergeCell ref="B30:C30"/>
    <mergeCell ref="B31:C31"/>
    <mergeCell ref="B32:C35"/>
  </mergeCells>
  <conditionalFormatting sqref="B8:C9 D26:I26">
    <cfRule type="expression" dxfId="0" priority="1">
      <formula>AND(B$26=MIN($D$26:$I$26),B$26&lt;&gt;0)</formula>
    </cfRule>
  </conditionalFormatting>
  <conditionalFormatting sqref="D8:I9">
    <cfRule type="expression" dxfId="0" priority="2">
      <formula>AND(D$26=MIN($D$26:$I$26),D$26&lt;&gt;0)</formula>
    </cfRule>
  </conditionalFormatting>
  <conditionalFormatting sqref="D9:I25">
    <cfRule type="expression" dxfId="1" priority="3">
      <formula>AND(D$26=MIN($D$26:$I$26),D$26&lt;&gt;0)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4.0"/>
    <col customWidth="1" min="2" max="2" width="23.5"/>
    <col customWidth="1" min="3" max="3" width="31.5"/>
    <col customWidth="1" min="4" max="4" width="25.0"/>
    <col customWidth="1" min="5" max="5" width="34.33"/>
    <col customWidth="1" min="6" max="6" width="25.17"/>
    <col customWidth="1" min="7" max="9" width="22.17"/>
    <col customWidth="1" min="10" max="10" width="31.17"/>
    <col customWidth="1" min="11" max="11" width="23.5"/>
    <col customWidth="1" min="12" max="12" width="24.83"/>
    <col customWidth="1" min="13" max="13" width="20.5"/>
    <col customWidth="1" min="14" max="14" width="20.67"/>
    <col customWidth="1" min="15" max="26" width="9.33"/>
  </cols>
  <sheetData>
    <row r="1" ht="15.0" customHeight="1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54.75" customHeight="1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0" customHeight="1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0" customHeight="1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75" customHeight="1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4.75" customHeight="1">
      <c r="A7" s="5"/>
      <c r="B7" s="5"/>
      <c r="C7" s="5"/>
      <c r="D7" s="5"/>
      <c r="E7" s="5"/>
      <c r="F7" s="5"/>
      <c r="G7" s="5"/>
      <c r="H7" s="5"/>
      <c r="I7" s="5"/>
      <c r="J7" s="10" t="s">
        <v>3</v>
      </c>
      <c r="K7" s="11"/>
      <c r="L7" s="1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46.5" customHeight="1">
      <c r="A8" s="13"/>
      <c r="B8" s="14" t="s">
        <v>4</v>
      </c>
      <c r="C8" s="14" t="s">
        <v>5</v>
      </c>
      <c r="D8" s="14" t="s">
        <v>6</v>
      </c>
      <c r="E8" s="14" t="s">
        <v>7</v>
      </c>
      <c r="F8" s="14" t="s">
        <v>8</v>
      </c>
      <c r="G8" s="14" t="s">
        <v>9</v>
      </c>
      <c r="H8" s="14" t="s">
        <v>10</v>
      </c>
      <c r="I8" s="14" t="s">
        <v>11</v>
      </c>
      <c r="J8" s="15" t="s">
        <v>12</v>
      </c>
      <c r="K8" s="16" t="s">
        <v>13</v>
      </c>
      <c r="L8" s="17" t="s">
        <v>14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>
      <c r="A9" s="18"/>
      <c r="B9" s="27" t="s">
        <v>39</v>
      </c>
      <c r="C9" s="28">
        <v>1.0</v>
      </c>
      <c r="D9" s="29">
        <v>1899030.0</v>
      </c>
      <c r="E9" s="29">
        <v>1949900.0</v>
      </c>
      <c r="F9" s="29">
        <v>1649030.0</v>
      </c>
      <c r="G9" s="29"/>
      <c r="H9" s="29"/>
      <c r="I9" s="29"/>
      <c r="J9" s="30">
        <f t="shared" ref="J9:J21" si="1">MIN(D9:F9)</f>
        <v>1649030</v>
      </c>
      <c r="K9" s="25">
        <f>IFERROR(AVERAGE('Precios  (2)'!$D9:$I9),0)</f>
        <v>1832653.333</v>
      </c>
      <c r="L9" s="26">
        <f>MAX('Precios  (2)'!$D9:$I9)</f>
        <v>1949900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2.75" customHeight="1">
      <c r="A10" s="18"/>
      <c r="B10" s="27" t="s">
        <v>40</v>
      </c>
      <c r="C10" s="28">
        <v>1.0</v>
      </c>
      <c r="D10" s="29">
        <v>399001.0</v>
      </c>
      <c r="E10" s="29">
        <v>1063176.0</v>
      </c>
      <c r="F10" s="29">
        <v>578900.0</v>
      </c>
      <c r="G10" s="29"/>
      <c r="H10" s="29"/>
      <c r="I10" s="29"/>
      <c r="J10" s="30">
        <f t="shared" si="1"/>
        <v>399001</v>
      </c>
      <c r="K10" s="25">
        <f>IFERROR(AVERAGE('Precios  (2)'!$D10:$I10),0)</f>
        <v>680359</v>
      </c>
      <c r="L10" s="26">
        <f>MAX('Precios  (2)'!$D10:$I10)</f>
        <v>1063176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2.75" customHeight="1">
      <c r="A11" s="18"/>
      <c r="B11" s="27" t="s">
        <v>41</v>
      </c>
      <c r="C11" s="28">
        <v>1.0</v>
      </c>
      <c r="D11" s="29">
        <v>289919.0</v>
      </c>
      <c r="E11" s="29">
        <v>304888.0</v>
      </c>
      <c r="F11" s="29">
        <v>263224.0</v>
      </c>
      <c r="G11" s="29"/>
      <c r="H11" s="29"/>
      <c r="I11" s="29"/>
      <c r="J11" s="30">
        <f t="shared" si="1"/>
        <v>263224</v>
      </c>
      <c r="K11" s="25">
        <f>IFERROR(AVERAGE('Precios  (2)'!$D11:$I11),0)</f>
        <v>286010.3333</v>
      </c>
      <c r="L11" s="26">
        <f>MAX('Precios  (2)'!$D11:$I11)</f>
        <v>304888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2.75" customHeight="1">
      <c r="A12" s="18"/>
      <c r="B12" s="27" t="s">
        <v>42</v>
      </c>
      <c r="C12" s="28">
        <v>1.0</v>
      </c>
      <c r="D12" s="29">
        <v>77683.0</v>
      </c>
      <c r="E12" s="29">
        <v>349675.0</v>
      </c>
      <c r="F12" s="29">
        <v>244616.0</v>
      </c>
      <c r="G12" s="29"/>
      <c r="H12" s="29"/>
      <c r="I12" s="29"/>
      <c r="J12" s="30">
        <f t="shared" si="1"/>
        <v>77683</v>
      </c>
      <c r="K12" s="25">
        <f>IFERROR(AVERAGE('Precios  (2)'!$D12:$I12),0)</f>
        <v>223991.3333</v>
      </c>
      <c r="L12" s="26">
        <f>MAX('Precios  (2)'!$D12:$I12)</f>
        <v>349675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2.75" customHeight="1">
      <c r="A13" s="18"/>
      <c r="B13" s="27" t="s">
        <v>43</v>
      </c>
      <c r="C13" s="28">
        <v>1.0</v>
      </c>
      <c r="D13" s="29">
        <v>5710001.0</v>
      </c>
      <c r="E13" s="29">
        <v>7000000.0</v>
      </c>
      <c r="F13" s="29">
        <v>1.0571799E7</v>
      </c>
      <c r="G13" s="29"/>
      <c r="H13" s="29"/>
      <c r="I13" s="29"/>
      <c r="J13" s="30">
        <f t="shared" si="1"/>
        <v>5710001</v>
      </c>
      <c r="K13" s="25">
        <f>IFERROR(AVERAGE('Precios  (2)'!$D13:$I13),0)</f>
        <v>7760600</v>
      </c>
      <c r="L13" s="26">
        <f>MAX('Precios  (2)'!$D13:$I13)</f>
        <v>10571799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2.75" customHeight="1">
      <c r="A14" s="18"/>
      <c r="B14" s="27" t="s">
        <v>44</v>
      </c>
      <c r="C14" s="28">
        <v>1.0</v>
      </c>
      <c r="D14" s="29">
        <v>1199001.0</v>
      </c>
      <c r="E14" s="29">
        <v>1363866.0</v>
      </c>
      <c r="F14" s="29">
        <v>766261.0</v>
      </c>
      <c r="G14" s="29"/>
      <c r="H14" s="29"/>
      <c r="I14" s="29"/>
      <c r="J14" s="30">
        <f t="shared" si="1"/>
        <v>766261</v>
      </c>
      <c r="K14" s="33">
        <f>IFERROR(AVERAGE('Precios  (2)'!$D14:$I14),0)</f>
        <v>1109709.333</v>
      </c>
      <c r="L14" s="34">
        <f>MAX('Precios  (2)'!$D14:$I14)</f>
        <v>1363866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2.75" customHeight="1">
      <c r="A15" s="31"/>
      <c r="B15" s="35" t="s">
        <v>45</v>
      </c>
      <c r="C15" s="36">
        <v>1.0</v>
      </c>
      <c r="D15" s="37">
        <v>662330.0</v>
      </c>
      <c r="E15" s="37">
        <v>310102.0</v>
      </c>
      <c r="F15" s="37">
        <v>422083.0</v>
      </c>
      <c r="G15" s="37"/>
      <c r="H15" s="37"/>
      <c r="I15" s="37"/>
      <c r="J15" s="30">
        <f t="shared" si="1"/>
        <v>310102</v>
      </c>
      <c r="K15" s="25">
        <f>IFERROR(AVERAGE('Precios  (2)'!$D15:$I15),0)</f>
        <v>464838.3333</v>
      </c>
      <c r="L15" s="26">
        <f>MAX('Precios  (2)'!$D15:$I15)</f>
        <v>662330</v>
      </c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2.75" customHeight="1">
      <c r="A16" s="31"/>
      <c r="B16" s="35" t="s">
        <v>46</v>
      </c>
      <c r="C16" s="36">
        <v>1.0</v>
      </c>
      <c r="D16" s="37">
        <v>139468.0</v>
      </c>
      <c r="E16" s="37">
        <v>60095.0</v>
      </c>
      <c r="F16" s="37">
        <v>100436.0</v>
      </c>
      <c r="G16" s="37"/>
      <c r="H16" s="37"/>
      <c r="I16" s="37"/>
      <c r="J16" s="30">
        <f t="shared" si="1"/>
        <v>60095</v>
      </c>
      <c r="K16" s="25">
        <f>IFERROR(AVERAGE('Precios  (2)'!$D16:$I16),0)</f>
        <v>99999.66667</v>
      </c>
      <c r="L16" s="26">
        <f>MAX('Precios  (2)'!$D16:$I16)</f>
        <v>139468</v>
      </c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2.75" customHeight="1">
      <c r="A17" s="31"/>
      <c r="B17" s="35" t="s">
        <v>47</v>
      </c>
      <c r="C17" s="36">
        <v>1.0</v>
      </c>
      <c r="D17" s="37">
        <v>23900.0</v>
      </c>
      <c r="E17" s="37">
        <v>93000.0</v>
      </c>
      <c r="F17" s="37">
        <v>138674.0</v>
      </c>
      <c r="G17" s="37"/>
      <c r="H17" s="37"/>
      <c r="I17" s="37"/>
      <c r="J17" s="30">
        <f t="shared" si="1"/>
        <v>23900</v>
      </c>
      <c r="K17" s="33">
        <f>IFERROR(AVERAGE('Precios  (2)'!$D17:$I17),0)</f>
        <v>85191.33333</v>
      </c>
      <c r="L17" s="34">
        <f>MAX('Precios  (2)'!$D17:$I17)</f>
        <v>138674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2.75" customHeight="1">
      <c r="A18" s="31"/>
      <c r="B18" s="19" t="s">
        <v>48</v>
      </c>
      <c r="C18" s="38">
        <v>1.0</v>
      </c>
      <c r="D18" s="39">
        <v>0.0</v>
      </c>
      <c r="E18" s="39">
        <v>3375506.0</v>
      </c>
      <c r="F18" s="39">
        <v>0.0</v>
      </c>
      <c r="G18" s="39"/>
      <c r="H18" s="21"/>
      <c r="I18" s="40"/>
      <c r="J18" s="30">
        <f t="shared" si="1"/>
        <v>0</v>
      </c>
      <c r="K18" s="25">
        <f>IFERROR(AVERAGE('Precios  (2)'!$D18:$I18),0)</f>
        <v>1125168.667</v>
      </c>
      <c r="L18" s="26">
        <f>MAX('Precios  (2)'!$D18:$I18)</f>
        <v>3375506</v>
      </c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2.75" customHeight="1">
      <c r="A19" s="31"/>
      <c r="B19" s="19" t="s">
        <v>49</v>
      </c>
      <c r="C19" s="38">
        <v>1.0</v>
      </c>
      <c r="D19" s="39">
        <v>384198.0</v>
      </c>
      <c r="E19" s="39">
        <v>668127.0</v>
      </c>
      <c r="F19" s="39">
        <v>960021.0</v>
      </c>
      <c r="G19" s="39"/>
      <c r="H19" s="21"/>
      <c r="I19" s="40"/>
      <c r="J19" s="30">
        <f t="shared" si="1"/>
        <v>384198</v>
      </c>
      <c r="K19" s="25">
        <f>IFERROR(AVERAGE('Precios  (2)'!$D19:$I19),0)</f>
        <v>670782</v>
      </c>
      <c r="L19" s="26">
        <f>MAX('Precios  (2)'!$D19:$I19)</f>
        <v>960021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2.75" customHeight="1">
      <c r="A20" s="31"/>
      <c r="B20" s="19" t="s">
        <v>23</v>
      </c>
      <c r="C20" s="38">
        <v>1.0</v>
      </c>
      <c r="D20" s="39">
        <v>51158.0</v>
      </c>
      <c r="E20" s="39">
        <v>99001.0</v>
      </c>
      <c r="F20" s="39">
        <v>56525.0</v>
      </c>
      <c r="G20" s="39"/>
      <c r="H20" s="21"/>
      <c r="I20" s="40"/>
      <c r="J20" s="30">
        <f t="shared" si="1"/>
        <v>51158</v>
      </c>
      <c r="K20" s="25">
        <f>IFERROR(AVERAGE('Precios  (2)'!$D20:$I20),0)</f>
        <v>68894.66667</v>
      </c>
      <c r="L20" s="26">
        <f>MAX('Precios  (2)'!$D20:$I20)</f>
        <v>99001</v>
      </c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2.75" customHeight="1">
      <c r="A21" s="31"/>
      <c r="B21" s="19" t="s">
        <v>50</v>
      </c>
      <c r="C21" s="38">
        <v>1.0</v>
      </c>
      <c r="D21" s="39">
        <v>1790434.0</v>
      </c>
      <c r="E21" s="39">
        <v>415367.0</v>
      </c>
      <c r="F21" s="39">
        <v>3526092.0</v>
      </c>
      <c r="G21" s="39"/>
      <c r="H21" s="21"/>
      <c r="I21" s="40"/>
      <c r="J21" s="30">
        <f t="shared" si="1"/>
        <v>415367</v>
      </c>
      <c r="K21" s="25">
        <f>IFERROR(AVERAGE('Precios  (2)'!$D21:$I21),0)</f>
        <v>1910631</v>
      </c>
      <c r="L21" s="26">
        <f>MAX('Precios  (2)'!$D21:$I21)</f>
        <v>3526092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2.75" customHeight="1">
      <c r="A22" s="31"/>
      <c r="B22" s="21"/>
      <c r="C22" s="38"/>
      <c r="D22" s="39"/>
      <c r="E22" s="39"/>
      <c r="F22" s="39"/>
      <c r="G22" s="39"/>
      <c r="H22" s="21"/>
      <c r="I22" s="40"/>
      <c r="J22" s="32" t="str">
        <f>H23</f>
        <v/>
      </c>
      <c r="K22" s="25"/>
      <c r="L22" s="26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2.75" customHeight="1">
      <c r="A23" s="31"/>
      <c r="B23" s="21"/>
      <c r="C23" s="38"/>
      <c r="D23" s="39"/>
      <c r="E23" s="39"/>
      <c r="F23" s="39"/>
      <c r="G23" s="39"/>
      <c r="H23" s="21"/>
      <c r="I23" s="40"/>
      <c r="J23" s="32">
        <f>SUM(J9:J21)</f>
        <v>10110020</v>
      </c>
      <c r="K23" s="25">
        <f t="shared" ref="K23:L23" si="2">SUM(K6:K21)</f>
        <v>16318829</v>
      </c>
      <c r="L23" s="26">
        <f t="shared" si="2"/>
        <v>24504396</v>
      </c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2.75" customHeight="1">
      <c r="A24" s="31"/>
      <c r="B24" s="21"/>
      <c r="C24" s="38"/>
      <c r="D24" s="39"/>
      <c r="E24" s="39"/>
      <c r="F24" s="39"/>
      <c r="G24" s="39"/>
      <c r="H24" s="21"/>
      <c r="I24" s="40"/>
      <c r="J24" s="32"/>
      <c r="K24" s="25"/>
      <c r="L24" s="26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2.75" customHeight="1">
      <c r="A25" s="31"/>
      <c r="B25" s="41" t="s">
        <v>24</v>
      </c>
      <c r="C25" s="41"/>
      <c r="D25" s="42">
        <f>ROUND(SUMPRODUCT('Precios  (2)'!$C$9:$C$24,'Precios  (2)'!$D$9:$D$24),2)</f>
        <v>12626123</v>
      </c>
      <c r="E25" s="42">
        <f>ROUND(SUMPRODUCT('Precios  (2)'!$C$9:$C$24,'Precios  (2)'!$E$9:$E$24),2)</f>
        <v>17052703</v>
      </c>
      <c r="F25" s="42">
        <f>ROUND(SUMPRODUCT('Precios  (2)'!$C$9:$C$24,'Precios  (2)'!$F$9:$F$24),2)</f>
        <v>19277661</v>
      </c>
      <c r="G25" s="42">
        <f>ROUND(SUMPRODUCT('Precios  (2)'!$C$9:$C$24,'Precios  (2)'!$G$9:$G$24),2)</f>
        <v>0</v>
      </c>
      <c r="H25" s="42">
        <f>ROUND(SUMPRODUCT('Precios  (2)'!$C$9:$C$24,'Precios  (2)'!$H$9:$H$24),2)</f>
        <v>0</v>
      </c>
      <c r="I25" s="42">
        <f>ROUND(SUMPRODUCT('Precios  (2)'!$C$9:$C$24,'Precios  (2)'!$I$9:$I$24),2)</f>
        <v>0</v>
      </c>
      <c r="J25" s="43"/>
      <c r="K25" s="43"/>
      <c r="L25" s="44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2.75" customHeight="1">
      <c r="A26" s="31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2.75" customHeight="1">
      <c r="A27" s="31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48.0" customHeight="1">
      <c r="A28" s="31"/>
      <c r="B28" s="45" t="s">
        <v>25</v>
      </c>
      <c r="C28" s="46"/>
      <c r="D28" s="47"/>
      <c r="E28" s="47"/>
      <c r="F28" s="47"/>
      <c r="G28" s="47"/>
      <c r="H28" s="47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33.0" customHeight="1">
      <c r="A29" s="31"/>
      <c r="B29" s="48" t="s">
        <v>26</v>
      </c>
      <c r="C29" s="49"/>
      <c r="D29" s="78"/>
      <c r="E29" s="54"/>
      <c r="F29" s="54"/>
      <c r="G29" s="54"/>
      <c r="H29" s="54"/>
      <c r="I29" s="54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25.5" customHeight="1">
      <c r="A30" s="31"/>
      <c r="B30" s="48" t="s">
        <v>33</v>
      </c>
      <c r="C30" s="49"/>
      <c r="D30" s="79"/>
      <c r="E30" s="57"/>
      <c r="F30" s="57"/>
      <c r="G30" s="54"/>
      <c r="H30" s="57"/>
      <c r="I30" s="57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8.0" customHeight="1">
      <c r="A31" s="31"/>
      <c r="B31" s="59" t="s">
        <v>37</v>
      </c>
      <c r="C31" s="60"/>
      <c r="D31" s="61"/>
      <c r="E31" s="62"/>
      <c r="F31" s="62"/>
      <c r="G31" s="62"/>
      <c r="H31" s="62"/>
      <c r="I31" s="62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2.75" customHeight="1">
      <c r="A32" s="31"/>
      <c r="B32" s="63"/>
      <c r="C32" s="64"/>
      <c r="E32" s="80"/>
      <c r="F32" s="80"/>
      <c r="G32" s="80"/>
      <c r="H32" s="80"/>
      <c r="I32" s="80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2.75" customHeight="1">
      <c r="A33" s="31"/>
      <c r="B33" s="63"/>
      <c r="C33" s="64"/>
      <c r="D33" s="65"/>
      <c r="E33" s="81"/>
      <c r="F33" s="81"/>
      <c r="G33" s="81"/>
      <c r="H33" s="81"/>
      <c r="I33" s="8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2.75" customHeight="1">
      <c r="A34" s="5"/>
      <c r="B34" s="68"/>
      <c r="C34" s="69"/>
      <c r="D34" s="82"/>
      <c r="E34" s="72"/>
      <c r="F34" s="72"/>
      <c r="G34" s="72"/>
      <c r="H34" s="72"/>
      <c r="I34" s="72"/>
      <c r="J34" s="3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5"/>
      <c r="B37" s="5"/>
      <c r="C37" s="5"/>
      <c r="D37" s="73"/>
      <c r="E37" s="73"/>
      <c r="F37" s="74"/>
      <c r="G37" s="75"/>
      <c r="H37" s="76"/>
      <c r="I37" s="73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5"/>
      <c r="B38" s="5"/>
      <c r="C38" s="5"/>
      <c r="D38" s="73"/>
      <c r="E38" s="73"/>
      <c r="F38" s="74"/>
      <c r="G38" s="77"/>
      <c r="H38" s="76"/>
      <c r="I38" s="73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5"/>
      <c r="B39" s="5"/>
      <c r="C39" s="5"/>
      <c r="D39" s="73"/>
      <c r="E39" s="73"/>
      <c r="F39" s="74"/>
      <c r="G39" s="77"/>
      <c r="H39" s="76"/>
      <c r="I39" s="73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5"/>
      <c r="B40" s="5"/>
      <c r="C40" s="5"/>
      <c r="D40" s="73"/>
      <c r="E40" s="73"/>
      <c r="F40" s="74"/>
      <c r="G40" s="77"/>
      <c r="H40" s="76"/>
      <c r="I40" s="73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5"/>
      <c r="B41" s="5"/>
      <c r="C41" s="5"/>
      <c r="D41" s="73"/>
      <c r="E41" s="73"/>
      <c r="F41" s="74"/>
      <c r="G41" s="77"/>
      <c r="H41" s="76"/>
      <c r="I41" s="73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5"/>
      <c r="B42" s="5"/>
      <c r="C42" s="5"/>
      <c r="D42" s="73"/>
      <c r="E42" s="73"/>
      <c r="F42" s="74"/>
      <c r="G42" s="77"/>
      <c r="H42" s="76"/>
      <c r="I42" s="73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0" priority="1">
      <formula>AND(B$25=MIN($D$25:$I$25),B$25&lt;&gt;0)</formula>
    </cfRule>
  </conditionalFormatting>
  <conditionalFormatting sqref="D8:I8 D25:I25">
    <cfRule type="expression" dxfId="0" priority="2">
      <formula>AND(D$25=MIN($D$25:$I$25),D$25&lt;&gt;0)</formula>
    </cfRule>
  </conditionalFormatting>
  <conditionalFormatting sqref="D9:I24">
    <cfRule type="expression" dxfId="1" priority="3">
      <formula>AND(D$25=MIN($D$25:$I$25),D$25&lt;&gt;0)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12.0"/>
    <col customWidth="1" min="2" max="2" width="19.83"/>
    <col customWidth="1" min="3" max="3" width="12.0"/>
    <col customWidth="1" min="4" max="9" width="18.5"/>
    <col customWidth="1" min="10" max="26" width="12.0"/>
  </cols>
  <sheetData>
    <row r="1" ht="11.25" customHeight="1"/>
    <row r="2" ht="11.25" customHeight="1"/>
    <row r="3" ht="11.25" customHeight="1"/>
    <row r="4" ht="11.25" customHeight="1"/>
    <row r="5" ht="11.25" customHeight="1"/>
    <row r="6" ht="11.25" customHeight="1"/>
    <row r="7" ht="11.25" customHeight="1">
      <c r="B7" s="83" t="s">
        <v>51</v>
      </c>
      <c r="C7" s="84">
        <v>1.0</v>
      </c>
      <c r="D7" s="83">
        <v>498.0</v>
      </c>
      <c r="E7" s="83">
        <v>420.0</v>
      </c>
      <c r="F7" s="83">
        <v>450.0</v>
      </c>
      <c r="G7" s="83">
        <v>230.0</v>
      </c>
      <c r="H7" s="83">
        <v>600.0</v>
      </c>
      <c r="I7" s="83">
        <v>520.0</v>
      </c>
    </row>
    <row r="8" ht="11.25" customHeight="1">
      <c r="B8" s="83" t="s">
        <v>52</v>
      </c>
      <c r="C8" s="84">
        <v>2.0</v>
      </c>
      <c r="D8" s="83">
        <v>450.0</v>
      </c>
      <c r="E8" s="83">
        <v>220.0</v>
      </c>
      <c r="F8" s="83">
        <v>405.0</v>
      </c>
      <c r="G8" s="83">
        <v>495.0</v>
      </c>
      <c r="H8" s="83">
        <v>540.0</v>
      </c>
      <c r="I8" s="83">
        <v>200.0</v>
      </c>
    </row>
    <row r="9" ht="11.25" customHeight="1">
      <c r="B9" s="83" t="s">
        <v>53</v>
      </c>
      <c r="C9" s="84">
        <v>2.0</v>
      </c>
      <c r="D9" s="83">
        <v>650.0</v>
      </c>
      <c r="E9" s="83">
        <v>620.0</v>
      </c>
      <c r="F9" s="83">
        <v>666.0</v>
      </c>
      <c r="G9" s="83">
        <v>400.0</v>
      </c>
      <c r="H9" s="83">
        <v>648.0</v>
      </c>
      <c r="I9" s="83">
        <v>452.4</v>
      </c>
    </row>
    <row r="10" ht="11.25" customHeight="1">
      <c r="B10" s="83" t="s">
        <v>54</v>
      </c>
      <c r="C10" s="84">
        <v>1.0</v>
      </c>
      <c r="D10" s="83">
        <v>585.0</v>
      </c>
      <c r="E10" s="83">
        <v>558.0</v>
      </c>
      <c r="F10" s="83">
        <v>320.0</v>
      </c>
      <c r="G10" s="83">
        <v>360.0</v>
      </c>
      <c r="H10" s="83">
        <v>583.2</v>
      </c>
      <c r="I10" s="83">
        <v>407.16</v>
      </c>
    </row>
    <row r="11" ht="11.25" customHeight="1">
      <c r="B11" s="83" t="s">
        <v>55</v>
      </c>
      <c r="C11" s="84">
        <v>3.0</v>
      </c>
      <c r="D11" s="83">
        <v>526.5</v>
      </c>
      <c r="E11" s="83">
        <v>502.2</v>
      </c>
      <c r="F11" s="83">
        <v>539.46</v>
      </c>
      <c r="G11" s="83">
        <v>300.0</v>
      </c>
      <c r="H11" s="83">
        <v>500.0</v>
      </c>
      <c r="I11" s="83">
        <v>366.44</v>
      </c>
    </row>
    <row r="12" ht="11.25" customHeight="1">
      <c r="B12" s="83" t="s">
        <v>56</v>
      </c>
      <c r="C12" s="84">
        <v>1.0</v>
      </c>
      <c r="D12" s="83">
        <v>473.8</v>
      </c>
      <c r="E12" s="83">
        <v>200.0</v>
      </c>
      <c r="F12" s="83">
        <v>485.51</v>
      </c>
      <c r="G12" s="83">
        <v>291.6</v>
      </c>
      <c r="H12" s="83">
        <v>270.0</v>
      </c>
      <c r="I12" s="83">
        <v>220.0</v>
      </c>
    </row>
    <row r="13" ht="11.25" customHeight="1"/>
    <row r="14" ht="11.25" customHeight="1"/>
    <row r="15" ht="11.25" customHeight="1"/>
    <row r="16" ht="11.25" customHeight="1"/>
    <row r="17" ht="11.25" customHeight="1"/>
    <row r="18" ht="11.25" customHeight="1"/>
    <row r="19" ht="11.25" customHeight="1">
      <c r="D19" s="78">
        <v>30.0</v>
      </c>
      <c r="E19" s="54">
        <v>10.0</v>
      </c>
      <c r="F19" s="54">
        <v>15.0</v>
      </c>
      <c r="G19" s="54">
        <v>15.0</v>
      </c>
      <c r="H19" s="54">
        <v>15.0</v>
      </c>
      <c r="I19" s="54">
        <v>10.0</v>
      </c>
    </row>
    <row r="20" ht="11.25" customHeight="1">
      <c r="D20" s="79">
        <v>10.0</v>
      </c>
      <c r="E20" s="57">
        <v>10.0</v>
      </c>
      <c r="F20" s="57">
        <v>10.0</v>
      </c>
      <c r="G20" s="54" t="s">
        <v>57</v>
      </c>
      <c r="H20" s="57">
        <v>5.0</v>
      </c>
      <c r="I20" s="57" t="s">
        <v>57</v>
      </c>
    </row>
    <row r="21" ht="11.25" customHeight="1">
      <c r="D21" s="61" t="s">
        <v>58</v>
      </c>
      <c r="E21" s="62" t="s">
        <v>58</v>
      </c>
      <c r="F21" s="62" t="s">
        <v>59</v>
      </c>
      <c r="G21" s="62" t="s">
        <v>60</v>
      </c>
      <c r="H21" s="62" t="s">
        <v>59</v>
      </c>
      <c r="I21" s="62" t="s">
        <v>59</v>
      </c>
    </row>
    <row r="22" ht="11.25" customHeight="1">
      <c r="D22" s="65" t="s">
        <v>61</v>
      </c>
      <c r="E22" s="80" t="s">
        <v>61</v>
      </c>
      <c r="F22" s="80" t="s">
        <v>62</v>
      </c>
      <c r="G22" s="80" t="s">
        <v>59</v>
      </c>
      <c r="H22" s="80" t="s">
        <v>62</v>
      </c>
      <c r="I22" s="80" t="s">
        <v>62</v>
      </c>
    </row>
    <row r="23" ht="11.25" customHeight="1">
      <c r="D23" s="67"/>
      <c r="E23" s="81"/>
      <c r="F23" s="81"/>
      <c r="G23" s="81"/>
      <c r="H23" s="81"/>
      <c r="I23" s="81"/>
    </row>
    <row r="24" ht="11.25" customHeight="1">
      <c r="D24" s="82"/>
      <c r="E24" s="72"/>
      <c r="F24" s="72"/>
      <c r="G24" s="72"/>
      <c r="H24" s="72"/>
      <c r="I24" s="72"/>
    </row>
    <row r="25" ht="11.25" customHeight="1"/>
    <row r="26" ht="11.25" customHeight="1"/>
    <row r="27" ht="11.25" customHeight="1"/>
    <row r="28" ht="11.25" customHeight="1">
      <c r="B28" s="83" t="s">
        <v>63</v>
      </c>
      <c r="C28" s="84">
        <v>1.0</v>
      </c>
      <c r="D28" s="83">
        <v>340.0</v>
      </c>
      <c r="E28" s="83">
        <v>330.0</v>
      </c>
      <c r="F28" s="83">
        <v>440.0</v>
      </c>
      <c r="G28" s="83">
        <v>400.0</v>
      </c>
      <c r="H28" s="83">
        <v>320.0</v>
      </c>
      <c r="I28" s="83">
        <v>330.0</v>
      </c>
    </row>
    <row r="29" ht="11.25" customHeight="1">
      <c r="B29" s="83" t="s">
        <v>64</v>
      </c>
      <c r="C29" s="84">
        <v>1.0</v>
      </c>
      <c r="D29" s="83">
        <v>220.0</v>
      </c>
      <c r="E29" s="83">
        <v>230.0</v>
      </c>
      <c r="F29" s="83">
        <v>240.0</v>
      </c>
      <c r="G29" s="83">
        <v>220.0</v>
      </c>
      <c r="H29" s="83">
        <v>219.0</v>
      </c>
      <c r="I29" s="83">
        <v>218.0</v>
      </c>
    </row>
    <row r="30" ht="11.25" customHeight="1">
      <c r="B30" s="83" t="s">
        <v>65</v>
      </c>
      <c r="C30" s="84">
        <v>2.0</v>
      </c>
      <c r="D30" s="83">
        <v>560.0</v>
      </c>
      <c r="E30" s="83">
        <v>580.0</v>
      </c>
      <c r="F30" s="83">
        <v>550.0</v>
      </c>
      <c r="G30" s="83">
        <v>520.0</v>
      </c>
      <c r="H30" s="83">
        <v>551.0</v>
      </c>
      <c r="I30" s="83">
        <v>550.0</v>
      </c>
    </row>
    <row r="31" ht="11.25" customHeight="1"/>
    <row r="32" ht="11.25" customHeight="1"/>
    <row r="33" ht="11.25" customHeight="1"/>
    <row r="34" ht="11.25" customHeight="1"/>
    <row r="35" ht="11.25" customHeight="1">
      <c r="B35" s="85" t="s">
        <v>66</v>
      </c>
    </row>
    <row r="36" ht="11.25" customHeight="1">
      <c r="B36" s="86">
        <v>250.0</v>
      </c>
    </row>
    <row r="37" ht="11.25" customHeight="1">
      <c r="B37" s="87">
        <v>440.0</v>
      </c>
    </row>
    <row r="38" ht="11.25" customHeight="1">
      <c r="B38" s="87">
        <v>440.0</v>
      </c>
    </row>
    <row r="39" ht="11.25" customHeight="1">
      <c r="B39" s="87">
        <v>350.0</v>
      </c>
    </row>
    <row r="40" ht="11.25" customHeight="1">
      <c r="B40" s="87">
        <v>420.0</v>
      </c>
    </row>
    <row r="41" ht="11.25" customHeight="1">
      <c r="B41" s="87">
        <v>199.0</v>
      </c>
    </row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  <row r="263" ht="11.25" customHeight="1"/>
    <row r="264" ht="11.25" customHeight="1"/>
    <row r="265" ht="11.25" customHeight="1"/>
    <row r="266" ht="11.25" customHeight="1"/>
    <row r="267" ht="11.25" customHeight="1"/>
    <row r="268" ht="11.25" customHeight="1"/>
    <row r="269" ht="11.25" customHeight="1"/>
    <row r="270" ht="11.25" customHeight="1"/>
    <row r="271" ht="11.25" customHeight="1"/>
    <row r="272" ht="11.25" customHeight="1"/>
    <row r="273" ht="11.25" customHeight="1"/>
    <row r="274" ht="11.25" customHeight="1"/>
    <row r="275" ht="11.25" customHeight="1"/>
    <row r="276" ht="11.25" customHeight="1"/>
    <row r="277" ht="11.25" customHeight="1"/>
    <row r="278" ht="11.25" customHeight="1"/>
    <row r="279" ht="11.25" customHeight="1"/>
    <row r="280" ht="11.25" customHeight="1"/>
    <row r="281" ht="11.25" customHeight="1"/>
    <row r="282" ht="11.25" customHeight="1"/>
    <row r="283" ht="11.25" customHeight="1"/>
    <row r="284" ht="11.25" customHeight="1"/>
    <row r="285" ht="11.25" customHeight="1"/>
    <row r="286" ht="11.25" customHeight="1"/>
    <row r="287" ht="11.25" customHeight="1"/>
    <row r="288" ht="11.25" customHeight="1"/>
    <row r="289" ht="11.25" customHeight="1"/>
    <row r="290" ht="11.25" customHeight="1"/>
    <row r="291" ht="11.25" customHeight="1"/>
    <row r="292" ht="11.25" customHeight="1"/>
    <row r="293" ht="11.25" customHeight="1"/>
    <row r="294" ht="11.25" customHeight="1"/>
    <row r="295" ht="11.25" customHeight="1"/>
    <row r="296" ht="11.25" customHeight="1"/>
    <row r="297" ht="11.25" customHeight="1"/>
    <row r="298" ht="11.25" customHeight="1"/>
    <row r="299" ht="11.25" customHeight="1"/>
    <row r="300" ht="11.25" customHeight="1"/>
    <row r="301" ht="11.25" customHeight="1"/>
    <row r="302" ht="11.25" customHeight="1"/>
    <row r="303" ht="11.25" customHeight="1"/>
    <row r="304" ht="11.25" customHeight="1"/>
    <row r="305" ht="11.25" customHeight="1"/>
    <row r="306" ht="11.25" customHeight="1"/>
    <row r="307" ht="11.25" customHeight="1"/>
    <row r="308" ht="11.25" customHeight="1"/>
    <row r="309" ht="11.25" customHeight="1"/>
    <row r="310" ht="11.25" customHeight="1"/>
    <row r="311" ht="11.25" customHeight="1"/>
    <row r="312" ht="11.25" customHeight="1"/>
    <row r="313" ht="11.25" customHeight="1"/>
    <row r="314" ht="11.25" customHeight="1"/>
    <row r="315" ht="11.25" customHeight="1"/>
    <row r="316" ht="11.25" customHeight="1"/>
    <row r="317" ht="11.25" customHeight="1"/>
    <row r="318" ht="11.25" customHeight="1"/>
    <row r="319" ht="11.25" customHeight="1"/>
    <row r="320" ht="11.25" customHeight="1"/>
    <row r="321" ht="11.25" customHeight="1"/>
    <row r="322" ht="11.25" customHeight="1"/>
    <row r="323" ht="11.25" customHeight="1"/>
    <row r="324" ht="11.25" customHeight="1"/>
    <row r="325" ht="11.25" customHeight="1"/>
    <row r="326" ht="11.25" customHeight="1"/>
    <row r="327" ht="11.25" customHeight="1"/>
    <row r="328" ht="11.25" customHeight="1"/>
    <row r="329" ht="11.25" customHeight="1"/>
    <row r="330" ht="11.25" customHeight="1"/>
    <row r="331" ht="11.25" customHeight="1"/>
    <row r="332" ht="11.25" customHeight="1"/>
    <row r="333" ht="11.25" customHeight="1"/>
    <row r="334" ht="11.25" customHeight="1"/>
    <row r="335" ht="11.25" customHeight="1"/>
    <row r="336" ht="11.25" customHeight="1"/>
    <row r="337" ht="11.25" customHeight="1"/>
    <row r="338" ht="11.25" customHeight="1"/>
    <row r="339" ht="11.25" customHeight="1"/>
    <row r="340" ht="11.25" customHeight="1"/>
    <row r="341" ht="11.25" customHeight="1"/>
    <row r="342" ht="11.25" customHeight="1"/>
    <row r="343" ht="11.25" customHeight="1"/>
    <row r="344" ht="11.25" customHeight="1"/>
    <row r="345" ht="11.25" customHeight="1"/>
    <row r="346" ht="11.25" customHeight="1"/>
    <row r="347" ht="11.25" customHeight="1"/>
    <row r="348" ht="11.25" customHeight="1"/>
    <row r="349" ht="11.25" customHeight="1"/>
    <row r="350" ht="11.25" customHeight="1"/>
    <row r="351" ht="11.25" customHeight="1"/>
    <row r="352" ht="11.25" customHeight="1"/>
    <row r="353" ht="11.25" customHeight="1"/>
    <row r="354" ht="11.25" customHeight="1"/>
    <row r="355" ht="11.25" customHeight="1"/>
    <row r="356" ht="11.25" customHeight="1"/>
    <row r="357" ht="11.25" customHeight="1"/>
    <row r="358" ht="11.25" customHeight="1"/>
    <row r="359" ht="11.25" customHeight="1"/>
    <row r="360" ht="11.25" customHeight="1"/>
    <row r="361" ht="11.25" customHeight="1"/>
    <row r="362" ht="11.25" customHeight="1"/>
    <row r="363" ht="11.25" customHeight="1"/>
    <row r="364" ht="11.25" customHeight="1"/>
    <row r="365" ht="11.25" customHeight="1"/>
    <row r="366" ht="11.25" customHeight="1"/>
    <row r="367" ht="11.25" customHeight="1"/>
    <row r="368" ht="11.25" customHeight="1"/>
    <row r="369" ht="11.25" customHeight="1"/>
    <row r="370" ht="11.25" customHeight="1"/>
    <row r="371" ht="11.25" customHeight="1"/>
    <row r="372" ht="11.25" customHeight="1"/>
    <row r="373" ht="11.25" customHeight="1"/>
    <row r="374" ht="11.25" customHeight="1"/>
    <row r="375" ht="11.25" customHeight="1"/>
    <row r="376" ht="11.25" customHeight="1"/>
    <row r="377" ht="11.25" customHeight="1"/>
    <row r="378" ht="11.25" customHeight="1"/>
    <row r="379" ht="11.25" customHeight="1"/>
    <row r="380" ht="11.25" customHeight="1"/>
    <row r="381" ht="11.25" customHeight="1"/>
    <row r="382" ht="11.25" customHeight="1"/>
    <row r="383" ht="11.25" customHeight="1"/>
    <row r="384" ht="11.25" customHeight="1"/>
    <row r="385" ht="11.25" customHeight="1"/>
    <row r="386" ht="11.25" customHeight="1"/>
    <row r="387" ht="11.25" customHeight="1"/>
    <row r="388" ht="11.25" customHeight="1"/>
    <row r="389" ht="11.25" customHeight="1"/>
    <row r="390" ht="11.25" customHeight="1"/>
    <row r="391" ht="11.25" customHeight="1"/>
    <row r="392" ht="11.25" customHeight="1"/>
    <row r="393" ht="11.25" customHeight="1"/>
    <row r="394" ht="11.25" customHeight="1"/>
    <row r="395" ht="11.25" customHeight="1"/>
    <row r="396" ht="11.25" customHeight="1"/>
    <row r="397" ht="11.25" customHeight="1"/>
    <row r="398" ht="11.25" customHeight="1"/>
    <row r="399" ht="11.25" customHeight="1"/>
    <row r="400" ht="11.25" customHeight="1"/>
    <row r="401" ht="11.25" customHeight="1"/>
    <row r="402" ht="11.25" customHeight="1"/>
    <row r="403" ht="11.25" customHeight="1"/>
    <row r="404" ht="11.25" customHeight="1"/>
    <row r="405" ht="11.25" customHeight="1"/>
    <row r="406" ht="11.25" customHeight="1"/>
    <row r="407" ht="11.25" customHeight="1"/>
    <row r="408" ht="11.25" customHeight="1"/>
    <row r="409" ht="11.25" customHeight="1"/>
    <row r="410" ht="11.25" customHeight="1"/>
    <row r="411" ht="11.25" customHeight="1"/>
    <row r="412" ht="11.25" customHeight="1"/>
    <row r="413" ht="11.25" customHeight="1"/>
    <row r="414" ht="11.25" customHeight="1"/>
    <row r="415" ht="11.25" customHeight="1"/>
    <row r="416" ht="11.25" customHeight="1"/>
    <row r="417" ht="11.25" customHeight="1"/>
    <row r="418" ht="11.25" customHeight="1"/>
    <row r="419" ht="11.25" customHeight="1"/>
    <row r="420" ht="11.25" customHeight="1"/>
    <row r="421" ht="11.25" customHeight="1"/>
    <row r="422" ht="11.25" customHeight="1"/>
    <row r="423" ht="11.25" customHeight="1"/>
    <row r="424" ht="11.25" customHeight="1"/>
    <row r="425" ht="11.25" customHeight="1"/>
    <row r="426" ht="11.25" customHeight="1"/>
    <row r="427" ht="11.25" customHeight="1"/>
    <row r="428" ht="11.25" customHeight="1"/>
    <row r="429" ht="11.25" customHeight="1"/>
    <row r="430" ht="11.25" customHeight="1"/>
    <row r="431" ht="11.25" customHeight="1"/>
    <row r="432" ht="11.25" customHeight="1"/>
    <row r="433" ht="11.25" customHeight="1"/>
    <row r="434" ht="11.25" customHeight="1"/>
    <row r="435" ht="11.25" customHeight="1"/>
    <row r="436" ht="11.25" customHeight="1"/>
    <row r="437" ht="11.25" customHeight="1"/>
    <row r="438" ht="11.25" customHeight="1"/>
    <row r="439" ht="11.25" customHeight="1"/>
    <row r="440" ht="11.25" customHeight="1"/>
    <row r="441" ht="11.25" customHeight="1"/>
    <row r="442" ht="11.25" customHeight="1"/>
    <row r="443" ht="11.25" customHeight="1"/>
    <row r="444" ht="11.25" customHeight="1"/>
    <row r="445" ht="11.25" customHeight="1"/>
    <row r="446" ht="11.25" customHeight="1"/>
    <row r="447" ht="11.25" customHeight="1"/>
    <row r="448" ht="11.25" customHeight="1"/>
    <row r="449" ht="11.25" customHeight="1"/>
    <row r="450" ht="11.25" customHeight="1"/>
    <row r="451" ht="11.25" customHeight="1"/>
    <row r="452" ht="11.25" customHeight="1"/>
    <row r="453" ht="11.25" customHeight="1"/>
    <row r="454" ht="11.25" customHeight="1"/>
    <row r="455" ht="11.25" customHeight="1"/>
    <row r="456" ht="11.25" customHeight="1"/>
    <row r="457" ht="11.25" customHeight="1"/>
    <row r="458" ht="11.25" customHeight="1"/>
    <row r="459" ht="11.25" customHeight="1"/>
    <row r="460" ht="11.25" customHeight="1"/>
    <row r="461" ht="11.25" customHeight="1"/>
    <row r="462" ht="11.25" customHeight="1"/>
    <row r="463" ht="11.25" customHeight="1"/>
    <row r="464" ht="11.25" customHeight="1"/>
    <row r="465" ht="11.25" customHeight="1"/>
    <row r="466" ht="11.25" customHeight="1"/>
    <row r="467" ht="11.25" customHeight="1"/>
    <row r="468" ht="11.25" customHeight="1"/>
    <row r="469" ht="11.25" customHeight="1"/>
    <row r="470" ht="11.25" customHeight="1"/>
    <row r="471" ht="11.25" customHeight="1"/>
    <row r="472" ht="11.25" customHeight="1"/>
    <row r="473" ht="11.25" customHeight="1"/>
    <row r="474" ht="11.25" customHeight="1"/>
    <row r="475" ht="11.25" customHeight="1"/>
    <row r="476" ht="11.25" customHeight="1"/>
    <row r="477" ht="11.25" customHeight="1"/>
    <row r="478" ht="11.25" customHeight="1"/>
    <row r="479" ht="11.25" customHeight="1"/>
    <row r="480" ht="11.25" customHeight="1"/>
    <row r="481" ht="11.25" customHeight="1"/>
    <row r="482" ht="11.25" customHeight="1"/>
    <row r="483" ht="11.25" customHeight="1"/>
    <row r="484" ht="11.25" customHeight="1"/>
    <row r="485" ht="11.25" customHeight="1"/>
    <row r="486" ht="11.25" customHeight="1"/>
    <row r="487" ht="11.25" customHeight="1"/>
    <row r="488" ht="11.25" customHeight="1"/>
    <row r="489" ht="11.25" customHeight="1"/>
    <row r="490" ht="11.25" customHeight="1"/>
    <row r="491" ht="11.25" customHeight="1"/>
    <row r="492" ht="11.25" customHeight="1"/>
    <row r="493" ht="11.25" customHeight="1"/>
    <row r="494" ht="11.25" customHeight="1"/>
    <row r="495" ht="11.25" customHeight="1"/>
    <row r="496" ht="11.25" customHeight="1"/>
    <row r="497" ht="11.25" customHeight="1"/>
    <row r="498" ht="11.25" customHeight="1"/>
    <row r="499" ht="11.25" customHeight="1"/>
    <row r="500" ht="11.25" customHeight="1"/>
    <row r="501" ht="11.25" customHeight="1"/>
    <row r="502" ht="11.25" customHeight="1"/>
    <row r="503" ht="11.25" customHeight="1"/>
    <row r="504" ht="11.25" customHeight="1"/>
    <row r="505" ht="11.25" customHeight="1"/>
    <row r="506" ht="11.25" customHeight="1"/>
    <row r="507" ht="11.25" customHeight="1"/>
    <row r="508" ht="11.25" customHeight="1"/>
    <row r="509" ht="11.25" customHeight="1"/>
    <row r="510" ht="11.25" customHeight="1"/>
    <row r="511" ht="11.25" customHeight="1"/>
    <row r="512" ht="11.25" customHeight="1"/>
    <row r="513" ht="11.25" customHeight="1"/>
    <row r="514" ht="11.25" customHeight="1"/>
    <row r="515" ht="11.25" customHeight="1"/>
    <row r="516" ht="11.25" customHeight="1"/>
    <row r="517" ht="11.25" customHeight="1"/>
    <row r="518" ht="11.25" customHeight="1"/>
    <row r="519" ht="11.25" customHeight="1"/>
    <row r="520" ht="11.25" customHeight="1"/>
    <row r="521" ht="11.25" customHeight="1"/>
    <row r="522" ht="11.25" customHeight="1"/>
    <row r="523" ht="11.25" customHeight="1"/>
    <row r="524" ht="11.25" customHeight="1"/>
    <row r="525" ht="11.25" customHeight="1"/>
    <row r="526" ht="11.25" customHeight="1"/>
    <row r="527" ht="11.25" customHeight="1"/>
    <row r="528" ht="11.25" customHeight="1"/>
    <row r="529" ht="11.25" customHeight="1"/>
    <row r="530" ht="11.25" customHeight="1"/>
    <row r="531" ht="11.25" customHeight="1"/>
    <row r="532" ht="11.25" customHeight="1"/>
    <row r="533" ht="11.25" customHeight="1"/>
    <row r="534" ht="11.25" customHeight="1"/>
    <row r="535" ht="11.25" customHeight="1"/>
    <row r="536" ht="11.25" customHeight="1"/>
    <row r="537" ht="11.25" customHeight="1"/>
    <row r="538" ht="11.25" customHeight="1"/>
    <row r="539" ht="11.25" customHeight="1"/>
    <row r="540" ht="11.25" customHeight="1"/>
    <row r="541" ht="11.25" customHeight="1"/>
    <row r="542" ht="11.25" customHeight="1"/>
    <row r="543" ht="11.25" customHeight="1"/>
    <row r="544" ht="11.25" customHeight="1"/>
    <row r="545" ht="11.25" customHeight="1"/>
    <row r="546" ht="11.25" customHeight="1"/>
    <row r="547" ht="11.25" customHeight="1"/>
    <row r="548" ht="11.25" customHeight="1"/>
    <row r="549" ht="11.25" customHeight="1"/>
    <row r="550" ht="11.25" customHeight="1"/>
    <row r="551" ht="11.25" customHeight="1"/>
    <row r="552" ht="11.25" customHeight="1"/>
    <row r="553" ht="11.25" customHeight="1"/>
    <row r="554" ht="11.25" customHeight="1"/>
    <row r="555" ht="11.25" customHeight="1"/>
    <row r="556" ht="11.25" customHeight="1"/>
    <row r="557" ht="11.25" customHeight="1"/>
    <row r="558" ht="11.25" customHeight="1"/>
    <row r="559" ht="11.25" customHeight="1"/>
    <row r="560" ht="11.25" customHeight="1"/>
    <row r="561" ht="11.25" customHeight="1"/>
    <row r="562" ht="11.25" customHeight="1"/>
    <row r="563" ht="11.25" customHeight="1"/>
    <row r="564" ht="11.25" customHeight="1"/>
    <row r="565" ht="11.25" customHeight="1"/>
    <row r="566" ht="11.25" customHeight="1"/>
    <row r="567" ht="11.25" customHeight="1"/>
    <row r="568" ht="11.25" customHeight="1"/>
    <row r="569" ht="11.25" customHeight="1"/>
    <row r="570" ht="11.25" customHeight="1"/>
    <row r="571" ht="11.25" customHeight="1"/>
    <row r="572" ht="11.25" customHeight="1"/>
    <row r="573" ht="11.25" customHeight="1"/>
    <row r="574" ht="11.25" customHeight="1"/>
    <row r="575" ht="11.25" customHeight="1"/>
    <row r="576" ht="11.25" customHeight="1"/>
    <row r="577" ht="11.25" customHeight="1"/>
    <row r="578" ht="11.25" customHeight="1"/>
    <row r="579" ht="11.25" customHeight="1"/>
    <row r="580" ht="11.25" customHeight="1"/>
    <row r="581" ht="11.25" customHeight="1"/>
    <row r="582" ht="11.25" customHeight="1"/>
    <row r="583" ht="11.25" customHeight="1"/>
    <row r="584" ht="11.25" customHeight="1"/>
    <row r="585" ht="11.25" customHeight="1"/>
    <row r="586" ht="11.25" customHeight="1"/>
    <row r="587" ht="11.25" customHeight="1"/>
    <row r="588" ht="11.25" customHeight="1"/>
    <row r="589" ht="11.25" customHeight="1"/>
    <row r="590" ht="11.25" customHeight="1"/>
    <row r="591" ht="11.25" customHeight="1"/>
    <row r="592" ht="11.25" customHeight="1"/>
    <row r="593" ht="11.25" customHeight="1"/>
    <row r="594" ht="11.25" customHeight="1"/>
    <row r="595" ht="11.25" customHeight="1"/>
    <row r="596" ht="11.25" customHeight="1"/>
    <row r="597" ht="11.25" customHeight="1"/>
    <row r="598" ht="11.25" customHeight="1"/>
    <row r="599" ht="11.25" customHeight="1"/>
    <row r="600" ht="11.25" customHeight="1"/>
    <row r="601" ht="11.25" customHeight="1"/>
    <row r="602" ht="11.25" customHeight="1"/>
    <row r="603" ht="11.25" customHeight="1"/>
    <row r="604" ht="11.25" customHeight="1"/>
    <row r="605" ht="11.25" customHeight="1"/>
    <row r="606" ht="11.25" customHeight="1"/>
    <row r="607" ht="11.25" customHeight="1"/>
    <row r="608" ht="11.25" customHeight="1"/>
    <row r="609" ht="11.25" customHeight="1"/>
    <row r="610" ht="11.25" customHeight="1"/>
    <row r="611" ht="11.25" customHeight="1"/>
    <row r="612" ht="11.25" customHeight="1"/>
    <row r="613" ht="11.25" customHeight="1"/>
    <row r="614" ht="11.25" customHeight="1"/>
    <row r="615" ht="11.25" customHeight="1"/>
    <row r="616" ht="11.25" customHeight="1"/>
    <row r="617" ht="11.25" customHeight="1"/>
    <row r="618" ht="11.25" customHeight="1"/>
    <row r="619" ht="11.25" customHeight="1"/>
    <row r="620" ht="11.25" customHeight="1"/>
    <row r="621" ht="11.25" customHeight="1"/>
    <row r="622" ht="11.25" customHeight="1"/>
    <row r="623" ht="11.25" customHeight="1"/>
    <row r="624" ht="11.25" customHeight="1"/>
    <row r="625" ht="11.25" customHeight="1"/>
    <row r="626" ht="11.25" customHeight="1"/>
    <row r="627" ht="11.25" customHeight="1"/>
    <row r="628" ht="11.25" customHeight="1"/>
    <row r="629" ht="11.25" customHeight="1"/>
    <row r="630" ht="11.25" customHeight="1"/>
    <row r="631" ht="11.25" customHeight="1"/>
    <row r="632" ht="11.25" customHeight="1"/>
    <row r="633" ht="11.25" customHeight="1"/>
    <row r="634" ht="11.25" customHeight="1"/>
    <row r="635" ht="11.25" customHeight="1"/>
    <row r="636" ht="11.25" customHeight="1"/>
    <row r="637" ht="11.25" customHeight="1"/>
    <row r="638" ht="11.25" customHeight="1"/>
    <row r="639" ht="11.25" customHeight="1"/>
    <row r="640" ht="11.25" customHeight="1"/>
    <row r="641" ht="11.25" customHeight="1"/>
    <row r="642" ht="11.25" customHeight="1"/>
    <row r="643" ht="11.25" customHeight="1"/>
    <row r="644" ht="11.25" customHeight="1"/>
    <row r="645" ht="11.25" customHeight="1"/>
    <row r="646" ht="11.25" customHeight="1"/>
    <row r="647" ht="11.25" customHeight="1"/>
    <row r="648" ht="11.25" customHeight="1"/>
    <row r="649" ht="11.25" customHeight="1"/>
    <row r="650" ht="11.25" customHeight="1"/>
    <row r="651" ht="11.25" customHeight="1"/>
    <row r="652" ht="11.25" customHeight="1"/>
    <row r="653" ht="11.25" customHeight="1"/>
    <row r="654" ht="11.25" customHeight="1"/>
    <row r="655" ht="11.25" customHeight="1"/>
    <row r="656" ht="11.25" customHeight="1"/>
    <row r="657" ht="11.25" customHeight="1"/>
    <row r="658" ht="11.25" customHeight="1"/>
    <row r="659" ht="11.25" customHeight="1"/>
    <row r="660" ht="11.25" customHeight="1"/>
    <row r="661" ht="11.25" customHeight="1"/>
    <row r="662" ht="11.25" customHeight="1"/>
    <row r="663" ht="11.25" customHeight="1"/>
    <row r="664" ht="11.25" customHeight="1"/>
    <row r="665" ht="11.25" customHeight="1"/>
    <row r="666" ht="11.25" customHeight="1"/>
    <row r="667" ht="11.25" customHeight="1"/>
    <row r="668" ht="11.25" customHeight="1"/>
    <row r="669" ht="11.25" customHeight="1"/>
    <row r="670" ht="11.25" customHeight="1"/>
    <row r="671" ht="11.25" customHeight="1"/>
    <row r="672" ht="11.25" customHeight="1"/>
    <row r="673" ht="11.25" customHeight="1"/>
    <row r="674" ht="11.25" customHeight="1"/>
    <row r="675" ht="11.25" customHeight="1"/>
    <row r="676" ht="11.25" customHeight="1"/>
    <row r="677" ht="11.25" customHeight="1"/>
    <row r="678" ht="11.25" customHeight="1"/>
    <row r="679" ht="11.25" customHeight="1"/>
    <row r="680" ht="11.25" customHeight="1"/>
    <row r="681" ht="11.25" customHeight="1"/>
    <row r="682" ht="11.25" customHeight="1"/>
    <row r="683" ht="11.25" customHeight="1"/>
    <row r="684" ht="11.25" customHeight="1"/>
    <row r="685" ht="11.25" customHeight="1"/>
    <row r="686" ht="11.25" customHeight="1"/>
    <row r="687" ht="11.25" customHeight="1"/>
    <row r="688" ht="11.25" customHeight="1"/>
    <row r="689" ht="11.25" customHeight="1"/>
    <row r="690" ht="11.25" customHeight="1"/>
    <row r="691" ht="11.25" customHeight="1"/>
    <row r="692" ht="11.25" customHeight="1"/>
    <row r="693" ht="11.25" customHeight="1"/>
    <row r="694" ht="11.25" customHeight="1"/>
    <row r="695" ht="11.25" customHeight="1"/>
    <row r="696" ht="11.25" customHeight="1"/>
    <row r="697" ht="11.25" customHeight="1"/>
    <row r="698" ht="11.25" customHeight="1"/>
    <row r="699" ht="11.25" customHeight="1"/>
    <row r="700" ht="11.25" customHeight="1"/>
    <row r="701" ht="11.25" customHeight="1"/>
    <row r="702" ht="11.25" customHeight="1"/>
    <row r="703" ht="11.25" customHeight="1"/>
    <row r="704" ht="11.25" customHeight="1"/>
    <row r="705" ht="11.25" customHeight="1"/>
    <row r="706" ht="11.25" customHeight="1"/>
    <row r="707" ht="11.25" customHeight="1"/>
    <row r="708" ht="11.25" customHeight="1"/>
    <row r="709" ht="11.25" customHeight="1"/>
    <row r="710" ht="11.25" customHeight="1"/>
    <row r="711" ht="11.25" customHeight="1"/>
    <row r="712" ht="11.25" customHeight="1"/>
    <row r="713" ht="11.25" customHeight="1"/>
    <row r="714" ht="11.25" customHeight="1"/>
    <row r="715" ht="11.25" customHeight="1"/>
    <row r="716" ht="11.25" customHeight="1"/>
    <row r="717" ht="11.25" customHeight="1"/>
    <row r="718" ht="11.25" customHeight="1"/>
    <row r="719" ht="11.25" customHeight="1"/>
    <row r="720" ht="11.25" customHeight="1"/>
    <row r="721" ht="11.25" customHeight="1"/>
    <row r="722" ht="11.25" customHeight="1"/>
    <row r="723" ht="11.25" customHeight="1"/>
    <row r="724" ht="11.25" customHeight="1"/>
    <row r="725" ht="11.25" customHeight="1"/>
    <row r="726" ht="11.25" customHeight="1"/>
    <row r="727" ht="11.25" customHeight="1"/>
    <row r="728" ht="11.25" customHeight="1"/>
    <row r="729" ht="11.25" customHeight="1"/>
    <row r="730" ht="11.25" customHeight="1"/>
    <row r="731" ht="11.25" customHeight="1"/>
    <row r="732" ht="11.25" customHeight="1"/>
    <row r="733" ht="11.25" customHeight="1"/>
    <row r="734" ht="11.25" customHeight="1"/>
    <row r="735" ht="11.25" customHeight="1"/>
    <row r="736" ht="11.25" customHeight="1"/>
    <row r="737" ht="11.25" customHeight="1"/>
    <row r="738" ht="11.25" customHeight="1"/>
    <row r="739" ht="11.25" customHeight="1"/>
    <row r="740" ht="11.25" customHeight="1"/>
    <row r="741" ht="11.25" customHeight="1"/>
    <row r="742" ht="11.25" customHeight="1"/>
    <row r="743" ht="11.25" customHeight="1"/>
    <row r="744" ht="11.25" customHeight="1"/>
    <row r="745" ht="11.25" customHeight="1"/>
    <row r="746" ht="11.25" customHeight="1"/>
    <row r="747" ht="11.25" customHeight="1"/>
    <row r="748" ht="11.25" customHeight="1"/>
    <row r="749" ht="11.25" customHeight="1"/>
    <row r="750" ht="11.25" customHeight="1"/>
    <row r="751" ht="11.25" customHeight="1"/>
    <row r="752" ht="11.25" customHeight="1"/>
    <row r="753" ht="11.25" customHeight="1"/>
    <row r="754" ht="11.25" customHeight="1"/>
    <row r="755" ht="11.25" customHeight="1"/>
    <row r="756" ht="11.25" customHeight="1"/>
    <row r="757" ht="11.25" customHeight="1"/>
    <row r="758" ht="11.25" customHeight="1"/>
    <row r="759" ht="11.25" customHeight="1"/>
    <row r="760" ht="11.25" customHeight="1"/>
    <row r="761" ht="11.25" customHeight="1"/>
    <row r="762" ht="11.25" customHeight="1"/>
    <row r="763" ht="11.25" customHeight="1"/>
    <row r="764" ht="11.25" customHeight="1"/>
    <row r="765" ht="11.25" customHeight="1"/>
    <row r="766" ht="11.25" customHeight="1"/>
    <row r="767" ht="11.25" customHeight="1"/>
    <row r="768" ht="11.25" customHeight="1"/>
    <row r="769" ht="11.25" customHeight="1"/>
    <row r="770" ht="11.25" customHeight="1"/>
    <row r="771" ht="11.25" customHeight="1"/>
    <row r="772" ht="11.25" customHeight="1"/>
    <row r="773" ht="11.25" customHeight="1"/>
    <row r="774" ht="11.25" customHeight="1"/>
    <row r="775" ht="11.25" customHeight="1"/>
    <row r="776" ht="11.25" customHeight="1"/>
    <row r="777" ht="11.25" customHeight="1"/>
    <row r="778" ht="11.25" customHeight="1"/>
    <row r="779" ht="11.25" customHeight="1"/>
    <row r="780" ht="11.25" customHeight="1"/>
    <row r="781" ht="11.25" customHeight="1"/>
    <row r="782" ht="11.25" customHeight="1"/>
    <row r="783" ht="11.25" customHeight="1"/>
    <row r="784" ht="11.25" customHeight="1"/>
    <row r="785" ht="11.25" customHeight="1"/>
    <row r="786" ht="11.25" customHeight="1"/>
    <row r="787" ht="11.25" customHeight="1"/>
    <row r="788" ht="11.25" customHeight="1"/>
    <row r="789" ht="11.25" customHeight="1"/>
    <row r="790" ht="11.25" customHeight="1"/>
    <row r="791" ht="11.25" customHeight="1"/>
    <row r="792" ht="11.25" customHeight="1"/>
    <row r="793" ht="11.25" customHeight="1"/>
    <row r="794" ht="11.25" customHeight="1"/>
    <row r="795" ht="11.25" customHeight="1"/>
    <row r="796" ht="11.25" customHeight="1"/>
    <row r="797" ht="11.25" customHeight="1"/>
    <row r="798" ht="11.25" customHeight="1"/>
    <row r="799" ht="11.25" customHeight="1"/>
    <row r="800" ht="11.25" customHeight="1"/>
    <row r="801" ht="11.25" customHeight="1"/>
    <row r="802" ht="11.25" customHeight="1"/>
    <row r="803" ht="11.25" customHeight="1"/>
    <row r="804" ht="11.25" customHeight="1"/>
    <row r="805" ht="11.25" customHeight="1"/>
    <row r="806" ht="11.25" customHeight="1"/>
    <row r="807" ht="11.25" customHeight="1"/>
    <row r="808" ht="11.25" customHeight="1"/>
    <row r="809" ht="11.25" customHeight="1"/>
    <row r="810" ht="11.25" customHeight="1"/>
    <row r="811" ht="11.25" customHeight="1"/>
    <row r="812" ht="11.25" customHeight="1"/>
    <row r="813" ht="11.25" customHeight="1"/>
    <row r="814" ht="11.25" customHeight="1"/>
    <row r="815" ht="11.25" customHeight="1"/>
    <row r="816" ht="11.25" customHeight="1"/>
    <row r="817" ht="11.25" customHeight="1"/>
    <row r="818" ht="11.25" customHeight="1"/>
    <row r="819" ht="11.25" customHeight="1"/>
    <row r="820" ht="11.25" customHeight="1"/>
    <row r="821" ht="11.25" customHeight="1"/>
    <row r="822" ht="11.25" customHeight="1"/>
    <row r="823" ht="11.25" customHeight="1"/>
    <row r="824" ht="11.25" customHeight="1"/>
    <row r="825" ht="11.25" customHeight="1"/>
    <row r="826" ht="11.25" customHeight="1"/>
    <row r="827" ht="11.25" customHeight="1"/>
    <row r="828" ht="11.25" customHeight="1"/>
    <row r="829" ht="11.25" customHeight="1"/>
    <row r="830" ht="11.25" customHeight="1"/>
    <row r="831" ht="11.25" customHeight="1"/>
    <row r="832" ht="11.25" customHeight="1"/>
    <row r="833" ht="11.25" customHeight="1"/>
    <row r="834" ht="11.25" customHeight="1"/>
    <row r="835" ht="11.25" customHeight="1"/>
    <row r="836" ht="11.25" customHeight="1"/>
    <row r="837" ht="11.25" customHeight="1"/>
    <row r="838" ht="11.25" customHeight="1"/>
    <row r="839" ht="11.25" customHeight="1"/>
    <row r="840" ht="11.25" customHeight="1"/>
    <row r="841" ht="11.25" customHeight="1"/>
    <row r="842" ht="11.25" customHeight="1"/>
    <row r="843" ht="11.25" customHeight="1"/>
    <row r="844" ht="11.25" customHeight="1"/>
    <row r="845" ht="11.25" customHeight="1"/>
    <row r="846" ht="11.25" customHeight="1"/>
    <row r="847" ht="11.25" customHeight="1"/>
    <row r="848" ht="11.25" customHeight="1"/>
    <row r="849" ht="11.25" customHeight="1"/>
    <row r="850" ht="11.25" customHeight="1"/>
    <row r="851" ht="11.25" customHeight="1"/>
    <row r="852" ht="11.25" customHeight="1"/>
    <row r="853" ht="11.25" customHeight="1"/>
    <row r="854" ht="11.25" customHeight="1"/>
    <row r="855" ht="11.25" customHeight="1"/>
    <row r="856" ht="11.25" customHeight="1"/>
    <row r="857" ht="11.25" customHeight="1"/>
    <row r="858" ht="11.25" customHeight="1"/>
    <row r="859" ht="11.25" customHeight="1"/>
    <row r="860" ht="11.25" customHeight="1"/>
    <row r="861" ht="11.25" customHeight="1"/>
    <row r="862" ht="11.25" customHeight="1"/>
    <row r="863" ht="11.25" customHeight="1"/>
    <row r="864" ht="11.25" customHeight="1"/>
    <row r="865" ht="11.25" customHeight="1"/>
    <row r="866" ht="11.25" customHeight="1"/>
    <row r="867" ht="11.25" customHeight="1"/>
    <row r="868" ht="11.25" customHeight="1"/>
    <row r="869" ht="11.25" customHeight="1"/>
    <row r="870" ht="11.25" customHeight="1"/>
    <row r="871" ht="11.25" customHeight="1"/>
    <row r="872" ht="11.25" customHeight="1"/>
    <row r="873" ht="11.25" customHeight="1"/>
    <row r="874" ht="11.25" customHeight="1"/>
    <row r="875" ht="11.25" customHeight="1"/>
    <row r="876" ht="11.25" customHeight="1"/>
    <row r="877" ht="11.25" customHeight="1"/>
    <row r="878" ht="11.25" customHeight="1"/>
    <row r="879" ht="11.25" customHeight="1"/>
    <row r="880" ht="11.25" customHeight="1"/>
    <row r="881" ht="11.25" customHeight="1"/>
    <row r="882" ht="11.25" customHeight="1"/>
    <row r="883" ht="11.25" customHeight="1"/>
    <row r="884" ht="11.25" customHeight="1"/>
    <row r="885" ht="11.25" customHeight="1"/>
    <row r="886" ht="11.25" customHeight="1"/>
    <row r="887" ht="11.25" customHeight="1"/>
    <row r="888" ht="11.25" customHeight="1"/>
    <row r="889" ht="11.25" customHeight="1"/>
    <row r="890" ht="11.25" customHeight="1"/>
    <row r="891" ht="11.25" customHeight="1"/>
    <row r="892" ht="11.25" customHeight="1"/>
    <row r="893" ht="11.25" customHeight="1"/>
    <row r="894" ht="11.25" customHeight="1"/>
    <row r="895" ht="11.25" customHeight="1"/>
    <row r="896" ht="11.25" customHeight="1"/>
    <row r="897" ht="11.25" customHeight="1"/>
    <row r="898" ht="11.25" customHeight="1"/>
    <row r="899" ht="11.25" customHeight="1"/>
    <row r="900" ht="11.25" customHeight="1"/>
    <row r="901" ht="11.25" customHeight="1"/>
    <row r="902" ht="11.25" customHeight="1"/>
    <row r="903" ht="11.25" customHeight="1"/>
    <row r="904" ht="11.25" customHeight="1"/>
    <row r="905" ht="11.25" customHeight="1"/>
    <row r="906" ht="11.25" customHeight="1"/>
    <row r="907" ht="11.25" customHeight="1"/>
    <row r="908" ht="11.25" customHeight="1"/>
    <row r="909" ht="11.25" customHeight="1"/>
    <row r="910" ht="11.25" customHeight="1"/>
    <row r="911" ht="11.25" customHeight="1"/>
    <row r="912" ht="11.25" customHeight="1"/>
    <row r="913" ht="11.25" customHeight="1"/>
    <row r="914" ht="11.25" customHeight="1"/>
    <row r="915" ht="11.25" customHeight="1"/>
    <row r="916" ht="11.25" customHeight="1"/>
    <row r="917" ht="11.25" customHeight="1"/>
    <row r="918" ht="11.25" customHeight="1"/>
    <row r="919" ht="11.25" customHeight="1"/>
    <row r="920" ht="11.25" customHeight="1"/>
    <row r="921" ht="11.25" customHeight="1"/>
    <row r="922" ht="11.25" customHeight="1"/>
    <row r="923" ht="11.25" customHeight="1"/>
    <row r="924" ht="11.25" customHeight="1"/>
    <row r="925" ht="11.25" customHeight="1"/>
    <row r="926" ht="11.25" customHeight="1"/>
    <row r="927" ht="11.25" customHeight="1"/>
    <row r="928" ht="11.25" customHeight="1"/>
    <row r="929" ht="11.25" customHeight="1"/>
    <row r="930" ht="11.25" customHeight="1"/>
    <row r="931" ht="11.25" customHeight="1"/>
    <row r="932" ht="11.25" customHeight="1"/>
    <row r="933" ht="11.25" customHeight="1"/>
    <row r="934" ht="11.25" customHeight="1"/>
    <row r="935" ht="11.25" customHeight="1"/>
    <row r="936" ht="11.25" customHeight="1"/>
    <row r="937" ht="11.25" customHeight="1"/>
    <row r="938" ht="11.25" customHeight="1"/>
    <row r="939" ht="11.25" customHeight="1"/>
    <row r="940" ht="11.25" customHeight="1"/>
    <row r="941" ht="11.25" customHeight="1"/>
    <row r="942" ht="11.25" customHeight="1"/>
    <row r="943" ht="11.25" customHeight="1"/>
    <row r="944" ht="11.25" customHeight="1"/>
    <row r="945" ht="11.25" customHeight="1"/>
    <row r="946" ht="11.25" customHeight="1"/>
    <row r="947" ht="11.25" customHeight="1"/>
    <row r="948" ht="11.25" customHeight="1"/>
    <row r="949" ht="11.25" customHeight="1"/>
    <row r="950" ht="11.25" customHeight="1"/>
    <row r="951" ht="11.25" customHeight="1"/>
    <row r="952" ht="11.25" customHeight="1"/>
    <row r="953" ht="11.25" customHeight="1"/>
    <row r="954" ht="11.25" customHeight="1"/>
    <row r="955" ht="11.25" customHeight="1"/>
    <row r="956" ht="11.25" customHeight="1"/>
    <row r="957" ht="11.25" customHeight="1"/>
    <row r="958" ht="11.25" customHeight="1"/>
    <row r="959" ht="11.25" customHeight="1"/>
    <row r="960" ht="11.25" customHeight="1"/>
    <row r="961" ht="11.25" customHeight="1"/>
    <row r="962" ht="11.25" customHeight="1"/>
    <row r="963" ht="11.25" customHeight="1"/>
    <row r="964" ht="11.25" customHeight="1"/>
    <row r="965" ht="11.25" customHeight="1"/>
    <row r="966" ht="11.25" customHeight="1"/>
    <row r="967" ht="11.25" customHeight="1"/>
    <row r="968" ht="11.25" customHeight="1"/>
    <row r="969" ht="11.25" customHeight="1"/>
    <row r="970" ht="11.25" customHeight="1"/>
    <row r="971" ht="11.25" customHeight="1"/>
    <row r="972" ht="11.25" customHeight="1"/>
    <row r="973" ht="11.25" customHeight="1"/>
    <row r="974" ht="11.25" customHeight="1"/>
    <row r="975" ht="11.25" customHeight="1"/>
    <row r="976" ht="11.25" customHeight="1"/>
    <row r="977" ht="11.25" customHeight="1"/>
    <row r="978" ht="11.25" customHeight="1"/>
    <row r="979" ht="11.25" customHeight="1"/>
    <row r="980" ht="11.25" customHeight="1"/>
    <row r="981" ht="11.25" customHeight="1"/>
    <row r="982" ht="11.25" customHeight="1"/>
    <row r="983" ht="11.25" customHeight="1"/>
    <row r="984" ht="11.25" customHeight="1"/>
    <row r="985" ht="11.25" customHeight="1"/>
    <row r="986" ht="11.25" customHeight="1"/>
    <row r="987" ht="11.25" customHeight="1"/>
    <row r="988" ht="11.25" customHeight="1"/>
    <row r="989" ht="11.25" customHeight="1"/>
    <row r="990" ht="11.25" customHeight="1"/>
    <row r="991" ht="11.25" customHeight="1"/>
    <row r="992" ht="11.25" customHeight="1"/>
    <row r="993" ht="11.25" customHeight="1"/>
    <row r="994" ht="11.25" customHeight="1"/>
    <row r="995" ht="11.25" customHeight="1"/>
    <row r="996" ht="11.25" customHeight="1"/>
    <row r="997" ht="11.25" customHeight="1"/>
    <row r="998" ht="11.25" customHeight="1"/>
    <row r="999" ht="11.25" customHeight="1"/>
    <row r="1000" ht="11.25" customHeight="1"/>
  </sheetData>
  <conditionalFormatting sqref="D7:I12 D28:I30">
    <cfRule type="expression" dxfId="1" priority="1">
      <formula>AND(D$15=MIN($D$15:$I$15),D$15&lt;&gt;0)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2013-10-17T12:18:53Z</dcterms:created>
  <dc:creator>Planilla excel</dc:creator>
</cp:coreProperties>
</file>