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katerina\Desktop\ΑΔΟΠΣΕ\"/>
    </mc:Choice>
  </mc:AlternateContent>
  <bookViews>
    <workbookView xWindow="0" yWindow="0" windowWidth="16815" windowHeight="7755"/>
  </bookViews>
  <sheets>
    <sheet name="Εργασίες" sheetId="6" r:id="rId1"/>
    <sheet name="Προβολή μήνα" sheetId="3" state="hidden" r:id="rId2"/>
    <sheet name="Προβολή εβδομάδας" sheetId="5" state="hidden" r:id="rId3"/>
  </sheets>
  <definedNames>
    <definedName name="_xlnm._FilterDatabase" localSheetId="0" hidden="1">Εργασίες!$F$3:$F$17</definedName>
    <definedName name="_xlnm.Print_Titles" localSheetId="0">Εργασίες!$3:$3</definedName>
    <definedName name="ΑρΕβδΜήνα">MONTH(DATEVALUE(" 1/ "&amp;'Προβολή εβδομάδας'!ΕβδΜήνα))</definedName>
    <definedName name="ΑρΜΜήνα">MONTH(DATEVALUE(" 1/ "&amp;ΜΜήνας))</definedName>
    <definedName name="Εβδ2Μήνα">'Προβολή μήνα'!$B$8:$H$9</definedName>
    <definedName name="Εβδ3Μήνα">'Προβολή μήνα'!$B$10:$H$11</definedName>
    <definedName name="Εβδ4Μήνα">'Προβολή μήνα'!$B$12:$H$13</definedName>
    <definedName name="Εβδ5Μήνα">'Προβολή μήνα'!$B$14:$H$15</definedName>
    <definedName name="ΕβδΕβδομάδα">RIGHT('Προβολή εβδομάδας'!$D$3,1)</definedName>
    <definedName name="ΕβδΈτους" localSheetId="2">'Προβολή εβδομάδας'!$C$3</definedName>
    <definedName name="ΕβδΜήνα" localSheetId="2">'Προβολή εβδομάδας'!$B$3</definedName>
    <definedName name="ΜηνΈτους">'Προβολή μήνα'!$C$3</definedName>
    <definedName name="ΜΜήνας">'Προβολή μήνα'!$B$3</definedName>
    <definedName name="ΠροβΕβδΜήνα">'Προβολή εβδομάδας'!$B$5:$H$10</definedName>
    <definedName name="ΤελευταίαΗμέρα_Εβδομάδα">MAX('Προβολή εβδομάδας'!$B$5:$H$10)</definedName>
    <definedName name="ΤελευταίαΗμέραΜήνα_Εβδομάδα">DAY(EOMONTH(DATE('Προβολή εβδομάδας'!$C$3,ΑρΕβδΜήνα,1),0))</definedName>
    <definedName name="ΤίτλοςΣτήλης1">Εργασίες[[#Headers],[ΠΕΡΙΓΡΑΦΗ]]</definedName>
  </definedNames>
  <calcPr calcId="152511"/>
</workbook>
</file>

<file path=xl/calcChain.xml><?xml version="1.0" encoding="utf-8"?>
<calcChain xmlns="http://schemas.openxmlformats.org/spreadsheetml/2006/main">
  <c r="C3" i="5" l="1"/>
  <c r="B5" i="5" l="1"/>
  <c r="C3" i="3"/>
  <c r="C5" i="5" l="1"/>
  <c r="B6" i="3"/>
  <c r="B7" i="3" s="1"/>
  <c r="D5" i="5" l="1"/>
  <c r="E5" i="5" s="1"/>
  <c r="F5" i="5" s="1"/>
  <c r="G5" i="5" s="1"/>
  <c r="C6" i="3"/>
  <c r="C7" i="3" s="1"/>
  <c r="D6" i="3" l="1"/>
  <c r="D7" i="3" s="1"/>
  <c r="H5" i="5"/>
  <c r="E6" i="3" l="1"/>
  <c r="E7" i="3" s="1"/>
  <c r="B6" i="5"/>
  <c r="F6" i="3" l="1"/>
  <c r="F7" i="3" s="1"/>
  <c r="C6" i="5"/>
  <c r="G6" i="3" l="1"/>
  <c r="D6" i="5"/>
  <c r="G7" i="3" l="1"/>
  <c r="H6" i="3"/>
  <c r="E6" i="5"/>
  <c r="H7" i="3" l="1"/>
  <c r="B8" i="3"/>
  <c r="F6" i="5"/>
  <c r="B9" i="3" l="1"/>
  <c r="C8" i="3"/>
  <c r="G6" i="5"/>
  <c r="C9" i="3" l="1"/>
  <c r="D8" i="3"/>
  <c r="H6" i="5"/>
  <c r="D9" i="3" l="1"/>
  <c r="E8" i="3"/>
  <c r="B7" i="5"/>
  <c r="E9" i="3" l="1"/>
  <c r="F8" i="3"/>
  <c r="C7" i="5"/>
  <c r="F9" i="3" l="1"/>
  <c r="G8" i="3"/>
  <c r="D7" i="5"/>
  <c r="G9" i="3" l="1"/>
  <c r="H8" i="3"/>
  <c r="E7" i="5"/>
  <c r="H9" i="3" l="1"/>
  <c r="B10" i="3"/>
  <c r="F7" i="5"/>
  <c r="B11" i="3" l="1"/>
  <c r="C10" i="3"/>
  <c r="G7" i="5"/>
  <c r="C11" i="3" l="1"/>
  <c r="D10" i="3"/>
  <c r="H7" i="5"/>
  <c r="D11" i="3" l="1"/>
  <c r="E10" i="3"/>
  <c r="B8" i="5"/>
  <c r="C8" i="5" s="1"/>
  <c r="D8" i="5" s="1"/>
  <c r="E8" i="5" s="1"/>
  <c r="F8" i="5" s="1"/>
  <c r="G8" i="5" s="1"/>
  <c r="H8" i="5" s="1"/>
  <c r="B9" i="5" s="1"/>
  <c r="E11" i="3" l="1"/>
  <c r="F10" i="3"/>
  <c r="C9" i="5"/>
  <c r="B14" i="5"/>
  <c r="B15" i="5" s="1"/>
  <c r="F11" i="3" l="1"/>
  <c r="G10" i="3"/>
  <c r="B12" i="5"/>
  <c r="B13" i="5" s="1"/>
  <c r="D9" i="5"/>
  <c r="C14" i="5"/>
  <c r="C15" i="5" s="1"/>
  <c r="G11" i="3" l="1"/>
  <c r="H10" i="3"/>
  <c r="C12" i="5"/>
  <c r="C13" i="5" s="1"/>
  <c r="E9" i="5"/>
  <c r="D14" i="5"/>
  <c r="D15" i="5" s="1"/>
  <c r="H11" i="3" l="1"/>
  <c r="B12" i="3"/>
  <c r="D12" i="5"/>
  <c r="D13" i="5" s="1"/>
  <c r="F9" i="5"/>
  <c r="E14" i="5"/>
  <c r="E15" i="5" s="1"/>
  <c r="B13" i="3" l="1"/>
  <c r="C12" i="3"/>
  <c r="E12" i="5"/>
  <c r="E13" i="5" s="1"/>
  <c r="G9" i="5"/>
  <c r="F14" i="5"/>
  <c r="F15" i="5" s="1"/>
  <c r="C13" i="3" l="1"/>
  <c r="D12" i="3"/>
  <c r="F12" i="5"/>
  <c r="F13" i="5" s="1"/>
  <c r="H9" i="5"/>
  <c r="G14" i="5"/>
  <c r="G15" i="5" s="1"/>
  <c r="D13" i="3" l="1"/>
  <c r="E12" i="3"/>
  <c r="G12" i="5"/>
  <c r="G13" i="5" s="1"/>
  <c r="B10" i="5"/>
  <c r="C10" i="5" s="1"/>
  <c r="D10" i="5" s="1"/>
  <c r="E10" i="5" s="1"/>
  <c r="F10" i="5" s="1"/>
  <c r="G10" i="5" s="1"/>
  <c r="H10" i="5" s="1"/>
  <c r="H14" i="5"/>
  <c r="E13" i="3" l="1"/>
  <c r="F12" i="3"/>
  <c r="B16" i="5" a="1"/>
  <c r="B16" i="5" s="1"/>
  <c r="B17" i="5" s="1"/>
  <c r="H15" i="5"/>
  <c r="H16" i="5" a="1"/>
  <c r="H16" i="5" s="1"/>
  <c r="H17" i="5" s="1"/>
  <c r="H12" i="5"/>
  <c r="H13" i="5" s="1"/>
  <c r="F13" i="3" l="1"/>
  <c r="G12" i="3"/>
  <c r="C16" i="5" a="1"/>
  <c r="C16" i="5" s="1"/>
  <c r="C17" i="5" s="1"/>
  <c r="G13" i="3" l="1"/>
  <c r="H12" i="3"/>
  <c r="D16" i="5" a="1"/>
  <c r="D16" i="5" s="1"/>
  <c r="H13" i="3" l="1"/>
  <c r="B14" i="3"/>
  <c r="D17" i="5"/>
  <c r="E16" i="5" a="1"/>
  <c r="E16" i="5" s="1"/>
  <c r="B15" i="3" l="1"/>
  <c r="C14" i="3"/>
  <c r="E17" i="5"/>
  <c r="F16" i="5" a="1"/>
  <c r="F16" i="5" s="1"/>
  <c r="C15" i="3" l="1"/>
  <c r="D14" i="3"/>
  <c r="F17" i="5"/>
  <c r="G16" i="5" a="1"/>
  <c r="G16" i="5" s="1"/>
  <c r="G17" i="5" s="1"/>
  <c r="D15" i="3" l="1"/>
  <c r="E14" i="3"/>
  <c r="E15" i="3" l="1"/>
  <c r="F14" i="3"/>
  <c r="F15" i="3" l="1"/>
  <c r="G14" i="3"/>
  <c r="G15" i="3" l="1"/>
  <c r="H14" i="3"/>
  <c r="H15" i="3" l="1"/>
  <c r="B16" i="3"/>
  <c r="B17" i="3" l="1"/>
  <c r="C16" i="3"/>
  <c r="C17" i="3" l="1"/>
  <c r="D16" i="3"/>
  <c r="D17" i="3" l="1"/>
  <c r="E16" i="3"/>
  <c r="E17" i="3" l="1"/>
  <c r="F16" i="3"/>
  <c r="F17" i="3" l="1"/>
  <c r="G16" i="3"/>
  <c r="G17" i="3" l="1"/>
  <c r="H16" i="3"/>
  <c r="H17" i="3" s="1"/>
</calcChain>
</file>

<file path=xl/sharedStrings.xml><?xml version="1.0" encoding="utf-8"?>
<sst xmlns="http://schemas.openxmlformats.org/spreadsheetml/2006/main" count="62" uniqueCount="40">
  <si>
    <t>ΠΡΟΒΟΛΗ ΜΗΝΑ</t>
  </si>
  <si>
    <t>ΠΕΡΙΓΡΑΦΗ</t>
  </si>
  <si>
    <t>ΠΡΟΒΟΛΗ ΕΒΔΟΜΑΔΑΣ</t>
  </si>
  <si>
    <t>ΕΡΓΑΣΙΕΣ</t>
  </si>
  <si>
    <t>Επιλέξτε μήνα:</t>
  </si>
  <si>
    <t xml:space="preserve"> ΠΡΟΒΟΛΗ ΜΗΝΑ</t>
  </si>
  <si>
    <t>ΚΥΡΙΑΚΗ</t>
  </si>
  <si>
    <t>Εισαγάγετε έτος:</t>
  </si>
  <si>
    <t>ΔΕΥΤΕΡΑ</t>
  </si>
  <si>
    <t>ΤΡΙΤΗ</t>
  </si>
  <si>
    <t>ΤΕΤΑΡΤΗ</t>
  </si>
  <si>
    <t>ΠΕΜΠΤΗ</t>
  </si>
  <si>
    <t>ΠΑΡΑΣΚΕΥΗ</t>
  </si>
  <si>
    <t>ΣΑΒΒΑΤΟ</t>
  </si>
  <si>
    <t xml:space="preserve"> ΠΡΟΒΟΛΗ ΕΒΔΟΜΑΔΑΣ</t>
  </si>
  <si>
    <t>Επιλέξτε αρ. εβδομάδας:</t>
  </si>
  <si>
    <t>Εβδομάδα 1</t>
  </si>
  <si>
    <t xml:space="preserve"> ΕΡΓΑΣΙΕΣ ΓIA V.0.1</t>
  </si>
  <si>
    <t>ΑΝΑΘΕΣΗ ΣΕ</t>
  </si>
  <si>
    <t>ΑΠΌ</t>
  </si>
  <si>
    <t>ΕΩΣ</t>
  </si>
  <si>
    <t>Back-End</t>
  </si>
  <si>
    <t>Core</t>
  </si>
  <si>
    <t>Main Features</t>
  </si>
  <si>
    <t>ΏΡΕΣ</t>
  </si>
  <si>
    <t>UX, Core</t>
  </si>
  <si>
    <t>Front-End, Back-End</t>
  </si>
  <si>
    <t>Σχεδιάγραμμα Βάσης στο οποίο έγινε μια συσχέτιση για το πώς θα είναι οι συνδέσεις(π.χ κατάστημα-προιόντα)και αν μπορούν να παράγουν λειτουργικότητα στο σύστημα</t>
  </si>
  <si>
    <t xml:space="preserve">Δημιουργία Βάσης έτσι ώστε να ξεκινήσει η υλοποιήση των συνδέσεων και να αποθηκεύει δεδομένα στη βάση ώστε να χρησιμοποιούνται είτε για τον User,είτε για το Shop είτε για τον Admin </t>
  </si>
  <si>
    <t>Δημιουργία Template Σελίδων για User όπου έχει σαν σκοπό την σχεδίαση των γραφικών σε ότι αφορά τον χρήστη(π.χ είσοδος στο σύστημα,παραγγελία,πληρωμή) ώστε πάνω σε αυτά να γίνει η υπολοποίησή τους</t>
  </si>
  <si>
    <t>Δημιουργία Template Σελίδων για Shop όπου έχει σαν σκοπό την σχεδίαση των γραφικών σε ότι αφορά το κατάστημα(π.χ. εισαγωγή στοιχείων καταστήματος,λήψη πραγγελιών) ώστε πάνω σε αυτά να γίνει η υλοποίησή τους</t>
  </si>
  <si>
    <t>Δημιουργία Template Σελίδων για Admin η οποία αποσκοπεί στην σχεδίαση των γραφικών σε ότι αφορα τον διαχειριστή του συστήματος(π.χ. διαχείριση όλης της εφαρμογής η οποία αποτελείται κυρίως ότι αφορα και σχετίζεται με τα καταστήματα και τους πελάτες)</t>
  </si>
  <si>
    <t xml:space="preserve">Δημιουργία Σελίδων User η οποία γίνεται βάση Template που έγιναν προηγουμένως στην οποία ο χρήστης θα μπορεί πέρα από τα γραφικό κομμάτι να εκτελεί λειτουργίες που διαθέτει η εφαρμογή που σε τελικό σκοπό θα έχει ως αποτέλεσμα την επιτυχή παραγγελία προιόντων από καταστήματα </t>
  </si>
  <si>
    <t>Δημιουργία Σελίδων Shop η οποία γίνεται βάση Template όπου έγιναν σε προηγούμενη φάση όπου το μαγαζί θα έχει τελικό σκοπό το να μπορεί να μπει με επιτυχία στο σύστημα και λαμβάνει επιτυχώς τις παραγγελίες των πελατών του</t>
  </si>
  <si>
    <t>Δημιουργία Σελίδων Admin η οποία γίνεται βάση Template το οποίο έχει υλοποιηθεί σε προηγούμενη φάση στο οποίο ο διαχειριστής του συστήματος  κρίνει αν κάποιος καταστηματάρχης έχει την δυνατότητα να εισαχθεί στο σύστημα καθώς και την διαχείριση των στοιχείων του πελάτη και την τελική παραγγελία του</t>
  </si>
  <si>
    <t>Feature Προβολή Παραγγελιών Shop στο οποίο θα φαίνονται αναλυτικά στο κατάστημα τα προιόντα με τα απαραίτητα στοιχεία από τα οποία αποτελούνται και έχει παραγγείλει ο πελάτης από αυτό</t>
  </si>
  <si>
    <t>Feature Επεξεργασία Διαθέσιμων Προϊόντων Shop όπου εδώ πέρα το κατάστημα θα έχει την δυνατότητα να επεξεργάζεται την διαθεσιμότητα των προιόντων(π.χ. αν τελείωσε ο γύρος)το οποίο θα μπορεί να βλέπει ο πελάτης και να διευκολύνει την σωστή παραγγελία προιόντων</t>
  </si>
  <si>
    <t xml:space="preserve">Feature Προβολή και Επεξεργασία Στοιχείων Επιχείρησης Admin στο οποίο ο διαχειριστής έχει την δυνατότητα αφού εισαχθούν τα στοιχεία του καταστήματος και εγκριθούν πως είναι σωστά να μπορεί να τα βλέπει και να τα επεξεργάζεται </t>
  </si>
  <si>
    <t>Feature Προβολή Παραγγελιών User στο οποίο θα φαίνονται αναλυτικά στον πελάτη τα προιόντα τα οποία επέλεξε σαν τελική παραγγελία και να μπορεί να την επεξεργαστεί σε περίπτωση που θέλει να την τροποποιήσει</t>
  </si>
  <si>
    <t>Feature Εισαγωγή Νέου Καταστήματος Admin στο οποίο κάθε νέο κατάστημα για να εισαχθεί στο σύστημα θα πρέπει να περάσει από την έγκριση του διαχειριστή και να κριθούν όλα τα στοιχεία καταστήματος ορθά</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</si>
</sst>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17" x14ac:knownFonts="1">
    <font>
      <sz val="11"/>
      <color theme="1" tint="0.14993743705557422"/>
      <name val="Arial"/>
      <family val="2"/>
      <scheme val="minor"/>
    </font>
    <font>
      <b/>
      <sz val="11"/>
      <color theme="3"/>
      <name val="Arial"/>
      <family val="2"/>
      <scheme val="minor"/>
    </font>
    <font>
      <sz val="11"/>
      <color theme="0"/>
      <name val="Arial"/>
      <family val="2"/>
      <scheme val="minor"/>
    </font>
    <font>
      <b/>
      <sz val="20"/>
      <color theme="0"/>
      <name val="Arial"/>
      <family val="2"/>
      <scheme val="major"/>
    </font>
    <font>
      <sz val="14"/>
      <color theme="0"/>
      <name val="Arial"/>
      <family val="2"/>
      <scheme val="minor"/>
    </font>
    <font>
      <sz val="14"/>
      <color theme="0"/>
      <name val="Arial"/>
      <family val="2"/>
      <scheme val="major"/>
    </font>
    <font>
      <sz val="11"/>
      <color theme="1" tint="0.14993743705557422"/>
      <name val="Arial"/>
      <family val="2"/>
      <scheme val="minor"/>
    </font>
    <font>
      <b/>
      <sz val="20"/>
      <color theme="0"/>
      <name val="Arial"/>
      <family val="2"/>
      <scheme val="minor"/>
    </font>
    <font>
      <sz val="11"/>
      <color theme="1" tint="0.14996795556505021"/>
      <name val="Arial"/>
      <family val="1"/>
      <scheme val="minor"/>
    </font>
    <font>
      <sz val="22"/>
      <color theme="4" tint="-0.24994659260841701"/>
      <name val="Arial"/>
      <family val="2"/>
      <scheme val="major"/>
    </font>
    <font>
      <sz val="22"/>
      <color theme="1" tint="0.499984740745262"/>
      <name val="Arial"/>
      <family val="2"/>
      <scheme val="major"/>
    </font>
    <font>
      <sz val="11"/>
      <color theme="1" tint="0.34998626667073579"/>
      <name val="Arial"/>
      <family val="1"/>
      <scheme val="minor"/>
    </font>
    <font>
      <b/>
      <sz val="20"/>
      <color theme="1"/>
      <name val="Arial"/>
      <family val="2"/>
      <scheme val="major"/>
    </font>
    <font>
      <u/>
      <sz val="11"/>
      <color theme="10"/>
      <name val="Arial"/>
      <family val="2"/>
      <scheme val="minor"/>
    </font>
    <font>
      <sz val="11"/>
      <color theme="1" tint="0.14990691854609822"/>
      <name val="Arial"/>
      <scheme val="minor"/>
    </font>
    <font>
      <sz val="11"/>
      <color theme="1" tint="0.14990691854609822"/>
      <name val="Arial"/>
      <family val="2"/>
      <scheme val="minor"/>
    </font>
    <font>
      <sz val="11"/>
      <color theme="1" tint="0.1499679555650502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5"/>
        <bgColor theme="4"/>
      </patternFill>
    </fill>
    <fill>
      <patternFill patternType="solid">
        <fgColor theme="9"/>
        <bgColor indexed="64"/>
      </patternFill>
    </fill>
    <fill>
      <patternFill patternType="solid">
        <fgColor theme="8" tint="-0.24994659260841701"/>
        <bgColor indexed="64"/>
      </patternFill>
    </fill>
    <fill>
      <patternFill patternType="solid">
        <fgColor theme="0" tint="-0.14996795556505021"/>
        <bgColor indexed="64"/>
      </patternFill>
    </fill>
    <fill>
      <gradientFill degree="90">
        <stop position="0">
          <color rgb="FF7030A0"/>
        </stop>
        <stop position="1">
          <color rgb="FF002060"/>
        </stop>
      </gradientFill>
    </fill>
  </fills>
  <borders count="12">
    <border>
      <left/>
      <right/>
      <top/>
      <bottom/>
      <diagonal/>
    </border>
    <border>
      <left style="thick">
        <color theme="0"/>
      </left>
      <right style="thick">
        <color theme="0"/>
      </right>
      <top style="thick">
        <color theme="0"/>
      </top>
      <bottom style="thick">
        <color theme="0"/>
      </bottom>
      <diagonal/>
    </border>
    <border>
      <left/>
      <right style="thin">
        <color theme="0"/>
      </right>
      <top style="thick">
        <color theme="0"/>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right style="thick">
        <color theme="0"/>
      </right>
      <top/>
      <bottom style="thick">
        <color theme="0"/>
      </bottom>
      <diagonal/>
    </border>
    <border>
      <left style="thick">
        <color theme="0"/>
      </left>
      <right/>
      <top/>
      <bottom style="thick">
        <color theme="0"/>
      </bottom>
      <diagonal/>
    </border>
    <border>
      <left/>
      <right/>
      <top style="thick">
        <color theme="0"/>
      </top>
      <bottom style="thick">
        <color theme="0"/>
      </bottom>
      <diagonal/>
    </border>
    <border>
      <left/>
      <right/>
      <top style="thick">
        <color theme="0"/>
      </top>
      <bottom/>
      <diagonal/>
    </border>
    <border>
      <left/>
      <right/>
      <top/>
      <bottom style="thick">
        <color theme="0"/>
      </bottom>
      <diagonal/>
    </border>
    <border>
      <left style="thin">
        <color theme="0" tint="-0.14996795556505021"/>
      </left>
      <right/>
      <top style="thin">
        <color theme="0" tint="-0.14996795556505021"/>
      </top>
      <bottom style="thin">
        <color theme="0" tint="-0.14996795556505021"/>
      </bottom>
      <diagonal/>
    </border>
  </borders>
  <cellStyleXfs count="20">
    <xf numFmtId="0" fontId="0" fillId="0" borderId="0"/>
    <xf numFmtId="0" fontId="1" fillId="6" borderId="0" applyNumberFormat="0" applyBorder="0" applyAlignment="0" applyProtection="0"/>
    <xf numFmtId="0" fontId="3" fillId="7" borderId="8" applyNumberFormat="0" applyAlignment="0" applyProtection="0"/>
    <xf numFmtId="0" fontId="3" fillId="4" borderId="8" applyNumberFormat="0" applyAlignment="0" applyProtection="0"/>
    <xf numFmtId="0" fontId="7" fillId="5" borderId="8" applyNumberFormat="0" applyAlignment="0" applyProtection="0"/>
    <xf numFmtId="0" fontId="12" fillId="0" borderId="0" applyNumberFormat="0" applyFill="0" applyBorder="0" applyAlignment="0" applyProtection="0"/>
    <xf numFmtId="0" fontId="5" fillId="7" borderId="6" applyNumberFormat="0" applyAlignment="0">
      <alignment horizontal="left" vertical="center"/>
    </xf>
    <xf numFmtId="0" fontId="4" fillId="4" borderId="6" applyNumberFormat="0" applyAlignment="0">
      <alignment horizontal="center" vertical="center"/>
    </xf>
    <xf numFmtId="0" fontId="4" fillId="5" borderId="7" applyNumberFormat="0" applyAlignment="0">
      <alignment horizontal="center" vertical="center"/>
    </xf>
    <xf numFmtId="14" fontId="6" fillId="0" borderId="0">
      <alignment horizontal="right" vertical="center" indent="2"/>
    </xf>
    <xf numFmtId="0" fontId="6" fillId="0" borderId="0">
      <alignment horizontal="left" vertical="center" wrapText="1" indent="1"/>
    </xf>
    <xf numFmtId="0" fontId="9" fillId="0" borderId="3">
      <alignment vertical="center"/>
    </xf>
    <xf numFmtId="0" fontId="8" fillId="0" borderId="4">
      <alignment horizontal="center" vertical="center"/>
    </xf>
    <xf numFmtId="0" fontId="8" fillId="2" borderId="4">
      <alignment horizontal="center" vertical="center"/>
    </xf>
    <xf numFmtId="0" fontId="9" fillId="2" borderId="3">
      <alignment vertical="center"/>
    </xf>
    <xf numFmtId="0" fontId="5" fillId="4" borderId="2">
      <alignment horizontal="left" vertical="center" indent="1"/>
    </xf>
    <xf numFmtId="0" fontId="5" fillId="5" borderId="2">
      <alignment horizontal="left" vertical="center" indent="1"/>
    </xf>
    <xf numFmtId="0" fontId="10" fillId="2" borderId="4">
      <alignment vertical="center"/>
    </xf>
    <xf numFmtId="0" fontId="11" fillId="2" borderId="5">
      <alignment horizontal="center" vertical="center"/>
    </xf>
    <xf numFmtId="0" fontId="13" fillId="0" borderId="0" applyNumberFormat="0" applyFill="0" applyBorder="0" applyAlignment="0" applyProtection="0"/>
  </cellStyleXfs>
  <cellXfs count="33">
    <xf numFmtId="0" fontId="0" fillId="0" borderId="0" xfId="0"/>
    <xf numFmtId="0" fontId="0" fillId="0" borderId="0" xfId="0" applyFill="1"/>
    <xf numFmtId="0" fontId="2" fillId="0" borderId="0" xfId="0" applyFont="1" applyProtection="1"/>
    <xf numFmtId="14" fontId="0" fillId="0" borderId="0" xfId="0" applyNumberFormat="1" applyAlignment="1">
      <alignment horizontal="right" vertical="center" indent="2"/>
    </xf>
    <xf numFmtId="0" fontId="9" fillId="0" borderId="3" xfId="11">
      <alignment vertical="center"/>
    </xf>
    <xf numFmtId="0" fontId="8" fillId="0" borderId="4" xfId="12">
      <alignment horizontal="center" vertical="center"/>
    </xf>
    <xf numFmtId="0" fontId="8" fillId="2" borderId="4" xfId="13">
      <alignment horizontal="center" vertical="center"/>
    </xf>
    <xf numFmtId="0" fontId="9" fillId="2" borderId="3" xfId="14">
      <alignment vertical="center"/>
    </xf>
    <xf numFmtId="0" fontId="1" fillId="6" borderId="1" xfId="1" applyBorder="1" applyAlignment="1">
      <alignment horizontal="left" vertical="center" indent="1"/>
    </xf>
    <xf numFmtId="0" fontId="5" fillId="4" borderId="2" xfId="15">
      <alignment horizontal="left" vertical="center" indent="1"/>
    </xf>
    <xf numFmtId="0" fontId="5" fillId="5" borderId="2" xfId="16">
      <alignment horizontal="left" vertical="center" indent="1"/>
    </xf>
    <xf numFmtId="0" fontId="10" fillId="2" borderId="4" xfId="17">
      <alignment vertical="center"/>
    </xf>
    <xf numFmtId="0" fontId="11" fillId="2" borderId="5" xfId="18">
      <alignment horizontal="center" vertical="center"/>
    </xf>
    <xf numFmtId="0" fontId="4" fillId="4" borderId="6" xfId="19" applyFont="1" applyFill="1" applyBorder="1" applyAlignment="1">
      <alignment horizontal="center" vertical="center"/>
    </xf>
    <xf numFmtId="0" fontId="4" fillId="5" borderId="7" xfId="19" applyFont="1" applyFill="1" applyBorder="1" applyAlignment="1">
      <alignment horizontal="center" vertical="center"/>
    </xf>
    <xf numFmtId="0" fontId="0" fillId="0" borderId="0" xfId="10" applyNumberFormat="1" applyFont="1" applyFill="1" applyBorder="1" applyAlignment="1">
      <alignment horizontal="left" vertical="center" wrapText="1" indent="1"/>
    </xf>
    <xf numFmtId="14" fontId="0" fillId="0" borderId="0" xfId="9" applyNumberFormat="1" applyFont="1" applyFill="1" applyBorder="1" applyAlignment="1">
      <alignment horizontal="right" vertical="center" indent="2"/>
    </xf>
    <xf numFmtId="0" fontId="4" fillId="3" borderId="6" xfId="19" applyFont="1" applyFill="1" applyBorder="1" applyAlignment="1">
      <alignment horizontal="center" vertical="center"/>
    </xf>
    <xf numFmtId="14" fontId="0" fillId="0" borderId="0" xfId="0" applyNumberFormat="1"/>
    <xf numFmtId="0" fontId="14" fillId="0" borderId="0" xfId="10" applyNumberFormat="1" applyFont="1" applyFill="1" applyAlignment="1">
      <alignment horizontal="left" vertical="center" wrapText="1" indent="1"/>
    </xf>
    <xf numFmtId="14" fontId="14" fillId="0" borderId="0" xfId="9" applyNumberFormat="1" applyFont="1" applyFill="1" applyAlignment="1">
      <alignment horizontal="right" vertical="center" indent="2"/>
    </xf>
    <xf numFmtId="0" fontId="4" fillId="4" borderId="10" xfId="19" applyFont="1" applyFill="1" applyBorder="1" applyAlignment="1">
      <alignment horizontal="center" vertical="center"/>
    </xf>
    <xf numFmtId="14" fontId="0" fillId="0" borderId="0" xfId="10" applyNumberFormat="1" applyFont="1" applyFill="1" applyBorder="1" applyAlignment="1">
      <alignment horizontal="left" vertical="center" wrapText="1" indent="1"/>
    </xf>
    <xf numFmtId="14" fontId="14" fillId="0" borderId="0" xfId="10" applyNumberFormat="1" applyFont="1" applyFill="1" applyAlignment="1">
      <alignment horizontal="left" vertical="center" wrapText="1" indent="1"/>
    </xf>
    <xf numFmtId="0" fontId="5" fillId="7" borderId="6" xfId="6" applyAlignment="1">
      <alignment vertical="center"/>
    </xf>
    <xf numFmtId="0" fontId="5" fillId="7" borderId="6" xfId="6" applyAlignment="1">
      <alignment horizontal="left" vertical="center"/>
    </xf>
    <xf numFmtId="164" fontId="15" fillId="0" borderId="11" xfId="9" applyNumberFormat="1" applyFont="1" applyFill="1" applyBorder="1" applyAlignment="1">
      <alignment horizontal="center" vertical="center"/>
    </xf>
    <xf numFmtId="164" fontId="16" fillId="2" borderId="11" xfId="9" applyNumberFormat="1" applyFont="1" applyFill="1" applyBorder="1" applyAlignment="1">
      <alignment horizontal="center" vertical="center"/>
    </xf>
    <xf numFmtId="164" fontId="16" fillId="0" borderId="11" xfId="9" applyNumberFormat="1" applyFont="1" applyFill="1" applyBorder="1" applyAlignment="1">
      <alignment horizontal="center" vertical="center"/>
    </xf>
    <xf numFmtId="164" fontId="15" fillId="2" borderId="11" xfId="9" applyNumberFormat="1" applyFont="1" applyFill="1" applyBorder="1" applyAlignment="1">
      <alignment horizontal="center" vertical="center"/>
    </xf>
    <xf numFmtId="0" fontId="3" fillId="7" borderId="9" xfId="2" applyBorder="1" applyAlignment="1">
      <alignment horizontal="left" vertical="center"/>
    </xf>
    <xf numFmtId="0" fontId="3" fillId="4" borderId="8" xfId="3" applyAlignment="1">
      <alignment horizontal="left" vertical="center"/>
    </xf>
    <xf numFmtId="0" fontId="7" fillId="5" borderId="8" xfId="4" applyAlignment="1">
      <alignment horizontal="left" vertical="center"/>
    </xf>
  </cellXfs>
  <cellStyles count="20">
    <cellStyle name="Επικεφαλίδα 1" xfId="2" builtinId="16" customBuiltin="1"/>
    <cellStyle name="Επικεφαλίδα 2" xfId="3" builtinId="17" customBuiltin="1"/>
    <cellStyle name="Επικεφαλίδα 3" xfId="4" builtinId="18" customBuiltin="1"/>
    <cellStyle name="Επικεφαλίδα 4" xfId="1" builtinId="19" customBuiltin="1"/>
    <cellStyle name="Ημέρα" xfId="11"/>
    <cellStyle name="Ημέρα εβδομάδας προβολής εβδομάδας" xfId="16"/>
    <cellStyle name="Ημέρα εβδομάδας προβολής μήνα" xfId="15"/>
    <cellStyle name="Ημερήσια σημείωση" xfId="12"/>
    <cellStyle name="Ημερομηνία" xfId="9"/>
    <cellStyle name="Κανονικό" xfId="0" builtinId="0" customBuiltin="1"/>
    <cellStyle name="Περιγραφή της εργασίας" xfId="10"/>
    <cellStyle name="Προβολή εβδομάδας" xfId="8"/>
    <cellStyle name="Προβολή μήνα" xfId="7"/>
    <cellStyle name="Σκίαση ημέρας προβολής εβδομάδας" xfId="17"/>
    <cellStyle name="Σκιασμένη ημέρα" xfId="14"/>
    <cellStyle name="Σκιασμένη σημείωση ημέρας" xfId="13"/>
    <cellStyle name="Σκιασμένη σημείωση ημέρας προβολής εβδομάδας" xfId="18"/>
    <cellStyle name="Τίτλος" xfId="5" builtinId="15" customBuiltin="1"/>
    <cellStyle name="Υπερ-σύνδεση" xfId="19" builtinId="8"/>
    <cellStyle name="Χρώμα εργασίας" xfId="6"/>
  </cellStyles>
  <dxfs count="10">
    <dxf>
      <font>
        <b val="0"/>
        <i val="0"/>
        <strike val="0"/>
        <condense val="0"/>
        <extend val="0"/>
        <outline val="0"/>
        <shadow val="0"/>
        <u val="none"/>
        <vertAlign val="baseline"/>
        <sz val="11"/>
        <color theme="1" tint="0.14990691854609822"/>
        <name val="Arial"/>
        <scheme val="minor"/>
      </font>
      <numFmt numFmtId="19" formatCode="d/m/yyyy"/>
      <fill>
        <patternFill patternType="none">
          <fgColor indexed="64"/>
          <bgColor auto="1"/>
        </patternFill>
      </fill>
      <alignment horizontal="right" vertical="center" textRotation="0" wrapText="0" indent="2" justifyLastLine="0" shrinkToFit="0" readingOrder="0"/>
    </dxf>
    <dxf>
      <font>
        <b val="0"/>
        <i val="0"/>
        <strike val="0"/>
        <condense val="0"/>
        <extend val="0"/>
        <outline val="0"/>
        <shadow val="0"/>
        <u val="none"/>
        <vertAlign val="baseline"/>
        <sz val="11"/>
        <color theme="1" tint="0.14990691854609822"/>
        <name val="Arial"/>
        <scheme val="minor"/>
      </font>
      <numFmt numFmtId="0" formatCode="General"/>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1"/>
        <color theme="1" tint="0.14990691854609822"/>
        <name val="Arial"/>
        <scheme val="minor"/>
      </font>
      <numFmt numFmtId="0" formatCode="General"/>
      <fill>
        <patternFill patternType="none">
          <fgColor indexed="64"/>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1"/>
        <color theme="1" tint="0.14990691854609822"/>
        <name val="Arial"/>
        <scheme val="minor"/>
      </font>
      <numFmt numFmtId="0" formatCode="General"/>
      <fill>
        <patternFill patternType="none">
          <fgColor indexed="64"/>
          <bgColor auto="1"/>
        </patternFill>
      </fill>
      <alignment horizontal="left" vertical="center" textRotation="0" wrapText="1" indent="1" justifyLastLine="0" shrinkToFit="0" readingOrder="0"/>
    </dxf>
    <dxf>
      <border outline="0">
        <top style="thick">
          <color theme="0"/>
        </top>
        <bottom style="thin">
          <color theme="0" tint="-0.14996795556505021"/>
        </bottom>
      </border>
    </dxf>
    <dxf>
      <font>
        <b val="0"/>
        <i val="0"/>
        <strike val="0"/>
        <outline val="0"/>
        <shadow val="0"/>
        <u val="none"/>
        <vertAlign val="baseline"/>
        <sz val="11"/>
        <color theme="1" tint="0.14990691854609822"/>
        <name val="Arial"/>
        <scheme val="minor"/>
      </font>
      <fill>
        <patternFill patternType="none">
          <fgColor indexed="64"/>
          <bgColor auto="1"/>
        </patternFill>
      </fill>
    </dxf>
    <dxf>
      <font>
        <b val="0"/>
        <i val="0"/>
        <strike val="0"/>
        <condense val="0"/>
        <extend val="0"/>
        <outline val="0"/>
        <shadow val="0"/>
        <u val="none"/>
        <vertAlign val="baseline"/>
        <sz val="11"/>
        <color theme="1" tint="0.14990691854609822"/>
        <name val="Arial"/>
        <scheme val="minor"/>
      </font>
      <fill>
        <patternFill patternType="none">
          <fgColor auto="1"/>
          <bgColor auto="1"/>
        </patternFill>
      </fill>
    </dxf>
    <dxf>
      <font>
        <b val="0"/>
        <i val="0"/>
        <color theme="1" tint="0.14996795556505021"/>
      </font>
      <fill>
        <patternFill patternType="none">
          <fgColor auto="1"/>
          <bgColor auto="1"/>
        </patternFill>
      </fill>
    </dxf>
    <dxf>
      <font>
        <b val="0"/>
        <i val="0"/>
        <color theme="0"/>
      </font>
      <fill>
        <patternFill patternType="solid">
          <fgColor theme="4"/>
          <bgColor theme="5"/>
        </patternFill>
      </fill>
      <border>
        <left/>
        <right/>
        <top style="thick">
          <color theme="0"/>
        </top>
        <bottom/>
        <vertical style="thick">
          <color theme="0"/>
        </vertical>
        <horizontal/>
      </border>
    </dxf>
    <dxf>
      <font>
        <b val="0"/>
        <i val="0"/>
        <color theme="1" tint="0.14996795556505021"/>
      </font>
      <fill>
        <patternFill>
          <bgColor theme="0" tint="-4.9989318521683403E-2"/>
        </patternFill>
      </fill>
      <border diagonalUp="0" diagonalDown="0">
        <left/>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1" defaultTableStyle="TableStyleMedium2" defaultPivotStyle="PivotStyleLight16">
    <tableStyle name="Πρόγραμμα σπουδαστή" pivot="0" count="3">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6</xdr:col>
      <xdr:colOff>769620</xdr:colOff>
      <xdr:row>3</xdr:row>
      <xdr:rowOff>236220</xdr:rowOff>
    </xdr:from>
    <xdr:ext cx="184731" cy="254557"/>
    <xdr:sp macro="" textlink="">
      <xdr:nvSpPr>
        <xdr:cNvPr id="2" name="TextBox 1"/>
        <xdr:cNvSpPr txBox="1"/>
      </xdr:nvSpPr>
      <xdr:spPr>
        <a:xfrm>
          <a:off x="13472160" y="990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l-GR"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1762125</xdr:colOff>
      <xdr:row>3</xdr:row>
      <xdr:rowOff>66675</xdr:rowOff>
    </xdr:from>
    <xdr:to>
      <xdr:col>7</xdr:col>
      <xdr:colOff>2028825</xdr:colOff>
      <xdr:row>3</xdr:row>
      <xdr:rowOff>333375</xdr:rowOff>
    </xdr:to>
    <xdr:pic>
      <xdr:nvPicPr>
        <xdr:cNvPr id="25" name="Εικονίδιο προβολής μήνα" descr="Ημερολόγιο">
          <a:extLst>
            <a:ext uri="{FF2B5EF4-FFF2-40B4-BE49-F238E27FC236}">
              <a16:creationId xmlns:a16="http://schemas.microsoft.com/office/drawing/2014/main" xmlns="" id="{00000000-0008-0000-01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5678150" y="133350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1762125</xdr:colOff>
      <xdr:row>3</xdr:row>
      <xdr:rowOff>57150</xdr:rowOff>
    </xdr:from>
    <xdr:to>
      <xdr:col>7</xdr:col>
      <xdr:colOff>2028825</xdr:colOff>
      <xdr:row>3</xdr:row>
      <xdr:rowOff>323850</xdr:rowOff>
    </xdr:to>
    <xdr:pic>
      <xdr:nvPicPr>
        <xdr:cNvPr id="25" name="Εικονίδιο προβολής εβδομάδας" descr="Μεγεθυντικός φακός">
          <a:extLst>
            <a:ext uri="{FF2B5EF4-FFF2-40B4-BE49-F238E27FC236}">
              <a16:creationId xmlns:a16="http://schemas.microsoft.com/office/drawing/2014/main" xmlns="" id="{00000000-0008-0000-02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5678150" y="1323975"/>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Εργασίες" displayName="Εργασίες" ref="B3:E20" totalsRowShown="0" headerRowDxfId="6" dataDxfId="5" tableBorderDxfId="4">
  <autoFilter ref="B3:E20"/>
  <tableColumns count="4">
    <tableColumn id="1" name="ΠΕΡΙΓΡΑΦΗ" dataDxfId="3" dataCellStyle="Περιγραφή της εργασίας"/>
    <tableColumn id="3" name="ΑΝΑΘΕΣΗ ΣΕ" dataDxfId="2" dataCellStyle="Περιγραφή της εργασίας"/>
    <tableColumn id="4" name="ΑΠΌ" dataDxfId="1" dataCellStyle="Περιγραφή της εργασίας"/>
    <tableColumn id="2" name="ΕΩΣ" dataDxfId="0" dataCellStyle="Ημερομηνία"/>
  </tableColumns>
  <tableStyleInfo name="Πρόγραμμα σπουδαστή"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Urban">
  <a:themeElements>
    <a:clrScheme name="Student Planner">
      <a:dk1>
        <a:srgbClr val="000000"/>
      </a:dk1>
      <a:lt1>
        <a:srgbClr val="FFFFFF"/>
      </a:lt1>
      <a:dk2>
        <a:srgbClr val="000000"/>
      </a:dk2>
      <a:lt2>
        <a:srgbClr val="FFFFFF"/>
      </a:lt2>
      <a:accent1>
        <a:srgbClr val="1EBBB6"/>
      </a:accent1>
      <a:accent2>
        <a:srgbClr val="73549A"/>
      </a:accent2>
      <a:accent3>
        <a:srgbClr val="B50B1B"/>
      </a:accent3>
      <a:accent4>
        <a:srgbClr val="E8950E"/>
      </a:accent4>
      <a:accent5>
        <a:srgbClr val="68B82B"/>
      </a:accent5>
      <a:accent6>
        <a:srgbClr val="1D86CD"/>
      </a:accent6>
      <a:hlink>
        <a:srgbClr val="1D86CD"/>
      </a:hlink>
      <a:folHlink>
        <a:srgbClr val="73549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Urban">
      <a:fillStyleLst>
        <a:solidFill>
          <a:schemeClr val="phClr"/>
        </a:solidFill>
        <a:gradFill rotWithShape="1">
          <a:gsLst>
            <a:gs pos="0">
              <a:schemeClr val="phClr">
                <a:tint val="1000"/>
                <a:satMod val="255000"/>
              </a:schemeClr>
            </a:gs>
            <a:gs pos="55000">
              <a:schemeClr val="phClr">
                <a:tint val="12000"/>
                <a:satMod val="255000"/>
              </a:schemeClr>
            </a:gs>
            <a:gs pos="100000">
              <a:schemeClr val="phClr">
                <a:tint val="45000"/>
                <a:satMod val="250000"/>
              </a:schemeClr>
            </a:gs>
          </a:gsLst>
          <a:path path="circle">
            <a:fillToRect l="-40000" t="-90000" r="140000" b="190000"/>
          </a:path>
        </a:gradFill>
        <a:gradFill rotWithShape="1">
          <a:gsLst>
            <a:gs pos="0">
              <a:schemeClr val="phClr">
                <a:tint val="43000"/>
                <a:satMod val="165000"/>
              </a:schemeClr>
            </a:gs>
            <a:gs pos="55000">
              <a:schemeClr val="phClr">
                <a:tint val="83000"/>
                <a:satMod val="155000"/>
              </a:schemeClr>
            </a:gs>
            <a:gs pos="100000">
              <a:schemeClr val="phClr">
                <a:shade val="85000"/>
              </a:schemeClr>
            </a:gs>
          </a:gsLst>
          <a:path path="circle">
            <a:fillToRect l="-40000" t="-90000" r="140000" b="190000"/>
          </a:path>
        </a:gradFill>
      </a:fillStyleLst>
      <a:lnStyleLst>
        <a:ln w="9525" cap="flat" cmpd="sng" algn="ctr">
          <a:solidFill>
            <a:schemeClr val="phClr"/>
          </a:solidFill>
          <a:prstDash val="solid"/>
        </a:ln>
        <a:ln w="19050" cap="flat" cmpd="sng" algn="ctr">
          <a:solidFill>
            <a:schemeClr val="phClr"/>
          </a:solidFill>
          <a:prstDash val="solid"/>
        </a:ln>
        <a:ln w="31750" cap="flat" cmpd="sng" algn="ctr">
          <a:solidFill>
            <a:schemeClr val="phClr"/>
          </a:solidFill>
          <a:prstDash val="solid"/>
        </a:ln>
      </a:lnStyleLst>
      <a:effectStyleLst>
        <a:effectStyle>
          <a:effectLst>
            <a:outerShdw blurRad="51500" dist="25400" dir="5400000" rotWithShape="0">
              <a:srgbClr val="000000">
                <a:alpha val="40000"/>
              </a:srgbClr>
            </a:outerShdw>
          </a:effectLst>
        </a:effectStyle>
        <a:effectStyle>
          <a:effectLst>
            <a:outerShdw blurRad="50800" dist="25400" dir="5400000" rotWithShape="0">
              <a:srgbClr val="000000">
                <a:alpha val="45000"/>
              </a:srgbClr>
            </a:outerShdw>
          </a:effectLst>
        </a:effectStyle>
        <a:effectStyle>
          <a:effectLst>
            <a:outerShdw blurRad="50800" dist="25400" dir="5400000" rotWithShape="0">
              <a:srgbClr val="000000">
                <a:alpha val="45000"/>
              </a:srgbClr>
            </a:outerShdw>
          </a:effectLst>
          <a:scene3d>
            <a:camera prst="orthographicFront" fov="0">
              <a:rot lat="0" lon="0" rev="0"/>
            </a:camera>
            <a:lightRig rig="flat" dir="t">
              <a:rot lat="0" lon="0" rev="20040000"/>
            </a:lightRig>
          </a:scene3d>
          <a:sp3d contourW="12700" prstMaterial="dkEdge">
            <a:bevelT w="25400" h="38100" prst="convex"/>
            <a:contourClr>
              <a:schemeClr val="phClr">
                <a:satMod val="115000"/>
              </a:schemeClr>
            </a:contourClr>
          </a:sp3d>
        </a:effectStyle>
      </a:effectStyleLst>
      <a:bgFillStyleLst>
        <a:solidFill>
          <a:schemeClr val="phClr"/>
        </a:solidFill>
        <a:gradFill rotWithShape="1">
          <a:gsLst>
            <a:gs pos="100000">
              <a:schemeClr val="phClr">
                <a:tint val="80000"/>
                <a:satMod val="250000"/>
              </a:schemeClr>
            </a:gs>
            <a:gs pos="60000">
              <a:schemeClr val="phClr">
                <a:shade val="38000"/>
                <a:satMod val="175000"/>
              </a:schemeClr>
            </a:gs>
            <a:gs pos="0">
              <a:schemeClr val="phClr">
                <a:shade val="30000"/>
                <a:satMod val="175000"/>
              </a:schemeClr>
            </a:gs>
          </a:gsLst>
          <a:lin ang="5400000" scaled="0"/>
        </a:gradFill>
        <a:blipFill>
          <a:blip xmlns:r="http://schemas.openxmlformats.org/officeDocument/2006/relationships" r:embed="rId1">
            <a:duotone>
              <a:schemeClr val="phClr">
                <a:shade val="48000"/>
              </a:schemeClr>
              <a:schemeClr val="phClr">
                <a:tint val="96000"/>
                <a:satMod val="150000"/>
              </a:schemeClr>
            </a:duotone>
          </a:blip>
          <a:tile tx="0" ty="0" sx="80000" sy="8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2060"/>
    <pageSetUpPr autoPageBreaks="0"/>
  </sheetPr>
  <dimension ref="A1:G20"/>
  <sheetViews>
    <sheetView showGridLines="0" tabSelected="1" topLeftCell="C2" zoomScaleNormal="100" workbookViewId="0">
      <selection activeCell="H4" sqref="H4"/>
    </sheetView>
  </sheetViews>
  <sheetFormatPr defaultRowHeight="30" customHeight="1" x14ac:dyDescent="0.2"/>
  <cols>
    <col min="1" max="1" width="2.625" customWidth="1"/>
    <col min="2" max="2" width="55.875" customWidth="1"/>
    <col min="3" max="3" width="25.75" customWidth="1"/>
    <col min="4" max="4" width="27.75" customWidth="1"/>
    <col min="5" max="5" width="27.125" style="3" customWidth="1"/>
    <col min="6" max="7" width="27.75" customWidth="1"/>
    <col min="8" max="8" width="18" customWidth="1"/>
  </cols>
  <sheetData>
    <row r="1" spans="1:7" ht="45" hidden="1" customHeight="1" thickBot="1" x14ac:dyDescent="0.25">
      <c r="B1" s="13" t="s">
        <v>0</v>
      </c>
      <c r="C1" s="21"/>
      <c r="D1" s="21"/>
      <c r="E1" s="14" t="s">
        <v>2</v>
      </c>
      <c r="F1" s="21"/>
      <c r="G1" s="21"/>
    </row>
    <row r="2" spans="1:7" ht="35.1" customHeight="1" thickTop="1" x14ac:dyDescent="0.2">
      <c r="A2" s="1"/>
      <c r="B2" s="30" t="s">
        <v>17</v>
      </c>
      <c r="C2" s="30"/>
      <c r="D2" s="30"/>
      <c r="E2" s="30"/>
      <c r="F2" s="30"/>
      <c r="G2" s="30"/>
    </row>
    <row r="3" spans="1:7" ht="24.95" customHeight="1" thickBot="1" x14ac:dyDescent="0.25">
      <c r="B3" s="24" t="s">
        <v>1</v>
      </c>
      <c r="C3" s="24" t="s">
        <v>18</v>
      </c>
      <c r="D3" s="24" t="s">
        <v>19</v>
      </c>
      <c r="E3" s="25" t="s">
        <v>20</v>
      </c>
      <c r="F3" s="24" t="s">
        <v>24</v>
      </c>
      <c r="G3" s="24"/>
    </row>
    <row r="4" spans="1:7" ht="24.6" customHeight="1" thickTop="1" thickBot="1" x14ac:dyDescent="0.25">
      <c r="B4" s="19" t="s">
        <v>23</v>
      </c>
      <c r="C4" s="19" t="s">
        <v>22</v>
      </c>
      <c r="D4" s="23">
        <v>43777</v>
      </c>
      <c r="E4" s="20">
        <v>43786</v>
      </c>
      <c r="F4" s="26">
        <v>5</v>
      </c>
      <c r="G4" s="24"/>
    </row>
    <row r="5" spans="1:7" ht="30" customHeight="1" thickTop="1" thickBot="1" x14ac:dyDescent="0.25">
      <c r="B5" s="15" t="s">
        <v>27</v>
      </c>
      <c r="C5" s="15" t="s">
        <v>22</v>
      </c>
      <c r="D5" s="22">
        <v>43781</v>
      </c>
      <c r="E5" s="16">
        <v>43783</v>
      </c>
      <c r="F5" s="27">
        <v>9</v>
      </c>
      <c r="G5" s="24"/>
    </row>
    <row r="6" spans="1:7" ht="30" customHeight="1" thickTop="1" thickBot="1" x14ac:dyDescent="0.25">
      <c r="B6" s="15" t="s">
        <v>28</v>
      </c>
      <c r="C6" s="15" t="s">
        <v>22</v>
      </c>
      <c r="D6" s="22">
        <v>43788</v>
      </c>
      <c r="E6" s="16">
        <v>43788</v>
      </c>
      <c r="F6" s="27">
        <v>2</v>
      </c>
      <c r="G6" s="24"/>
    </row>
    <row r="7" spans="1:7" ht="30" customHeight="1" thickTop="1" thickBot="1" x14ac:dyDescent="0.25">
      <c r="B7" s="15" t="s">
        <v>29</v>
      </c>
      <c r="C7" s="15" t="s">
        <v>25</v>
      </c>
      <c r="D7" s="22">
        <v>43782</v>
      </c>
      <c r="E7" s="16">
        <v>43793</v>
      </c>
      <c r="F7" s="28">
        <v>50</v>
      </c>
      <c r="G7" s="24"/>
    </row>
    <row r="8" spans="1:7" ht="30" customHeight="1" thickTop="1" thickBot="1" x14ac:dyDescent="0.25">
      <c r="B8" s="15" t="s">
        <v>30</v>
      </c>
      <c r="C8" s="15" t="s">
        <v>25</v>
      </c>
      <c r="D8" s="22">
        <v>43794</v>
      </c>
      <c r="E8" s="16">
        <v>43798</v>
      </c>
      <c r="F8" s="27">
        <v>18</v>
      </c>
      <c r="G8" s="24"/>
    </row>
    <row r="9" spans="1:7" ht="30" customHeight="1" thickTop="1" thickBot="1" x14ac:dyDescent="0.25">
      <c r="B9" s="15" t="s">
        <v>31</v>
      </c>
      <c r="C9" s="15" t="s">
        <v>25</v>
      </c>
      <c r="D9" s="22">
        <v>43799</v>
      </c>
      <c r="E9" s="16">
        <v>43802</v>
      </c>
      <c r="F9" s="28">
        <v>18</v>
      </c>
      <c r="G9" s="24"/>
    </row>
    <row r="10" spans="1:7" ht="30" customHeight="1" thickTop="1" thickBot="1" x14ac:dyDescent="0.25">
      <c r="B10" s="15" t="s">
        <v>32</v>
      </c>
      <c r="C10" s="15" t="s">
        <v>26</v>
      </c>
      <c r="D10" s="23">
        <v>43783</v>
      </c>
      <c r="E10" s="20">
        <v>43817</v>
      </c>
      <c r="F10" s="29">
        <v>45</v>
      </c>
      <c r="G10" s="24"/>
    </row>
    <row r="11" spans="1:7" ht="30" customHeight="1" thickTop="1" thickBot="1" x14ac:dyDescent="0.25">
      <c r="B11" s="15" t="s">
        <v>33</v>
      </c>
      <c r="C11" s="15" t="s">
        <v>26</v>
      </c>
      <c r="D11" s="23">
        <v>43818</v>
      </c>
      <c r="E11" s="20">
        <v>43827</v>
      </c>
      <c r="F11" s="26">
        <v>4</v>
      </c>
      <c r="G11" s="24"/>
    </row>
    <row r="12" spans="1:7" ht="30" customHeight="1" thickTop="1" thickBot="1" x14ac:dyDescent="0.25">
      <c r="B12" s="15" t="s">
        <v>34</v>
      </c>
      <c r="C12" s="15" t="s">
        <v>26</v>
      </c>
      <c r="D12" s="22">
        <v>43828</v>
      </c>
      <c r="E12" s="16">
        <v>43863</v>
      </c>
      <c r="F12" s="27">
        <v>4</v>
      </c>
      <c r="G12" s="24"/>
    </row>
    <row r="13" spans="1:7" ht="30" customHeight="1" thickTop="1" thickBot="1" x14ac:dyDescent="0.25">
      <c r="B13" s="15" t="s">
        <v>35</v>
      </c>
      <c r="C13" s="15" t="s">
        <v>21</v>
      </c>
      <c r="D13" s="22">
        <v>43788</v>
      </c>
      <c r="E13" s="16">
        <v>43789</v>
      </c>
      <c r="F13" s="28">
        <v>2</v>
      </c>
      <c r="G13" s="24"/>
    </row>
    <row r="14" spans="1:7" ht="30" customHeight="1" thickTop="1" thickBot="1" x14ac:dyDescent="0.25">
      <c r="B14" s="15" t="s">
        <v>36</v>
      </c>
      <c r="C14" s="15" t="s">
        <v>21</v>
      </c>
      <c r="D14" s="22">
        <v>43790</v>
      </c>
      <c r="E14" s="16">
        <v>43791</v>
      </c>
      <c r="F14" s="27">
        <v>1</v>
      </c>
      <c r="G14" s="24"/>
    </row>
    <row r="15" spans="1:7" ht="30" customHeight="1" thickTop="1" thickBot="1" x14ac:dyDescent="0.25">
      <c r="B15" s="15" t="s">
        <v>37</v>
      </c>
      <c r="C15" s="15" t="s">
        <v>21</v>
      </c>
      <c r="D15" s="22">
        <v>43792</v>
      </c>
      <c r="E15" s="16">
        <v>43796</v>
      </c>
      <c r="F15" s="28">
        <v>3</v>
      </c>
      <c r="G15" s="24"/>
    </row>
    <row r="16" spans="1:7" ht="30" customHeight="1" thickTop="1" thickBot="1" x14ac:dyDescent="0.25">
      <c r="B16" s="15" t="s">
        <v>38</v>
      </c>
      <c r="C16" s="15" t="s">
        <v>21</v>
      </c>
      <c r="D16" s="22">
        <v>43797</v>
      </c>
      <c r="E16" s="16">
        <v>43798</v>
      </c>
      <c r="F16" s="27">
        <v>2</v>
      </c>
      <c r="G16" s="24"/>
    </row>
    <row r="17" spans="2:7" ht="30" customHeight="1" thickTop="1" thickBot="1" x14ac:dyDescent="0.25">
      <c r="B17" s="15" t="s">
        <v>39</v>
      </c>
      <c r="C17" s="15" t="s">
        <v>21</v>
      </c>
      <c r="D17" s="22">
        <v>43799</v>
      </c>
      <c r="E17" s="16">
        <v>43799</v>
      </c>
      <c r="F17" s="28">
        <v>2</v>
      </c>
      <c r="G17" s="24"/>
    </row>
    <row r="18" spans="2:7" ht="30" customHeight="1" thickTop="1" x14ac:dyDescent="0.2">
      <c r="B18" s="19"/>
      <c r="C18" s="19"/>
      <c r="D18" s="19"/>
      <c r="E18" s="20"/>
      <c r="F18" s="29"/>
      <c r="G18" s="29"/>
    </row>
    <row r="19" spans="2:7" ht="30" customHeight="1" x14ac:dyDescent="0.2">
      <c r="B19" s="19"/>
      <c r="C19" s="19"/>
      <c r="D19" s="19"/>
      <c r="E19" s="20"/>
      <c r="F19" s="26"/>
      <c r="G19" s="26"/>
    </row>
    <row r="20" spans="2:7" ht="30" customHeight="1" x14ac:dyDescent="0.2">
      <c r="B20" s="19"/>
      <c r="C20" s="19"/>
      <c r="D20" s="19"/>
      <c r="E20" s="20"/>
      <c r="F20" s="29"/>
      <c r="G20" s="29"/>
    </row>
  </sheetData>
  <autoFilter ref="F3:F17"/>
  <mergeCells count="1">
    <mergeCell ref="B2:G2"/>
  </mergeCells>
  <dataValidations count="5">
    <dataValidation allowBlank="1" showInputMessage="1" showErrorMessage="1" prompt="Εισαγάγετε εργασίες σε αυτό το φύλλο εργασίας. Μπορείτε να βρείτε μια προβολή μήνα και εβδομάδας αυτών των εργασιών στα αντίστοιχα φύλλα εργασίας &quot;Προβολή μήνα&quot; και &quot;Προβολή εβδομάδας&quot; αυτού του βιβλίου εργασίας" sqref="A1"/>
    <dataValidation allowBlank="1" showInputMessage="1" showErrorMessage="1" prompt="Μεταβείτε στο φύλλο εργασίας &quot;Προβολή μήνα&quot; των εργασιών σε αυτό το φύλλο εργασίας επιλέγοντας την υπερ-σύνδεση σε αυτό το κελί" sqref="B1:D1 F1:G1"/>
    <dataValidation allowBlank="1" showInputMessage="1" showErrorMessage="1" prompt="Μεταβείτε στο φύλλο εργασίας &quot;Προβολή εβδομάδας&quot; των εργασιών σε αυτό το φύλλο εργασίας επιλέγοντας την υπερ-σύνδεση σε αυτό το κελί" sqref="E1"/>
    <dataValidation allowBlank="1" showInputMessage="1" showErrorMessage="1" prompt="Εισαγάγετε την περιγραφή για την εργασία ανάθεση σε αυτή τη στήλη" sqref="B3:D4 F3:F4 G3:G17"/>
    <dataValidation allowBlank="1" showInputMessage="1" showErrorMessage="1" prompt="Εισαγάγετε την προθεσμία παράδοσης σε αυτή τη στήλη" sqref="E3:E4"/>
  </dataValidations>
  <hyperlinks>
    <hyperlink ref="B1" location="'Προβολή μήνα'!A1" tooltip="Κάντε κλικ για να δείτε το μηνιαίο πρόγραμμα" display="ΠΡΟΒΟΛΗ ΜΗΝΑ"/>
    <hyperlink ref="E1" location="'Προβολή εβδομάδας'!A1" tooltip="Κάντε κλικ για να δείτε το εβδομαδιαίο πρόγραμμα" display="ΠΡΟΒΟΛΗ ΕΒΔΟΜΑΔΑΣ"/>
  </hyperlinks>
  <printOptions horizontalCentered="1"/>
  <pageMargins left="0.7" right="0.7" top="0.75" bottom="0.75" header="0.3" footer="0.3"/>
  <pageSetup paperSize="9"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9"/>
    <pageSetUpPr autoPageBreaks="0" fitToPage="1"/>
  </sheetPr>
  <dimension ref="B1:K17"/>
  <sheetViews>
    <sheetView showGridLines="0" topLeftCell="A4" zoomScaleNormal="100" workbookViewId="0">
      <selection activeCell="C9" sqref="C9"/>
    </sheetView>
  </sheetViews>
  <sheetFormatPr defaultRowHeight="14.25" x14ac:dyDescent="0.2"/>
  <cols>
    <col min="1" max="1" width="2.625" customWidth="1"/>
    <col min="2" max="8" width="30" customWidth="1"/>
    <col min="9" max="9" width="2.625" customWidth="1"/>
    <col min="10" max="10" width="10" customWidth="1"/>
    <col min="11" max="11" width="16.5" bestFit="1" customWidth="1"/>
  </cols>
  <sheetData>
    <row r="1" spans="2:11" ht="45" customHeight="1" thickBot="1" x14ac:dyDescent="0.25">
      <c r="B1" s="17" t="s">
        <v>3</v>
      </c>
      <c r="C1" s="14" t="s">
        <v>2</v>
      </c>
    </row>
    <row r="2" spans="2:11" ht="24.95" customHeight="1" thickTop="1" thickBot="1" x14ac:dyDescent="0.25">
      <c r="B2" t="s">
        <v>4</v>
      </c>
      <c r="C2" t="s">
        <v>7</v>
      </c>
    </row>
    <row r="3" spans="2:11" ht="30" customHeight="1" thickTop="1" thickBot="1" x14ac:dyDescent="0.25">
      <c r="B3" s="8">
        <v>9</v>
      </c>
      <c r="C3" s="8">
        <f ca="1">YEAR(TODAY())</f>
        <v>2020</v>
      </c>
    </row>
    <row r="4" spans="2:11" ht="35.1" customHeight="1" thickTop="1" thickBot="1" x14ac:dyDescent="0.25">
      <c r="B4" s="31" t="s">
        <v>5</v>
      </c>
      <c r="C4" s="31"/>
      <c r="D4" s="31"/>
      <c r="E4" s="31"/>
      <c r="F4" s="31"/>
      <c r="G4" s="31"/>
      <c r="H4" s="31"/>
    </row>
    <row r="5" spans="2:11" ht="24.95" customHeight="1" thickTop="1" x14ac:dyDescent="0.2">
      <c r="B5" s="9" t="s">
        <v>8</v>
      </c>
      <c r="C5" s="9" t="s">
        <v>9</v>
      </c>
      <c r="D5" s="9" t="s">
        <v>10</v>
      </c>
      <c r="E5" s="9" t="s">
        <v>11</v>
      </c>
      <c r="F5" s="9" t="s">
        <v>12</v>
      </c>
      <c r="G5" s="9" t="s">
        <v>13</v>
      </c>
      <c r="H5" s="9" t="s">
        <v>6</v>
      </c>
    </row>
    <row r="6" spans="2:11" ht="27" x14ac:dyDescent="0.2">
      <c r="B6" s="4" t="str">
        <f t="shared" ref="B6:H6" ca="1" si="0">IF(WEEKDAY(DATEVALUE(" 1/ "&amp;ΜΜήνας&amp;" / "&amp;ΜηνΈτους)-1)=COLUMN(A$2),1,IF(LEN(A6)&gt;0,A6+1,""))</f>
        <v/>
      </c>
      <c r="C6" s="4">
        <f t="shared" ca="1" si="0"/>
        <v>1</v>
      </c>
      <c r="D6" s="4">
        <f t="shared" ca="1" si="0"/>
        <v>2</v>
      </c>
      <c r="E6" s="4">
        <f t="shared" ca="1" si="0"/>
        <v>3</v>
      </c>
      <c r="F6" s="4">
        <f t="shared" ca="1" si="0"/>
        <v>4</v>
      </c>
      <c r="G6" s="4">
        <f t="shared" ca="1" si="0"/>
        <v>5</v>
      </c>
      <c r="H6" s="4">
        <f t="shared" ca="1" si="0"/>
        <v>6</v>
      </c>
    </row>
    <row r="7" spans="2:11" ht="75" customHeight="1" x14ac:dyDescent="0.2">
      <c r="B7" s="5" t="str">
        <f ca="1">IF(LEN(B6)=0,"",IF(COUNTIF(Εργασίες[ΕΩΣ],DATE(ΜηνΈτους,ΑρΜΜήνα,B6))&gt;0,"Παράδοση εργασίας!",""))</f>
        <v/>
      </c>
      <c r="C7" s="5" t="str">
        <f ca="1">IF(LEN(C6)=0,"",IF(COUNTIF(Εργασίες[ΕΩΣ],DATE(ΜηνΈτους,ΑρΜΜήνα,C6))&gt;0,"Παράδοση εργασίας!",""))</f>
        <v/>
      </c>
      <c r="D7" s="5" t="str">
        <f ca="1">IF(LEN(D6)=0,"",IF(COUNTIF(Εργασίες[ΕΩΣ],DATE(ΜηνΈτους,ΑρΜΜήνα,D6))&gt;0,"Παράδοση εργασίας!",""))</f>
        <v/>
      </c>
      <c r="E7" s="5" t="str">
        <f ca="1">IF(LEN(E6)=0,"",IF(COUNTIF(Εργασίες[ΕΩΣ],DATE(ΜηνΈτους,ΑρΜΜήνα,E6))&gt;0,"Παράδοση εργασίας!",""))</f>
        <v/>
      </c>
      <c r="F7" s="5" t="str">
        <f ca="1">IF(LEN(F6)=0,"",IF(COUNTIF(Εργασίες[ΕΩΣ],DATE(ΜηνΈτους,ΑρΜΜήνα,F6))&gt;0,"Παράδοση εργασίας!",""))</f>
        <v/>
      </c>
      <c r="G7" s="5" t="str">
        <f ca="1">IF(LEN(G6)=0,"",IF(COUNTIF(Εργασίες[ΕΩΣ],DATE(ΜηνΈτους,ΑρΜΜήνα,G6))&gt;0,"Παράδοση εργασίας!",""))</f>
        <v/>
      </c>
      <c r="H7" s="5" t="str">
        <f ca="1">IF(LEN(H6)=0,"",IF(COUNTIF(Εργασίες[ΕΩΣ],DATE(ΜηνΈτους,ΑρΜΜήνα,H6))&gt;0,"Παράδοση εργασίας!",""))</f>
        <v/>
      </c>
      <c r="K7" s="18"/>
    </row>
    <row r="8" spans="2:11" ht="27" x14ac:dyDescent="0.2">
      <c r="B8" s="7">
        <f ca="1">IF(LEN(H6)&gt;0,IF(H6=DAY(DATE(ΜηνΈτους,ΑρΜΜήνα+1,0)),"",H6+1),"")</f>
        <v>7</v>
      </c>
      <c r="C8" s="7">
        <f t="shared" ref="C8:H8" ca="1" si="1">IF(LEN(B8)&gt;0,IF(B8=DAY(DATE(ΜηνΈτους,ΑρΜΜήνα+1,0)),"",B8+1),"")</f>
        <v>8</v>
      </c>
      <c r="D8" s="7">
        <f t="shared" ca="1" si="1"/>
        <v>9</v>
      </c>
      <c r="E8" s="7">
        <f t="shared" ca="1" si="1"/>
        <v>10</v>
      </c>
      <c r="F8" s="7">
        <f t="shared" ca="1" si="1"/>
        <v>11</v>
      </c>
      <c r="G8" s="7">
        <f t="shared" ca="1" si="1"/>
        <v>12</v>
      </c>
      <c r="H8" s="7">
        <f t="shared" ca="1" si="1"/>
        <v>13</v>
      </c>
    </row>
    <row r="9" spans="2:11" ht="75" customHeight="1" x14ac:dyDescent="0.2">
      <c r="B9" s="6" t="str">
        <f ca="1">IF(LEN(B8)=0,"",IF(COUNTIF(Εργασίες[ΕΩΣ],DATE(ΜηνΈτους,ΑρΜΜήνα,B8))&gt;0,"Παράδοση εργασίας!",""))</f>
        <v/>
      </c>
      <c r="C9" s="6" t="str">
        <f ca="1">IF(LEN(C8)=0,"",IF(COUNTIF(Εργασίες[ΕΩΣ],DATE(ΜηνΈτους,ΑρΜΜήνα,C8))&gt;0,"Παράδοση εργασίας!",""))</f>
        <v/>
      </c>
      <c r="D9" s="6" t="str">
        <f ca="1">IF(LEN(D8)=0,"",IF(COUNTIF(Εργασίες[ΕΩΣ],DATE(ΜηνΈτους,ΑρΜΜήνα,D8))&gt;0,"Παράδοση εργασίας!",""))</f>
        <v/>
      </c>
      <c r="E9" s="6" t="str">
        <f ca="1">IF(LEN(E8)=0,"",IF(COUNTIF(Εργασίες[ΕΩΣ],DATE(ΜηνΈτους,ΑρΜΜήνα,E8))&gt;0,"Παράδοση εργασίας!",""))</f>
        <v/>
      </c>
      <c r="F9" s="6" t="str">
        <f ca="1">IF(LEN(F8)=0,"",IF(COUNTIF(Εργασίες[ΕΩΣ],DATE(ΜηνΈτους,ΑρΜΜήνα,F8))&gt;0,"Παράδοση εργασίας!",""))</f>
        <v/>
      </c>
      <c r="G9" s="6" t="str">
        <f ca="1">IF(LEN(G8)=0,"",IF(COUNTIF(Εργασίες[ΕΩΣ],DATE(ΜηνΈτους,ΑρΜΜήνα,G8))&gt;0,"Παράδοση εργασίας!",""))</f>
        <v/>
      </c>
      <c r="H9" s="6" t="str">
        <f ca="1">IF(LEN(H8)=0,"",IF(COUNTIF(Εργασίες[ΕΩΣ],DATE(ΜηνΈτους,ΑρΜΜήνα,H8))&gt;0,"Παράδοση εργασίας!",""))</f>
        <v/>
      </c>
    </row>
    <row r="10" spans="2:11" ht="27" x14ac:dyDescent="0.2">
      <c r="B10" s="4">
        <f ca="1">IF(LEN(H8)&gt;0,IF(H8=DAY(DATE(ΜηνΈτους,ΑρΜΜήνα+1,0)),"",H8+1),"")</f>
        <v>14</v>
      </c>
      <c r="C10" s="4">
        <f t="shared" ref="C10:H10" ca="1" si="2">IF(LEN(B10)&gt;0,IF(B10=DAY(DATE(ΜηνΈτους,ΑρΜΜήνα+1,0)),"",B10+1),"")</f>
        <v>15</v>
      </c>
      <c r="D10" s="4">
        <f t="shared" ca="1" si="2"/>
        <v>16</v>
      </c>
      <c r="E10" s="4">
        <f t="shared" ca="1" si="2"/>
        <v>17</v>
      </c>
      <c r="F10" s="4">
        <f t="shared" ca="1" si="2"/>
        <v>18</v>
      </c>
      <c r="G10" s="4">
        <f t="shared" ca="1" si="2"/>
        <v>19</v>
      </c>
      <c r="H10" s="4">
        <f t="shared" ca="1" si="2"/>
        <v>20</v>
      </c>
    </row>
    <row r="11" spans="2:11" ht="75" customHeight="1" x14ac:dyDescent="0.2">
      <c r="B11" s="5" t="str">
        <f ca="1">IF(LEN(B10)=0,"",IF(COUNTIF(Εργασίες[ΕΩΣ],DATE(ΜηνΈτους,ΑρΜΜήνα,B10))&gt;0,"Παράδοση εργασίας!",""))</f>
        <v/>
      </c>
      <c r="C11" s="5" t="str">
        <f ca="1">IF(LEN(C10)=0,"",IF(COUNTIF(Εργασίες[ΕΩΣ],DATE(ΜηνΈτους,ΑρΜΜήνα,C10))&gt;0,"Παράδοση εργασίας!",""))</f>
        <v/>
      </c>
      <c r="D11" s="5" t="str">
        <f ca="1">IF(LEN(D10)=0,"",IF(COUNTIF(Εργασίες[ΕΩΣ],DATE(ΜηνΈτους,ΑρΜΜήνα,D10))&gt;0,"Παράδοση εργασίας!",""))</f>
        <v/>
      </c>
      <c r="E11" s="5" t="str">
        <f ca="1">IF(LEN(E10)=0,"",IF(COUNTIF(Εργασίες[ΕΩΣ],DATE(ΜηνΈτους,ΑρΜΜήνα,E10))&gt;0,"Παράδοση εργασίας!",""))</f>
        <v/>
      </c>
      <c r="F11" s="5" t="str">
        <f ca="1">IF(LEN(F10)=0,"",IF(COUNTIF(Εργασίες[ΕΩΣ],DATE(ΜηνΈτους,ΑρΜΜήνα,F10))&gt;0,"Παράδοση εργασίας!",""))</f>
        <v/>
      </c>
      <c r="G11" s="5" t="str">
        <f ca="1">IF(LEN(G10)=0,"",IF(COUNTIF(Εργασίες[ΕΩΣ],DATE(ΜηνΈτους,ΑρΜΜήνα,G10))&gt;0,"Παράδοση εργασίας!",""))</f>
        <v/>
      </c>
      <c r="H11" s="5" t="str">
        <f ca="1">IF(LEN(H10)=0,"",IF(COUNTIF(Εργασίες[ΕΩΣ],DATE(ΜηνΈτους,ΑρΜΜήνα,H10))&gt;0,"Παράδοση εργασίας!",""))</f>
        <v/>
      </c>
    </row>
    <row r="12" spans="2:11" ht="27" x14ac:dyDescent="0.2">
      <c r="B12" s="7">
        <f ca="1">IF(LEN(H10)&gt;0,IF(H10=DAY(DATE(ΜηνΈτους,ΑρΜΜήνα+1,0)),"",H10+1),"")</f>
        <v>21</v>
      </c>
      <c r="C12" s="7">
        <f t="shared" ref="C12:H12" ca="1" si="3">IF(LEN(B12)&gt;0,IF(B12=DAY(DATE(ΜηνΈτους,ΑρΜΜήνα+1,0)),"",B12+1),"")</f>
        <v>22</v>
      </c>
      <c r="D12" s="7">
        <f t="shared" ca="1" si="3"/>
        <v>23</v>
      </c>
      <c r="E12" s="7">
        <f t="shared" ca="1" si="3"/>
        <v>24</v>
      </c>
      <c r="F12" s="7">
        <f t="shared" ca="1" si="3"/>
        <v>25</v>
      </c>
      <c r="G12" s="7">
        <f t="shared" ca="1" si="3"/>
        <v>26</v>
      </c>
      <c r="H12" s="7">
        <f t="shared" ca="1" si="3"/>
        <v>27</v>
      </c>
    </row>
    <row r="13" spans="2:11" ht="75" customHeight="1" x14ac:dyDescent="0.2">
      <c r="B13" s="6" t="str">
        <f ca="1">IF(LEN(B12)=0,"",IF(COUNTIF(Εργασίες[ΕΩΣ],DATE(ΜηνΈτους,ΑρΜΜήνα,B12))&gt;0,"Παράδοση εργασίας!",""))</f>
        <v/>
      </c>
      <c r="C13" s="6" t="str">
        <f ca="1">IF(LEN(C12)=0,"",IF(COUNTIF(Εργασίες[ΕΩΣ],DATE(ΜηνΈτους,ΑρΜΜήνα,C12))&gt;0,"Παράδοση εργασίας!",""))</f>
        <v/>
      </c>
      <c r="D13" s="6" t="str">
        <f ca="1">IF(LEN(D12)=0,"",IF(COUNTIF(Εργασίες[ΕΩΣ],DATE(ΜηνΈτους,ΑρΜΜήνα,D12))&gt;0,"Παράδοση εργασίας!",""))</f>
        <v/>
      </c>
      <c r="E13" s="6" t="str">
        <f ca="1">IF(LEN(E12)=0,"",IF(COUNTIF(Εργασίες[ΕΩΣ],DATE(ΜηνΈτους,ΑρΜΜήνα,E12))&gt;0,"Παράδοση εργασίας!",""))</f>
        <v/>
      </c>
      <c r="F13" s="6" t="str">
        <f ca="1">IF(LEN(F12)=0,"",IF(COUNTIF(Εργασίες[ΕΩΣ],DATE(ΜηνΈτους,ΑρΜΜήνα,F12))&gt;0,"Παράδοση εργασίας!",""))</f>
        <v/>
      </c>
      <c r="G13" s="6" t="str">
        <f ca="1">IF(LEN(G12)=0,"",IF(COUNTIF(Εργασίες[ΕΩΣ],DATE(ΜηνΈτους,ΑρΜΜήνα,G12))&gt;0,"Παράδοση εργασίας!",""))</f>
        <v/>
      </c>
      <c r="H13" s="6" t="str">
        <f ca="1">IF(LEN(H12)=0,"",IF(COUNTIF(Εργασίες[ΕΩΣ],DATE(ΜηνΈτους,ΑρΜΜήνα,H12))&gt;0,"Παράδοση εργασίας!",""))</f>
        <v/>
      </c>
    </row>
    <row r="14" spans="2:11" ht="27" x14ac:dyDescent="0.2">
      <c r="B14" s="4">
        <f ca="1">IF(LEN(H12)&gt;0,IF(H12=DAY(DATE(ΜηνΈτους,ΑρΜΜήνα+1,0)),"",H12+1),"")</f>
        <v>28</v>
      </c>
      <c r="C14" s="4">
        <f t="shared" ref="C14:H14" ca="1" si="4">IF(LEN(B14)&gt;0,IF(B14=DAY(DATE(ΜηνΈτους,ΑρΜΜήνα+1,0)),"",B14+1),"")</f>
        <v>29</v>
      </c>
      <c r="D14" s="4">
        <f t="shared" ca="1" si="4"/>
        <v>30</v>
      </c>
      <c r="E14" s="4" t="str">
        <f t="shared" ca="1" si="4"/>
        <v/>
      </c>
      <c r="F14" s="4" t="str">
        <f t="shared" ca="1" si="4"/>
        <v/>
      </c>
      <c r="G14" s="4" t="str">
        <f t="shared" ca="1" si="4"/>
        <v/>
      </c>
      <c r="H14" s="4" t="str">
        <f t="shared" ca="1" si="4"/>
        <v/>
      </c>
    </row>
    <row r="15" spans="2:11" ht="75" customHeight="1" x14ac:dyDescent="0.2">
      <c r="B15" s="5" t="str">
        <f ca="1">IF(LEN(B14)=0,"",IF(COUNTIF(Εργασίες[ΕΩΣ],DATE(ΜηνΈτους,ΑρΜΜήνα,B14))&gt;0,"Παράδοση εργασίας!",""))</f>
        <v/>
      </c>
      <c r="C15" s="5" t="str">
        <f ca="1">IF(LEN(C14)=0,"",IF(COUNTIF(Εργασίες[ΕΩΣ],DATE(ΜηνΈτους,ΑρΜΜήνα,C14))&gt;0,"Παράδοση εργασίας!",""))</f>
        <v/>
      </c>
      <c r="D15" s="5" t="str">
        <f ca="1">IF(LEN(D14)=0,"",IF(COUNTIF(Εργασίες[ΕΩΣ],DATE(ΜηνΈτους,ΑρΜΜήνα,D14))&gt;0,"Παράδοση εργασίας!",""))</f>
        <v/>
      </c>
      <c r="E15" s="5" t="str">
        <f ca="1">IF(LEN(E14)=0,"",IF(COUNTIF(Εργασίες[ΕΩΣ],DATE(ΜηνΈτους,ΑρΜΜήνα,E14))&gt;0,"Παράδοση εργασίας!",""))</f>
        <v/>
      </c>
      <c r="F15" s="5" t="str">
        <f ca="1">IF(LEN(F14)=0,"",IF(COUNTIF(Εργασίες[ΕΩΣ],DATE(ΜηνΈτους,ΑρΜΜήνα,F14))&gt;0,"Παράδοση εργασίας!",""))</f>
        <v/>
      </c>
      <c r="G15" s="5" t="str">
        <f ca="1">IF(LEN(G14)=0,"",IF(COUNTIF(Εργασίες[ΕΩΣ],DATE(ΜηνΈτους,ΑρΜΜήνα,G14))&gt;0,"Παράδοση εργασίας!",""))</f>
        <v/>
      </c>
      <c r="H15" s="5" t="str">
        <f ca="1">IF(LEN(H14)=0,"",IF(COUNTIF(Εργασίες[ΕΩΣ],DATE(ΜηνΈτους,ΑρΜΜήνα,H14))&gt;0,"Παράδοση εργασίας!",""))</f>
        <v/>
      </c>
    </row>
    <row r="16" spans="2:11" ht="27" x14ac:dyDescent="0.2">
      <c r="B16" s="7" t="str">
        <f ca="1">IF(LEN(H14)&gt;0,IF(H14=DAY(DATE(ΜηνΈτους,ΑρΜΜήνα+1,0)),"",H14+1),"")</f>
        <v/>
      </c>
      <c r="C16" s="7" t="str">
        <f t="shared" ref="C16:H16" ca="1" si="5">IF(LEN(B16)&gt;0,IF(B16=DAY(DATE(ΜηνΈτους,ΑρΜΜήνα+1,0)),"",B16+1),"")</f>
        <v/>
      </c>
      <c r="D16" s="7" t="str">
        <f t="shared" ca="1" si="5"/>
        <v/>
      </c>
      <c r="E16" s="7" t="str">
        <f t="shared" ca="1" si="5"/>
        <v/>
      </c>
      <c r="F16" s="7" t="str">
        <f t="shared" ca="1" si="5"/>
        <v/>
      </c>
      <c r="G16" s="7" t="str">
        <f t="shared" ca="1" si="5"/>
        <v/>
      </c>
      <c r="H16" s="7" t="str">
        <f t="shared" ca="1" si="5"/>
        <v/>
      </c>
    </row>
    <row r="17" spans="2:8" ht="75" customHeight="1" x14ac:dyDescent="0.2">
      <c r="B17" s="6" t="str">
        <f ca="1">IF(LEN(B16)=0,"",IF(COUNTIF(Εργασίες[ΕΩΣ],DATE(ΜηνΈτους,ΑρΜΜήνα,B16))&gt;0,"Παράδοση εργασίας!",""))</f>
        <v/>
      </c>
      <c r="C17" s="6" t="str">
        <f ca="1">IF(LEN(C16)=0,"",IF(COUNTIF(Εργασίες[ΕΩΣ],DATE(ΜηνΈτους,ΑρΜΜήνα,C16))&gt;0,"Παράδοση εργασίας!",""))</f>
        <v/>
      </c>
      <c r="D17" s="6" t="str">
        <f ca="1">IF(LEN(D16)=0,"",IF(COUNTIF(Εργασίες[ΕΩΣ],DATE(ΜηνΈτους,ΑρΜΜήνα,D16))&gt;0,"Παράδοση εργασίας!",""))</f>
        <v/>
      </c>
      <c r="E17" s="6" t="str">
        <f ca="1">IF(LEN(E16)=0,"",IF(COUNTIF(Εργασίες[ΕΩΣ],DATE(ΜηνΈτους,ΑρΜΜήνα,E16))&gt;0,"Παράδοση εργασίας!",""))</f>
        <v/>
      </c>
      <c r="F17" s="6" t="str">
        <f ca="1">IF(LEN(F16)=0,"",IF(COUNTIF(Εργασίες[ΕΩΣ],DATE(ΜηνΈτους,ΑρΜΜήνα,F16))&gt;0,"Παράδοση εργασίας!",""))</f>
        <v/>
      </c>
      <c r="G17" s="6" t="str">
        <f ca="1">IF(LEN(G16)=0,"",IF(COUNTIF(Εργασίες[ΕΩΣ],DATE(ΜηνΈτους,ΑρΜΜήνα,G16))&gt;0,"Παράδοση εργασίας!",""))</f>
        <v/>
      </c>
      <c r="H17" s="6" t="str">
        <f ca="1">IF(LEN(H16)=0,"",IF(COUNTIF(Εργασίες[ΕΩΣ],DATE(ΜηνΈτους,ΑρΜΜήνα,H16))&gt;0,"Παράδοση εργασίας!",""))</f>
        <v/>
      </c>
    </row>
  </sheetData>
  <mergeCells count="1">
    <mergeCell ref="B4:H4"/>
  </mergeCells>
  <dataValidations count="8">
    <dataValidation type="list" allowBlank="1" showInputMessage="1" showErrorMessage="1" error="Επιλέξτε ΕΠΑΝΑΛΗΨΗ και πληκτρολογήστε το πλήρες όνομα του μήνα ή πατήστε το συνδυασμό πλήκτρων ALT+ΚΑΤΩ ΒΕΛΟΣ και μετά ENTER για να επιλέξετε από τη λίστα που παρέχεται. Επιλέξτε ΑΚΥΡΟ για έξοδο από το κελί" prompt="Επιλέξτε έναν μήνα από αυτή την αναπτυσσόμενη λίστα για να δείτε τις εργασίες σας για αυτόν το μήνα. Πατήστε ALT+ΚΑΤΩ ΒΕΛΟΣ, ENTER για να επιλέξετε από τη λίστα ή πληκτρολογήστε το πλήρες όνομα του μήνα σε αυτό το κελί" sqref="B3">
      <formula1>"1,2,3,4,5,6,7,8,9,10,11,12"</formula1>
    </dataValidation>
    <dataValidation allowBlank="1" showInputMessage="1" showErrorMessage="1" prompt="Αυτή η προβολή μήνα ημερολογίου των εργασιών σας δημιουργείται αυτόματα με βάση τα δεδομένα που καταχωρήσατε στο φύλλο εργασίας &quot;Εργασίες&quot;. Επεξεργαστείτε τις εργασίες μόνο σε αυτό το φύλλο εργασίας" sqref="A1"/>
    <dataValidation allowBlank="1" showInputMessage="1" showErrorMessage="1" prompt="Εισαγάγετε το έτος για αυτή την προβολή ημερολογίου" sqref="C3"/>
    <dataValidation allowBlank="1" showInputMessage="1" showErrorMessage="1" prompt="Μεταβείτε στο φύλλο εργασίας &quot;Εργασίες&quot; επιλέγοντας την υπερ-σύνδεση σε αυτό το κελί" sqref="B1"/>
    <dataValidation allowBlank="1" showInputMessage="1" showErrorMessage="1" prompt="Μεταβείτε σε μια προβολή εβδομάδας των εργασιών σας επιλέγοντας την υπερ-σύνδεση σε αυτό το κελί" sqref="C1"/>
    <dataValidation allowBlank="1" showInputMessage="1" showErrorMessage="1" prompt="Οι γραμμές 6, 8, 10, 12, 14, 16 στις στήλες B έως H έχουν ημέρες του μήνα στα κελιά" sqref="B6"/>
    <dataValidation allowBlank="1" showInputMessage="1" showErrorMessage="1" prompt="Σε αυτή τη γραμμή βρίσκονται οι εργάσιμες ημέρες του ημερολογίου, από τη στήλη B έως τη στήλη H, με την δευτερα ως την ημέρα έναρξης της εβδομάδας" sqref="B5"/>
    <dataValidation allowBlank="1" showInputMessage="1" showErrorMessage="1" prompt="Οι εργασίες ενημερώνονται αυτόματα από τις γραμμές 7, 9, 11, 13, 15 και 17 στις στήλες B έως H του φύλλου εργασίας &quot;Εργασίες&quot;" sqref="B7"/>
  </dataValidations>
  <hyperlinks>
    <hyperlink ref="B1" location="Εργασίες!A1" tooltip="Κάντε κλικ για να δείτε τις εργασίες " display="ΕΡΓΑΣΙΕΣ"/>
    <hyperlink ref="C1" location="'Προβολή εβδομάδας'!A1" tooltip="Κάντε κλικ για να δείτε το εβδομαδιαίο πρόγραμμα" display="ΠΡΟΒΟΛΗ ΕΒΔΟΜΑΔΑΣ"/>
  </hyperlinks>
  <printOptions horizontalCentered="1" verticalCentered="1"/>
  <pageMargins left="0.25" right="0.25" top="0.75" bottom="0.75" header="0.3" footer="0.3"/>
  <pageSetup paperSize="9" orientation="landscape" r:id="rId1"/>
  <ignoredErrors>
    <ignoredError sqref="B8:H8 B16:H16 B14:H14 B12:H12 B10:H10 B9:H9 B11:H11 B13:H13 B15:H15 B17:H17"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249977111117893"/>
    <pageSetUpPr autoPageBreaks="0" fitToPage="1"/>
  </sheetPr>
  <dimension ref="B1:H17"/>
  <sheetViews>
    <sheetView showGridLines="0" topLeftCell="A2" zoomScaleNormal="100" workbookViewId="0"/>
  </sheetViews>
  <sheetFormatPr defaultRowHeight="14.25" x14ac:dyDescent="0.2"/>
  <cols>
    <col min="1" max="1" width="2.625" customWidth="1"/>
    <col min="2" max="8" width="30" customWidth="1"/>
    <col min="9" max="9" width="2.625" customWidth="1"/>
    <col min="10" max="10" width="10" customWidth="1"/>
  </cols>
  <sheetData>
    <row r="1" spans="2:8" ht="45" customHeight="1" thickBot="1" x14ac:dyDescent="0.25">
      <c r="B1" s="17" t="s">
        <v>3</v>
      </c>
      <c r="C1" s="13" t="s">
        <v>0</v>
      </c>
    </row>
    <row r="2" spans="2:8" ht="24.95" customHeight="1" thickTop="1" thickBot="1" x14ac:dyDescent="0.25">
      <c r="B2" t="s">
        <v>4</v>
      </c>
      <c r="C2" t="s">
        <v>7</v>
      </c>
      <c r="D2" t="s">
        <v>15</v>
      </c>
    </row>
    <row r="3" spans="2:8" ht="30" customHeight="1" thickTop="1" thickBot="1" x14ac:dyDescent="0.25">
      <c r="B3" s="8">
        <v>9</v>
      </c>
      <c r="C3" s="8">
        <f ca="1">YEAR(TODAY())</f>
        <v>2020</v>
      </c>
      <c r="D3" s="8" t="s">
        <v>16</v>
      </c>
      <c r="F3" s="2"/>
    </row>
    <row r="4" spans="2:8" ht="35.1" customHeight="1" thickTop="1" thickBot="1" x14ac:dyDescent="0.25">
      <c r="B4" s="32" t="s">
        <v>14</v>
      </c>
      <c r="C4" s="32"/>
      <c r="D4" s="32"/>
      <c r="E4" s="32"/>
      <c r="F4" s="32"/>
      <c r="G4" s="32"/>
      <c r="H4" s="32"/>
    </row>
    <row r="5" spans="2:8" ht="27.75" hidden="1" thickTop="1" x14ac:dyDescent="0.2">
      <c r="B5" s="7" t="str">
        <f t="shared" ref="B5:H5" ca="1" si="0">IF(WEEKDAY(DATEVALUE(" 1/ "&amp;ΕβδΜήνα&amp;" / "&amp;ΕβδΈτους)-1)=COLUMN(A$2),1,IF(LEN(A5)&gt;0,A5+1,""))</f>
        <v/>
      </c>
      <c r="C5" s="7">
        <f t="shared" ca="1" si="0"/>
        <v>1</v>
      </c>
      <c r="D5" s="7">
        <f t="shared" ca="1" si="0"/>
        <v>2</v>
      </c>
      <c r="E5" s="7">
        <f t="shared" ca="1" si="0"/>
        <v>3</v>
      </c>
      <c r="F5" s="7">
        <f t="shared" ca="1" si="0"/>
        <v>4</v>
      </c>
      <c r="G5" s="7">
        <f t="shared" ca="1" si="0"/>
        <v>5</v>
      </c>
      <c r="H5" s="7">
        <f t="shared" ca="1" si="0"/>
        <v>6</v>
      </c>
    </row>
    <row r="6" spans="2:8" ht="27" hidden="1" x14ac:dyDescent="0.2">
      <c r="B6" s="7">
        <f ca="1">IF(LEN(H5)&gt;0,IF(H5=ΤελευταίαΗμέραΜήνα_Εβδομάδα,"",H5+1),"")</f>
        <v>7</v>
      </c>
      <c r="C6" s="7">
        <f t="shared" ref="C6:H10" ca="1" si="1">IF(LEN(B6)&gt;0,IF(B6=ΤελευταίαΗμέραΜήνα_Εβδομάδα,"",B6+1),"")</f>
        <v>8</v>
      </c>
      <c r="D6" s="7">
        <f t="shared" ca="1" si="1"/>
        <v>9</v>
      </c>
      <c r="E6" s="7">
        <f t="shared" ca="1" si="1"/>
        <v>10</v>
      </c>
      <c r="F6" s="7">
        <f t="shared" ca="1" si="1"/>
        <v>11</v>
      </c>
      <c r="G6" s="7">
        <f t="shared" ca="1" si="1"/>
        <v>12</v>
      </c>
      <c r="H6" s="7">
        <f t="shared" ca="1" si="1"/>
        <v>13</v>
      </c>
    </row>
    <row r="7" spans="2:8" ht="27" hidden="1" x14ac:dyDescent="0.2">
      <c r="B7" s="7">
        <f ca="1">IF(LEN(H6)&gt;0,IF(H6=ΤελευταίαΗμέραΜήνα_Εβδομάδα,"",H6+1),"")</f>
        <v>14</v>
      </c>
      <c r="C7" s="7">
        <f t="shared" ca="1" si="1"/>
        <v>15</v>
      </c>
      <c r="D7" s="7">
        <f t="shared" ca="1" si="1"/>
        <v>16</v>
      </c>
      <c r="E7" s="7">
        <f t="shared" ca="1" si="1"/>
        <v>17</v>
      </c>
      <c r="F7" s="7">
        <f t="shared" ca="1" si="1"/>
        <v>18</v>
      </c>
      <c r="G7" s="7">
        <f t="shared" ca="1" si="1"/>
        <v>19</v>
      </c>
      <c r="H7" s="7">
        <f t="shared" ca="1" si="1"/>
        <v>20</v>
      </c>
    </row>
    <row r="8" spans="2:8" ht="27" hidden="1" x14ac:dyDescent="0.2">
      <c r="B8" s="7">
        <f ca="1">IF(LEN(H7)&gt;0,IF(H7=ΤελευταίαΗμέραΜήνα_Εβδομάδα,"",H7+1),"")</f>
        <v>21</v>
      </c>
      <c r="C8" s="7">
        <f t="shared" ca="1" si="1"/>
        <v>22</v>
      </c>
      <c r="D8" s="7">
        <f t="shared" ca="1" si="1"/>
        <v>23</v>
      </c>
      <c r="E8" s="7">
        <f t="shared" ca="1" si="1"/>
        <v>24</v>
      </c>
      <c r="F8" s="7">
        <f t="shared" ca="1" si="1"/>
        <v>25</v>
      </c>
      <c r="G8" s="7">
        <f t="shared" ca="1" si="1"/>
        <v>26</v>
      </c>
      <c r="H8" s="7">
        <f t="shared" ca="1" si="1"/>
        <v>27</v>
      </c>
    </row>
    <row r="9" spans="2:8" ht="27" hidden="1" x14ac:dyDescent="0.2">
      <c r="B9" s="7">
        <f ca="1">IF(LEN(H8)&gt;0,IF(H8=ΤελευταίαΗμέραΜήνα_Εβδομάδα,"",H8+1),"")</f>
        <v>28</v>
      </c>
      <c r="C9" s="7">
        <f t="shared" ca="1" si="1"/>
        <v>29</v>
      </c>
      <c r="D9" s="7">
        <f t="shared" ca="1" si="1"/>
        <v>30</v>
      </c>
      <c r="E9" s="7" t="str">
        <f t="shared" ca="1" si="1"/>
        <v/>
      </c>
      <c r="F9" s="7" t="str">
        <f t="shared" ca="1" si="1"/>
        <v/>
      </c>
      <c r="G9" s="7" t="str">
        <f t="shared" ca="1" si="1"/>
        <v/>
      </c>
      <c r="H9" s="7" t="str">
        <f t="shared" ca="1" si="1"/>
        <v/>
      </c>
    </row>
    <row r="10" spans="2:8" ht="27.75" hidden="1" thickBot="1" x14ac:dyDescent="0.25">
      <c r="B10" s="7" t="str">
        <f ca="1">IF(LEN(H9)&gt;0,IF(H9=ΤελευταίαΗμέραΜήνα_Εβδομάδα,"",H9+1),"")</f>
        <v/>
      </c>
      <c r="C10" s="7" t="str">
        <f t="shared" ca="1" si="1"/>
        <v/>
      </c>
      <c r="D10" s="7" t="str">
        <f t="shared" ca="1" si="1"/>
        <v/>
      </c>
      <c r="E10" s="7" t="str">
        <f t="shared" ca="1" si="1"/>
        <v/>
      </c>
      <c r="F10" s="7" t="str">
        <f t="shared" ca="1" si="1"/>
        <v/>
      </c>
      <c r="G10" s="7" t="str">
        <f t="shared" ca="1" si="1"/>
        <v/>
      </c>
      <c r="H10" s="7" t="str">
        <f t="shared" ca="1" si="1"/>
        <v/>
      </c>
    </row>
    <row r="11" spans="2:8" ht="24.95" customHeight="1" thickTop="1" x14ac:dyDescent="0.2">
      <c r="B11" s="10" t="s">
        <v>8</v>
      </c>
      <c r="C11" s="10" t="s">
        <v>9</v>
      </c>
      <c r="D11" s="10" t="s">
        <v>10</v>
      </c>
      <c r="E11" s="10" t="s">
        <v>11</v>
      </c>
      <c r="F11" s="10" t="s">
        <v>12</v>
      </c>
      <c r="G11" s="10" t="s">
        <v>13</v>
      </c>
      <c r="H11" s="10" t="s">
        <v>6</v>
      </c>
    </row>
    <row r="12" spans="2:8" ht="27" x14ac:dyDescent="0.2">
      <c r="B12" s="11" t="str">
        <f t="shared" ref="B12:H12" ca="1" si="2">IF(B14="",IF(AND(ISNUMBER(A12),A12&lt;ΤελευταίαΗμέραΜήνα_Εβδομάδα),A12+1,""),IF(B14&lt;=7,"",INDEX(ΠροβΕβδΜήνα,ΕβδΕβδομάδα,COLUMN(A$2))-7))</f>
        <v/>
      </c>
      <c r="C12" s="11" t="str">
        <f t="shared" ca="1" si="2"/>
        <v/>
      </c>
      <c r="D12" s="11" t="str">
        <f t="shared" ca="1" si="2"/>
        <v/>
      </c>
      <c r="E12" s="11" t="str">
        <f t="shared" ca="1" si="2"/>
        <v/>
      </c>
      <c r="F12" s="11" t="str">
        <f t="shared" ca="1" si="2"/>
        <v/>
      </c>
      <c r="G12" s="11" t="str">
        <f t="shared" ca="1" si="2"/>
        <v/>
      </c>
      <c r="H12" s="11" t="str">
        <f t="shared" ca="1" si="2"/>
        <v/>
      </c>
    </row>
    <row r="13" spans="2:8" x14ac:dyDescent="0.2">
      <c r="B13" s="12" t="str">
        <f ca="1">IF(LEN(B12)=0,"",IF(COUNTIF(Εργασίες[ΕΩΣ],DATE(ΕβδΈτους,ΑρΕβδΜήνα,B12))&gt;0,"Παράδοση εργασίας!",""))</f>
        <v/>
      </c>
      <c r="C13" s="12" t="str">
        <f ca="1">IF(LEN(C12)=0,"",IF(COUNTIF(Εργασίες[ΕΩΣ],DATE(ΕβδΈτους,ΑρΕβδΜήνα,C12))&gt;0,"Παράδοση εργασίας!",""))</f>
        <v/>
      </c>
      <c r="D13" s="12" t="str">
        <f ca="1">IF(LEN(D12)=0,"",IF(COUNTIF(Εργασίες[ΕΩΣ],DATE(ΕβδΈτους,ΑρΕβδΜήνα,D12))&gt;0,"Παράδοση εργασίας!",""))</f>
        <v/>
      </c>
      <c r="E13" s="12" t="str">
        <f ca="1">IF(LEN(E12)=0,"",IF(COUNTIF(Εργασίες[ΕΩΣ],DATE(ΕβδΈτους,ΑρΕβδΜήνα,E12))&gt;0,"Παράδοση εργασίας!",""))</f>
        <v/>
      </c>
      <c r="F13" s="12" t="str">
        <f ca="1">IF(LEN(F12)=0,"",IF(COUNTIF(Εργασίες[ΕΩΣ],DATE(ΕβδΈτους,ΑρΕβδΜήνα,F12))&gt;0,"Παράδοση εργασίας!",""))</f>
        <v/>
      </c>
      <c r="G13" s="12" t="str">
        <f ca="1">IF(LEN(G12)=0,"",IF(COUNTIF(Εργασίες[ΕΩΣ],DATE(ΕβδΈτους,ΑρΕβδΜήνα,G12))&gt;0,"Παράδοση εργασίας!",""))</f>
        <v/>
      </c>
      <c r="H13" s="12" t="str">
        <f ca="1">IF(LEN(H12)=0,"",IF(COUNTIF(Εργασίες[ΕΩΣ],DATE(ΕβδΈτους,ΑρΕβδΜήνα,H12))&gt;0,"Παράδοση εργασίας!",""))</f>
        <v/>
      </c>
    </row>
    <row r="14" spans="2:8" ht="27" x14ac:dyDescent="0.2">
      <c r="B14" s="4" t="str">
        <f t="shared" ref="B14:H14" ca="1" si="3">INDEX(ΠροβΕβδΜήνα,ΕβδΕβδομάδα,COLUMN(A$2))</f>
        <v/>
      </c>
      <c r="C14" s="4">
        <f t="shared" ca="1" si="3"/>
        <v>1</v>
      </c>
      <c r="D14" s="4">
        <f t="shared" ca="1" si="3"/>
        <v>2</v>
      </c>
      <c r="E14" s="4">
        <f t="shared" ca="1" si="3"/>
        <v>3</v>
      </c>
      <c r="F14" s="4">
        <f t="shared" ca="1" si="3"/>
        <v>4</v>
      </c>
      <c r="G14" s="4">
        <f t="shared" ca="1" si="3"/>
        <v>5</v>
      </c>
      <c r="H14" s="4">
        <f t="shared" ca="1" si="3"/>
        <v>6</v>
      </c>
    </row>
    <row r="15" spans="2:8" ht="225" customHeight="1" x14ac:dyDescent="0.2">
      <c r="B15" s="5" t="str">
        <f ca="1">IF(LEN(B14)=0,"",IF(COUNTIF(Εργασίες[ΕΩΣ],DATE(ΕβδΈτους,ΑρΕβδΜήνα,B14))&gt;0,"Παράδοση εργασίας!",""))</f>
        <v/>
      </c>
      <c r="C15" s="5" t="str">
        <f ca="1">IF(LEN(C14)=0,"",IF(COUNTIF(Εργασίες[ΕΩΣ],DATE(ΕβδΈτους,ΑρΕβδΜήνα,C14))&gt;0,"Παράδοση εργασίας!",""))</f>
        <v/>
      </c>
      <c r="D15" s="5" t="str">
        <f ca="1">IF(LEN(D14)=0,"",IF(COUNTIF(Εργασίες[ΕΩΣ],DATE(ΕβδΈτους,ΑρΕβδΜήνα,D14))&gt;0,"Παράδοση εργασίας!",""))</f>
        <v/>
      </c>
      <c r="E15" s="5" t="str">
        <f ca="1">IF(LEN(E14)=0,"",IF(COUNTIF(Εργασίες[ΕΩΣ],DATE(ΕβδΈτους,ΑρΕβδΜήνα,E14))&gt;0,"Παράδοση εργασίας!",""))</f>
        <v/>
      </c>
      <c r="F15" s="5" t="str">
        <f ca="1">IF(LEN(F14)=0,"",IF(COUNTIF(Εργασίες[ΕΩΣ],DATE(ΕβδΈτους,ΑρΕβδΜήνα,F14))&gt;0,"Παράδοση εργασίας!",""))</f>
        <v/>
      </c>
      <c r="G15" s="5" t="str">
        <f ca="1">IF(LEN(G14)=0,"",IF(COUNTIF(Εργασίες[ΕΩΣ],DATE(ΕβδΈτους,ΑρΕβδΜήνα,G14))&gt;0,"Παράδοση εργασίας!",""))</f>
        <v/>
      </c>
      <c r="H15" s="5" t="str">
        <f ca="1">IF(LEN(H14)=0,"",IF(COUNTIF(Εργασίες[ΕΩΣ],DATE(ΕβδΈτους,ΑρΕβδΜήνα,H14))&gt;0,"Παράδοση εργασίας!",""))</f>
        <v/>
      </c>
    </row>
    <row r="16" spans="2:8" ht="27" x14ac:dyDescent="0.2">
      <c r="B16" s="11">
        <f t="array" aca="1" ref="B16" ca="1">IFERROR(IF(B14="",IF(AND(ISNUMBER(A16),A16&lt;ΤελευταίαΗμέραΜήνα_Εβδομάδα),A16+1,$H$14+COLUMN(A$2)),IF(B14+7&gt;ΤελευταίαΗμέραΜήνα_Εβδομάδα,"",INDEX(ΠροβΕβδΜήνα,ΕβδΕβδομάδα,COLUMN(A$2))+7)),"")</f>
        <v>7</v>
      </c>
      <c r="C16" s="11">
        <f t="array" aca="1" ref="C16" ca="1">IFERROR(IF(C14="",IF(AND(ISNUMBER(B16),B16&lt;ΤελευταίαΗμέραΜήνα_Εβδομάδα),B16+1,$H$14+COLUMN(B$2)),IF(C14+7&gt;ΤελευταίαΗμέραΜήνα_Εβδομάδα,"",INDEX(ΠροβΕβδΜήνα,ΕβδΕβδομάδα,COLUMN(B$2))+7)),"")</f>
        <v>8</v>
      </c>
      <c r="D16" s="11">
        <f t="array" aca="1" ref="D16" ca="1">IFERROR(IF(D14="",IF(AND(ISNUMBER(C16),C16&lt;ΤελευταίαΗμέραΜήνα_Εβδομάδα),C16+1,$H$14+COLUMN(C$2)),IF(D14+7&gt;ΤελευταίαΗμέραΜήνα_Εβδομάδα,"",INDEX(ΠροβΕβδΜήνα,ΕβδΕβδομάδα,COLUMN(C$2))+7)),"")</f>
        <v>9</v>
      </c>
      <c r="E16" s="11">
        <f t="array" aca="1" ref="E16" ca="1">IFERROR(IF(E14="",IF(AND(ISNUMBER(D16),D16&lt;ΤελευταίαΗμέραΜήνα_Εβδομάδα),D16+1,$H$14+COLUMN(D$2)),IF(E14+7&gt;ΤελευταίαΗμέραΜήνα_Εβδομάδα,"",INDEX(ΠροβΕβδΜήνα,ΕβδΕβδομάδα,COLUMN(D$2))+7)),"")</f>
        <v>10</v>
      </c>
      <c r="F16" s="11">
        <f t="array" aca="1" ref="F16" ca="1">IFERROR(IF(F14="",IF(AND(ISNUMBER(E16),E16&lt;ΤελευταίαΗμέραΜήνα_Εβδομάδα),E16+1,$H$14+COLUMN(E$2)),IF(F14+7&gt;ΤελευταίαΗμέραΜήνα_Εβδομάδα,"",INDEX(ΠροβΕβδΜήνα,ΕβδΕβδομάδα,COLUMN(E$2))+7)),"")</f>
        <v>11</v>
      </c>
      <c r="G16" s="11">
        <f t="array" aca="1" ref="G16" ca="1">IFERROR(IF(G14="",IF(AND(ISNUMBER(F16),F16&lt;ΤελευταίαΗμέραΜήνα_Εβδομάδα),F16+1,$H$14+COLUMN(F$2)),IF(G14+7&gt;ΤελευταίαΗμέραΜήνα_Εβδομάδα,"",INDEX(ΠροβΕβδΜήνα,ΕβδΕβδομάδα,COLUMN(F$2))+7)),"")</f>
        <v>12</v>
      </c>
      <c r="H16" s="11">
        <f t="array" aca="1" ref="H16" ca="1">IFERROR(IF(H14="",IF(AND(ISNUMBER(G16),G16&lt;ΤελευταίαΗμέραΜήνα_Εβδομάδα),G16+1,$H$14+COLUMN(G$2)),IF(H14+7&gt;ΤελευταίαΗμέραΜήνα_Εβδομάδα,"",INDEX(ΠροβΕβδΜήνα,ΕβδΕβδομάδα,COLUMN(G$2))+7)),"")</f>
        <v>13</v>
      </c>
    </row>
    <row r="17" spans="2:8" x14ac:dyDescent="0.2">
      <c r="B17" s="12" t="str">
        <f ca="1">IF(LEN(B16)=0,"",IF(COUNTIF(Εργασίες[ΕΩΣ],DATE(ΕβδΈτους,ΑρΕβδΜήνα,B16))&gt;0,"Παράδοση εργασίας!",""))</f>
        <v/>
      </c>
      <c r="C17" s="12" t="str">
        <f ca="1">IF(LEN(C16)=0,"",IF(COUNTIF(Εργασίες[ΕΩΣ],DATE(ΕβδΈτους,ΑρΕβδΜήνα,C16))&gt;0,"Παράδοση εργασίας!",""))</f>
        <v/>
      </c>
      <c r="D17" s="12" t="str">
        <f ca="1">IF(LEN(D16)=0,"",IF(COUNTIF(Εργασίες[ΕΩΣ],DATE(ΕβδΈτους,ΑρΕβδΜήνα,D16))&gt;0,"Παράδοση εργασίας!",""))</f>
        <v/>
      </c>
      <c r="E17" s="12" t="str">
        <f ca="1">IF(LEN(E16)=0,"",IF(COUNTIF(Εργασίες[ΕΩΣ],DATE(ΕβδΈτους,ΑρΕβδΜήνα,E16))&gt;0,"Παράδοση εργασίας!",""))</f>
        <v/>
      </c>
      <c r="F17" s="12" t="str">
        <f ca="1">IF(LEN(F16)=0,"",IF(COUNTIF(Εργασίες[ΕΩΣ],DATE(ΕβδΈτους,ΑρΕβδΜήνα,F16))&gt;0,"Παράδοση εργασίας!",""))</f>
        <v/>
      </c>
      <c r="G17" s="12" t="str">
        <f ca="1">IF(LEN(G16)=0,"",IF(COUNTIF(Εργασίες[ΕΩΣ],DATE(ΕβδΈτους,ΑρΕβδΜήνα,G16))&gt;0,"Παράδοση εργασίας!",""))</f>
        <v/>
      </c>
      <c r="H17" s="12" t="str">
        <f ca="1">IF(LEN(H16)=0,"",IF(COUNTIF(Εργασίες[ΕΩΣ],DATE(ΕβδΈτους,ΑρΕβδΜήνα,H16))&gt;0,"Παράδοση εργασίας!",""))</f>
        <v/>
      </c>
    </row>
  </sheetData>
  <mergeCells count="1">
    <mergeCell ref="B4:H4"/>
  </mergeCells>
  <dataValidations count="9">
    <dataValidation type="list" allowBlank="1" showInputMessage="1" showErrorMessage="1" error="Επιλέξτε &quot;ΕΠΑΝΑΛΗΨΗ&quot; και πατήστε το συνδυασμό πλήκτρων ALT+ΚΑΤΩ ΒΕΛΟΣ και μετά ENTER για να επιλέξετε μια καταχώρηση από τη λίστα που παρέχεται. Επιλέξτε ΑΚΥΡΟ για έξοδο από το κελί" prompt="Επιλέξτε μια εβδομάδα από αυτή την αναπτυσσόμενη λίστα για να δείτε τις εργασίες σας για αυτή την εβδομάδα. Πατήστε ALT+ΚΑΤΩ ΒΕΛΟΣ, ENTER για να επιλέξετε από τη λίστα σε αυτό το κελί" sqref="D3">
      <formula1>"Εβδομάδα 1, Εβδομάδα 2, Εβδομάδα 3, Εβδομάδα 4, Εβδομάδα 5, Εβδομάδα 6"</formula1>
    </dataValidation>
    <dataValidation type="list" allowBlank="1" showInputMessage="1" showErrorMessage="1" error="Επιλέξτε ΕΠΑΝΑΛΗΨΗ και πληκτρολογήστε το πλήρες όνομα του μήνα ή πατήστε το συνδυασμό πλήκτρων ALT+ΚΑΤΩ ΒΕΛΟΣ και μετά ENTER για να επιλέξετε από τη λίστα που παρέχεται. Επιλέξτε ΑΚΥΡΟ για έξοδο από το κελί" prompt="Επιλέξτε έναν μήνα από αυτή την αναπτυσσόμενη λίστα για να δείτε τις εργασίες σας για αυτόν το μήνα. Πατήστε ALT+ΚΑΤΩ ΒΕΛΟΣ, ENTER για να επιλέξετε από τη λίστα ή πληκτρολογήστε το πλήρες όνομα του μήνα σε αυτό το κελί" sqref="B3">
      <formula1>"1,2,3,4,5,6,7,8,9,10,11,12"</formula1>
    </dataValidation>
    <dataValidation allowBlank="1" showInputMessage="1" showErrorMessage="1" prompt="Εισαγάγετε το έτος για αυτή την προβολή ημερολογίου" sqref="C3"/>
    <dataValidation allowBlank="1" showInputMessage="1" showErrorMessage="1" prompt="Αυτή η προβολή εβδομάδας των εργασιών ενημερώνεται αυτόματα με βάση τα δεδομένα που καταχωρείτε στο φύλλο εργασίας &quot;Εργασίες&quot; αυτού του βιβλίου εργασίας. Όλες οι αλλαγές στις εργασίες πρέπει να γίνονται σε αυτό το φύλλο εργασίας" sqref="A1"/>
    <dataValidation allowBlank="1" showInputMessage="1" showErrorMessage="1" prompt="Μεταβείτε στο φύλλο εργασίας &quot;Εργασίες&quot; επιλέγοντας την υπερ-σύνδεση σε αυτό το κελί" sqref="B1"/>
    <dataValidation allowBlank="1" showInputMessage="1" showErrorMessage="1" prompt="Μεταβείτε στο φύλλο εργασίας &quot;Προβολή μήνα&quot; των εργασιών σε αυτό το φύλλο εργασίας επιλέγοντας την υπερ-σύνδεση σε αυτό το κελί" sqref="C1"/>
    <dataValidation allowBlank="1" showInputMessage="1" showErrorMessage="1" prompt="Οι γραμμές 12, 14 και 16 στις στήλες B έως H έχουν ημέρες της εβδομάδας στα κελιά" sqref="B12"/>
    <dataValidation allowBlank="1" showInputMessage="1" showErrorMessage="1" prompt="Οι εργασίες από το φύλλο εργασίας &quot;Εργασίες&quot; εμφανίζονται στις γραμμές, 13, 15 και 17 στις στήλες B έως H" sqref="B13"/>
    <dataValidation allowBlank="1" showInputMessage="1" showErrorMessage="1" prompt="Σε αυτή τη γραμμή βρίσκονται οι εργάσιμες ημέρες της προβολής εβδομάδας, από τη στήλη B έως τη στήλη H, με την δευτερα ως την ημέρα έναρξης της εβδομάδας" sqref="B11"/>
  </dataValidations>
  <hyperlinks>
    <hyperlink ref="B1" location="Εργασίες!A1" tooltip="Κάντε κλικ για να δείτε τις εργασίες" display="ΕΡΓΑΣΙΕΣ"/>
    <hyperlink ref="C1" location="'Προβολή μήνα'!A1" tooltip="Κάντε κλικ για να δείτε το μηνιαίο πρόγραμμα" display="ΠΡΟΒΟΛΗ ΜΗΝΑ"/>
  </hyperlinks>
  <printOptions horizontalCentered="1" verticalCentered="1"/>
  <pageMargins left="0.25" right="0.25" top="0.75" bottom="0.75" header="0.3" footer="0.3"/>
  <pageSetup paperSize="9" orientation="landscape" r:id="rId1"/>
  <ignoredErrors>
    <ignoredError sqref="B14:H14 B16:H16"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3</vt:i4>
      </vt:variant>
      <vt:variant>
        <vt:lpstr>Περιοχές με ονόματα</vt:lpstr>
      </vt:variant>
      <vt:variant>
        <vt:i4>11</vt:i4>
      </vt:variant>
    </vt:vector>
  </HeadingPairs>
  <TitlesOfParts>
    <vt:vector size="14" baseType="lpstr">
      <vt:lpstr>Εργασίες</vt:lpstr>
      <vt:lpstr>Προβολή μήνα</vt:lpstr>
      <vt:lpstr>Προβολή εβδομάδας</vt:lpstr>
      <vt:lpstr>Εργασίες!Print_Titles</vt:lpstr>
      <vt:lpstr>Εβδ2Μήνα</vt:lpstr>
      <vt:lpstr>Εβδ3Μήνα</vt:lpstr>
      <vt:lpstr>Εβδ4Μήνα</vt:lpstr>
      <vt:lpstr>Εβδ5Μήνα</vt:lpstr>
      <vt:lpstr>'Προβολή εβδομάδας'!ΕβδΈτους</vt:lpstr>
      <vt:lpstr>'Προβολή εβδομάδας'!ΕβδΜήνα</vt:lpstr>
      <vt:lpstr>ΜηνΈτους</vt:lpstr>
      <vt:lpstr>ΜΜήνας</vt:lpstr>
      <vt:lpstr>ΠροβΕβδΜήνα</vt:lpstr>
      <vt:lpstr>ΤίτλοςΣτήλης1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Σωτήρης Αγγελούσης</dc:creator>
  <cp:lastModifiedBy>katerina kirtsou</cp:lastModifiedBy>
  <dcterms:created xsi:type="dcterms:W3CDTF">2016-09-16T21:38:58Z</dcterms:created>
  <dcterms:modified xsi:type="dcterms:W3CDTF">2020-01-12T21:37:14Z</dcterms:modified>
</cp:coreProperties>
</file>