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tiris\Documents\GitHub\Foodisimo\"/>
    </mc:Choice>
  </mc:AlternateContent>
  <bookViews>
    <workbookView xWindow="0" yWindow="0" windowWidth="23040" windowHeight="9336"/>
  </bookViews>
  <sheets>
    <sheet name="Εργασίες" sheetId="6" r:id="rId1"/>
    <sheet name="Προβολή μήνα" sheetId="3" state="hidden" r:id="rId2"/>
    <sheet name="Προβολή εβδομάδας" sheetId="5" state="hidden" r:id="rId3"/>
  </sheets>
  <definedNames>
    <definedName name="_xlnm._FilterDatabase" localSheetId="0" hidden="1">Εργασίες!$F$2:$F$18</definedName>
    <definedName name="_xlnm.Print_Titles" localSheetId="0">Εργασίες!$2:$2</definedName>
    <definedName name="ΑρΕβδΜήνα">MONTH(DATEVALUE(" 1/ "&amp;'Προβολή εβδομάδας'!ΕβδΜήνα))</definedName>
    <definedName name="ΑρΜΜήνα">MONTH(DATEVALUE(" 1/ "&amp;ΜΜήνας))</definedName>
    <definedName name="Εβδ2Μήνα">'Προβολή μήνα'!$B$8:$H$9</definedName>
    <definedName name="Εβδ3Μήνα">'Προβολή μήνα'!$B$10:$H$11</definedName>
    <definedName name="Εβδ4Μήνα">'Προβολή μήνα'!$B$12:$H$13</definedName>
    <definedName name="Εβδ5Μήνα">'Προβολή μήνα'!$B$14:$H$15</definedName>
    <definedName name="ΕβδΕβδομάδα">RIGHT('Προβολή εβδομάδας'!$D$3,1)</definedName>
    <definedName name="ΕβδΈτους" localSheetId="2">'Προβολή εβδομάδας'!$C$3</definedName>
    <definedName name="ΕβδΜήνα" localSheetId="2">'Προβολή εβδομάδας'!$B$3</definedName>
    <definedName name="ΜηνΈτους">'Προβολή μήνα'!$C$3</definedName>
    <definedName name="ΜΜήνας">'Προβολή μήνα'!$B$3</definedName>
    <definedName name="ΠροβΕβδΜήνα">'Προβολή εβδομάδας'!$B$5:$H$10</definedName>
    <definedName name="ΤελευταίαΗμέρα_Εβδομάδα">MAX('Προβολή εβδομάδας'!$B$5:$H$10)</definedName>
    <definedName name="ΤελευταίαΗμέραΜήνα_Εβδομάδα">DAY(EOMONTH(DATE('Προβολή εβδομάδας'!$C$3,ΑρΕβδΜήνα,1),0))</definedName>
    <definedName name="ΤίτλοςΣτήλης1">Εργασίες[[#Headers],[ΠΕΡΙΓΡΑΦΗ]]</definedName>
  </definedNames>
  <calcPr calcId="162913"/>
</workbook>
</file>

<file path=xl/calcChain.xml><?xml version="1.0" encoding="utf-8"?>
<calcChain xmlns="http://schemas.openxmlformats.org/spreadsheetml/2006/main">
  <c r="C3" i="5" l="1"/>
  <c r="B5" i="5" l="1"/>
  <c r="C3" i="3"/>
  <c r="C5" i="5" l="1"/>
  <c r="B6" i="3"/>
  <c r="B7" i="3" s="1"/>
  <c r="D5" i="5" l="1"/>
  <c r="E5" i="5" s="1"/>
  <c r="F5" i="5" s="1"/>
  <c r="G5" i="5" s="1"/>
  <c r="C6" i="3"/>
  <c r="C7" i="3" s="1"/>
  <c r="D6" i="3" l="1"/>
  <c r="D7" i="3" s="1"/>
  <c r="H5" i="5"/>
  <c r="E6" i="3" l="1"/>
  <c r="E7" i="3" s="1"/>
  <c r="B6" i="5"/>
  <c r="H6" i="3"/>
  <c r="H7" i="3" s="1"/>
  <c r="F6" i="3" l="1"/>
  <c r="F7" i="3" s="1"/>
  <c r="C6" i="5"/>
  <c r="B8" i="3"/>
  <c r="B9" i="3" s="1"/>
  <c r="G6" i="3" l="1"/>
  <c r="G7" i="3" s="1"/>
  <c r="D6" i="5"/>
  <c r="C8" i="3"/>
  <c r="C9" i="3" s="1"/>
  <c r="E6" i="5" l="1"/>
  <c r="D8" i="3"/>
  <c r="D9" i="3" s="1"/>
  <c r="F6" i="5" l="1"/>
  <c r="E8" i="3"/>
  <c r="E9" i="3" s="1"/>
  <c r="G6" i="5" l="1"/>
  <c r="F8" i="3"/>
  <c r="F9" i="3" s="1"/>
  <c r="H6" i="5" l="1"/>
  <c r="G8" i="3"/>
  <c r="G9" i="3" s="1"/>
  <c r="B7" i="5" l="1"/>
  <c r="H8" i="3"/>
  <c r="H9" i="3" s="1"/>
  <c r="C7" i="5" l="1"/>
  <c r="B10" i="3"/>
  <c r="B11" i="3" s="1"/>
  <c r="D7" i="5" l="1"/>
  <c r="C10" i="3"/>
  <c r="C11" i="3" s="1"/>
  <c r="E7" i="5" l="1"/>
  <c r="D10" i="3"/>
  <c r="D11" i="3" s="1"/>
  <c r="F7" i="5" l="1"/>
  <c r="E10" i="3"/>
  <c r="E11" i="3" s="1"/>
  <c r="G7" i="5" l="1"/>
  <c r="F10" i="3"/>
  <c r="F11" i="3" s="1"/>
  <c r="H7" i="5" l="1"/>
  <c r="G10" i="3"/>
  <c r="G11" i="3" s="1"/>
  <c r="B8" i="5" l="1"/>
  <c r="C8" i="5" s="1"/>
  <c r="D8" i="5" s="1"/>
  <c r="E8" i="5" s="1"/>
  <c r="F8" i="5" s="1"/>
  <c r="G8" i="5" s="1"/>
  <c r="H8" i="5" s="1"/>
  <c r="B9" i="5" s="1"/>
  <c r="H10" i="3"/>
  <c r="H11" i="3" s="1"/>
  <c r="C9" i="5" l="1"/>
  <c r="B14" i="5"/>
  <c r="B15" i="5" s="1"/>
  <c r="B12" i="3"/>
  <c r="B13" i="3" s="1"/>
  <c r="B12" i="5" l="1"/>
  <c r="B13" i="5" s="1"/>
  <c r="D9" i="5"/>
  <c r="C14" i="5"/>
  <c r="C15" i="5" s="1"/>
  <c r="C12" i="3"/>
  <c r="C13" i="3" s="1"/>
  <c r="C12" i="5" l="1"/>
  <c r="C13" i="5" s="1"/>
  <c r="E9" i="5"/>
  <c r="D14" i="5"/>
  <c r="D15" i="5" s="1"/>
  <c r="D12" i="3"/>
  <c r="D13" i="3" s="1"/>
  <c r="D12" i="5" l="1"/>
  <c r="D13" i="5" s="1"/>
  <c r="F9" i="5"/>
  <c r="E14" i="5"/>
  <c r="E15" i="5" s="1"/>
  <c r="E12" i="3"/>
  <c r="E13" i="3" s="1"/>
  <c r="E12" i="5" l="1"/>
  <c r="E13" i="5" s="1"/>
  <c r="G9" i="5"/>
  <c r="F14" i="5"/>
  <c r="F15" i="5" s="1"/>
  <c r="F12" i="3"/>
  <c r="F13" i="3" s="1"/>
  <c r="F12" i="5" l="1"/>
  <c r="F13" i="5" s="1"/>
  <c r="H9" i="5"/>
  <c r="G14" i="5"/>
  <c r="G15" i="5" s="1"/>
  <c r="G12" i="3"/>
  <c r="G13" i="3" s="1"/>
  <c r="G12" i="5" l="1"/>
  <c r="G13" i="5" s="1"/>
  <c r="B10" i="5"/>
  <c r="C10" i="5" s="1"/>
  <c r="D10" i="5" s="1"/>
  <c r="E10" i="5" s="1"/>
  <c r="F10" i="5" s="1"/>
  <c r="G10" i="5" s="1"/>
  <c r="H10" i="5" s="1"/>
  <c r="H14" i="5"/>
  <c r="H12" i="3"/>
  <c r="H13" i="3" s="1"/>
  <c r="B16" i="5" l="1" a="1"/>
  <c r="B16" i="5" s="1"/>
  <c r="B17" i="5" s="1"/>
  <c r="H15" i="5"/>
  <c r="H16" i="5" a="1"/>
  <c r="H16" i="5" s="1"/>
  <c r="H17" i="5" s="1"/>
  <c r="H12" i="5"/>
  <c r="H13" i="5" s="1"/>
  <c r="B14" i="3"/>
  <c r="B15" i="3" s="1"/>
  <c r="C16" i="5" l="1" a="1"/>
  <c r="C16" i="5" s="1"/>
  <c r="C17" i="5" s="1"/>
  <c r="C14" i="3"/>
  <c r="C15" i="3" s="1"/>
  <c r="D16" i="5" l="1" a="1"/>
  <c r="D16" i="5" s="1"/>
  <c r="D14" i="3"/>
  <c r="D15" i="3" s="1"/>
  <c r="D17" i="5" l="1"/>
  <c r="E16" i="5" a="1"/>
  <c r="E16" i="5" s="1"/>
  <c r="E14" i="3"/>
  <c r="E15" i="3" s="1"/>
  <c r="E17" i="5" l="1"/>
  <c r="F16" i="5" a="1"/>
  <c r="F16" i="5" s="1"/>
  <c r="F14" i="3"/>
  <c r="F15" i="3" s="1"/>
  <c r="F17" i="5" l="1"/>
  <c r="G16" i="5" a="1"/>
  <c r="G16" i="5" s="1"/>
  <c r="G17" i="5" s="1"/>
  <c r="G14" i="3"/>
  <c r="G15" i="3" s="1"/>
  <c r="H14" i="3" l="1"/>
  <c r="H15" i="3" s="1"/>
  <c r="B16" i="3" l="1"/>
  <c r="B17" i="3" s="1"/>
  <c r="C16" i="3" l="1"/>
  <c r="C17" i="3" s="1"/>
  <c r="D16" i="3" l="1"/>
  <c r="D17" i="3" s="1"/>
  <c r="E16" i="3" l="1"/>
  <c r="E17" i="3" s="1"/>
  <c r="F16" i="3" l="1"/>
  <c r="F17" i="3" s="1"/>
  <c r="G16" i="3" l="1"/>
  <c r="G17" i="3" s="1"/>
  <c r="H16" i="3" l="1"/>
  <c r="H17" i="3" s="1"/>
</calcChain>
</file>

<file path=xl/sharedStrings.xml><?xml version="1.0" encoding="utf-8"?>
<sst xmlns="http://schemas.openxmlformats.org/spreadsheetml/2006/main" count="81" uniqueCount="45">
  <si>
    <t>ΠΡΟΒΟΛΗ ΜΗΝΑ</t>
  </si>
  <si>
    <t>ΠΕΡΙΓΡΑΦΗ</t>
  </si>
  <si>
    <t>ΠΡΟΒΟΛΗ ΕΒΔΟΜΑΔΑΣ</t>
  </si>
  <si>
    <t>ΕΡΓΑΣΙΕΣ</t>
  </si>
  <si>
    <t>Επιλέξτε μήνα:</t>
  </si>
  <si>
    <t xml:space="preserve"> ΠΡΟΒΟΛΗ ΜΗΝΑ</t>
  </si>
  <si>
    <t>ΚΥΡΙΑΚΗ</t>
  </si>
  <si>
    <t>Εισαγάγετε έτος:</t>
  </si>
  <si>
    <t>ΔΕΥΤΕΡΑ</t>
  </si>
  <si>
    <t>ΤΡΙΤΗ</t>
  </si>
  <si>
    <t>ΤΕΤΑΡΤΗ</t>
  </si>
  <si>
    <t>ΠΕΜΠΤΗ</t>
  </si>
  <si>
    <t>ΠΑΡΑΣΚΕΥΗ</t>
  </si>
  <si>
    <t>ΣΑΒΒΑΤΟ</t>
  </si>
  <si>
    <t xml:space="preserve"> ΠΡΟΒΟΛΗ ΕΒΔΟΜΑΔΑΣ</t>
  </si>
  <si>
    <t>Επιλέξτε αρ. εβδομάδας:</t>
  </si>
  <si>
    <t>Εβδομάδα 1</t>
  </si>
  <si>
    <t>Σχεδιάγραμμα Βάσης</t>
  </si>
  <si>
    <t>Class Diagram</t>
  </si>
  <si>
    <t>Δημιουργία Βάσης</t>
  </si>
  <si>
    <t>Feature Προβολή Παραγγελιών User</t>
  </si>
  <si>
    <t>Feature Εισαγωγή Νέου Καταστήματος Admin</t>
  </si>
  <si>
    <t>ΑΝΑΘΕΣΗ ΣΕ</t>
  </si>
  <si>
    <t>ΑΠΌ</t>
  </si>
  <si>
    <t>ΕΩΣ</t>
  </si>
  <si>
    <t>Back-End</t>
  </si>
  <si>
    <t>Core</t>
  </si>
  <si>
    <t>Main Features</t>
  </si>
  <si>
    <t>ΏΡΕΣ</t>
  </si>
  <si>
    <t>Δημιουργία Template Σελίδων για User</t>
  </si>
  <si>
    <t>Δημιουργία Template Σελίδων για Shop</t>
  </si>
  <si>
    <t>Δημιουργία Template Σελίδων για Admin</t>
  </si>
  <si>
    <t>Feature Προβολή Παραγγελιών Shop</t>
  </si>
  <si>
    <t>Feature Προβολή και Επεξεργασία Στοιχείων Επιχείρησης Admin</t>
  </si>
  <si>
    <t>ΚΑΤΑΣΤΑΣΗ</t>
  </si>
  <si>
    <t>ΟΛΟΚΛΗΡΩΜΕΝΟ</t>
  </si>
  <si>
    <t>ΑΝΑΜΟΝΗ</t>
  </si>
  <si>
    <t>ΣΕ ΕΞΕΛΙΞΗ</t>
  </si>
  <si>
    <t>Feature Επεξεργασία Διαθέσιμων Προϊόντων Shop</t>
  </si>
  <si>
    <t>UX, Core</t>
  </si>
  <si>
    <t>Δημιουργία Σελίδων User βάση Template</t>
  </si>
  <si>
    <t>Δημιουργία Σελίδων Shop βάση Template</t>
  </si>
  <si>
    <t>Δημιουργία Σελίδων Admin βάση Template</t>
  </si>
  <si>
    <t>Front-End, Back-End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</si>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</sst>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yy"/>
    <numFmt numFmtId="165" formatCode="0;[Red]0"/>
  </numFmts>
  <fonts count="20" x14ac:knownFonts="1">
    <font>
      <sz val="11"/>
      <color theme="1" tint="0.14993743705557422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theme="0"/>
      <name val="Arial"/>
      <family val="2"/>
      <scheme val="minor"/>
    </font>
    <font>
      <b/>
      <sz val="20"/>
      <color theme="0"/>
      <name val="Arial"/>
      <family val="2"/>
      <scheme val="major"/>
    </font>
    <font>
      <sz val="14"/>
      <color theme="0"/>
      <name val="Arial"/>
      <family val="2"/>
      <scheme val="minor"/>
    </font>
    <font>
      <sz val="14"/>
      <color theme="0"/>
      <name val="Arial"/>
      <family val="2"/>
      <scheme val="major"/>
    </font>
    <font>
      <sz val="11"/>
      <color theme="1" tint="0.14993743705557422"/>
      <name val="Arial"/>
      <family val="2"/>
      <scheme val="minor"/>
    </font>
    <font>
      <b/>
      <sz val="20"/>
      <color theme="0"/>
      <name val="Arial"/>
      <family val="2"/>
      <scheme val="minor"/>
    </font>
    <font>
      <sz val="11"/>
      <color theme="1" tint="0.14996795556505021"/>
      <name val="Arial"/>
      <family val="1"/>
      <scheme val="minor"/>
    </font>
    <font>
      <sz val="22"/>
      <color theme="4" tint="-0.24994659260841701"/>
      <name val="Arial"/>
      <family val="2"/>
      <scheme val="major"/>
    </font>
    <font>
      <sz val="22"/>
      <color theme="1" tint="0.499984740745262"/>
      <name val="Arial"/>
      <family val="2"/>
      <scheme val="major"/>
    </font>
    <font>
      <sz val="11"/>
      <color theme="1" tint="0.34998626667073579"/>
      <name val="Arial"/>
      <family val="1"/>
      <scheme val="minor"/>
    </font>
    <font>
      <b/>
      <sz val="20"/>
      <color theme="1"/>
      <name val="Arial"/>
      <family val="2"/>
      <scheme val="major"/>
    </font>
    <font>
      <u/>
      <sz val="11"/>
      <color theme="10"/>
      <name val="Arial"/>
      <family val="2"/>
      <scheme val="minor"/>
    </font>
    <font>
      <sz val="11"/>
      <color theme="1" tint="0.14990691854609822"/>
      <name val="Arial"/>
      <scheme val="minor"/>
    </font>
    <font>
      <sz val="11"/>
      <color rgb="FF006100"/>
      <name val="Arial"/>
      <family val="2"/>
      <scheme val="minor"/>
    </font>
    <font>
      <sz val="11"/>
      <color rgb="FF9C6500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theme="1" tint="0.14990691854609822"/>
      <name val="Arial"/>
      <family val="2"/>
      <scheme val="minor"/>
    </font>
    <font>
      <sz val="11"/>
      <color theme="1" tint="0.1499679555650502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theme="4"/>
      </patternFill>
    </fill>
    <fill>
      <patternFill patternType="solid">
        <fgColor theme="9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theme="0" tint="-0.14996795556505021"/>
        <bgColor indexed="64"/>
      </patternFill>
    </fill>
    <fill>
      <gradientFill degree="90">
        <stop position="0">
          <color rgb="FF7030A0"/>
        </stop>
        <stop position="1">
          <color rgb="FF002060"/>
        </stop>
      </gradient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5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ck">
        <color theme="0"/>
      </right>
      <top/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</borders>
  <cellStyleXfs count="23">
    <xf numFmtId="0" fontId="0" fillId="0" borderId="0"/>
    <xf numFmtId="0" fontId="1" fillId="6" borderId="0" applyNumberFormat="0" applyBorder="0" applyAlignment="0" applyProtection="0"/>
    <xf numFmtId="0" fontId="3" fillId="7" borderId="8" applyNumberFormat="0" applyAlignment="0" applyProtection="0"/>
    <xf numFmtId="0" fontId="3" fillId="4" borderId="8" applyNumberFormat="0" applyAlignment="0" applyProtection="0"/>
    <xf numFmtId="0" fontId="7" fillId="5" borderId="8" applyNumberFormat="0" applyAlignment="0" applyProtection="0"/>
    <xf numFmtId="0" fontId="12" fillId="0" borderId="0" applyNumberFormat="0" applyFill="0" applyBorder="0" applyAlignment="0" applyProtection="0"/>
    <xf numFmtId="0" fontId="5" fillId="7" borderId="6" applyNumberFormat="0" applyAlignment="0">
      <alignment horizontal="left" vertical="center"/>
    </xf>
    <xf numFmtId="0" fontId="4" fillId="4" borderId="6" applyNumberFormat="0" applyAlignment="0">
      <alignment horizontal="center" vertical="center"/>
    </xf>
    <xf numFmtId="0" fontId="4" fillId="5" borderId="7" applyNumberFormat="0" applyAlignment="0">
      <alignment horizontal="center" vertical="center"/>
    </xf>
    <xf numFmtId="14" fontId="6" fillId="0" borderId="0">
      <alignment horizontal="right" vertical="center" indent="2"/>
    </xf>
    <xf numFmtId="0" fontId="6" fillId="0" borderId="0">
      <alignment horizontal="left" vertical="center" wrapText="1" indent="1"/>
    </xf>
    <xf numFmtId="0" fontId="9" fillId="0" borderId="3">
      <alignment vertical="center"/>
    </xf>
    <xf numFmtId="0" fontId="8" fillId="0" borderId="4">
      <alignment horizontal="center" vertical="center"/>
    </xf>
    <xf numFmtId="0" fontId="8" fillId="2" borderId="4">
      <alignment horizontal="center" vertical="center"/>
    </xf>
    <xf numFmtId="0" fontId="9" fillId="2" borderId="3">
      <alignment vertical="center"/>
    </xf>
    <xf numFmtId="0" fontId="5" fillId="4" borderId="2">
      <alignment horizontal="left" vertical="center" indent="1"/>
    </xf>
    <xf numFmtId="0" fontId="5" fillId="5" borderId="2">
      <alignment horizontal="left" vertical="center" indent="1"/>
    </xf>
    <xf numFmtId="0" fontId="10" fillId="2" borderId="4">
      <alignment vertical="center"/>
    </xf>
    <xf numFmtId="0" fontId="11" fillId="2" borderId="5">
      <alignment horizontal="center" vertical="center"/>
    </xf>
    <xf numFmtId="0" fontId="13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16" fillId="9" borderId="0" applyNumberFormat="0" applyBorder="0" applyAlignment="0" applyProtection="0"/>
    <xf numFmtId="0" fontId="17" fillId="10" borderId="10" applyNumberFormat="0" applyAlignment="0" applyProtection="0"/>
  </cellStyleXfs>
  <cellXfs count="43">
    <xf numFmtId="0" fontId="0" fillId="0" borderId="0" xfId="0"/>
    <xf numFmtId="0" fontId="2" fillId="0" borderId="0" xfId="0" applyFont="1" applyProtection="1"/>
    <xf numFmtId="14" fontId="0" fillId="0" borderId="0" xfId="0" applyNumberFormat="1" applyAlignment="1">
      <alignment horizontal="right" vertical="center" indent="2"/>
    </xf>
    <xf numFmtId="0" fontId="9" fillId="0" borderId="3" xfId="11">
      <alignment vertical="center"/>
    </xf>
    <xf numFmtId="0" fontId="8" fillId="0" borderId="4" xfId="12">
      <alignment horizontal="center" vertical="center"/>
    </xf>
    <xf numFmtId="0" fontId="8" fillId="2" borderId="4" xfId="13">
      <alignment horizontal="center" vertical="center"/>
    </xf>
    <xf numFmtId="0" fontId="9" fillId="2" borderId="3" xfId="14">
      <alignment vertical="center"/>
    </xf>
    <xf numFmtId="0" fontId="1" fillId="6" borderId="1" xfId="1" applyBorder="1" applyAlignment="1">
      <alignment horizontal="left" vertical="center" indent="1"/>
    </xf>
    <xf numFmtId="0" fontId="5" fillId="4" borderId="2" xfId="15">
      <alignment horizontal="left" vertical="center" indent="1"/>
    </xf>
    <xf numFmtId="0" fontId="5" fillId="5" borderId="2" xfId="16">
      <alignment horizontal="left" vertical="center" indent="1"/>
    </xf>
    <xf numFmtId="0" fontId="10" fillId="2" borderId="4" xfId="17">
      <alignment vertical="center"/>
    </xf>
    <xf numFmtId="0" fontId="11" fillId="2" borderId="5" xfId="18">
      <alignment horizontal="center" vertical="center"/>
    </xf>
    <xf numFmtId="0" fontId="4" fillId="4" borderId="6" xfId="19" applyFont="1" applyFill="1" applyBorder="1" applyAlignment="1">
      <alignment horizontal="center" vertical="center"/>
    </xf>
    <xf numFmtId="0" fontId="4" fillId="5" borderId="7" xfId="19" applyFont="1" applyFill="1" applyBorder="1" applyAlignment="1">
      <alignment horizontal="center" vertical="center"/>
    </xf>
    <xf numFmtId="0" fontId="0" fillId="0" borderId="0" xfId="10" applyNumberFormat="1" applyFont="1" applyFill="1" applyBorder="1" applyAlignment="1">
      <alignment horizontal="left" vertical="center" wrapText="1" indent="1"/>
    </xf>
    <xf numFmtId="14" fontId="0" fillId="0" borderId="0" xfId="9" applyNumberFormat="1" applyFont="1" applyFill="1" applyBorder="1" applyAlignment="1">
      <alignment horizontal="right" vertical="center" indent="2"/>
    </xf>
    <xf numFmtId="0" fontId="4" fillId="3" borderId="6" xfId="19" applyFont="1" applyFill="1" applyBorder="1" applyAlignment="1">
      <alignment horizontal="center" vertical="center"/>
    </xf>
    <xf numFmtId="14" fontId="0" fillId="0" borderId="0" xfId="0" applyNumberFormat="1"/>
    <xf numFmtId="0" fontId="14" fillId="0" borderId="0" xfId="10" applyNumberFormat="1" applyFont="1" applyFill="1" applyAlignment="1">
      <alignment horizontal="left" vertical="center" wrapText="1" indent="1"/>
    </xf>
    <xf numFmtId="164" fontId="14" fillId="0" borderId="0" xfId="9" applyNumberFormat="1" applyFont="1" applyFill="1" applyAlignment="1">
      <alignment horizontal="right" vertical="center" indent="2"/>
    </xf>
    <xf numFmtId="0" fontId="4" fillId="4" borderId="9" xfId="19" applyFont="1" applyFill="1" applyBorder="1" applyAlignment="1">
      <alignment horizontal="center" vertical="center"/>
    </xf>
    <xf numFmtId="14" fontId="0" fillId="0" borderId="0" xfId="10" applyNumberFormat="1" applyFont="1" applyFill="1" applyBorder="1" applyAlignment="1">
      <alignment horizontal="left" vertical="center" wrapText="1" indent="1"/>
    </xf>
    <xf numFmtId="14" fontId="14" fillId="0" borderId="0" xfId="10" applyNumberFormat="1" applyFont="1" applyFill="1" applyAlignment="1">
      <alignment horizontal="left" vertical="center" wrapText="1" indent="1"/>
    </xf>
    <xf numFmtId="0" fontId="5" fillId="7" borderId="6" xfId="6" applyAlignment="1">
      <alignment vertical="center"/>
    </xf>
    <xf numFmtId="0" fontId="5" fillId="7" borderId="6" xfId="6" applyAlignment="1">
      <alignment horizontal="left" vertical="center"/>
    </xf>
    <xf numFmtId="165" fontId="18" fillId="0" borderId="11" xfId="9" applyNumberFormat="1" applyFont="1" applyFill="1" applyBorder="1" applyAlignment="1">
      <alignment horizontal="center" vertical="center"/>
    </xf>
    <xf numFmtId="165" fontId="19" fillId="2" borderId="11" xfId="9" applyNumberFormat="1" applyFont="1" applyFill="1" applyBorder="1" applyAlignment="1">
      <alignment horizontal="center" vertical="center"/>
    </xf>
    <xf numFmtId="165" fontId="19" fillId="0" borderId="11" xfId="9" applyNumberFormat="1" applyFont="1" applyFill="1" applyBorder="1" applyAlignment="1">
      <alignment horizontal="center" vertical="center"/>
    </xf>
    <xf numFmtId="165" fontId="18" fillId="2" borderId="11" xfId="9" applyNumberFormat="1" applyFont="1" applyFill="1" applyBorder="1" applyAlignment="1">
      <alignment horizontal="center" vertical="center"/>
    </xf>
    <xf numFmtId="165" fontId="15" fillId="8" borderId="11" xfId="20" applyNumberFormat="1" applyBorder="1" applyAlignment="1">
      <alignment horizontal="center" vertical="center"/>
    </xf>
    <xf numFmtId="165" fontId="16" fillId="9" borderId="11" xfId="21" applyNumberFormat="1" applyBorder="1" applyAlignment="1">
      <alignment horizontal="center" vertical="center"/>
    </xf>
    <xf numFmtId="165" fontId="17" fillId="10" borderId="10" xfId="22" applyNumberFormat="1" applyAlignment="1">
      <alignment horizontal="center" vertical="center"/>
    </xf>
    <xf numFmtId="0" fontId="3" fillId="4" borderId="8" xfId="3" applyAlignment="1">
      <alignment horizontal="left" vertical="center"/>
    </xf>
    <xf numFmtId="0" fontId="7" fillId="5" borderId="8" xfId="4" applyAlignment="1">
      <alignment horizontal="left" vertical="center"/>
    </xf>
    <xf numFmtId="0" fontId="5" fillId="7" borderId="6" xfId="6" applyAlignment="1">
      <alignment horizontal="center" vertical="center"/>
    </xf>
    <xf numFmtId="0" fontId="18" fillId="0" borderId="12" xfId="10" applyNumberFormat="1" applyFont="1" applyFill="1" applyBorder="1" applyAlignment="1">
      <alignment horizontal="center" vertical="center" wrapText="1"/>
    </xf>
    <xf numFmtId="0" fontId="19" fillId="2" borderId="12" xfId="10" applyNumberFormat="1" applyFont="1" applyFill="1" applyBorder="1" applyAlignment="1">
      <alignment horizontal="center" vertical="center" wrapText="1"/>
    </xf>
    <xf numFmtId="0" fontId="19" fillId="0" borderId="12" xfId="10" applyNumberFormat="1" applyFont="1" applyFill="1" applyBorder="1" applyAlignment="1">
      <alignment horizontal="center" vertical="center" wrapText="1"/>
    </xf>
    <xf numFmtId="0" fontId="18" fillId="2" borderId="12" xfId="1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4" borderId="13" xfId="19" applyFont="1" applyFill="1" applyBorder="1" applyAlignment="1">
      <alignment horizontal="center" vertical="center"/>
    </xf>
    <xf numFmtId="0" fontId="18" fillId="0" borderId="14" xfId="10" applyNumberFormat="1" applyFont="1" applyFill="1" applyBorder="1" applyAlignment="1">
      <alignment horizontal="center" vertical="center" wrapText="1"/>
    </xf>
    <xf numFmtId="0" fontId="4" fillId="4" borderId="0" xfId="19" applyFont="1" applyFill="1" applyBorder="1" applyAlignment="1">
      <alignment horizontal="center" vertical="center"/>
    </xf>
  </cellXfs>
  <cellStyles count="23">
    <cellStyle name="Calculation" xfId="22" builtinId="22"/>
    <cellStyle name="Good" xfId="20" builtinId="26"/>
    <cellStyle name="Heading 1" xfId="2" builtinId="16" customBuiltin="1"/>
    <cellStyle name="Heading 2" xfId="3" builtinId="17" customBuiltin="1"/>
    <cellStyle name="Heading 3" xfId="4" builtinId="18" customBuiltin="1"/>
    <cellStyle name="Heading 4" xfId="1" builtinId="19" customBuiltin="1"/>
    <cellStyle name="Hyperlink" xfId="19" builtinId="8"/>
    <cellStyle name="Neutral" xfId="21" builtinId="28"/>
    <cellStyle name="Normal" xfId="0" builtinId="0" customBuiltin="1"/>
    <cellStyle name="Title" xfId="5" builtinId="15" customBuiltin="1"/>
    <cellStyle name="Ημέρα" xfId="11"/>
    <cellStyle name="Ημέρα εβδομάδας προβολής εβδομάδας" xfId="16"/>
    <cellStyle name="Ημέρα εβδομάδας προβολής μήνα" xfId="15"/>
    <cellStyle name="Ημερήσια σημείωση" xfId="12"/>
    <cellStyle name="Ημερομηνία" xfId="9"/>
    <cellStyle name="Περιγραφή της εργασίας" xfId="10"/>
    <cellStyle name="Προβολή εβδομάδας" xfId="8"/>
    <cellStyle name="Προβολή μήνα" xfId="7"/>
    <cellStyle name="Σκίαση ημέρας προβολής εβδομάδας" xfId="17"/>
    <cellStyle name="Σκιασμένη ημέρα" xfId="14"/>
    <cellStyle name="Σκιασμένη σημείωση ημέρας" xfId="13"/>
    <cellStyle name="Σκιασμένη σημείωση ημέρας προβολής εβδομάδας" xfId="18"/>
    <cellStyle name="Χρώμα εργασίας" xfId="6"/>
  </cellStyles>
  <dxfs count="18">
    <dxf>
      <alignment horizontal="general" vertical="center" textRotation="0" wrapText="0" indent="0" justifyLastLine="0" shrinkToFit="0" readingOrder="0"/>
    </dxf>
    <dxf>
      <border outline="0">
        <top style="thin">
          <color theme="0" tint="-0.14996795556505021"/>
        </top>
      </border>
    </dxf>
    <dxf>
      <border outline="0">
        <bottom style="thick">
          <color theme="0"/>
        </bottom>
      </border>
    </dxf>
    <dxf>
      <border outline="0">
        <top style="thick">
          <color theme="0"/>
        </top>
        <bottom style="thin">
          <color theme="0" tint="-0.14996795556505021"/>
        </bottom>
      </border>
    </dxf>
    <dxf>
      <alignment horizontal="center" vertical="center" textRotation="0" wrapText="0" indent="0" justifyLastLine="0" shrinkToFit="0" readingOrder="0"/>
    </dxf>
    <dxf>
      <border outline="0">
        <top style="thin">
          <color theme="0" tint="-0.14996795556505021"/>
        </top>
      </border>
    </dxf>
    <dxf>
      <border outline="0">
        <bottom style="thick">
          <color theme="0"/>
        </bottom>
      </border>
    </dxf>
    <dxf>
      <border outline="0">
        <top style="thick">
          <color theme="0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0691854609822"/>
        <name val="Arial"/>
        <scheme val="minor"/>
      </font>
      <numFmt numFmtId="164" formatCode="d/m/yyyy"/>
      <fill>
        <patternFill patternType="none">
          <fgColor indexed="64"/>
          <bgColor auto="1"/>
        </patternFill>
      </fill>
      <alignment horizontal="right" vertical="center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0691854609822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0691854609822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0691854609822"/>
        <name val="Arial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</dxf>
    <dxf>
      <border outline="0">
        <top style="thick">
          <color theme="0"/>
        </top>
        <bottom style="thin">
          <color theme="0" tint="-0.14996795556505021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theme="1" tint="0.14990691854609822"/>
        <name val="Arial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0691854609822"/>
        <name val="Arial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color theme="1" tint="0.14996795556505021"/>
      </font>
      <fill>
        <patternFill patternType="none">
          <fgColor auto="1"/>
          <bgColor auto="1"/>
        </patternFill>
      </fill>
    </dxf>
    <dxf>
      <font>
        <b val="0"/>
        <i val="0"/>
        <color theme="0"/>
      </font>
      <fill>
        <patternFill patternType="solid">
          <fgColor theme="4"/>
          <bgColor theme="5"/>
        </patternFill>
      </fill>
      <border>
        <left/>
        <right/>
        <top style="thick">
          <color theme="0"/>
        </top>
        <bottom/>
        <vertical style="thick">
          <color theme="0"/>
        </vertical>
        <horizontal/>
      </border>
    </dxf>
    <dxf>
      <font>
        <b val="0"/>
        <i val="0"/>
        <color theme="1" tint="0.14996795556505021"/>
      </font>
      <fill>
        <patternFill>
          <bgColor theme="0" tint="-4.9989318521683403E-2"/>
        </patternFill>
      </fill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TableStyleMedium2" defaultPivotStyle="PivotStyleLight16">
    <tableStyle name="Πρόγραμμα σπουδαστή" pivot="0" count="3">
      <tableStyleElement type="wholeTable" dxfId="17"/>
      <tableStyleElement type="headerRow" dxfId="16"/>
      <tableStyleElement type="firstRow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769620</xdr:colOff>
      <xdr:row>2</xdr:row>
      <xdr:rowOff>236220</xdr:rowOff>
    </xdr:from>
    <xdr:ext cx="184731" cy="254557"/>
    <xdr:sp macro="" textlink="">
      <xdr:nvSpPr>
        <xdr:cNvPr id="2" name="TextBox 1"/>
        <xdr:cNvSpPr txBox="1"/>
      </xdr:nvSpPr>
      <xdr:spPr>
        <a:xfrm>
          <a:off x="13472160" y="99060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l-GR" sz="1100"/>
        </a:p>
      </xdr:txBody>
    </xdr:sp>
    <xdr:clientData/>
  </xdr:oneCellAnchor>
  <xdr:oneCellAnchor>
    <xdr:from>
      <xdr:col>6</xdr:col>
      <xdr:colOff>769620</xdr:colOff>
      <xdr:row>5</xdr:row>
      <xdr:rowOff>236220</xdr:rowOff>
    </xdr:from>
    <xdr:ext cx="184731" cy="254557"/>
    <xdr:sp macro="" textlink="">
      <xdr:nvSpPr>
        <xdr:cNvPr id="3" name="TextBox 2"/>
        <xdr:cNvSpPr txBox="1"/>
      </xdr:nvSpPr>
      <xdr:spPr>
        <a:xfrm>
          <a:off x="14813280" y="54864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l-GR" sz="1100"/>
        </a:p>
      </xdr:txBody>
    </xdr:sp>
    <xdr:clientData/>
  </xdr:oneCellAnchor>
  <xdr:oneCellAnchor>
    <xdr:from>
      <xdr:col>6</xdr:col>
      <xdr:colOff>769620</xdr:colOff>
      <xdr:row>8</xdr:row>
      <xdr:rowOff>236220</xdr:rowOff>
    </xdr:from>
    <xdr:ext cx="184731" cy="254557"/>
    <xdr:sp macro="" textlink="">
      <xdr:nvSpPr>
        <xdr:cNvPr id="4" name="TextBox 3"/>
        <xdr:cNvSpPr txBox="1"/>
      </xdr:nvSpPr>
      <xdr:spPr>
        <a:xfrm>
          <a:off x="14813280" y="162306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l-GR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1762125</xdr:colOff>
      <xdr:row>3</xdr:row>
      <xdr:rowOff>66675</xdr:rowOff>
    </xdr:from>
    <xdr:to>
      <xdr:col>7</xdr:col>
      <xdr:colOff>2028825</xdr:colOff>
      <xdr:row>3</xdr:row>
      <xdr:rowOff>333375</xdr:rowOff>
    </xdr:to>
    <xdr:pic>
      <xdr:nvPicPr>
        <xdr:cNvPr id="25" name="Εικονίδιο προβολής μήνα" descr="Ημερολόγιο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5678150" y="1333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1762125</xdr:colOff>
      <xdr:row>3</xdr:row>
      <xdr:rowOff>57150</xdr:rowOff>
    </xdr:from>
    <xdr:to>
      <xdr:col>7</xdr:col>
      <xdr:colOff>2028825</xdr:colOff>
      <xdr:row>3</xdr:row>
      <xdr:rowOff>323850</xdr:rowOff>
    </xdr:to>
    <xdr:pic>
      <xdr:nvPicPr>
        <xdr:cNvPr id="25" name="Εικονίδιο προβολής εβδομάδας" descr="Μεγεθυντικός φακός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5678150" y="13239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Εργασίες" displayName="Εργασίες" ref="B2:E21" totalsRowShown="0" headerRowDxfId="14" dataDxfId="13" tableBorderDxfId="12">
  <autoFilter ref="B2:E21"/>
  <tableColumns count="4">
    <tableColumn id="1" name="ΠΕΡΙΓΡΑΦΗ" dataDxfId="11" dataCellStyle="Περιγραφή της εργασίας"/>
    <tableColumn id="3" name="ΑΝΑΘΕΣΗ ΣΕ" dataDxfId="10" dataCellStyle="Περιγραφή της εργασίας"/>
    <tableColumn id="4" name="ΑΠΌ" dataDxfId="9" dataCellStyle="Περιγραφή της εργασίας"/>
    <tableColumn id="2" name="ΕΩΣ" dataDxfId="8" dataCellStyle="Ημερομηνία"/>
  </tableColumns>
  <tableStyleInfo name="Πρόγραμμα σπουδαστή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A21" totalsRowShown="0" headerRowDxfId="4" headerRowBorderDxfId="6" tableBorderDxfId="7" totalsRowBorderDxfId="5" headerRowCellStyle="Χρώμα εργασίας">
  <autoFilter ref="A2:A21"/>
  <tableColumns count="1">
    <tableColumn id="1" name="Version"/>
  </tableColumns>
  <tableStyleInfo name="Πρόγραμμα σπουδαστή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F2:F21" totalsRowShown="0" headerRowDxfId="0" headerRowBorderDxfId="2" tableBorderDxfId="3" totalsRowBorderDxfId="1" headerRowCellStyle="Χρώμα εργασίας">
  <autoFilter ref="F2:F21"/>
  <tableColumns count="1">
    <tableColumn id="1" name="ΏΡΕΣ"/>
  </tableColumns>
  <tableStyleInfo name="Πρόγραμμα σπουδαστή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Urban">
  <a:themeElements>
    <a:clrScheme name="Student Planner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EBBB6"/>
      </a:accent1>
      <a:accent2>
        <a:srgbClr val="73549A"/>
      </a:accent2>
      <a:accent3>
        <a:srgbClr val="B50B1B"/>
      </a:accent3>
      <a:accent4>
        <a:srgbClr val="E8950E"/>
      </a:accent4>
      <a:accent5>
        <a:srgbClr val="68B82B"/>
      </a:accent5>
      <a:accent6>
        <a:srgbClr val="1D86CD"/>
      </a:accent6>
      <a:hlink>
        <a:srgbClr val="1D86CD"/>
      </a:hlink>
      <a:folHlink>
        <a:srgbClr val="73549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Urban">
      <a:fillStyleLst>
        <a:solidFill>
          <a:schemeClr val="phClr"/>
        </a:solidFill>
        <a:gradFill rotWithShape="1">
          <a:gsLst>
            <a:gs pos="0">
              <a:schemeClr val="phClr">
                <a:tint val="1000"/>
                <a:satMod val="255000"/>
              </a:schemeClr>
            </a:gs>
            <a:gs pos="55000">
              <a:schemeClr val="phClr">
                <a:tint val="12000"/>
                <a:satMod val="255000"/>
              </a:schemeClr>
            </a:gs>
            <a:gs pos="100000">
              <a:schemeClr val="phClr">
                <a:tint val="45000"/>
                <a:satMod val="250000"/>
              </a:schemeClr>
            </a:gs>
          </a:gsLst>
          <a:path path="circle">
            <a:fillToRect l="-40000" t="-90000" r="140000" b="190000"/>
          </a:path>
        </a:gradFill>
        <a:gradFill rotWithShape="1">
          <a:gsLst>
            <a:gs pos="0">
              <a:schemeClr val="phClr">
                <a:tint val="43000"/>
                <a:satMod val="165000"/>
              </a:schemeClr>
            </a:gs>
            <a:gs pos="55000">
              <a:schemeClr val="phClr">
                <a:tint val="83000"/>
                <a:satMod val="155000"/>
              </a:schemeClr>
            </a:gs>
            <a:gs pos="100000">
              <a:schemeClr val="phClr">
                <a:shade val="85000"/>
              </a:schemeClr>
            </a:gs>
          </a:gsLst>
          <a:path path="circle">
            <a:fillToRect l="-40000" t="-90000" r="140000" b="19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175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1500" dist="254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flat" dir="t">
              <a:rot lat="0" lon="0" rev="20040000"/>
            </a:lightRig>
          </a:scene3d>
          <a:sp3d contourW="12700" prstMaterial="dkEdge">
            <a:bevelT w="25400" h="38100" prst="convex"/>
            <a:contourClr>
              <a:schemeClr val="phClr">
                <a:satMod val="115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100000">
              <a:schemeClr val="phClr">
                <a:tint val="80000"/>
                <a:satMod val="250000"/>
              </a:schemeClr>
            </a:gs>
            <a:gs pos="60000">
              <a:schemeClr val="phClr">
                <a:shade val="38000"/>
                <a:satMod val="175000"/>
              </a:schemeClr>
            </a:gs>
            <a:gs pos="0">
              <a:schemeClr val="phClr">
                <a:shade val="30000"/>
                <a:satMod val="175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48000"/>
              </a:schemeClr>
              <a:schemeClr val="phClr">
                <a:tint val="96000"/>
                <a:satMod val="150000"/>
              </a:schemeClr>
            </a:duotone>
          </a:blip>
          <a:tile tx="0" ty="0" sx="80000" sy="8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2060"/>
    <pageSetUpPr autoPageBreaks="0"/>
  </sheetPr>
  <dimension ref="A1:G21"/>
  <sheetViews>
    <sheetView showGridLines="0" tabSelected="1" topLeftCell="A2" zoomScaleNormal="100" workbookViewId="0">
      <selection activeCell="B7" sqref="B7"/>
    </sheetView>
  </sheetViews>
  <sheetFormatPr defaultRowHeight="30" customHeight="1" x14ac:dyDescent="0.25"/>
  <cols>
    <col min="1" max="1" width="16.59765625" style="39" customWidth="1"/>
    <col min="2" max="2" width="55.8984375" customWidth="1"/>
    <col min="3" max="3" width="25.69921875" customWidth="1"/>
    <col min="4" max="4" width="22.3984375" customWidth="1"/>
    <col min="5" max="5" width="19.59765625" style="2" customWidth="1"/>
    <col min="6" max="6" width="20.09765625" customWidth="1"/>
    <col min="7" max="7" width="23.19921875" customWidth="1"/>
    <col min="8" max="8" width="18" customWidth="1"/>
  </cols>
  <sheetData>
    <row r="1" spans="1:7" ht="45" hidden="1" customHeight="1" thickBot="1" x14ac:dyDescent="0.3">
      <c r="A1" s="40" t="s">
        <v>0</v>
      </c>
      <c r="B1" s="12" t="s">
        <v>0</v>
      </c>
      <c r="C1" s="20"/>
      <c r="D1" s="20"/>
      <c r="E1" s="13" t="s">
        <v>2</v>
      </c>
      <c r="F1" s="42"/>
      <c r="G1" s="20"/>
    </row>
    <row r="2" spans="1:7" ht="24.9" customHeight="1" thickBot="1" x14ac:dyDescent="0.3">
      <c r="A2" s="34" t="s">
        <v>44</v>
      </c>
      <c r="B2" s="23" t="s">
        <v>1</v>
      </c>
      <c r="C2" s="23" t="s">
        <v>22</v>
      </c>
      <c r="D2" s="23" t="s">
        <v>23</v>
      </c>
      <c r="E2" s="24" t="s">
        <v>24</v>
      </c>
      <c r="F2" s="23" t="s">
        <v>28</v>
      </c>
      <c r="G2" s="23" t="s">
        <v>34</v>
      </c>
    </row>
    <row r="3" spans="1:7" ht="24.6" customHeight="1" thickTop="1" x14ac:dyDescent="0.25">
      <c r="A3" s="35">
        <v>0.1</v>
      </c>
      <c r="B3" s="18" t="s">
        <v>27</v>
      </c>
      <c r="C3" s="18" t="s">
        <v>26</v>
      </c>
      <c r="D3" s="22">
        <v>43777</v>
      </c>
      <c r="E3" s="19">
        <v>43786</v>
      </c>
      <c r="F3" s="25">
        <v>5</v>
      </c>
      <c r="G3" s="29" t="s">
        <v>35</v>
      </c>
    </row>
    <row r="4" spans="1:7" ht="30" customHeight="1" x14ac:dyDescent="0.25">
      <c r="A4" s="36">
        <v>0.1</v>
      </c>
      <c r="B4" s="14" t="s">
        <v>17</v>
      </c>
      <c r="C4" s="14" t="s">
        <v>26</v>
      </c>
      <c r="D4" s="21">
        <v>43781</v>
      </c>
      <c r="E4" s="15">
        <v>43783</v>
      </c>
      <c r="F4" s="26">
        <v>9</v>
      </c>
      <c r="G4" s="29" t="s">
        <v>35</v>
      </c>
    </row>
    <row r="5" spans="1:7" ht="30" customHeight="1" x14ac:dyDescent="0.25">
      <c r="A5" s="37">
        <v>0.1</v>
      </c>
      <c r="B5" s="14" t="s">
        <v>18</v>
      </c>
      <c r="C5" s="14" t="s">
        <v>26</v>
      </c>
      <c r="D5" s="21">
        <v>43784</v>
      </c>
      <c r="E5" s="15">
        <v>43786</v>
      </c>
      <c r="F5" s="27">
        <v>10</v>
      </c>
      <c r="G5" s="31" t="s">
        <v>37</v>
      </c>
    </row>
    <row r="6" spans="1:7" ht="30" customHeight="1" x14ac:dyDescent="0.25">
      <c r="A6" s="36">
        <v>0.1</v>
      </c>
      <c r="B6" s="14" t="s">
        <v>19</v>
      </c>
      <c r="C6" s="14" t="s">
        <v>26</v>
      </c>
      <c r="D6" s="21">
        <v>43788</v>
      </c>
      <c r="E6" s="15">
        <v>43788</v>
      </c>
      <c r="F6" s="26">
        <v>2</v>
      </c>
      <c r="G6" s="31" t="s">
        <v>37</v>
      </c>
    </row>
    <row r="7" spans="1:7" ht="30" customHeight="1" x14ac:dyDescent="0.25">
      <c r="A7" s="35">
        <v>0.1</v>
      </c>
      <c r="B7" s="18"/>
      <c r="C7" s="18"/>
      <c r="D7" s="18"/>
      <c r="E7" s="19"/>
      <c r="F7" s="35"/>
      <c r="G7" s="31"/>
    </row>
    <row r="8" spans="1:7" ht="30" customHeight="1" x14ac:dyDescent="0.25">
      <c r="A8" s="36">
        <v>0.1</v>
      </c>
      <c r="B8" s="14" t="s">
        <v>29</v>
      </c>
      <c r="C8" s="14" t="s">
        <v>39</v>
      </c>
      <c r="D8" s="21">
        <v>43782</v>
      </c>
      <c r="E8" s="15">
        <v>43793</v>
      </c>
      <c r="F8" s="36">
        <v>50</v>
      </c>
      <c r="G8" s="29" t="s">
        <v>35</v>
      </c>
    </row>
    <row r="9" spans="1:7" ht="30" customHeight="1" x14ac:dyDescent="0.25">
      <c r="A9" s="37">
        <v>0.1</v>
      </c>
      <c r="B9" s="14" t="s">
        <v>30</v>
      </c>
      <c r="C9" s="14" t="s">
        <v>39</v>
      </c>
      <c r="D9" s="21">
        <v>43794</v>
      </c>
      <c r="E9" s="15">
        <v>43798</v>
      </c>
      <c r="F9" s="37">
        <v>18</v>
      </c>
      <c r="G9" s="31" t="s">
        <v>37</v>
      </c>
    </row>
    <row r="10" spans="1:7" ht="30" customHeight="1" x14ac:dyDescent="0.25">
      <c r="A10" s="36">
        <v>0.1</v>
      </c>
      <c r="B10" s="14" t="s">
        <v>31</v>
      </c>
      <c r="C10" s="14" t="s">
        <v>39</v>
      </c>
      <c r="D10" s="21">
        <v>43799</v>
      </c>
      <c r="E10" s="15">
        <v>43802</v>
      </c>
      <c r="F10" s="36">
        <v>18</v>
      </c>
      <c r="G10" s="30" t="s">
        <v>36</v>
      </c>
    </row>
    <row r="11" spans="1:7" ht="30" customHeight="1" x14ac:dyDescent="0.25">
      <c r="A11" s="37">
        <v>0.1</v>
      </c>
      <c r="B11" s="14" t="s">
        <v>40</v>
      </c>
      <c r="C11" s="14" t="s">
        <v>43</v>
      </c>
      <c r="D11" s="22">
        <v>43783</v>
      </c>
      <c r="E11" s="19">
        <v>43817</v>
      </c>
      <c r="F11" s="37">
        <v>45</v>
      </c>
      <c r="G11" s="31" t="s">
        <v>37</v>
      </c>
    </row>
    <row r="12" spans="1:7" ht="30" customHeight="1" x14ac:dyDescent="0.25">
      <c r="A12" s="36">
        <v>0.1</v>
      </c>
      <c r="B12" s="14" t="s">
        <v>41</v>
      </c>
      <c r="C12" s="14" t="s">
        <v>43</v>
      </c>
      <c r="D12" s="22">
        <v>43818</v>
      </c>
      <c r="E12" s="19">
        <v>43827</v>
      </c>
      <c r="F12" s="36">
        <v>4</v>
      </c>
      <c r="G12" s="30" t="s">
        <v>36</v>
      </c>
    </row>
    <row r="13" spans="1:7" ht="30" customHeight="1" x14ac:dyDescent="0.25">
      <c r="A13" s="37">
        <v>0.1</v>
      </c>
      <c r="B13" s="14" t="s">
        <v>42</v>
      </c>
      <c r="C13" s="14" t="s">
        <v>43</v>
      </c>
      <c r="D13" s="21">
        <v>43828</v>
      </c>
      <c r="E13" s="15">
        <v>43863</v>
      </c>
      <c r="F13" s="37">
        <v>4</v>
      </c>
      <c r="G13" s="30" t="s">
        <v>36</v>
      </c>
    </row>
    <row r="14" spans="1:7" ht="30" customHeight="1" x14ac:dyDescent="0.25">
      <c r="A14" s="36">
        <v>0.1</v>
      </c>
      <c r="B14" s="14" t="s">
        <v>32</v>
      </c>
      <c r="C14" s="14" t="s">
        <v>25</v>
      </c>
      <c r="D14" s="21">
        <v>43788</v>
      </c>
      <c r="E14" s="15">
        <v>43789</v>
      </c>
      <c r="F14" s="36">
        <v>2</v>
      </c>
      <c r="G14" s="30" t="s">
        <v>36</v>
      </c>
    </row>
    <row r="15" spans="1:7" ht="30" customHeight="1" x14ac:dyDescent="0.25">
      <c r="A15" s="37">
        <v>0.1</v>
      </c>
      <c r="B15" s="14" t="s">
        <v>38</v>
      </c>
      <c r="C15" s="14" t="s">
        <v>25</v>
      </c>
      <c r="D15" s="21">
        <v>43790</v>
      </c>
      <c r="E15" s="15">
        <v>43791</v>
      </c>
      <c r="F15" s="37">
        <v>1</v>
      </c>
      <c r="G15" s="30" t="s">
        <v>36</v>
      </c>
    </row>
    <row r="16" spans="1:7" ht="30" customHeight="1" x14ac:dyDescent="0.25">
      <c r="A16" s="36">
        <v>0.1</v>
      </c>
      <c r="B16" s="14" t="s">
        <v>33</v>
      </c>
      <c r="C16" s="14" t="s">
        <v>25</v>
      </c>
      <c r="D16" s="21">
        <v>43792</v>
      </c>
      <c r="E16" s="15">
        <v>43796</v>
      </c>
      <c r="F16" s="36">
        <v>3</v>
      </c>
      <c r="G16" s="30" t="s">
        <v>36</v>
      </c>
    </row>
    <row r="17" spans="1:7" ht="30" customHeight="1" x14ac:dyDescent="0.25">
      <c r="A17" s="37">
        <v>0.1</v>
      </c>
      <c r="B17" s="14" t="s">
        <v>20</v>
      </c>
      <c r="C17" s="14" t="s">
        <v>25</v>
      </c>
      <c r="D17" s="21">
        <v>43797</v>
      </c>
      <c r="E17" s="15">
        <v>43798</v>
      </c>
      <c r="F17" s="37">
        <v>2</v>
      </c>
      <c r="G17" s="30" t="s">
        <v>36</v>
      </c>
    </row>
    <row r="18" spans="1:7" ht="30" customHeight="1" x14ac:dyDescent="0.25">
      <c r="A18" s="36">
        <v>0.1</v>
      </c>
      <c r="B18" s="14" t="s">
        <v>21</v>
      </c>
      <c r="C18" s="14" t="s">
        <v>25</v>
      </c>
      <c r="D18" s="21">
        <v>43799</v>
      </c>
      <c r="E18" s="15">
        <v>43799</v>
      </c>
      <c r="F18" s="36">
        <v>2</v>
      </c>
      <c r="G18" s="30" t="s">
        <v>36</v>
      </c>
    </row>
    <row r="19" spans="1:7" ht="30" customHeight="1" x14ac:dyDescent="0.25">
      <c r="A19" s="35"/>
      <c r="B19" s="18"/>
      <c r="C19" s="18"/>
      <c r="D19" s="18"/>
      <c r="E19" s="19"/>
      <c r="F19" s="35"/>
      <c r="G19" s="28"/>
    </row>
    <row r="20" spans="1:7" ht="30" customHeight="1" x14ac:dyDescent="0.25">
      <c r="A20" s="38"/>
      <c r="B20" s="18"/>
      <c r="C20" s="18"/>
      <c r="D20" s="18"/>
      <c r="E20" s="19"/>
      <c r="F20" s="38"/>
      <c r="G20" s="25"/>
    </row>
    <row r="21" spans="1:7" ht="30" customHeight="1" x14ac:dyDescent="0.25">
      <c r="A21" s="41"/>
      <c r="B21" s="18"/>
      <c r="C21" s="18"/>
      <c r="D21" s="18"/>
      <c r="E21" s="19"/>
      <c r="F21" s="41"/>
      <c r="G21" s="28"/>
    </row>
  </sheetData>
  <dataValidations xWindow="121" yWindow="500" count="4">
    <dataValidation allowBlank="1" showInputMessage="1" showErrorMessage="1" prompt="Μεταβείτε στο φύλλο εργασίας &quot;Προβολή μήνα&quot; των εργασιών σε αυτό το φύλλο εργασίας επιλέγοντας την υπερ-σύνδεση σε αυτό το κελί" sqref="A1:D1 F1:G1"/>
    <dataValidation allowBlank="1" showInputMessage="1" showErrorMessage="1" prompt="Μεταβείτε στο φύλλο εργασίας &quot;Προβολή εβδομάδας&quot; των εργασιών σε αυτό το φύλλο εργασίας επιλέγοντας την υπερ-σύνδεση σε αυτό το κελί" sqref="E1"/>
    <dataValidation allowBlank="1" showInputMessage="1" showErrorMessage="1" prompt="Εισαγάγετε την περιγραφή για την εργασία ανάθεση σε αυτή τη στήλη" sqref="A2:D3 F2:G3 A4:A13"/>
    <dataValidation allowBlank="1" showInputMessage="1" showErrorMessage="1" prompt="Εισαγάγετε την προθεσμία παράδοσης σε αυτή τη στήλη" sqref="E2:E3"/>
  </dataValidations>
  <hyperlinks>
    <hyperlink ref="B1" location="'Προβολή μήνα'!A1" tooltip="Κάντε κλικ για να δείτε το μηνιαίο πρόγραμμα" display="ΠΡΟΒΟΛΗ ΜΗΝΑ"/>
    <hyperlink ref="E1" location="'Προβολή εβδομάδας'!A1" tooltip="Κάντε κλικ για να δείτε το εβδομαδιαίο πρόγραμμα" display="ΠΡΟΒΟΛΗ ΕΒΔΟΜΑΔΑΣ"/>
    <hyperlink ref="A1" location="'Προβολή μήνα'!A1" tooltip="Κάντε κλικ για να δείτε το μηνιαίο πρόγραμμα" display="ΠΡΟΒΟΛΗ ΜΗΝΑ"/>
  </hyperlinks>
  <printOptions horizontalCentered="1"/>
  <pageMargins left="0.7" right="0.7" top="0.75" bottom="0.75" header="0.3" footer="0.3"/>
  <pageSetup paperSize="9" orientation="portrait" r:id="rId1"/>
  <headerFooter differentFirst="1">
    <oddFooter>Page &amp;P of &amp;N</oddFooter>
  </headerFooter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/>
    <pageSetUpPr autoPageBreaks="0" fitToPage="1"/>
  </sheetPr>
  <dimension ref="B1:K17"/>
  <sheetViews>
    <sheetView showGridLines="0" topLeftCell="A4" zoomScaleNormal="100" workbookViewId="0">
      <selection activeCell="C9" sqref="C9"/>
    </sheetView>
  </sheetViews>
  <sheetFormatPr defaultRowHeight="13.8" x14ac:dyDescent="0.25"/>
  <cols>
    <col min="1" max="1" width="2.59765625" customWidth="1"/>
    <col min="2" max="8" width="30" customWidth="1"/>
    <col min="9" max="9" width="2.59765625" customWidth="1"/>
    <col min="10" max="10" width="10" customWidth="1"/>
    <col min="11" max="11" width="16.5" bestFit="1" customWidth="1"/>
  </cols>
  <sheetData>
    <row r="1" spans="2:11" ht="45" customHeight="1" thickBot="1" x14ac:dyDescent="0.3">
      <c r="B1" s="16" t="s">
        <v>3</v>
      </c>
      <c r="C1" s="13" t="s">
        <v>2</v>
      </c>
    </row>
    <row r="2" spans="2:11" ht="24.9" customHeight="1" thickTop="1" thickBot="1" x14ac:dyDescent="0.3">
      <c r="B2" t="s">
        <v>4</v>
      </c>
      <c r="C2" t="s">
        <v>7</v>
      </c>
    </row>
    <row r="3" spans="2:11" ht="30" customHeight="1" thickTop="1" thickBot="1" x14ac:dyDescent="0.3">
      <c r="B3" s="7">
        <v>9</v>
      </c>
      <c r="C3" s="7">
        <f ca="1">YEAR(TODAY())</f>
        <v>2019</v>
      </c>
    </row>
    <row r="4" spans="2:11" ht="35.1" customHeight="1" thickTop="1" thickBot="1" x14ac:dyDescent="0.3">
      <c r="B4" s="32" t="s">
        <v>5</v>
      </c>
      <c r="C4" s="32"/>
      <c r="D4" s="32"/>
      <c r="E4" s="32"/>
      <c r="F4" s="32"/>
      <c r="G4" s="32"/>
      <c r="H4" s="32"/>
    </row>
    <row r="5" spans="2:11" ht="24.9" customHeight="1" thickTop="1" x14ac:dyDescent="0.25">
      <c r="B5" s="8" t="s">
        <v>8</v>
      </c>
      <c r="C5" s="8" t="s">
        <v>9</v>
      </c>
      <c r="D5" s="8" t="s">
        <v>10</v>
      </c>
      <c r="E5" s="8" t="s">
        <v>11</v>
      </c>
      <c r="F5" s="8" t="s">
        <v>12</v>
      </c>
      <c r="G5" s="8" t="s">
        <v>13</v>
      </c>
      <c r="H5" s="8" t="s">
        <v>6</v>
      </c>
    </row>
    <row r="6" spans="2:11" ht="27.6" x14ac:dyDescent="0.25">
      <c r="B6" s="3" t="str">
        <f t="shared" ref="B6:H6" ca="1" si="0">IF(WEEKDAY(DATEVALUE(" 1/ "&amp;ΜΜήνας&amp;" / "&amp;ΜηνΈτους)-1)=COLUMN(A$2),1,IF(LEN(A6)&gt;0,A6+1,""))</f>
        <v/>
      </c>
      <c r="C6" s="3" t="str">
        <f t="shared" ca="1" si="0"/>
        <v/>
      </c>
      <c r="D6" s="3" t="str">
        <f t="shared" ca="1" si="0"/>
        <v/>
      </c>
      <c r="E6" s="3" t="str">
        <f t="shared" ca="1" si="0"/>
        <v/>
      </c>
      <c r="F6" s="3" t="str">
        <f t="shared" ca="1" si="0"/>
        <v/>
      </c>
      <c r="G6" s="3" t="str">
        <f t="shared" ca="1" si="0"/>
        <v/>
      </c>
      <c r="H6" s="3">
        <f t="shared" ca="1" si="0"/>
        <v>1</v>
      </c>
    </row>
    <row r="7" spans="2:11" ht="75" customHeight="1" x14ac:dyDescent="0.25">
      <c r="B7" s="4" t="str">
        <f ca="1">IF(LEN(B6)=0,"",IF(COUNTIF(Εργασίες[ΕΩΣ],DATE(ΜηνΈτους,ΑρΜΜήνα,B6))&gt;0,"Παράδοση εργασίας!",""))</f>
        <v/>
      </c>
      <c r="C7" s="4" t="str">
        <f ca="1">IF(LEN(C6)=0,"",IF(COUNTIF(Εργασίες[ΕΩΣ],DATE(ΜηνΈτους,ΑρΜΜήνα,C6))&gt;0,"Παράδοση εργασίας!",""))</f>
        <v/>
      </c>
      <c r="D7" s="4" t="str">
        <f ca="1">IF(LEN(D6)=0,"",IF(COUNTIF(Εργασίες[ΕΩΣ],DATE(ΜηνΈτους,ΑρΜΜήνα,D6))&gt;0,"Παράδοση εργασίας!",""))</f>
        <v/>
      </c>
      <c r="E7" s="4" t="str">
        <f ca="1">IF(LEN(E6)=0,"",IF(COUNTIF(Εργασίες[ΕΩΣ],DATE(ΜηνΈτους,ΑρΜΜήνα,E6))&gt;0,"Παράδοση εργασίας!",""))</f>
        <v/>
      </c>
      <c r="F7" s="4" t="str">
        <f ca="1">IF(LEN(F6)=0,"",IF(COUNTIF(Εργασίες[ΕΩΣ],DATE(ΜηνΈτους,ΑρΜΜήνα,F6))&gt;0,"Παράδοση εργασίας!",""))</f>
        <v/>
      </c>
      <c r="G7" s="4" t="str">
        <f ca="1">IF(LEN(G6)=0,"",IF(COUNTIF(Εργασίες[ΕΩΣ],DATE(ΜηνΈτους,ΑρΜΜήνα,G6))&gt;0,"Παράδοση εργασίας!",""))</f>
        <v/>
      </c>
      <c r="H7" s="4" t="str">
        <f ca="1">IF(LEN(H6)=0,"",IF(COUNTIF(Εργασίες[ΕΩΣ],DATE(ΜηνΈτους,ΑρΜΜήνα,H6))&gt;0,"Παράδοση εργασίας!",""))</f>
        <v/>
      </c>
      <c r="K7" s="17"/>
    </row>
    <row r="8" spans="2:11" ht="27.6" x14ac:dyDescent="0.25">
      <c r="B8" s="6">
        <f ca="1">IF(LEN(H6)&gt;0,IF(H6=DAY(DATE(ΜηνΈτους,ΑρΜΜήνα+1,0)),"",H6+1),"")</f>
        <v>2</v>
      </c>
      <c r="C8" s="6">
        <f t="shared" ref="C8:H8" ca="1" si="1">IF(LEN(B8)&gt;0,IF(B8=DAY(DATE(ΜηνΈτους,ΑρΜΜήνα+1,0)),"",B8+1),"")</f>
        <v>3</v>
      </c>
      <c r="D8" s="6">
        <f t="shared" ca="1" si="1"/>
        <v>4</v>
      </c>
      <c r="E8" s="6">
        <f t="shared" ca="1" si="1"/>
        <v>5</v>
      </c>
      <c r="F8" s="6">
        <f t="shared" ca="1" si="1"/>
        <v>6</v>
      </c>
      <c r="G8" s="6">
        <f t="shared" ca="1" si="1"/>
        <v>7</v>
      </c>
      <c r="H8" s="6">
        <f t="shared" ca="1" si="1"/>
        <v>8</v>
      </c>
    </row>
    <row r="9" spans="2:11" ht="75" customHeight="1" x14ac:dyDescent="0.25">
      <c r="B9" s="5" t="str">
        <f ca="1">IF(LEN(B8)=0,"",IF(COUNTIF(Εργασίες[ΕΩΣ],DATE(ΜηνΈτους,ΑρΜΜήνα,B8))&gt;0,"Παράδοση εργασίας!",""))</f>
        <v/>
      </c>
      <c r="C9" s="5" t="str">
        <f ca="1">IF(LEN(C8)=0,"",IF(COUNTIF(Εργασίες[ΕΩΣ],DATE(ΜηνΈτους,ΑρΜΜήνα,C8))&gt;0,"Παράδοση εργασίας!",""))</f>
        <v/>
      </c>
      <c r="D9" s="5" t="str">
        <f ca="1">IF(LEN(D8)=0,"",IF(COUNTIF(Εργασίες[ΕΩΣ],DATE(ΜηνΈτους,ΑρΜΜήνα,D8))&gt;0,"Παράδοση εργασίας!",""))</f>
        <v/>
      </c>
      <c r="E9" s="5" t="str">
        <f ca="1">IF(LEN(E8)=0,"",IF(COUNTIF(Εργασίες[ΕΩΣ],DATE(ΜηνΈτους,ΑρΜΜήνα,E8))&gt;0,"Παράδοση εργασίας!",""))</f>
        <v/>
      </c>
      <c r="F9" s="5" t="str">
        <f ca="1">IF(LEN(F8)=0,"",IF(COUNTIF(Εργασίες[ΕΩΣ],DATE(ΜηνΈτους,ΑρΜΜήνα,F8))&gt;0,"Παράδοση εργασίας!",""))</f>
        <v/>
      </c>
      <c r="G9" s="5" t="str">
        <f ca="1">IF(LEN(G8)=0,"",IF(COUNTIF(Εργασίες[ΕΩΣ],DATE(ΜηνΈτους,ΑρΜΜήνα,G8))&gt;0,"Παράδοση εργασίας!",""))</f>
        <v/>
      </c>
      <c r="H9" s="5" t="str">
        <f ca="1">IF(LEN(H8)=0,"",IF(COUNTIF(Εργασίες[ΕΩΣ],DATE(ΜηνΈτους,ΑρΜΜήνα,H8))&gt;0,"Παράδοση εργασίας!",""))</f>
        <v/>
      </c>
    </row>
    <row r="10" spans="2:11" ht="27.6" x14ac:dyDescent="0.25">
      <c r="B10" s="3">
        <f ca="1">IF(LEN(H8)&gt;0,IF(H8=DAY(DATE(ΜηνΈτους,ΑρΜΜήνα+1,0)),"",H8+1),"")</f>
        <v>9</v>
      </c>
      <c r="C10" s="3">
        <f t="shared" ref="C10:H10" ca="1" si="2">IF(LEN(B10)&gt;0,IF(B10=DAY(DATE(ΜηνΈτους,ΑρΜΜήνα+1,0)),"",B10+1),"")</f>
        <v>10</v>
      </c>
      <c r="D10" s="3">
        <f t="shared" ca="1" si="2"/>
        <v>11</v>
      </c>
      <c r="E10" s="3">
        <f t="shared" ca="1" si="2"/>
        <v>12</v>
      </c>
      <c r="F10" s="3">
        <f t="shared" ca="1" si="2"/>
        <v>13</v>
      </c>
      <c r="G10" s="3">
        <f t="shared" ca="1" si="2"/>
        <v>14</v>
      </c>
      <c r="H10" s="3">
        <f t="shared" ca="1" si="2"/>
        <v>15</v>
      </c>
    </row>
    <row r="11" spans="2:11" ht="75" customHeight="1" x14ac:dyDescent="0.25">
      <c r="B11" s="4" t="str">
        <f ca="1">IF(LEN(B10)=0,"",IF(COUNTIF(Εργασίες[ΕΩΣ],DATE(ΜηνΈτους,ΑρΜΜήνα,B10))&gt;0,"Παράδοση εργασίας!",""))</f>
        <v/>
      </c>
      <c r="C11" s="4" t="str">
        <f ca="1">IF(LEN(C10)=0,"",IF(COUNTIF(Εργασίες[ΕΩΣ],DATE(ΜηνΈτους,ΑρΜΜήνα,C10))&gt;0,"Παράδοση εργασίας!",""))</f>
        <v/>
      </c>
      <c r="D11" s="4" t="str">
        <f ca="1">IF(LEN(D10)=0,"",IF(COUNTIF(Εργασίες[ΕΩΣ],DATE(ΜηνΈτους,ΑρΜΜήνα,D10))&gt;0,"Παράδοση εργασίας!",""))</f>
        <v/>
      </c>
      <c r="E11" s="4" t="str">
        <f ca="1">IF(LEN(E10)=0,"",IF(COUNTIF(Εργασίες[ΕΩΣ],DATE(ΜηνΈτους,ΑρΜΜήνα,E10))&gt;0,"Παράδοση εργασίας!",""))</f>
        <v/>
      </c>
      <c r="F11" s="4" t="str">
        <f ca="1">IF(LEN(F10)=0,"",IF(COUNTIF(Εργασίες[ΕΩΣ],DATE(ΜηνΈτους,ΑρΜΜήνα,F10))&gt;0,"Παράδοση εργασίας!",""))</f>
        <v/>
      </c>
      <c r="G11" s="4" t="str">
        <f ca="1">IF(LEN(G10)=0,"",IF(COUNTIF(Εργασίες[ΕΩΣ],DATE(ΜηνΈτους,ΑρΜΜήνα,G10))&gt;0,"Παράδοση εργασίας!",""))</f>
        <v/>
      </c>
      <c r="H11" s="4" t="str">
        <f ca="1">IF(LEN(H10)=0,"",IF(COUNTIF(Εργασίες[ΕΩΣ],DATE(ΜηνΈτους,ΑρΜΜήνα,H10))&gt;0,"Παράδοση εργασίας!",""))</f>
        <v/>
      </c>
    </row>
    <row r="12" spans="2:11" ht="27.6" x14ac:dyDescent="0.25">
      <c r="B12" s="6">
        <f ca="1">IF(LEN(H10)&gt;0,IF(H10=DAY(DATE(ΜηνΈτους,ΑρΜΜήνα+1,0)),"",H10+1),"")</f>
        <v>16</v>
      </c>
      <c r="C12" s="6">
        <f t="shared" ref="C12:H12" ca="1" si="3">IF(LEN(B12)&gt;0,IF(B12=DAY(DATE(ΜηνΈτους,ΑρΜΜήνα+1,0)),"",B12+1),"")</f>
        <v>17</v>
      </c>
      <c r="D12" s="6">
        <f t="shared" ca="1" si="3"/>
        <v>18</v>
      </c>
      <c r="E12" s="6">
        <f t="shared" ca="1" si="3"/>
        <v>19</v>
      </c>
      <c r="F12" s="6">
        <f t="shared" ca="1" si="3"/>
        <v>20</v>
      </c>
      <c r="G12" s="6">
        <f t="shared" ca="1" si="3"/>
        <v>21</v>
      </c>
      <c r="H12" s="6">
        <f t="shared" ca="1" si="3"/>
        <v>22</v>
      </c>
    </row>
    <row r="13" spans="2:11" ht="75" customHeight="1" x14ac:dyDescent="0.25">
      <c r="B13" s="5" t="str">
        <f ca="1">IF(LEN(B12)=0,"",IF(COUNTIF(Εργασίες[ΕΩΣ],DATE(ΜηνΈτους,ΑρΜΜήνα,B12))&gt;0,"Παράδοση εργασίας!",""))</f>
        <v/>
      </c>
      <c r="C13" s="5" t="str">
        <f ca="1">IF(LEN(C12)=0,"",IF(COUNTIF(Εργασίες[ΕΩΣ],DATE(ΜηνΈτους,ΑρΜΜήνα,C12))&gt;0,"Παράδοση εργασίας!",""))</f>
        <v/>
      </c>
      <c r="D13" s="5" t="str">
        <f ca="1">IF(LEN(D12)=0,"",IF(COUNTIF(Εργασίες[ΕΩΣ],DATE(ΜηνΈτους,ΑρΜΜήνα,D12))&gt;0,"Παράδοση εργασίας!",""))</f>
        <v/>
      </c>
      <c r="E13" s="5" t="str">
        <f ca="1">IF(LEN(E12)=0,"",IF(COUNTIF(Εργασίες[ΕΩΣ],DATE(ΜηνΈτους,ΑρΜΜήνα,E12))&gt;0,"Παράδοση εργασίας!",""))</f>
        <v/>
      </c>
      <c r="F13" s="5" t="str">
        <f ca="1">IF(LEN(F12)=0,"",IF(COUNTIF(Εργασίες[ΕΩΣ],DATE(ΜηνΈτους,ΑρΜΜήνα,F12))&gt;0,"Παράδοση εργασίας!",""))</f>
        <v/>
      </c>
      <c r="G13" s="5" t="str">
        <f ca="1">IF(LEN(G12)=0,"",IF(COUNTIF(Εργασίες[ΕΩΣ],DATE(ΜηνΈτους,ΑρΜΜήνα,G12))&gt;0,"Παράδοση εργασίας!",""))</f>
        <v/>
      </c>
      <c r="H13" s="5" t="str">
        <f ca="1">IF(LEN(H12)=0,"",IF(COUNTIF(Εργασίες[ΕΩΣ],DATE(ΜηνΈτους,ΑρΜΜήνα,H12))&gt;0,"Παράδοση εργασίας!",""))</f>
        <v/>
      </c>
    </row>
    <row r="14" spans="2:11" ht="27.6" x14ac:dyDescent="0.25">
      <c r="B14" s="3">
        <f ca="1">IF(LEN(H12)&gt;0,IF(H12=DAY(DATE(ΜηνΈτους,ΑρΜΜήνα+1,0)),"",H12+1),"")</f>
        <v>23</v>
      </c>
      <c r="C14" s="3">
        <f t="shared" ref="C14:H14" ca="1" si="4">IF(LEN(B14)&gt;0,IF(B14=DAY(DATE(ΜηνΈτους,ΑρΜΜήνα+1,0)),"",B14+1),"")</f>
        <v>24</v>
      </c>
      <c r="D14" s="3">
        <f t="shared" ca="1" si="4"/>
        <v>25</v>
      </c>
      <c r="E14" s="3">
        <f t="shared" ca="1" si="4"/>
        <v>26</v>
      </c>
      <c r="F14" s="3">
        <f t="shared" ca="1" si="4"/>
        <v>27</v>
      </c>
      <c r="G14" s="3">
        <f t="shared" ca="1" si="4"/>
        <v>28</v>
      </c>
      <c r="H14" s="3">
        <f t="shared" ca="1" si="4"/>
        <v>29</v>
      </c>
    </row>
    <row r="15" spans="2:11" ht="75" customHeight="1" x14ac:dyDescent="0.25">
      <c r="B15" s="4" t="str">
        <f ca="1">IF(LEN(B14)=0,"",IF(COUNTIF(Εργασίες[ΕΩΣ],DATE(ΜηνΈτους,ΑρΜΜήνα,B14))&gt;0,"Παράδοση εργασίας!",""))</f>
        <v/>
      </c>
      <c r="C15" s="4" t="str">
        <f ca="1">IF(LEN(C14)=0,"",IF(COUNTIF(Εργασίες[ΕΩΣ],DATE(ΜηνΈτους,ΑρΜΜήνα,C14))&gt;0,"Παράδοση εργασίας!",""))</f>
        <v/>
      </c>
      <c r="D15" s="4" t="str">
        <f ca="1">IF(LEN(D14)=0,"",IF(COUNTIF(Εργασίες[ΕΩΣ],DATE(ΜηνΈτους,ΑρΜΜήνα,D14))&gt;0,"Παράδοση εργασίας!",""))</f>
        <v/>
      </c>
      <c r="E15" s="4" t="str">
        <f ca="1">IF(LEN(E14)=0,"",IF(COUNTIF(Εργασίες[ΕΩΣ],DATE(ΜηνΈτους,ΑρΜΜήνα,E14))&gt;0,"Παράδοση εργασίας!",""))</f>
        <v/>
      </c>
      <c r="F15" s="4" t="str">
        <f ca="1">IF(LEN(F14)=0,"",IF(COUNTIF(Εργασίες[ΕΩΣ],DATE(ΜηνΈτους,ΑρΜΜήνα,F14))&gt;0,"Παράδοση εργασίας!",""))</f>
        <v/>
      </c>
      <c r="G15" s="4" t="str">
        <f ca="1">IF(LEN(G14)=0,"",IF(COUNTIF(Εργασίες[ΕΩΣ],DATE(ΜηνΈτους,ΑρΜΜήνα,G14))&gt;0,"Παράδοση εργασίας!",""))</f>
        <v/>
      </c>
      <c r="H15" s="4" t="str">
        <f ca="1">IF(LEN(H14)=0,"",IF(COUNTIF(Εργασίες[ΕΩΣ],DATE(ΜηνΈτους,ΑρΜΜήνα,H14))&gt;0,"Παράδοση εργασίας!",""))</f>
        <v/>
      </c>
    </row>
    <row r="16" spans="2:11" ht="27.6" x14ac:dyDescent="0.25">
      <c r="B16" s="6">
        <f ca="1">IF(LEN(H14)&gt;0,IF(H14=DAY(DATE(ΜηνΈτους,ΑρΜΜήνα+1,0)),"",H14+1),"")</f>
        <v>30</v>
      </c>
      <c r="C16" s="6" t="str">
        <f t="shared" ref="C16:H16" ca="1" si="5">IF(LEN(B16)&gt;0,IF(B16=DAY(DATE(ΜηνΈτους,ΑρΜΜήνα+1,0)),"",B16+1),"")</f>
        <v/>
      </c>
      <c r="D16" s="6" t="str">
        <f t="shared" ca="1" si="5"/>
        <v/>
      </c>
      <c r="E16" s="6" t="str">
        <f t="shared" ca="1" si="5"/>
        <v/>
      </c>
      <c r="F16" s="6" t="str">
        <f t="shared" ca="1" si="5"/>
        <v/>
      </c>
      <c r="G16" s="6" t="str">
        <f t="shared" ca="1" si="5"/>
        <v/>
      </c>
      <c r="H16" s="6" t="str">
        <f t="shared" ca="1" si="5"/>
        <v/>
      </c>
    </row>
    <row r="17" spans="2:8" ht="75" customHeight="1" x14ac:dyDescent="0.25">
      <c r="B17" s="5" t="str">
        <f ca="1">IF(LEN(B16)=0,"",IF(COUNTIF(Εργασίες[ΕΩΣ],DATE(ΜηνΈτους,ΑρΜΜήνα,B16))&gt;0,"Παράδοση εργασίας!",""))</f>
        <v/>
      </c>
      <c r="C17" s="5" t="str">
        <f ca="1">IF(LEN(C16)=0,"",IF(COUNTIF(Εργασίες[ΕΩΣ],DATE(ΜηνΈτους,ΑρΜΜήνα,C16))&gt;0,"Παράδοση εργασίας!",""))</f>
        <v/>
      </c>
      <c r="D17" s="5" t="str">
        <f ca="1">IF(LEN(D16)=0,"",IF(COUNTIF(Εργασίες[ΕΩΣ],DATE(ΜηνΈτους,ΑρΜΜήνα,D16))&gt;0,"Παράδοση εργασίας!",""))</f>
        <v/>
      </c>
      <c r="E17" s="5" t="str">
        <f ca="1">IF(LEN(E16)=0,"",IF(COUNTIF(Εργασίες[ΕΩΣ],DATE(ΜηνΈτους,ΑρΜΜήνα,E16))&gt;0,"Παράδοση εργασίας!",""))</f>
        <v/>
      </c>
      <c r="F17" s="5" t="str">
        <f ca="1">IF(LEN(F16)=0,"",IF(COUNTIF(Εργασίες[ΕΩΣ],DATE(ΜηνΈτους,ΑρΜΜήνα,F16))&gt;0,"Παράδοση εργασίας!",""))</f>
        <v/>
      </c>
      <c r="G17" s="5" t="str">
        <f ca="1">IF(LEN(G16)=0,"",IF(COUNTIF(Εργασίες[ΕΩΣ],DATE(ΜηνΈτους,ΑρΜΜήνα,G16))&gt;0,"Παράδοση εργασίας!",""))</f>
        <v/>
      </c>
      <c r="H17" s="5" t="str">
        <f ca="1">IF(LEN(H16)=0,"",IF(COUNTIF(Εργασίες[ΕΩΣ],DATE(ΜηνΈτους,ΑρΜΜήνα,H16))&gt;0,"Παράδοση εργασίας!",""))</f>
        <v/>
      </c>
    </row>
  </sheetData>
  <mergeCells count="1">
    <mergeCell ref="B4:H4"/>
  </mergeCells>
  <dataValidations count="8">
    <dataValidation type="list" allowBlank="1" showInputMessage="1" showErrorMessage="1" error="Επιλέξτε ΕΠΑΝΑΛΗΨΗ και πληκτρολογήστε το πλήρες όνομα του μήνα ή πατήστε το συνδυασμό πλήκτρων ALT+ΚΑΤΩ ΒΕΛΟΣ και μετά ENTER για να επιλέξετε από τη λίστα που παρέχεται. Επιλέξτε ΑΚΥΡΟ για έξοδο από το κελί" prompt="Επιλέξτε έναν μήνα από αυτή την αναπτυσσόμενη λίστα για να δείτε τις εργασίες σας για αυτόν το μήνα. Πατήστε ALT+ΚΑΤΩ ΒΕΛΟΣ, ENTER για να επιλέξετε από τη λίστα ή πληκτρολογήστε το πλήρες όνομα του μήνα σε αυτό το κελί" sqref="B3">
      <formula1>"1,2,3,4,5,6,7,8,9,10,11,12"</formula1>
    </dataValidation>
    <dataValidation allowBlank="1" showInputMessage="1" showErrorMessage="1" prompt="Αυτή η προβολή μήνα ημερολογίου των εργασιών σας δημιουργείται αυτόματα με βάση τα δεδομένα που καταχωρήσατε στο φύλλο εργασίας &quot;Εργασίες&quot;. Επεξεργαστείτε τις εργασίες μόνο σε αυτό το φύλλο εργασίας" sqref="A1"/>
    <dataValidation allowBlank="1" showInputMessage="1" showErrorMessage="1" prompt="Εισαγάγετε το έτος για αυτή την προβολή ημερολογίου" sqref="C3"/>
    <dataValidation allowBlank="1" showInputMessage="1" showErrorMessage="1" prompt="Μεταβείτε στο φύλλο εργασίας &quot;Εργασίες&quot; επιλέγοντας την υπερ-σύνδεση σε αυτό το κελί" sqref="B1"/>
    <dataValidation allowBlank="1" showInputMessage="1" showErrorMessage="1" prompt="Μεταβείτε σε μια προβολή εβδομάδας των εργασιών σας επιλέγοντας την υπερ-σύνδεση σε αυτό το κελί" sqref="C1"/>
    <dataValidation allowBlank="1" showInputMessage="1" showErrorMessage="1" prompt="Οι γραμμές 6, 8, 10, 12, 14, 16 στις στήλες B έως H έχουν ημέρες του μήνα στα κελιά" sqref="B6"/>
    <dataValidation allowBlank="1" showInputMessage="1" showErrorMessage="1" prompt="Σε αυτή τη γραμμή βρίσκονται οι εργάσιμες ημέρες του ημερολογίου, από τη στήλη B έως τη στήλη H, με την δευτερα ως την ημέρα έναρξης της εβδομάδας" sqref="B5"/>
    <dataValidation allowBlank="1" showInputMessage="1" showErrorMessage="1" prompt="Οι εργασίες ενημερώνονται αυτόματα από τις γραμμές 7, 9, 11, 13, 15 και 17 στις στήλες B έως H του φύλλου εργασίας &quot;Εργασίες&quot;" sqref="B7"/>
  </dataValidations>
  <hyperlinks>
    <hyperlink ref="B1" location="Εργασίες!A1" tooltip="Κάντε κλικ για να δείτε τις εργασίες " display="ΕΡΓΑΣΙΕΣ"/>
    <hyperlink ref="C1" location="'Προβολή εβδομάδας'!A1" tooltip="Κάντε κλικ για να δείτε το εβδομαδιαίο πρόγραμμα" display="ΠΡΟΒΟΛΗ ΕΒΔΟΜΑΔΑΣ"/>
  </hyperlinks>
  <printOptions horizontalCentered="1" verticalCentered="1"/>
  <pageMargins left="0.25" right="0.25" top="0.75" bottom="0.75" header="0.3" footer="0.3"/>
  <pageSetup paperSize="9" orientation="landscape" r:id="rId1"/>
  <ignoredErrors>
    <ignoredError sqref="B8:H8 B16:H16 B14:H14 B12:H12 B10:H10 B9:H9 B11:H11 B13:H13 B15:H15 B17:H17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8" tint="-0.249977111117893"/>
    <pageSetUpPr autoPageBreaks="0" fitToPage="1"/>
  </sheetPr>
  <dimension ref="B1:H17"/>
  <sheetViews>
    <sheetView showGridLines="0" topLeftCell="A2" zoomScaleNormal="100" workbookViewId="0"/>
  </sheetViews>
  <sheetFormatPr defaultRowHeight="13.8" x14ac:dyDescent="0.25"/>
  <cols>
    <col min="1" max="1" width="2.59765625" customWidth="1"/>
    <col min="2" max="8" width="30" customWidth="1"/>
    <col min="9" max="9" width="2.59765625" customWidth="1"/>
    <col min="10" max="10" width="10" customWidth="1"/>
  </cols>
  <sheetData>
    <row r="1" spans="2:8" ht="45" customHeight="1" thickBot="1" x14ac:dyDescent="0.3">
      <c r="B1" s="16" t="s">
        <v>3</v>
      </c>
      <c r="C1" s="12" t="s">
        <v>0</v>
      </c>
    </row>
    <row r="2" spans="2:8" ht="24.9" customHeight="1" thickTop="1" thickBot="1" x14ac:dyDescent="0.3">
      <c r="B2" t="s">
        <v>4</v>
      </c>
      <c r="C2" t="s">
        <v>7</v>
      </c>
      <c r="D2" t="s">
        <v>15</v>
      </c>
    </row>
    <row r="3" spans="2:8" ht="30" customHeight="1" thickTop="1" thickBot="1" x14ac:dyDescent="0.3">
      <c r="B3" s="7">
        <v>9</v>
      </c>
      <c r="C3" s="7">
        <f ca="1">YEAR(TODAY())</f>
        <v>2019</v>
      </c>
      <c r="D3" s="7" t="s">
        <v>16</v>
      </c>
      <c r="F3" s="1"/>
    </row>
    <row r="4" spans="2:8" ht="35.1" customHeight="1" thickTop="1" thickBot="1" x14ac:dyDescent="0.3">
      <c r="B4" s="33" t="s">
        <v>14</v>
      </c>
      <c r="C4" s="33"/>
      <c r="D4" s="33"/>
      <c r="E4" s="33"/>
      <c r="F4" s="33"/>
      <c r="G4" s="33"/>
      <c r="H4" s="33"/>
    </row>
    <row r="5" spans="2:8" ht="28.2" hidden="1" thickTop="1" x14ac:dyDescent="0.25">
      <c r="B5" s="6" t="str">
        <f t="shared" ref="B5:H5" ca="1" si="0">IF(WEEKDAY(DATEVALUE(" 1/ "&amp;ΕβδΜήνα&amp;" / "&amp;ΕβδΈτους)-1)=COLUMN(A$2),1,IF(LEN(A5)&gt;0,A5+1,""))</f>
        <v/>
      </c>
      <c r="C5" s="6" t="str">
        <f t="shared" ca="1" si="0"/>
        <v/>
      </c>
      <c r="D5" s="6" t="str">
        <f t="shared" ca="1" si="0"/>
        <v/>
      </c>
      <c r="E5" s="6" t="str">
        <f t="shared" ca="1" si="0"/>
        <v/>
      </c>
      <c r="F5" s="6" t="str">
        <f t="shared" ca="1" si="0"/>
        <v/>
      </c>
      <c r="G5" s="6" t="str">
        <f t="shared" ca="1" si="0"/>
        <v/>
      </c>
      <c r="H5" s="6">
        <f t="shared" ca="1" si="0"/>
        <v>1</v>
      </c>
    </row>
    <row r="6" spans="2:8" ht="27.6" hidden="1" x14ac:dyDescent="0.25">
      <c r="B6" s="6">
        <f ca="1">IF(LEN(H5)&gt;0,IF(H5=ΤελευταίαΗμέραΜήνα_Εβδομάδα,"",H5+1),"")</f>
        <v>2</v>
      </c>
      <c r="C6" s="6">
        <f t="shared" ref="C6:H10" ca="1" si="1">IF(LEN(B6)&gt;0,IF(B6=ΤελευταίαΗμέραΜήνα_Εβδομάδα,"",B6+1),"")</f>
        <v>3</v>
      </c>
      <c r="D6" s="6">
        <f t="shared" ca="1" si="1"/>
        <v>4</v>
      </c>
      <c r="E6" s="6">
        <f t="shared" ca="1" si="1"/>
        <v>5</v>
      </c>
      <c r="F6" s="6">
        <f t="shared" ca="1" si="1"/>
        <v>6</v>
      </c>
      <c r="G6" s="6">
        <f t="shared" ca="1" si="1"/>
        <v>7</v>
      </c>
      <c r="H6" s="6">
        <f t="shared" ca="1" si="1"/>
        <v>8</v>
      </c>
    </row>
    <row r="7" spans="2:8" ht="27.6" hidden="1" x14ac:dyDescent="0.25">
      <c r="B7" s="6">
        <f ca="1">IF(LEN(H6)&gt;0,IF(H6=ΤελευταίαΗμέραΜήνα_Εβδομάδα,"",H6+1),"")</f>
        <v>9</v>
      </c>
      <c r="C7" s="6">
        <f t="shared" ca="1" si="1"/>
        <v>10</v>
      </c>
      <c r="D7" s="6">
        <f t="shared" ca="1" si="1"/>
        <v>11</v>
      </c>
      <c r="E7" s="6">
        <f t="shared" ca="1" si="1"/>
        <v>12</v>
      </c>
      <c r="F7" s="6">
        <f t="shared" ca="1" si="1"/>
        <v>13</v>
      </c>
      <c r="G7" s="6">
        <f t="shared" ca="1" si="1"/>
        <v>14</v>
      </c>
      <c r="H7" s="6">
        <f t="shared" ca="1" si="1"/>
        <v>15</v>
      </c>
    </row>
    <row r="8" spans="2:8" ht="27.6" hidden="1" x14ac:dyDescent="0.25">
      <c r="B8" s="6">
        <f ca="1">IF(LEN(H7)&gt;0,IF(H7=ΤελευταίαΗμέραΜήνα_Εβδομάδα,"",H7+1),"")</f>
        <v>16</v>
      </c>
      <c r="C8" s="6">
        <f t="shared" ca="1" si="1"/>
        <v>17</v>
      </c>
      <c r="D8" s="6">
        <f t="shared" ca="1" si="1"/>
        <v>18</v>
      </c>
      <c r="E8" s="6">
        <f t="shared" ca="1" si="1"/>
        <v>19</v>
      </c>
      <c r="F8" s="6">
        <f t="shared" ca="1" si="1"/>
        <v>20</v>
      </c>
      <c r="G8" s="6">
        <f t="shared" ca="1" si="1"/>
        <v>21</v>
      </c>
      <c r="H8" s="6">
        <f t="shared" ca="1" si="1"/>
        <v>22</v>
      </c>
    </row>
    <row r="9" spans="2:8" ht="27.6" hidden="1" x14ac:dyDescent="0.25">
      <c r="B9" s="6">
        <f ca="1">IF(LEN(H8)&gt;0,IF(H8=ΤελευταίαΗμέραΜήνα_Εβδομάδα,"",H8+1),"")</f>
        <v>23</v>
      </c>
      <c r="C9" s="6">
        <f t="shared" ca="1" si="1"/>
        <v>24</v>
      </c>
      <c r="D9" s="6">
        <f t="shared" ca="1" si="1"/>
        <v>25</v>
      </c>
      <c r="E9" s="6">
        <f t="shared" ca="1" si="1"/>
        <v>26</v>
      </c>
      <c r="F9" s="6">
        <f t="shared" ca="1" si="1"/>
        <v>27</v>
      </c>
      <c r="G9" s="6">
        <f t="shared" ca="1" si="1"/>
        <v>28</v>
      </c>
      <c r="H9" s="6">
        <f t="shared" ca="1" si="1"/>
        <v>29</v>
      </c>
    </row>
    <row r="10" spans="2:8" ht="28.2" hidden="1" thickBot="1" x14ac:dyDescent="0.3">
      <c r="B10" s="6">
        <f ca="1">IF(LEN(H9)&gt;0,IF(H9=ΤελευταίαΗμέραΜήνα_Εβδομάδα,"",H9+1),"")</f>
        <v>30</v>
      </c>
      <c r="C10" s="6" t="str">
        <f t="shared" ca="1" si="1"/>
        <v/>
      </c>
      <c r="D10" s="6" t="str">
        <f t="shared" ca="1" si="1"/>
        <v/>
      </c>
      <c r="E10" s="6" t="str">
        <f t="shared" ca="1" si="1"/>
        <v/>
      </c>
      <c r="F10" s="6" t="str">
        <f t="shared" ca="1" si="1"/>
        <v/>
      </c>
      <c r="G10" s="6" t="str">
        <f t="shared" ca="1" si="1"/>
        <v/>
      </c>
      <c r="H10" s="6" t="str">
        <f t="shared" ca="1" si="1"/>
        <v/>
      </c>
    </row>
    <row r="11" spans="2:8" ht="24.9" customHeight="1" thickTop="1" x14ac:dyDescent="0.25">
      <c r="B11" s="9" t="s">
        <v>8</v>
      </c>
      <c r="C11" s="9" t="s">
        <v>9</v>
      </c>
      <c r="D11" s="9" t="s">
        <v>10</v>
      </c>
      <c r="E11" s="9" t="s">
        <v>11</v>
      </c>
      <c r="F11" s="9" t="s">
        <v>12</v>
      </c>
      <c r="G11" s="9" t="s">
        <v>13</v>
      </c>
      <c r="H11" s="9" t="s">
        <v>6</v>
      </c>
    </row>
    <row r="12" spans="2:8" ht="27.6" x14ac:dyDescent="0.25">
      <c r="B12" s="10" t="str">
        <f t="shared" ref="B12:H12" ca="1" si="2">IF(B14="",IF(AND(ISNUMBER(A12),A12&lt;ΤελευταίαΗμέραΜήνα_Εβδομάδα),A12+1,""),IF(B14&lt;=7,"",INDEX(ΠροβΕβδΜήνα,ΕβδΕβδομάδα,COLUMN(A$2))-7))</f>
        <v/>
      </c>
      <c r="C12" s="10" t="str">
        <f t="shared" ca="1" si="2"/>
        <v/>
      </c>
      <c r="D12" s="10" t="str">
        <f t="shared" ca="1" si="2"/>
        <v/>
      </c>
      <c r="E12" s="10" t="str">
        <f t="shared" ca="1" si="2"/>
        <v/>
      </c>
      <c r="F12" s="10" t="str">
        <f t="shared" ca="1" si="2"/>
        <v/>
      </c>
      <c r="G12" s="10" t="str">
        <f t="shared" ca="1" si="2"/>
        <v/>
      </c>
      <c r="H12" s="10" t="str">
        <f t="shared" ca="1" si="2"/>
        <v/>
      </c>
    </row>
    <row r="13" spans="2:8" x14ac:dyDescent="0.25">
      <c r="B13" s="11" t="str">
        <f ca="1">IF(LEN(B12)=0,"",IF(COUNTIF(Εργασίες[ΕΩΣ],DATE(ΕβδΈτους,ΑρΕβδΜήνα,B12))&gt;0,"Παράδοση εργασίας!",""))</f>
        <v/>
      </c>
      <c r="C13" s="11" t="str">
        <f ca="1">IF(LEN(C12)=0,"",IF(COUNTIF(Εργασίες[ΕΩΣ],DATE(ΕβδΈτους,ΑρΕβδΜήνα,C12))&gt;0,"Παράδοση εργασίας!",""))</f>
        <v/>
      </c>
      <c r="D13" s="11" t="str">
        <f ca="1">IF(LEN(D12)=0,"",IF(COUNTIF(Εργασίες[ΕΩΣ],DATE(ΕβδΈτους,ΑρΕβδΜήνα,D12))&gt;0,"Παράδοση εργασίας!",""))</f>
        <v/>
      </c>
      <c r="E13" s="11" t="str">
        <f ca="1">IF(LEN(E12)=0,"",IF(COUNTIF(Εργασίες[ΕΩΣ],DATE(ΕβδΈτους,ΑρΕβδΜήνα,E12))&gt;0,"Παράδοση εργασίας!",""))</f>
        <v/>
      </c>
      <c r="F13" s="11" t="str">
        <f ca="1">IF(LEN(F12)=0,"",IF(COUNTIF(Εργασίες[ΕΩΣ],DATE(ΕβδΈτους,ΑρΕβδΜήνα,F12))&gt;0,"Παράδοση εργασίας!",""))</f>
        <v/>
      </c>
      <c r="G13" s="11" t="str">
        <f ca="1">IF(LEN(G12)=0,"",IF(COUNTIF(Εργασίες[ΕΩΣ],DATE(ΕβδΈτους,ΑρΕβδΜήνα,G12))&gt;0,"Παράδοση εργασίας!",""))</f>
        <v/>
      </c>
      <c r="H13" s="11" t="str">
        <f ca="1">IF(LEN(H12)=0,"",IF(COUNTIF(Εργασίες[ΕΩΣ],DATE(ΕβδΈτους,ΑρΕβδΜήνα,H12))&gt;0,"Παράδοση εργασίας!",""))</f>
        <v/>
      </c>
    </row>
    <row r="14" spans="2:8" ht="27.6" x14ac:dyDescent="0.25">
      <c r="B14" s="3" t="str">
        <f t="shared" ref="B14:H14" ca="1" si="3">INDEX(ΠροβΕβδΜήνα,ΕβδΕβδομάδα,COLUMN(A$2))</f>
        <v/>
      </c>
      <c r="C14" s="3" t="str">
        <f t="shared" ca="1" si="3"/>
        <v/>
      </c>
      <c r="D14" s="3" t="str">
        <f t="shared" ca="1" si="3"/>
        <v/>
      </c>
      <c r="E14" s="3" t="str">
        <f t="shared" ca="1" si="3"/>
        <v/>
      </c>
      <c r="F14" s="3" t="str">
        <f t="shared" ca="1" si="3"/>
        <v/>
      </c>
      <c r="G14" s="3" t="str">
        <f t="shared" ca="1" si="3"/>
        <v/>
      </c>
      <c r="H14" s="3">
        <f t="shared" ca="1" si="3"/>
        <v>1</v>
      </c>
    </row>
    <row r="15" spans="2:8" ht="225" customHeight="1" x14ac:dyDescent="0.25">
      <c r="B15" s="4" t="str">
        <f ca="1">IF(LEN(B14)=0,"",IF(COUNTIF(Εργασίες[ΕΩΣ],DATE(ΕβδΈτους,ΑρΕβδΜήνα,B14))&gt;0,"Παράδοση εργασίας!",""))</f>
        <v/>
      </c>
      <c r="C15" s="4" t="str">
        <f ca="1">IF(LEN(C14)=0,"",IF(COUNTIF(Εργασίες[ΕΩΣ],DATE(ΕβδΈτους,ΑρΕβδΜήνα,C14))&gt;0,"Παράδοση εργασίας!",""))</f>
        <v/>
      </c>
      <c r="D15" s="4" t="str">
        <f ca="1">IF(LEN(D14)=0,"",IF(COUNTIF(Εργασίες[ΕΩΣ],DATE(ΕβδΈτους,ΑρΕβδΜήνα,D14))&gt;0,"Παράδοση εργασίας!",""))</f>
        <v/>
      </c>
      <c r="E15" s="4" t="str">
        <f ca="1">IF(LEN(E14)=0,"",IF(COUNTIF(Εργασίες[ΕΩΣ],DATE(ΕβδΈτους,ΑρΕβδΜήνα,E14))&gt;0,"Παράδοση εργασίας!",""))</f>
        <v/>
      </c>
      <c r="F15" s="4" t="str">
        <f ca="1">IF(LEN(F14)=0,"",IF(COUNTIF(Εργασίες[ΕΩΣ],DATE(ΕβδΈτους,ΑρΕβδΜήνα,F14))&gt;0,"Παράδοση εργασίας!",""))</f>
        <v/>
      </c>
      <c r="G15" s="4" t="str">
        <f ca="1">IF(LEN(G14)=0,"",IF(COUNTIF(Εργασίες[ΕΩΣ],DATE(ΕβδΈτους,ΑρΕβδΜήνα,G14))&gt;0,"Παράδοση εργασίας!",""))</f>
        <v/>
      </c>
      <c r="H15" s="4" t="str">
        <f ca="1">IF(LEN(H14)=0,"",IF(COUNTIF(Εργασίες[ΕΩΣ],DATE(ΕβδΈτους,ΑρΕβδΜήνα,H14))&gt;0,"Παράδοση εργασίας!",""))</f>
        <v/>
      </c>
    </row>
    <row r="16" spans="2:8" ht="27.6" x14ac:dyDescent="0.25">
      <c r="B16" s="10">
        <f t="array" aca="1" ref="B16" ca="1">IFERROR(IF(B14="",IF(AND(ISNUMBER(A16),A16&lt;ΤελευταίαΗμέραΜήνα_Εβδομάδα),A16+1,$H$14+COLUMN(A$2)),IF(B14+7&gt;ΤελευταίαΗμέραΜήνα_Εβδομάδα,"",INDEX(ΠροβΕβδΜήνα,ΕβδΕβδομάδα,COLUMN(A$2))+7)),"")</f>
        <v>2</v>
      </c>
      <c r="C16" s="10">
        <f t="array" aca="1" ref="C16" ca="1">IFERROR(IF(C14="",IF(AND(ISNUMBER(B16),B16&lt;ΤελευταίαΗμέραΜήνα_Εβδομάδα),B16+1,$H$14+COLUMN(B$2)),IF(C14+7&gt;ΤελευταίαΗμέραΜήνα_Εβδομάδα,"",INDEX(ΠροβΕβδΜήνα,ΕβδΕβδομάδα,COLUMN(B$2))+7)),"")</f>
        <v>3</v>
      </c>
      <c r="D16" s="10">
        <f t="array" aca="1" ref="D16" ca="1">IFERROR(IF(D14="",IF(AND(ISNUMBER(C16),C16&lt;ΤελευταίαΗμέραΜήνα_Εβδομάδα),C16+1,$H$14+COLUMN(C$2)),IF(D14+7&gt;ΤελευταίαΗμέραΜήνα_Εβδομάδα,"",INDEX(ΠροβΕβδΜήνα,ΕβδΕβδομάδα,COLUMN(C$2))+7)),"")</f>
        <v>4</v>
      </c>
      <c r="E16" s="10">
        <f t="array" aca="1" ref="E16" ca="1">IFERROR(IF(E14="",IF(AND(ISNUMBER(D16),D16&lt;ΤελευταίαΗμέραΜήνα_Εβδομάδα),D16+1,$H$14+COLUMN(D$2)),IF(E14+7&gt;ΤελευταίαΗμέραΜήνα_Εβδομάδα,"",INDEX(ΠροβΕβδΜήνα,ΕβδΕβδομάδα,COLUMN(D$2))+7)),"")</f>
        <v>5</v>
      </c>
      <c r="F16" s="10">
        <f t="array" aca="1" ref="F16" ca="1">IFERROR(IF(F14="",IF(AND(ISNUMBER(E16),E16&lt;ΤελευταίαΗμέραΜήνα_Εβδομάδα),E16+1,$H$14+COLUMN(E$2)),IF(F14+7&gt;ΤελευταίαΗμέραΜήνα_Εβδομάδα,"",INDEX(ΠροβΕβδΜήνα,ΕβδΕβδομάδα,COLUMN(E$2))+7)),"")</f>
        <v>6</v>
      </c>
      <c r="G16" s="10">
        <f t="array" aca="1" ref="G16" ca="1">IFERROR(IF(G14="",IF(AND(ISNUMBER(F16),F16&lt;ΤελευταίαΗμέραΜήνα_Εβδομάδα),F16+1,$H$14+COLUMN(F$2)),IF(G14+7&gt;ΤελευταίαΗμέραΜήνα_Εβδομάδα,"",INDEX(ΠροβΕβδΜήνα,ΕβδΕβδομάδα,COLUMN(F$2))+7)),"")</f>
        <v>7</v>
      </c>
      <c r="H16" s="10">
        <f t="array" aca="1" ref="H16" ca="1">IFERROR(IF(H14="",IF(AND(ISNUMBER(G16),G16&lt;ΤελευταίαΗμέραΜήνα_Εβδομάδα),G16+1,$H$14+COLUMN(G$2)),IF(H14+7&gt;ΤελευταίαΗμέραΜήνα_Εβδομάδα,"",INDEX(ΠροβΕβδΜήνα,ΕβδΕβδομάδα,COLUMN(G$2))+7)),"")</f>
        <v>8</v>
      </c>
    </row>
    <row r="17" spans="2:8" x14ac:dyDescent="0.25">
      <c r="B17" s="11" t="str">
        <f ca="1">IF(LEN(B16)=0,"",IF(COUNTIF(Εργασίες[ΕΩΣ],DATE(ΕβδΈτους,ΑρΕβδΜήνα,B16))&gt;0,"Παράδοση εργασίας!",""))</f>
        <v/>
      </c>
      <c r="C17" s="11" t="str">
        <f ca="1">IF(LEN(C16)=0,"",IF(COUNTIF(Εργασίες[ΕΩΣ],DATE(ΕβδΈτους,ΑρΕβδΜήνα,C16))&gt;0,"Παράδοση εργασίας!",""))</f>
        <v/>
      </c>
      <c r="D17" s="11" t="str">
        <f ca="1">IF(LEN(D16)=0,"",IF(COUNTIF(Εργασίες[ΕΩΣ],DATE(ΕβδΈτους,ΑρΕβδΜήνα,D16))&gt;0,"Παράδοση εργασίας!",""))</f>
        <v/>
      </c>
      <c r="E17" s="11" t="str">
        <f ca="1">IF(LEN(E16)=0,"",IF(COUNTIF(Εργασίες[ΕΩΣ],DATE(ΕβδΈτους,ΑρΕβδΜήνα,E16))&gt;0,"Παράδοση εργασίας!",""))</f>
        <v/>
      </c>
      <c r="F17" s="11" t="str">
        <f ca="1">IF(LEN(F16)=0,"",IF(COUNTIF(Εργασίες[ΕΩΣ],DATE(ΕβδΈτους,ΑρΕβδΜήνα,F16))&gt;0,"Παράδοση εργασίας!",""))</f>
        <v/>
      </c>
      <c r="G17" s="11" t="str">
        <f ca="1">IF(LEN(G16)=0,"",IF(COUNTIF(Εργασίες[ΕΩΣ],DATE(ΕβδΈτους,ΑρΕβδΜήνα,G16))&gt;0,"Παράδοση εργασίας!",""))</f>
        <v/>
      </c>
      <c r="H17" s="11" t="str">
        <f ca="1">IF(LEN(H16)=0,"",IF(COUNTIF(Εργασίες[ΕΩΣ],DATE(ΕβδΈτους,ΑρΕβδΜήνα,H16))&gt;0,"Παράδοση εργασίας!",""))</f>
        <v/>
      </c>
    </row>
  </sheetData>
  <mergeCells count="1">
    <mergeCell ref="B4:H4"/>
  </mergeCells>
  <dataValidations count="9">
    <dataValidation type="list" allowBlank="1" showInputMessage="1" showErrorMessage="1" error="Επιλέξτε &quot;ΕΠΑΝΑΛΗΨΗ&quot; και πατήστε το συνδυασμό πλήκτρων ALT+ΚΑΤΩ ΒΕΛΟΣ και μετά ENTER για να επιλέξετε μια καταχώρηση από τη λίστα που παρέχεται. Επιλέξτε ΑΚΥΡΟ για έξοδο από το κελί" prompt="Επιλέξτε μια εβδομάδα από αυτή την αναπτυσσόμενη λίστα για να δείτε τις εργασίες σας για αυτή την εβδομάδα. Πατήστε ALT+ΚΑΤΩ ΒΕΛΟΣ, ENTER για να επιλέξετε από τη λίστα σε αυτό το κελί" sqref="D3">
      <formula1>"Εβδομάδα 1, Εβδομάδα 2, Εβδομάδα 3, Εβδομάδα 4, Εβδομάδα 5, Εβδομάδα 6"</formula1>
    </dataValidation>
    <dataValidation type="list" allowBlank="1" showInputMessage="1" showErrorMessage="1" error="Επιλέξτε ΕΠΑΝΑΛΗΨΗ και πληκτρολογήστε το πλήρες όνομα του μήνα ή πατήστε το συνδυασμό πλήκτρων ALT+ΚΑΤΩ ΒΕΛΟΣ και μετά ENTER για να επιλέξετε από τη λίστα που παρέχεται. Επιλέξτε ΑΚΥΡΟ για έξοδο από το κελί" prompt="Επιλέξτε έναν μήνα από αυτή την αναπτυσσόμενη λίστα για να δείτε τις εργασίες σας για αυτόν το μήνα. Πατήστε ALT+ΚΑΤΩ ΒΕΛΟΣ, ENTER για να επιλέξετε από τη λίστα ή πληκτρολογήστε το πλήρες όνομα του μήνα σε αυτό το κελί" sqref="B3">
      <formula1>"1,2,3,4,5,6,7,8,9,10,11,12"</formula1>
    </dataValidation>
    <dataValidation allowBlank="1" showInputMessage="1" showErrorMessage="1" prompt="Εισαγάγετε το έτος για αυτή την προβολή ημερολογίου" sqref="C3"/>
    <dataValidation allowBlank="1" showInputMessage="1" showErrorMessage="1" prompt="Αυτή η προβολή εβδομάδας των εργασιών ενημερώνεται αυτόματα με βάση τα δεδομένα που καταχωρείτε στο φύλλο εργασίας &quot;Εργασίες&quot; αυτού του βιβλίου εργασίας. Όλες οι αλλαγές στις εργασίες πρέπει να γίνονται σε αυτό το φύλλο εργασίας" sqref="A1"/>
    <dataValidation allowBlank="1" showInputMessage="1" showErrorMessage="1" prompt="Μεταβείτε στο φύλλο εργασίας &quot;Εργασίες&quot; επιλέγοντας την υπερ-σύνδεση σε αυτό το κελί" sqref="B1"/>
    <dataValidation allowBlank="1" showInputMessage="1" showErrorMessage="1" prompt="Μεταβείτε στο φύλλο εργασίας &quot;Προβολή μήνα&quot; των εργασιών σε αυτό το φύλλο εργασίας επιλέγοντας την υπερ-σύνδεση σε αυτό το κελί" sqref="C1"/>
    <dataValidation allowBlank="1" showInputMessage="1" showErrorMessage="1" prompt="Οι γραμμές 12, 14 και 16 στις στήλες B έως H έχουν ημέρες της εβδομάδας στα κελιά" sqref="B12"/>
    <dataValidation allowBlank="1" showInputMessage="1" showErrorMessage="1" prompt="Οι εργασίες από το φύλλο εργασίας &quot;Εργασίες&quot; εμφανίζονται στις γραμμές, 13, 15 και 17 στις στήλες B έως H" sqref="B13"/>
    <dataValidation allowBlank="1" showInputMessage="1" showErrorMessage="1" prompt="Σε αυτή τη γραμμή βρίσκονται οι εργάσιμες ημέρες της προβολής εβδομάδας, από τη στήλη B έως τη στήλη H, με την δευτερα ως την ημέρα έναρξης της εβδομάδας" sqref="B11"/>
  </dataValidations>
  <hyperlinks>
    <hyperlink ref="B1" location="Εργασίες!A1" tooltip="Κάντε κλικ για να δείτε τις εργασίες" display="ΕΡΓΑΣΙΕΣ"/>
    <hyperlink ref="C1" location="'Προβολή μήνα'!A1" tooltip="Κάντε κλικ για να δείτε το μηνιαίο πρόγραμμα" display="ΠΡΟΒΟΛΗ ΜΗΝΑ"/>
  </hyperlinks>
  <printOptions horizontalCentered="1" verticalCentered="1"/>
  <pageMargins left="0.25" right="0.25" top="0.75" bottom="0.75" header="0.3" footer="0.3"/>
  <pageSetup paperSize="9" orientation="landscape" r:id="rId1"/>
  <ignoredErrors>
    <ignoredError sqref="B14:H14 B16:H16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</vt:i4>
      </vt:variant>
    </vt:vector>
  </HeadingPairs>
  <TitlesOfParts>
    <vt:vector size="14" baseType="lpstr">
      <vt:lpstr>Εργασίες</vt:lpstr>
      <vt:lpstr>Προβολή μήνα</vt:lpstr>
      <vt:lpstr>Προβολή εβδομάδας</vt:lpstr>
      <vt:lpstr>Εργασίες!Print_Titles</vt:lpstr>
      <vt:lpstr>Εβδ2Μήνα</vt:lpstr>
      <vt:lpstr>Εβδ3Μήνα</vt:lpstr>
      <vt:lpstr>Εβδ4Μήνα</vt:lpstr>
      <vt:lpstr>Εβδ5Μήνα</vt:lpstr>
      <vt:lpstr>'Προβολή εβδομάδας'!ΕβδΈτους</vt:lpstr>
      <vt:lpstr>'Προβολή εβδομάδας'!ΕβδΜήνα</vt:lpstr>
      <vt:lpstr>ΜηνΈτους</vt:lpstr>
      <vt:lpstr>ΜΜήνας</vt:lpstr>
      <vt:lpstr>ΠροβΕβδΜήνα</vt:lpstr>
      <vt:lpstr>ΤίτλοςΣτήλης1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Σωτήρης Αγγελούσης</dc:creator>
  <cp:lastModifiedBy>Σωτήρης Αγγελούσης</cp:lastModifiedBy>
  <dcterms:created xsi:type="dcterms:W3CDTF">2016-09-16T21:38:58Z</dcterms:created>
  <dcterms:modified xsi:type="dcterms:W3CDTF">2019-11-22T22:22:28Z</dcterms:modified>
</cp:coreProperties>
</file>