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 Angel\1 DOCTORADO ASM\04 Cuarto Semestre\00 Moodle ITSPerote 2024\Alpha de crombach\"/>
    </mc:Choice>
  </mc:AlternateContent>
  <xr:revisionPtr revIDLastSave="0" documentId="13_ncr:1_{D21582BC-33D2-43AE-8E7D-F500B860C1DE}" xr6:coauthVersionLast="47" xr6:coauthVersionMax="47" xr10:uidLastSave="{00000000-0000-0000-0000-000000000000}"/>
  <bookViews>
    <workbookView xWindow="780" yWindow="780" windowWidth="25275" windowHeight="14580" activeTab="1" xr2:uid="{B8960E7D-9D3D-4AC7-BC52-C0D6A9AD5E35}"/>
  </bookViews>
  <sheets>
    <sheet name="IMI-22-Datos" sheetId="3" r:id="rId1"/>
    <sheet name="IMI-C22_alfa de crombach " sheetId="1" r:id="rId2"/>
    <sheet name="Clave_IMI_C22" sheetId="2" r:id="rId3"/>
  </sheets>
  <definedNames>
    <definedName name="_xlnm._FilterDatabase" localSheetId="0" hidden="1">'IMI-22-Datos'!$A$1:$AF$17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1" i="1" l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Y20" i="1"/>
  <c r="Y19" i="1"/>
  <c r="Y18" i="1"/>
  <c r="Y17" i="1"/>
  <c r="Y16" i="1"/>
  <c r="Y15" i="1"/>
  <c r="Y14" i="1"/>
  <c r="Y13" i="1"/>
  <c r="Y12" i="1"/>
  <c r="Y11" i="1"/>
  <c r="Y10" i="1"/>
  <c r="Y9" i="1"/>
  <c r="AC8" i="1"/>
  <c r="Y8" i="1"/>
  <c r="Y7" i="1"/>
  <c r="Y6" i="1"/>
  <c r="Y5" i="1"/>
  <c r="AC9" i="1" l="1"/>
  <c r="AC10" i="1"/>
  <c r="AB25" i="1" s="1"/>
  <c r="AB28" i="1" s="1"/>
  <c r="AB13" i="1"/>
  <c r="AB23" i="1"/>
  <c r="AB12" i="1" l="1"/>
</calcChain>
</file>

<file path=xl/sharedStrings.xml><?xml version="1.0" encoding="utf-8"?>
<sst xmlns="http://schemas.openxmlformats.org/spreadsheetml/2006/main" count="245" uniqueCount="111">
  <si>
    <t>ESCALA DE LIKERT - CALIDAD DE SERVICIO</t>
  </si>
  <si>
    <t>Nivel de satisfaccion</t>
  </si>
  <si>
    <t>Valoracion</t>
  </si>
  <si>
    <t>PREGUNTAS</t>
  </si>
  <si>
    <t>Muy satisfecho</t>
  </si>
  <si>
    <t>Encuestados</t>
  </si>
  <si>
    <t>Satisfecho</t>
  </si>
  <si>
    <t>Poco satisfecho</t>
  </si>
  <si>
    <t>Insatisfecho</t>
  </si>
  <si>
    <t>NUMERO DE ITEM</t>
  </si>
  <si>
    <t>SUMATORIA DE LAS VAR DE LOS ITEM</t>
  </si>
  <si>
    <t>VARIANZA DE LA SUMA DE LOS ITEM</t>
  </si>
  <si>
    <t>ALFA DE CROMBACH</t>
  </si>
  <si>
    <t>Rangos</t>
  </si>
  <si>
    <t>Magnitudes</t>
  </si>
  <si>
    <t>0,81 a 1,00</t>
  </si>
  <si>
    <t>Muy Alta</t>
  </si>
  <si>
    <t>0,61 a 0,80</t>
  </si>
  <si>
    <t>Alta</t>
  </si>
  <si>
    <t>0,41 a 0,60</t>
  </si>
  <si>
    <t>Moderada</t>
  </si>
  <si>
    <t>0,21 a 0,40</t>
  </si>
  <si>
    <t>Baja</t>
  </si>
  <si>
    <t>0,01 a 0,20</t>
  </si>
  <si>
    <t>Muy Baja</t>
  </si>
  <si>
    <t>Fuente: Ruíz (2002)</t>
  </si>
  <si>
    <t>VARIANZA IND</t>
  </si>
  <si>
    <t>ITEM</t>
  </si>
  <si>
    <t>Clasificación</t>
  </si>
  <si>
    <t>Interest/enjoyment</t>
  </si>
  <si>
    <t>Interes/diversión</t>
  </si>
  <si>
    <t>R</t>
  </si>
  <si>
    <t>Perceived competence</t>
  </si>
  <si>
    <t>Competencia percibida</t>
  </si>
  <si>
    <t>Perceived choice</t>
  </si>
  <si>
    <t>Elección percibida</t>
  </si>
  <si>
    <t>Pressure/tension</t>
  </si>
  <si>
    <t>Presión/tensión</t>
  </si>
  <si>
    <t>Marca temporal</t>
  </si>
  <si>
    <t>Nombre de usuario</t>
  </si>
  <si>
    <t>Genero</t>
  </si>
  <si>
    <t>Semestre</t>
  </si>
  <si>
    <t>Carrera</t>
  </si>
  <si>
    <t>Edad</t>
  </si>
  <si>
    <t>2024/04/13 12:07:25 p.m. GMT-6</t>
  </si>
  <si>
    <t>a20050032@itsperote.edu.mx</t>
  </si>
  <si>
    <t>Femenino</t>
  </si>
  <si>
    <t>Sexto</t>
  </si>
  <si>
    <t>Sabatino</t>
  </si>
  <si>
    <t>Si</t>
  </si>
  <si>
    <t>2024/04/13 12:08:02 p.m. GMT-6</t>
  </si>
  <si>
    <t>a21050013@itsperote.edu.mx</t>
  </si>
  <si>
    <t>2024/04/13 12:44:20 p.m. GMT-6</t>
  </si>
  <si>
    <t>a21050022@itsperote.edu.mx</t>
  </si>
  <si>
    <t>2024/04/13 3:11:11 p.m. GMT-6</t>
  </si>
  <si>
    <t>a22050042@itsperote.edu.mx</t>
  </si>
  <si>
    <t>Cuarto</t>
  </si>
  <si>
    <t>2024/04/13 4:32:20 p.m. GMT-6</t>
  </si>
  <si>
    <t>a23050027@itsperote.edu.mx</t>
  </si>
  <si>
    <t>Masculino</t>
  </si>
  <si>
    <t>Segundo</t>
  </si>
  <si>
    <t>No</t>
  </si>
  <si>
    <t>2024/04/13 10:30:19 p.m. GMT-6</t>
  </si>
  <si>
    <t>a22050044@itsperote.edu.mx</t>
  </si>
  <si>
    <t>2024/04/14 1:41:55 p.m. GMT-6</t>
  </si>
  <si>
    <t>a23050012@itsperote.edu.mx</t>
  </si>
  <si>
    <t>2024/04/14 3:22:36 p.m. GMT-6</t>
  </si>
  <si>
    <t>a21050032@istperote.edu.mx</t>
  </si>
  <si>
    <t>2024/04/14 8:37:19 p.m. GMT-6</t>
  </si>
  <si>
    <t>secundinokari@gmail.com</t>
  </si>
  <si>
    <t>2024/04/14 10:34:38 p.m. GMT-6</t>
  </si>
  <si>
    <t>a23050029@itsperote.edu.mx</t>
  </si>
  <si>
    <t>2024/04/14 11:03:13 p.m. GMT-6</t>
  </si>
  <si>
    <t>a22050008@itsperote.edu.mx</t>
  </si>
  <si>
    <t>2024/04/15 9:55:29 a.m. GMT-6</t>
  </si>
  <si>
    <t>a21050034@itsperote.edu.mx</t>
  </si>
  <si>
    <t>2024/04/15 3:11:03 p.m. GMT-6</t>
  </si>
  <si>
    <t>a23050032@itsperote.edu.mx</t>
  </si>
  <si>
    <t>2024/04/18 12:30:23 p.m. GMT-6</t>
  </si>
  <si>
    <t>charls17alexis@gmail.com</t>
  </si>
  <si>
    <t>2024/04/18 9:11:28 p.m. GMT-6</t>
  </si>
  <si>
    <t>a21050033@itsperote.edu.mx</t>
  </si>
  <si>
    <t>2024/04/19 10:48:13 p.m. GMT-6</t>
  </si>
  <si>
    <t>romerojuarezabigail@gmail.com</t>
  </si>
  <si>
    <t>Ingeniería Informática</t>
  </si>
  <si>
    <t>Número de Control (Matricula)</t>
  </si>
  <si>
    <t>Interest_01</t>
  </si>
  <si>
    <t>Pressure_02</t>
  </si>
  <si>
    <t>Interest_02</t>
  </si>
  <si>
    <t>Interest_03</t>
  </si>
  <si>
    <t>Interest_04</t>
  </si>
  <si>
    <t>Interest_05</t>
  </si>
  <si>
    <t>Interest_06</t>
  </si>
  <si>
    <t>Interest_07</t>
  </si>
  <si>
    <t>competence_01</t>
  </si>
  <si>
    <t>choice_01</t>
  </si>
  <si>
    <t>competence_02</t>
  </si>
  <si>
    <t>competence_03</t>
  </si>
  <si>
    <t>competence_04</t>
  </si>
  <si>
    <t>competence_05</t>
  </si>
  <si>
    <t>choice_02</t>
  </si>
  <si>
    <t>choice_03</t>
  </si>
  <si>
    <t>choice_04</t>
  </si>
  <si>
    <t>choice_05</t>
  </si>
  <si>
    <t>Pressure_01</t>
  </si>
  <si>
    <t>Pressure_03</t>
  </si>
  <si>
    <t>Pressure_04</t>
  </si>
  <si>
    <t>Pressure_05</t>
  </si>
  <si>
    <t>whatsApp con el profesor</t>
  </si>
  <si>
    <t>Modalidad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</si>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</sst>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0.000"/>
  </numFmts>
  <fonts count="1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6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sz val="12"/>
      <color theme="1"/>
      <name val="Aptos Narrow"/>
      <family val="2"/>
      <scheme val="minor"/>
    </font>
    <font>
      <b/>
      <i/>
      <sz val="12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8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98BDC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70">
    <xf numFmtId="0" fontId="0" fillId="0" borderId="0" xfId="0"/>
    <xf numFmtId="0" fontId="3" fillId="3" borderId="0" xfId="0" applyFont="1" applyFill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4" fillId="5" borderId="9" xfId="0" applyFont="1" applyFill="1" applyBorder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4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2" fontId="0" fillId="2" borderId="14" xfId="0" applyNumberFormat="1" applyFill="1" applyBorder="1" applyAlignment="1">
      <alignment horizontal="center"/>
    </xf>
    <xf numFmtId="2" fontId="0" fillId="6" borderId="14" xfId="0" applyNumberFormat="1" applyFill="1" applyBorder="1" applyAlignment="1">
      <alignment horizontal="center"/>
    </xf>
    <xf numFmtId="2" fontId="6" fillId="4" borderId="19" xfId="0" applyNumberFormat="1" applyFont="1" applyFill="1" applyBorder="1" applyAlignment="1">
      <alignment horizontal="center"/>
    </xf>
    <xf numFmtId="2" fontId="6" fillId="4" borderId="21" xfId="0" applyNumberFormat="1" applyFont="1" applyFill="1" applyBorder="1" applyAlignment="1">
      <alignment horizontal="center"/>
    </xf>
    <xf numFmtId="0" fontId="7" fillId="7" borderId="14" xfId="0" applyFont="1" applyFill="1" applyBorder="1" applyAlignment="1">
      <alignment horizontal="center" vertical="top" wrapText="1"/>
    </xf>
    <xf numFmtId="0" fontId="8" fillId="3" borderId="14" xfId="0" applyFont="1" applyFill="1" applyBorder="1" applyAlignment="1">
      <alignment horizontal="center" vertical="top" wrapText="1"/>
    </xf>
    <xf numFmtId="0" fontId="8" fillId="0" borderId="14" xfId="0" applyFont="1" applyBorder="1" applyAlignment="1">
      <alignment horizontal="center" vertical="top" wrapText="1"/>
    </xf>
    <xf numFmtId="165" fontId="0" fillId="0" borderId="0" xfId="1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0" fillId="4" borderId="14" xfId="0" applyNumberFormat="1" applyFill="1" applyBorder="1" applyAlignment="1">
      <alignment horizontal="center"/>
    </xf>
    <xf numFmtId="0" fontId="0" fillId="2" borderId="14" xfId="0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4" xfId="0" applyFont="1" applyBorder="1"/>
    <xf numFmtId="0" fontId="0" fillId="4" borderId="14" xfId="0" applyFill="1" applyBorder="1"/>
    <xf numFmtId="0" fontId="0" fillId="2" borderId="14" xfId="0" applyFill="1" applyBorder="1"/>
    <xf numFmtId="0" fontId="0" fillId="8" borderId="14" xfId="0" applyFill="1" applyBorder="1" applyAlignment="1">
      <alignment horizontal="center"/>
    </xf>
    <xf numFmtId="0" fontId="0" fillId="8" borderId="14" xfId="0" applyFill="1" applyBorder="1"/>
    <xf numFmtId="0" fontId="2" fillId="8" borderId="14" xfId="0" applyFont="1" applyFill="1" applyBorder="1" applyAlignment="1">
      <alignment horizontal="center"/>
    </xf>
    <xf numFmtId="0" fontId="2" fillId="9" borderId="14" xfId="0" applyFont="1" applyFill="1" applyBorder="1" applyAlignment="1">
      <alignment horizontal="center"/>
    </xf>
    <xf numFmtId="0" fontId="0" fillId="9" borderId="14" xfId="0" applyFill="1" applyBorder="1"/>
    <xf numFmtId="0" fontId="0" fillId="9" borderId="14" xfId="0" applyFill="1" applyBorder="1" applyAlignment="1">
      <alignment horizontal="center"/>
    </xf>
    <xf numFmtId="0" fontId="0" fillId="10" borderId="0" xfId="0" applyFill="1"/>
    <xf numFmtId="0" fontId="0" fillId="4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4" borderId="22" xfId="0" applyFill="1" applyBorder="1" applyAlignment="1">
      <alignment horizontal="left"/>
    </xf>
    <xf numFmtId="0" fontId="2" fillId="9" borderId="22" xfId="0" applyFont="1" applyFill="1" applyBorder="1" applyAlignment="1">
      <alignment horizontal="left"/>
    </xf>
    <xf numFmtId="0" fontId="0" fillId="8" borderId="22" xfId="0" applyFill="1" applyBorder="1" applyAlignment="1">
      <alignment horizontal="left"/>
    </xf>
    <xf numFmtId="0" fontId="0" fillId="2" borderId="22" xfId="0" applyFill="1" applyBorder="1" applyAlignment="1">
      <alignment horizontal="left"/>
    </xf>
    <xf numFmtId="0" fontId="0" fillId="8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 vertical="top" wrapText="1"/>
    </xf>
    <xf numFmtId="0" fontId="0" fillId="2" borderId="14" xfId="0" applyFill="1" applyBorder="1" applyAlignment="1">
      <alignment horizontal="center"/>
    </xf>
    <xf numFmtId="0" fontId="0" fillId="6" borderId="9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2" fillId="4" borderId="18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0" fillId="16" borderId="0" xfId="0" applyFill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212725</xdr:colOff>
      <xdr:row>21</xdr:row>
      <xdr:rowOff>171450</xdr:rowOff>
    </xdr:from>
    <xdr:to>
      <xdr:col>13</xdr:col>
      <xdr:colOff>80434</xdr:colOff>
      <xdr:row>26</xdr:row>
      <xdr:rowOff>142875</xdr:rowOff>
    </xdr:to>
    <xdr:pic>
      <xdr:nvPicPr>
        <xdr:cNvPr id="2" name="12 Imagen" descr="D:\Usuarios\Johan\Pictures\alfa.png">
          <a:extLst>
            <a:ext uri="{FF2B5EF4-FFF2-40B4-BE49-F238E27FC236}">
              <a16:creationId xmlns:a16="http://schemas.microsoft.com/office/drawing/2014/main" id="{D75994EC-56B1-4A94-B7C7-EAF2266EEDF1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11583" t="5091" b="63166"/>
        <a:stretch>
          <a:fillRect/>
        </a:stretch>
      </xdr:blipFill>
      <xdr:spPr bwMode="auto">
        <a:xfrm>
          <a:off x="3336925" y="5219700"/>
          <a:ext cx="2153709" cy="923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530225</xdr:colOff>
      <xdr:row>21</xdr:row>
      <xdr:rowOff>76200</xdr:rowOff>
    </xdr:from>
    <xdr:to>
      <xdr:col>7</xdr:col>
      <xdr:colOff>143934</xdr:colOff>
      <xdr:row>28</xdr:row>
      <xdr:rowOff>133350</xdr:rowOff>
    </xdr:to>
    <xdr:pic>
      <xdr:nvPicPr>
        <xdr:cNvPr id="3" name="13 Imagen" descr="D:\Usuarios\Johan\Pictures\alfa.png">
          <a:extLst>
            <a:ext uri="{FF2B5EF4-FFF2-40B4-BE49-F238E27FC236}">
              <a16:creationId xmlns:a16="http://schemas.microsoft.com/office/drawing/2014/main" id="{C596A2A3-EEE6-4444-8637-D81B8D242D53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t="50769"/>
        <a:stretch>
          <a:fillRect/>
        </a:stretch>
      </xdr:blipFill>
      <xdr:spPr bwMode="auto">
        <a:xfrm>
          <a:off x="806450" y="5124450"/>
          <a:ext cx="2461684" cy="13906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333374</xdr:colOff>
      <xdr:row>21</xdr:row>
      <xdr:rowOff>121709</xdr:rowOff>
    </xdr:from>
    <xdr:to>
      <xdr:col>26</xdr:col>
      <xdr:colOff>915457</xdr:colOff>
      <xdr:row>23</xdr:row>
      <xdr:rowOff>100541</xdr:rowOff>
    </xdr:to>
    <xdr:pic>
      <xdr:nvPicPr>
        <xdr:cNvPr id="4" name="15 Imagen" descr="D:\Usuarios\Johan\Pictures\alfa.png">
          <a:extLst>
            <a:ext uri="{FF2B5EF4-FFF2-40B4-BE49-F238E27FC236}">
              <a16:creationId xmlns:a16="http://schemas.microsoft.com/office/drawing/2014/main" id="{E40FC1C0-6E22-446F-A2C0-A28A831F2A6E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29730" t="8304" r="52896" b="66783"/>
        <a:stretch>
          <a:fillRect/>
        </a:stretch>
      </xdr:blipFill>
      <xdr:spPr bwMode="auto">
        <a:xfrm>
          <a:off x="10610849" y="5169959"/>
          <a:ext cx="582083" cy="3598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26</xdr:col>
      <xdr:colOff>122767</xdr:colOff>
      <xdr:row>23</xdr:row>
      <xdr:rowOff>85725</xdr:rowOff>
    </xdr:from>
    <xdr:to>
      <xdr:col>26</xdr:col>
      <xdr:colOff>546100</xdr:colOff>
      <xdr:row>25</xdr:row>
      <xdr:rowOff>106891</xdr:rowOff>
    </xdr:to>
    <xdr:pic>
      <xdr:nvPicPr>
        <xdr:cNvPr id="5" name="16 Imagen" descr="D:\Usuarios\Johan\Pictures\alfa.png">
          <a:extLst>
            <a:ext uri="{FF2B5EF4-FFF2-40B4-BE49-F238E27FC236}">
              <a16:creationId xmlns:a16="http://schemas.microsoft.com/office/drawing/2014/main" id="{D7187323-7672-4A01-84DA-8EAEBAC7BBA2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61390" t="5641" r="12741" b="64615"/>
        <a:stretch>
          <a:fillRect/>
        </a:stretch>
      </xdr:blipFill>
      <xdr:spPr bwMode="auto">
        <a:xfrm>
          <a:off x="10400242" y="5514975"/>
          <a:ext cx="423333" cy="40216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25</xdr:col>
      <xdr:colOff>352425</xdr:colOff>
      <xdr:row>25</xdr:row>
      <xdr:rowOff>171450</xdr:rowOff>
    </xdr:from>
    <xdr:to>
      <xdr:col>26</xdr:col>
      <xdr:colOff>1247775</xdr:colOff>
      <xdr:row>29</xdr:row>
      <xdr:rowOff>28575</xdr:rowOff>
    </xdr:to>
    <xdr:pic>
      <xdr:nvPicPr>
        <xdr:cNvPr id="6" name="17 Imagen" descr="D:\Usuarios\Johan\Pictures\alfa.png">
          <a:extLst>
            <a:ext uri="{FF2B5EF4-FFF2-40B4-BE49-F238E27FC236}">
              <a16:creationId xmlns:a16="http://schemas.microsoft.com/office/drawing/2014/main" id="{3DD27D24-9A03-4E89-8ACC-C4DC1ABF98D5}"/>
            </a:ext>
          </a:extLst>
        </xdr:cNvPr>
        <xdr:cNvPicPr/>
      </xdr:nvPicPr>
      <xdr:blipFill>
        <a:blip xmlns:r="http://schemas.openxmlformats.org/officeDocument/2006/relationships" r:embed="rId1" cstate="print"/>
        <a:srcRect l="43629" t="2564" r="5405" b="64103"/>
        <a:stretch>
          <a:fillRect/>
        </a:stretch>
      </xdr:blipFill>
      <xdr:spPr bwMode="auto">
        <a:xfrm>
          <a:off x="10267950" y="5981700"/>
          <a:ext cx="1257300" cy="619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26</xdr:col>
      <xdr:colOff>1114425</xdr:colOff>
      <xdr:row>22</xdr:row>
      <xdr:rowOff>152400</xdr:rowOff>
    </xdr:from>
    <xdr:to>
      <xdr:col>26</xdr:col>
      <xdr:colOff>1228725</xdr:colOff>
      <xdr:row>22</xdr:row>
      <xdr:rowOff>153988</xdr:rowOff>
    </xdr:to>
    <xdr:cxnSp macro="">
      <xdr:nvCxnSpPr>
        <xdr:cNvPr id="7" name="19 Conector recto de flecha">
          <a:extLst>
            <a:ext uri="{FF2B5EF4-FFF2-40B4-BE49-F238E27FC236}">
              <a16:creationId xmlns:a16="http://schemas.microsoft.com/office/drawing/2014/main" id="{A44E8CAD-5C69-4CA2-909D-D3C2147A5662}"/>
            </a:ext>
          </a:extLst>
        </xdr:cNvPr>
        <xdr:cNvCxnSpPr/>
      </xdr:nvCxnSpPr>
      <xdr:spPr>
        <a:xfrm>
          <a:off x="11391900" y="5391150"/>
          <a:ext cx="1143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1104900</xdr:colOff>
      <xdr:row>24</xdr:row>
      <xdr:rowOff>123825</xdr:rowOff>
    </xdr:from>
    <xdr:to>
      <xdr:col>26</xdr:col>
      <xdr:colOff>1219200</xdr:colOff>
      <xdr:row>24</xdr:row>
      <xdr:rowOff>125413</xdr:rowOff>
    </xdr:to>
    <xdr:cxnSp macro="">
      <xdr:nvCxnSpPr>
        <xdr:cNvPr id="8" name="20 Conector recto de flecha">
          <a:extLst>
            <a:ext uri="{FF2B5EF4-FFF2-40B4-BE49-F238E27FC236}">
              <a16:creationId xmlns:a16="http://schemas.microsoft.com/office/drawing/2014/main" id="{6AA22AFE-1E12-487F-904F-1309267E6ACD}"/>
            </a:ext>
          </a:extLst>
        </xdr:cNvPr>
        <xdr:cNvCxnSpPr/>
      </xdr:nvCxnSpPr>
      <xdr:spPr>
        <a:xfrm>
          <a:off x="11382375" y="5743575"/>
          <a:ext cx="1143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1247775</xdr:colOff>
      <xdr:row>27</xdr:row>
      <xdr:rowOff>114300</xdr:rowOff>
    </xdr:from>
    <xdr:to>
      <xdr:col>26</xdr:col>
      <xdr:colOff>1362075</xdr:colOff>
      <xdr:row>27</xdr:row>
      <xdr:rowOff>115888</xdr:rowOff>
    </xdr:to>
    <xdr:cxnSp macro="">
      <xdr:nvCxnSpPr>
        <xdr:cNvPr id="9" name="22 Conector recto de flecha">
          <a:extLst>
            <a:ext uri="{FF2B5EF4-FFF2-40B4-BE49-F238E27FC236}">
              <a16:creationId xmlns:a16="http://schemas.microsoft.com/office/drawing/2014/main" id="{2E513598-6969-4E1A-8599-0844BF28DFA1}"/>
            </a:ext>
          </a:extLst>
        </xdr:cNvPr>
        <xdr:cNvCxnSpPr/>
      </xdr:nvCxnSpPr>
      <xdr:spPr>
        <a:xfrm>
          <a:off x="11525250" y="6305550"/>
          <a:ext cx="114300" cy="158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0A8FB-FB94-48DB-AE20-4C56080B7F4A}">
  <sheetPr>
    <tabColor rgb="FF00B050"/>
  </sheetPr>
  <dimension ref="A1:AF17"/>
  <sheetViews>
    <sheetView topLeftCell="D1" workbookViewId="0">
      <selection activeCell="G27" sqref="G27"/>
    </sheetView>
  </sheetViews>
  <sheetFormatPr baseColWidth="10" defaultRowHeight="15" x14ac:dyDescent="0.25"/>
  <cols>
    <col min="2" max="2" width="24.5703125" customWidth="1"/>
    <col min="6" max="6" width="26.28515625" customWidth="1"/>
    <col min="9" max="9" width="11.42578125" style="29"/>
    <col min="10" max="10" width="5.7109375" style="43" customWidth="1"/>
    <col min="11" max="11" width="5.7109375" style="44" customWidth="1"/>
    <col min="12" max="12" width="5.7109375" style="45" customWidth="1"/>
    <col min="13" max="13" width="5.7109375" style="46" customWidth="1"/>
    <col min="14" max="14" width="5.7109375" style="43" customWidth="1"/>
    <col min="15" max="15" width="5.7109375" style="44" customWidth="1"/>
    <col min="16" max="16" width="5.7109375" style="46" customWidth="1"/>
    <col min="17" max="17" width="5.7109375" style="43" customWidth="1"/>
    <col min="18" max="18" width="5.7109375" style="44" customWidth="1"/>
    <col min="19" max="19" width="5.7109375" style="43" customWidth="1"/>
    <col min="20" max="20" width="5.7109375" style="45" customWidth="1"/>
    <col min="21" max="21" width="5.7109375" style="46" customWidth="1"/>
    <col min="22" max="22" width="5.7109375" style="44" customWidth="1"/>
    <col min="23" max="23" width="5.7109375" style="43" customWidth="1"/>
    <col min="24" max="24" width="5.7109375" style="45" customWidth="1"/>
    <col min="25" max="25" width="5.7109375" style="46" customWidth="1"/>
    <col min="26" max="26" width="5.7109375" style="43" customWidth="1"/>
    <col min="27" max="27" width="5.7109375" style="44" customWidth="1"/>
    <col min="28" max="28" width="5.7109375" style="45" customWidth="1"/>
    <col min="29" max="29" width="5.7109375" style="43" customWidth="1"/>
    <col min="30" max="30" width="5.7109375" style="45" customWidth="1"/>
    <col min="31" max="31" width="5.7109375" style="46" customWidth="1"/>
  </cols>
  <sheetData>
    <row r="1" spans="1:32" x14ac:dyDescent="0.25">
      <c r="A1" t="s">
        <v>38</v>
      </c>
      <c r="B1" t="s">
        <v>39</v>
      </c>
      <c r="C1" t="s">
        <v>85</v>
      </c>
      <c r="D1" t="s">
        <v>40</v>
      </c>
      <c r="E1" t="s">
        <v>41</v>
      </c>
      <c r="F1" t="s">
        <v>42</v>
      </c>
      <c r="G1" t="s">
        <v>109</v>
      </c>
      <c r="H1" t="s">
        <v>43</v>
      </c>
      <c r="I1" s="29" t="s">
        <v>108</v>
      </c>
      <c r="J1" s="50" t="s">
        <v>86</v>
      </c>
      <c r="K1" s="51" t="s">
        <v>104</v>
      </c>
      <c r="L1" s="52" t="s">
        <v>95</v>
      </c>
      <c r="M1" s="53" t="s">
        <v>94</v>
      </c>
      <c r="N1" s="50" t="s">
        <v>88</v>
      </c>
      <c r="O1" s="51" t="s">
        <v>87</v>
      </c>
      <c r="P1" s="53" t="s">
        <v>96</v>
      </c>
      <c r="Q1" s="50" t="s">
        <v>89</v>
      </c>
      <c r="R1" s="51" t="s">
        <v>105</v>
      </c>
      <c r="S1" s="50" t="s">
        <v>90</v>
      </c>
      <c r="T1" s="52" t="s">
        <v>100</v>
      </c>
      <c r="U1" s="53" t="s">
        <v>97</v>
      </c>
      <c r="V1" s="51" t="s">
        <v>106</v>
      </c>
      <c r="W1" s="50" t="s">
        <v>91</v>
      </c>
      <c r="X1" s="52" t="s">
        <v>101</v>
      </c>
      <c r="Y1" s="53" t="s">
        <v>98</v>
      </c>
      <c r="Z1" s="50" t="s">
        <v>92</v>
      </c>
      <c r="AA1" s="51" t="s">
        <v>107</v>
      </c>
      <c r="AB1" s="52" t="s">
        <v>102</v>
      </c>
      <c r="AC1" s="50" t="s">
        <v>93</v>
      </c>
      <c r="AD1" s="52" t="s">
        <v>103</v>
      </c>
      <c r="AE1" s="53" t="s">
        <v>99</v>
      </c>
      <c r="AF1" t="s">
        <v>110</v>
      </c>
    </row>
    <row r="2" spans="1:32" x14ac:dyDescent="0.25">
      <c r="A2" s="47" t="s">
        <v>44</v>
      </c>
      <c r="B2" s="47" t="s">
        <v>45</v>
      </c>
      <c r="C2" s="47">
        <v>20050032</v>
      </c>
      <c r="D2" s="47" t="s">
        <v>46</v>
      </c>
      <c r="E2" s="47" t="s">
        <v>47</v>
      </c>
      <c r="F2" s="47" t="s">
        <v>84</v>
      </c>
      <c r="G2" s="47" t="s">
        <v>48</v>
      </c>
      <c r="H2">
        <v>22</v>
      </c>
      <c r="I2" s="29" t="s">
        <v>49</v>
      </c>
      <c r="J2" s="29">
        <v>5</v>
      </c>
      <c r="K2" s="29">
        <v>5</v>
      </c>
      <c r="L2" s="29">
        <v>6</v>
      </c>
      <c r="M2" s="29">
        <v>4</v>
      </c>
      <c r="N2" s="29">
        <v>5</v>
      </c>
      <c r="O2" s="29">
        <v>4</v>
      </c>
      <c r="P2" s="29">
        <v>4</v>
      </c>
      <c r="Q2" s="29">
        <v>4</v>
      </c>
      <c r="R2" s="29">
        <v>5</v>
      </c>
      <c r="S2" s="29">
        <v>5</v>
      </c>
      <c r="T2" s="29">
        <v>5</v>
      </c>
      <c r="U2" s="29">
        <v>5</v>
      </c>
      <c r="V2" s="29">
        <v>5</v>
      </c>
      <c r="W2" s="29">
        <v>5</v>
      </c>
      <c r="X2" s="29">
        <v>5</v>
      </c>
      <c r="Y2" s="29">
        <v>5</v>
      </c>
      <c r="Z2" s="29">
        <v>6</v>
      </c>
      <c r="AA2" s="29">
        <v>5</v>
      </c>
      <c r="AB2" s="29">
        <v>5</v>
      </c>
      <c r="AC2" s="29">
        <v>7</v>
      </c>
      <c r="AD2" s="29">
        <v>5</v>
      </c>
      <c r="AE2" s="29">
        <v>7</v>
      </c>
      <c r="AF2" s="29">
        <v>0</v>
      </c>
    </row>
    <row r="3" spans="1:32" x14ac:dyDescent="0.25">
      <c r="A3" s="47" t="s">
        <v>50</v>
      </c>
      <c r="B3" s="47" t="s">
        <v>51</v>
      </c>
      <c r="C3" s="47">
        <v>21050013</v>
      </c>
      <c r="D3" s="47" t="s">
        <v>46</v>
      </c>
      <c r="E3" s="47" t="s">
        <v>47</v>
      </c>
      <c r="F3" s="47" t="s">
        <v>84</v>
      </c>
      <c r="G3" s="47" t="s">
        <v>48</v>
      </c>
      <c r="H3">
        <v>20</v>
      </c>
      <c r="I3" s="29" t="s">
        <v>49</v>
      </c>
      <c r="J3" s="29">
        <v>6</v>
      </c>
      <c r="K3" s="29">
        <v>5</v>
      </c>
      <c r="L3" s="29">
        <v>6</v>
      </c>
      <c r="M3" s="29">
        <v>7</v>
      </c>
      <c r="N3" s="29">
        <v>6</v>
      </c>
      <c r="O3" s="29">
        <v>5</v>
      </c>
      <c r="P3" s="29">
        <v>6</v>
      </c>
      <c r="Q3" s="29">
        <v>6</v>
      </c>
      <c r="R3" s="29">
        <v>7</v>
      </c>
      <c r="S3" s="29">
        <v>6</v>
      </c>
      <c r="T3" s="29">
        <v>6</v>
      </c>
      <c r="U3" s="29">
        <v>7</v>
      </c>
      <c r="V3" s="29">
        <v>6</v>
      </c>
      <c r="W3" s="29">
        <v>7</v>
      </c>
      <c r="X3" s="29">
        <v>6</v>
      </c>
      <c r="Y3" s="29">
        <v>5</v>
      </c>
      <c r="Z3" s="29">
        <v>7</v>
      </c>
      <c r="AA3" s="29">
        <v>6</v>
      </c>
      <c r="AB3" s="29">
        <v>6</v>
      </c>
      <c r="AC3" s="29">
        <v>5</v>
      </c>
      <c r="AD3" s="29">
        <v>7</v>
      </c>
      <c r="AE3" s="29">
        <v>6</v>
      </c>
      <c r="AF3" s="29">
        <v>0</v>
      </c>
    </row>
    <row r="4" spans="1:32" x14ac:dyDescent="0.25">
      <c r="A4" s="47" t="s">
        <v>52</v>
      </c>
      <c r="B4" s="47" t="s">
        <v>53</v>
      </c>
      <c r="C4" s="47">
        <v>21050022</v>
      </c>
      <c r="D4" s="47" t="s">
        <v>46</v>
      </c>
      <c r="E4" s="47" t="s">
        <v>47</v>
      </c>
      <c r="F4" s="47" t="s">
        <v>84</v>
      </c>
      <c r="G4" s="47" t="s">
        <v>48</v>
      </c>
      <c r="H4">
        <v>20</v>
      </c>
      <c r="I4" s="29" t="s">
        <v>49</v>
      </c>
      <c r="J4" s="29">
        <v>7</v>
      </c>
      <c r="K4" s="29">
        <v>7</v>
      </c>
      <c r="L4" s="29">
        <v>7</v>
      </c>
      <c r="M4" s="29">
        <v>7</v>
      </c>
      <c r="N4" s="29">
        <v>6</v>
      </c>
      <c r="O4" s="29">
        <v>7</v>
      </c>
      <c r="P4" s="29">
        <v>5</v>
      </c>
      <c r="Q4" s="29">
        <v>7</v>
      </c>
      <c r="R4" s="29">
        <v>6</v>
      </c>
      <c r="S4" s="29">
        <v>6</v>
      </c>
      <c r="T4" s="29">
        <v>5</v>
      </c>
      <c r="U4" s="29">
        <v>6</v>
      </c>
      <c r="V4" s="29">
        <v>7</v>
      </c>
      <c r="W4" s="29">
        <v>5</v>
      </c>
      <c r="X4" s="29">
        <v>7</v>
      </c>
      <c r="Y4" s="29">
        <v>7</v>
      </c>
      <c r="Z4" s="29">
        <v>6</v>
      </c>
      <c r="AA4" s="29">
        <v>6</v>
      </c>
      <c r="AB4" s="29">
        <v>7</v>
      </c>
      <c r="AC4" s="29">
        <v>7</v>
      </c>
      <c r="AD4" s="29">
        <v>7</v>
      </c>
      <c r="AE4" s="29">
        <v>6</v>
      </c>
      <c r="AF4" s="29">
        <v>0</v>
      </c>
    </row>
    <row r="5" spans="1:32" x14ac:dyDescent="0.25">
      <c r="A5" s="48" t="s">
        <v>54</v>
      </c>
      <c r="B5" s="48" t="s">
        <v>55</v>
      </c>
      <c r="C5" s="48">
        <v>22050042</v>
      </c>
      <c r="D5" s="48" t="s">
        <v>46</v>
      </c>
      <c r="E5" s="48" t="s">
        <v>56</v>
      </c>
      <c r="F5" s="48" t="s">
        <v>84</v>
      </c>
      <c r="G5" s="48" t="s">
        <v>48</v>
      </c>
      <c r="H5">
        <v>26</v>
      </c>
      <c r="I5" s="29" t="s">
        <v>49</v>
      </c>
      <c r="J5" s="29">
        <v>6</v>
      </c>
      <c r="K5" s="29">
        <v>6</v>
      </c>
      <c r="L5" s="54">
        <v>2</v>
      </c>
      <c r="M5" s="29">
        <v>7</v>
      </c>
      <c r="N5" s="29">
        <v>7</v>
      </c>
      <c r="O5" s="29">
        <v>5</v>
      </c>
      <c r="P5" s="29">
        <v>4</v>
      </c>
      <c r="Q5" s="29">
        <v>7</v>
      </c>
      <c r="R5" s="29">
        <v>5</v>
      </c>
      <c r="S5" s="29">
        <v>5</v>
      </c>
      <c r="T5" s="29">
        <v>5</v>
      </c>
      <c r="U5" s="29">
        <v>5</v>
      </c>
      <c r="V5" s="29">
        <v>4</v>
      </c>
      <c r="W5" s="29">
        <v>5</v>
      </c>
      <c r="X5" s="29">
        <v>6</v>
      </c>
      <c r="Y5" s="29">
        <v>6</v>
      </c>
      <c r="Z5" s="29">
        <v>6</v>
      </c>
      <c r="AA5" s="29">
        <v>5</v>
      </c>
      <c r="AB5" s="29">
        <v>4</v>
      </c>
      <c r="AC5" s="29">
        <v>6</v>
      </c>
      <c r="AD5" s="29">
        <v>2</v>
      </c>
      <c r="AE5" s="29">
        <v>6</v>
      </c>
      <c r="AF5" s="68">
        <v>2</v>
      </c>
    </row>
    <row r="6" spans="1:32" x14ac:dyDescent="0.25">
      <c r="A6" s="49" t="s">
        <v>57</v>
      </c>
      <c r="B6" s="49" t="s">
        <v>58</v>
      </c>
      <c r="C6" s="69">
        <v>23050027</v>
      </c>
      <c r="D6" s="49" t="s">
        <v>59</v>
      </c>
      <c r="E6" s="49" t="s">
        <v>60</v>
      </c>
      <c r="F6" s="49" t="s">
        <v>84</v>
      </c>
      <c r="G6" s="49" t="s">
        <v>48</v>
      </c>
      <c r="H6">
        <v>27</v>
      </c>
      <c r="I6" s="29" t="s">
        <v>61</v>
      </c>
      <c r="J6" s="55">
        <v>1</v>
      </c>
      <c r="K6" s="56">
        <v>2</v>
      </c>
      <c r="L6" s="54">
        <v>1</v>
      </c>
      <c r="M6" s="57">
        <v>1</v>
      </c>
      <c r="N6" s="55">
        <v>1</v>
      </c>
      <c r="O6" s="56">
        <v>1</v>
      </c>
      <c r="P6" s="29">
        <v>3</v>
      </c>
      <c r="Q6" s="29">
        <v>3</v>
      </c>
      <c r="R6" s="56">
        <v>1</v>
      </c>
      <c r="S6" s="55">
        <v>1</v>
      </c>
      <c r="T6" s="54">
        <v>1</v>
      </c>
      <c r="U6" s="57">
        <v>1</v>
      </c>
      <c r="V6" s="56">
        <v>1</v>
      </c>
      <c r="W6" s="55">
        <v>2</v>
      </c>
      <c r="X6" s="54">
        <v>2</v>
      </c>
      <c r="Y6" s="57">
        <v>1</v>
      </c>
      <c r="Z6" s="29">
        <v>6</v>
      </c>
      <c r="AA6" s="56">
        <v>1</v>
      </c>
      <c r="AB6" s="29">
        <v>5</v>
      </c>
      <c r="AC6" s="55">
        <v>2</v>
      </c>
      <c r="AD6" s="29">
        <v>6</v>
      </c>
      <c r="AE6" s="57">
        <v>2</v>
      </c>
      <c r="AF6" s="68">
        <v>1</v>
      </c>
    </row>
    <row r="7" spans="1:32" x14ac:dyDescent="0.25">
      <c r="A7" s="48" t="s">
        <v>62</v>
      </c>
      <c r="B7" s="48" t="s">
        <v>63</v>
      </c>
      <c r="C7" s="48">
        <v>22050044</v>
      </c>
      <c r="D7" s="48" t="s">
        <v>46</v>
      </c>
      <c r="E7" s="48" t="s">
        <v>56</v>
      </c>
      <c r="F7" s="48" t="s">
        <v>84</v>
      </c>
      <c r="G7" s="48" t="s">
        <v>48</v>
      </c>
      <c r="H7">
        <v>19</v>
      </c>
      <c r="I7" s="29" t="s">
        <v>49</v>
      </c>
      <c r="J7" s="29">
        <v>5</v>
      </c>
      <c r="K7" s="29">
        <v>6</v>
      </c>
      <c r="L7" s="29">
        <v>5</v>
      </c>
      <c r="M7" s="29">
        <v>4</v>
      </c>
      <c r="N7" s="29">
        <v>5</v>
      </c>
      <c r="O7" s="29">
        <v>5</v>
      </c>
      <c r="P7" s="29">
        <v>6</v>
      </c>
      <c r="Q7" s="29">
        <v>5</v>
      </c>
      <c r="R7" s="29">
        <v>5</v>
      </c>
      <c r="S7" s="29">
        <v>5</v>
      </c>
      <c r="T7" s="29">
        <v>5</v>
      </c>
      <c r="U7" s="29">
        <v>5</v>
      </c>
      <c r="V7" s="29">
        <v>5</v>
      </c>
      <c r="W7" s="29">
        <v>5</v>
      </c>
      <c r="X7" s="29">
        <v>4</v>
      </c>
      <c r="Y7" s="29">
        <v>4</v>
      </c>
      <c r="Z7" s="29">
        <v>5</v>
      </c>
      <c r="AA7" s="29">
        <v>5</v>
      </c>
      <c r="AB7" s="29">
        <v>5</v>
      </c>
      <c r="AC7" s="29">
        <v>3</v>
      </c>
      <c r="AD7" s="29">
        <v>6</v>
      </c>
      <c r="AE7" s="29">
        <v>4</v>
      </c>
      <c r="AF7" s="68">
        <v>0</v>
      </c>
    </row>
    <row r="8" spans="1:32" x14ac:dyDescent="0.25">
      <c r="A8" s="49" t="s">
        <v>64</v>
      </c>
      <c r="B8" s="49" t="s">
        <v>65</v>
      </c>
      <c r="C8" s="49">
        <v>23050012</v>
      </c>
      <c r="D8" s="49" t="s">
        <v>59</v>
      </c>
      <c r="E8" s="49" t="s">
        <v>60</v>
      </c>
      <c r="F8" s="49" t="s">
        <v>84</v>
      </c>
      <c r="G8" s="49" t="s">
        <v>48</v>
      </c>
      <c r="H8">
        <v>18</v>
      </c>
      <c r="I8" s="29" t="s">
        <v>49</v>
      </c>
      <c r="J8" s="29">
        <v>5</v>
      </c>
      <c r="K8" s="29">
        <v>7</v>
      </c>
      <c r="L8" s="29">
        <v>7</v>
      </c>
      <c r="M8" s="29">
        <v>7</v>
      </c>
      <c r="N8" s="29">
        <v>7</v>
      </c>
      <c r="O8" s="56">
        <v>1</v>
      </c>
      <c r="P8" s="29">
        <v>6</v>
      </c>
      <c r="Q8" s="29">
        <v>4</v>
      </c>
      <c r="R8" s="29">
        <v>4</v>
      </c>
      <c r="S8" s="29">
        <v>4</v>
      </c>
      <c r="T8" s="29">
        <v>4</v>
      </c>
      <c r="U8" s="29">
        <v>6</v>
      </c>
      <c r="V8" s="29">
        <v>5</v>
      </c>
      <c r="W8" s="29">
        <v>4</v>
      </c>
      <c r="X8" s="29">
        <v>4</v>
      </c>
      <c r="Y8" s="57">
        <v>2</v>
      </c>
      <c r="Z8" s="29">
        <v>7</v>
      </c>
      <c r="AA8" s="29">
        <v>5</v>
      </c>
      <c r="AB8" s="29">
        <v>4</v>
      </c>
      <c r="AC8" s="29">
        <v>6</v>
      </c>
      <c r="AD8" s="29">
        <v>3</v>
      </c>
      <c r="AE8" s="29">
        <v>5</v>
      </c>
      <c r="AF8" s="68">
        <v>2</v>
      </c>
    </row>
    <row r="9" spans="1:32" x14ac:dyDescent="0.25">
      <c r="A9" s="47" t="s">
        <v>66</v>
      </c>
      <c r="B9" s="47" t="s">
        <v>67</v>
      </c>
      <c r="C9" s="47">
        <v>21050032</v>
      </c>
      <c r="D9" s="47" t="s">
        <v>46</v>
      </c>
      <c r="E9" s="47" t="s">
        <v>47</v>
      </c>
      <c r="F9" s="47" t="s">
        <v>84</v>
      </c>
      <c r="G9" s="47" t="s">
        <v>48</v>
      </c>
      <c r="H9">
        <v>20</v>
      </c>
      <c r="I9" s="29" t="s">
        <v>49</v>
      </c>
      <c r="J9" s="29">
        <v>3</v>
      </c>
      <c r="K9" s="29">
        <v>6</v>
      </c>
      <c r="L9" s="29">
        <v>7</v>
      </c>
      <c r="M9" s="29">
        <v>7</v>
      </c>
      <c r="N9" s="29">
        <v>7</v>
      </c>
      <c r="O9" s="29">
        <v>6</v>
      </c>
      <c r="P9" s="29">
        <v>6</v>
      </c>
      <c r="Q9" s="29">
        <v>3</v>
      </c>
      <c r="R9" s="29">
        <v>4</v>
      </c>
      <c r="S9" s="29">
        <v>4</v>
      </c>
      <c r="T9" s="29">
        <v>4</v>
      </c>
      <c r="U9" s="29">
        <v>6</v>
      </c>
      <c r="V9" s="56">
        <v>1</v>
      </c>
      <c r="W9" s="29">
        <v>4</v>
      </c>
      <c r="X9" s="29">
        <v>4</v>
      </c>
      <c r="Y9" s="29">
        <v>6</v>
      </c>
      <c r="Z9" s="29">
        <v>6</v>
      </c>
      <c r="AA9" s="56">
        <v>1</v>
      </c>
      <c r="AB9" s="29">
        <v>5</v>
      </c>
      <c r="AC9" s="29">
        <v>6</v>
      </c>
      <c r="AD9" s="29">
        <v>4</v>
      </c>
      <c r="AE9" s="29">
        <v>7</v>
      </c>
      <c r="AF9" s="68">
        <v>2</v>
      </c>
    </row>
    <row r="10" spans="1:32" x14ac:dyDescent="0.25">
      <c r="A10" s="48" t="s">
        <v>68</v>
      </c>
      <c r="B10" s="48" t="s">
        <v>69</v>
      </c>
      <c r="C10" s="48">
        <v>22050030</v>
      </c>
      <c r="D10" s="48" t="s">
        <v>46</v>
      </c>
      <c r="E10" s="48" t="s">
        <v>56</v>
      </c>
      <c r="F10" s="48" t="s">
        <v>84</v>
      </c>
      <c r="G10" s="48" t="s">
        <v>48</v>
      </c>
      <c r="H10">
        <v>23</v>
      </c>
      <c r="I10" s="29" t="s">
        <v>49</v>
      </c>
      <c r="J10" s="29">
        <v>3</v>
      </c>
      <c r="K10" s="29">
        <v>4</v>
      </c>
      <c r="L10" s="29">
        <v>5</v>
      </c>
      <c r="M10" s="29">
        <v>5</v>
      </c>
      <c r="N10" s="29">
        <v>5</v>
      </c>
      <c r="O10" s="29">
        <v>5</v>
      </c>
      <c r="P10" s="29">
        <v>5</v>
      </c>
      <c r="Q10" s="29">
        <v>5</v>
      </c>
      <c r="R10" s="29">
        <v>5</v>
      </c>
      <c r="S10" s="29">
        <v>5</v>
      </c>
      <c r="T10" s="29">
        <v>5</v>
      </c>
      <c r="U10" s="29">
        <v>5</v>
      </c>
      <c r="V10" s="29">
        <v>5</v>
      </c>
      <c r="W10" s="29">
        <v>5</v>
      </c>
      <c r="X10" s="29">
        <v>5</v>
      </c>
      <c r="Y10" s="29">
        <v>4</v>
      </c>
      <c r="Z10" s="29">
        <v>5</v>
      </c>
      <c r="AA10" s="29">
        <v>5</v>
      </c>
      <c r="AB10" s="29">
        <v>5</v>
      </c>
      <c r="AC10" s="29">
        <v>5</v>
      </c>
      <c r="AD10" s="29">
        <v>5</v>
      </c>
      <c r="AE10" s="29">
        <v>5</v>
      </c>
      <c r="AF10" s="68">
        <v>0</v>
      </c>
    </row>
    <row r="11" spans="1:32" x14ac:dyDescent="0.25">
      <c r="A11" s="49" t="s">
        <v>70</v>
      </c>
      <c r="B11" s="49" t="s">
        <v>71</v>
      </c>
      <c r="C11" s="49">
        <v>23050029</v>
      </c>
      <c r="D11" s="49" t="s">
        <v>46</v>
      </c>
      <c r="E11" s="49" t="s">
        <v>60</v>
      </c>
      <c r="F11" s="49" t="s">
        <v>84</v>
      </c>
      <c r="G11" s="49" t="s">
        <v>48</v>
      </c>
      <c r="H11">
        <v>20</v>
      </c>
      <c r="I11" s="29" t="s">
        <v>49</v>
      </c>
      <c r="J11" s="29">
        <v>4</v>
      </c>
      <c r="K11" s="29">
        <v>3</v>
      </c>
      <c r="L11" s="54">
        <v>1</v>
      </c>
      <c r="M11" s="29">
        <v>4</v>
      </c>
      <c r="N11" s="29">
        <v>7</v>
      </c>
      <c r="O11" s="29">
        <v>3</v>
      </c>
      <c r="P11" s="29">
        <v>4</v>
      </c>
      <c r="Q11" s="29">
        <v>6</v>
      </c>
      <c r="R11" s="29">
        <v>5</v>
      </c>
      <c r="S11" s="29">
        <v>6</v>
      </c>
      <c r="T11" s="29">
        <v>4</v>
      </c>
      <c r="U11" s="29">
        <v>4</v>
      </c>
      <c r="V11" s="56">
        <v>1</v>
      </c>
      <c r="W11" s="55">
        <v>1</v>
      </c>
      <c r="X11" s="29">
        <v>6</v>
      </c>
      <c r="Y11" s="29">
        <v>6</v>
      </c>
      <c r="Z11" s="29">
        <v>6</v>
      </c>
      <c r="AA11" s="29">
        <v>3</v>
      </c>
      <c r="AB11" s="29">
        <v>4</v>
      </c>
      <c r="AC11" s="29">
        <v>7</v>
      </c>
      <c r="AD11" s="54">
        <v>1</v>
      </c>
      <c r="AE11" s="29">
        <v>6</v>
      </c>
      <c r="AF11" s="68">
        <v>2</v>
      </c>
    </row>
    <row r="12" spans="1:32" x14ac:dyDescent="0.25">
      <c r="A12" s="48" t="s">
        <v>72</v>
      </c>
      <c r="B12" s="48" t="s">
        <v>73</v>
      </c>
      <c r="C12" s="48">
        <v>22050008</v>
      </c>
      <c r="D12" s="48" t="s">
        <v>46</v>
      </c>
      <c r="E12" s="48" t="s">
        <v>56</v>
      </c>
      <c r="F12" s="48" t="s">
        <v>84</v>
      </c>
      <c r="G12" s="48" t="s">
        <v>48</v>
      </c>
      <c r="H12">
        <v>24</v>
      </c>
      <c r="I12" s="29" t="s">
        <v>49</v>
      </c>
      <c r="J12" s="29">
        <v>6</v>
      </c>
      <c r="K12" s="29">
        <v>7</v>
      </c>
      <c r="L12" s="29">
        <v>6</v>
      </c>
      <c r="M12" s="29">
        <v>6</v>
      </c>
      <c r="N12" s="29">
        <v>7</v>
      </c>
      <c r="O12" s="56">
        <v>1</v>
      </c>
      <c r="P12" s="29">
        <v>7</v>
      </c>
      <c r="Q12" s="29">
        <v>6</v>
      </c>
      <c r="R12" s="29">
        <v>6</v>
      </c>
      <c r="S12" s="29">
        <v>6</v>
      </c>
      <c r="T12" s="54">
        <v>1</v>
      </c>
      <c r="U12" s="29">
        <v>6</v>
      </c>
      <c r="V12" s="29">
        <v>5</v>
      </c>
      <c r="W12" s="55">
        <v>1</v>
      </c>
      <c r="X12" s="29">
        <v>5</v>
      </c>
      <c r="Y12" s="29">
        <v>6</v>
      </c>
      <c r="Z12" s="29">
        <v>6</v>
      </c>
      <c r="AA12" s="56">
        <v>1</v>
      </c>
      <c r="AB12" s="29">
        <v>6</v>
      </c>
      <c r="AC12" s="29">
        <v>7</v>
      </c>
      <c r="AD12" s="54">
        <v>1</v>
      </c>
      <c r="AE12" s="29">
        <v>7</v>
      </c>
      <c r="AF12" s="68">
        <v>2</v>
      </c>
    </row>
    <row r="13" spans="1:32" x14ac:dyDescent="0.25">
      <c r="A13" s="47" t="s">
        <v>74</v>
      </c>
      <c r="B13" s="47" t="s">
        <v>75</v>
      </c>
      <c r="C13" s="47">
        <v>21050034</v>
      </c>
      <c r="D13" s="47" t="s">
        <v>59</v>
      </c>
      <c r="E13" s="47" t="s">
        <v>47</v>
      </c>
      <c r="F13" s="47" t="s">
        <v>84</v>
      </c>
      <c r="G13" s="47" t="s">
        <v>48</v>
      </c>
      <c r="H13">
        <v>20</v>
      </c>
      <c r="I13" s="29" t="s">
        <v>49</v>
      </c>
      <c r="J13" s="29">
        <v>4</v>
      </c>
      <c r="K13" s="29">
        <v>3</v>
      </c>
      <c r="L13" s="29">
        <v>4</v>
      </c>
      <c r="M13" s="29">
        <v>5</v>
      </c>
      <c r="N13" s="29">
        <v>5</v>
      </c>
      <c r="O13" s="29">
        <v>3</v>
      </c>
      <c r="P13" s="29">
        <v>5</v>
      </c>
      <c r="Q13" s="29">
        <v>5</v>
      </c>
      <c r="R13" s="29">
        <v>5</v>
      </c>
      <c r="S13" s="29">
        <v>5</v>
      </c>
      <c r="T13" s="54">
        <v>2</v>
      </c>
      <c r="U13" s="29">
        <v>5</v>
      </c>
      <c r="V13" s="56">
        <v>2</v>
      </c>
      <c r="W13" s="55">
        <v>2</v>
      </c>
      <c r="X13" s="29">
        <v>5</v>
      </c>
      <c r="Y13" s="29">
        <v>5</v>
      </c>
      <c r="Z13" s="29">
        <v>5</v>
      </c>
      <c r="AA13" s="56">
        <v>1</v>
      </c>
      <c r="AB13" s="29">
        <v>5</v>
      </c>
      <c r="AC13" s="29">
        <v>5</v>
      </c>
      <c r="AD13" s="54">
        <v>2</v>
      </c>
      <c r="AE13" s="29">
        <v>5</v>
      </c>
      <c r="AF13" s="68">
        <v>2</v>
      </c>
    </row>
    <row r="14" spans="1:32" x14ac:dyDescent="0.25">
      <c r="A14" s="49" t="s">
        <v>76</v>
      </c>
      <c r="B14" s="49" t="s">
        <v>77</v>
      </c>
      <c r="C14" s="69">
        <v>23050032</v>
      </c>
      <c r="D14" s="49" t="s">
        <v>59</v>
      </c>
      <c r="E14" s="49" t="s">
        <v>60</v>
      </c>
      <c r="F14" s="49" t="s">
        <v>84</v>
      </c>
      <c r="G14" s="49" t="s">
        <v>48</v>
      </c>
      <c r="H14">
        <v>19</v>
      </c>
      <c r="I14" s="29" t="s">
        <v>49</v>
      </c>
      <c r="J14" s="55">
        <v>2</v>
      </c>
      <c r="K14" s="56">
        <v>2</v>
      </c>
      <c r="L14" s="29">
        <v>5</v>
      </c>
      <c r="M14" s="29">
        <v>5</v>
      </c>
      <c r="N14" s="29">
        <v>4</v>
      </c>
      <c r="O14" s="56">
        <v>2</v>
      </c>
      <c r="P14" s="29">
        <v>3</v>
      </c>
      <c r="Q14" s="55">
        <v>2</v>
      </c>
      <c r="R14" s="56">
        <v>2</v>
      </c>
      <c r="S14" s="55">
        <v>2</v>
      </c>
      <c r="T14" s="29">
        <v>3</v>
      </c>
      <c r="U14" s="29">
        <v>5</v>
      </c>
      <c r="V14" s="56">
        <v>2</v>
      </c>
      <c r="W14" s="29">
        <v>4</v>
      </c>
      <c r="X14" s="54">
        <v>2</v>
      </c>
      <c r="Y14" s="29">
        <v>4</v>
      </c>
      <c r="Z14" s="29">
        <v>3</v>
      </c>
      <c r="AA14" s="56">
        <v>2</v>
      </c>
      <c r="AB14" s="29">
        <v>4</v>
      </c>
      <c r="AC14" s="55">
        <v>2</v>
      </c>
      <c r="AD14" s="54">
        <v>2</v>
      </c>
      <c r="AE14" s="57">
        <v>2</v>
      </c>
      <c r="AF14" s="68">
        <v>1</v>
      </c>
    </row>
    <row r="15" spans="1:32" x14ac:dyDescent="0.25">
      <c r="A15" s="49" t="s">
        <v>78</v>
      </c>
      <c r="B15" s="49" t="s">
        <v>79</v>
      </c>
      <c r="C15" s="69">
        <v>23050045</v>
      </c>
      <c r="D15" s="49" t="s">
        <v>59</v>
      </c>
      <c r="E15" s="49" t="s">
        <v>60</v>
      </c>
      <c r="F15" s="49" t="s">
        <v>84</v>
      </c>
      <c r="G15" s="49" t="s">
        <v>48</v>
      </c>
      <c r="H15">
        <v>24</v>
      </c>
      <c r="I15" s="29" t="s">
        <v>49</v>
      </c>
      <c r="J15" s="29">
        <v>4</v>
      </c>
      <c r="K15" s="29">
        <v>4</v>
      </c>
      <c r="L15" s="29">
        <v>4</v>
      </c>
      <c r="M15" s="29">
        <v>4</v>
      </c>
      <c r="N15" s="29">
        <v>5</v>
      </c>
      <c r="O15" s="29">
        <v>3</v>
      </c>
      <c r="P15" s="29">
        <v>5</v>
      </c>
      <c r="Q15" s="29">
        <v>5</v>
      </c>
      <c r="R15" s="29">
        <v>5</v>
      </c>
      <c r="S15" s="29">
        <v>5</v>
      </c>
      <c r="T15" s="54">
        <v>1</v>
      </c>
      <c r="U15" s="29">
        <v>5</v>
      </c>
      <c r="V15" s="29">
        <v>3</v>
      </c>
      <c r="W15" s="55">
        <v>2</v>
      </c>
      <c r="X15" s="29">
        <v>4</v>
      </c>
      <c r="Y15" s="29">
        <v>4</v>
      </c>
      <c r="Z15" s="29">
        <v>4</v>
      </c>
      <c r="AA15" s="29">
        <v>3</v>
      </c>
      <c r="AB15" s="29">
        <v>4</v>
      </c>
      <c r="AC15" s="29">
        <v>4</v>
      </c>
      <c r="AD15" s="54">
        <v>2</v>
      </c>
      <c r="AE15" s="29">
        <v>3</v>
      </c>
      <c r="AF15" s="68">
        <v>1</v>
      </c>
    </row>
    <row r="16" spans="1:32" x14ac:dyDescent="0.25">
      <c r="A16" s="47" t="s">
        <v>80</v>
      </c>
      <c r="B16" s="47" t="s">
        <v>81</v>
      </c>
      <c r="C16" s="47">
        <v>21050033</v>
      </c>
      <c r="D16" s="47" t="s">
        <v>46</v>
      </c>
      <c r="E16" s="47" t="s">
        <v>47</v>
      </c>
      <c r="F16" s="47" t="s">
        <v>84</v>
      </c>
      <c r="G16" s="47" t="s">
        <v>48</v>
      </c>
      <c r="H16">
        <v>20</v>
      </c>
      <c r="I16" s="29" t="s">
        <v>49</v>
      </c>
      <c r="J16" s="29">
        <v>4</v>
      </c>
      <c r="K16" s="29">
        <v>3</v>
      </c>
      <c r="L16" s="29">
        <v>4</v>
      </c>
      <c r="M16" s="29">
        <v>5</v>
      </c>
      <c r="N16" s="29">
        <v>6</v>
      </c>
      <c r="O16" s="29">
        <v>5</v>
      </c>
      <c r="P16" s="29">
        <v>6</v>
      </c>
      <c r="Q16" s="29">
        <v>4</v>
      </c>
      <c r="R16" s="29">
        <v>3</v>
      </c>
      <c r="S16" s="29">
        <v>4</v>
      </c>
      <c r="T16" s="29">
        <v>6</v>
      </c>
      <c r="U16" s="29">
        <v>5</v>
      </c>
      <c r="V16" s="29">
        <v>5</v>
      </c>
      <c r="W16" s="29">
        <v>6</v>
      </c>
      <c r="X16" s="29">
        <v>5</v>
      </c>
      <c r="Y16" s="29">
        <v>6</v>
      </c>
      <c r="Z16" s="29">
        <v>7</v>
      </c>
      <c r="AA16" s="29">
        <v>4</v>
      </c>
      <c r="AB16" s="29">
        <v>5</v>
      </c>
      <c r="AC16" s="29">
        <v>4</v>
      </c>
      <c r="AD16" s="29">
        <v>4</v>
      </c>
      <c r="AE16" s="29">
        <v>7</v>
      </c>
      <c r="AF16" s="68">
        <v>0</v>
      </c>
    </row>
    <row r="17" spans="1:32" x14ac:dyDescent="0.25">
      <c r="A17" s="49" t="s">
        <v>82</v>
      </c>
      <c r="B17" s="49" t="s">
        <v>83</v>
      </c>
      <c r="C17" s="49">
        <v>23050023</v>
      </c>
      <c r="D17" s="49" t="s">
        <v>46</v>
      </c>
      <c r="E17" s="49" t="s">
        <v>60</v>
      </c>
      <c r="F17" s="49" t="s">
        <v>84</v>
      </c>
      <c r="G17" s="49" t="s">
        <v>48</v>
      </c>
      <c r="H17">
        <v>18</v>
      </c>
      <c r="I17" s="29" t="s">
        <v>49</v>
      </c>
      <c r="J17" s="29">
        <v>4</v>
      </c>
      <c r="K17" s="56">
        <v>2</v>
      </c>
      <c r="L17" s="29">
        <v>6</v>
      </c>
      <c r="M17" s="29">
        <v>4</v>
      </c>
      <c r="N17" s="29">
        <v>6</v>
      </c>
      <c r="O17" s="29">
        <v>4</v>
      </c>
      <c r="P17" s="29">
        <v>3</v>
      </c>
      <c r="Q17" s="29">
        <v>6</v>
      </c>
      <c r="R17" s="29">
        <v>5</v>
      </c>
      <c r="S17" s="29">
        <v>5</v>
      </c>
      <c r="T17" s="54">
        <v>2</v>
      </c>
      <c r="U17" s="29">
        <v>5</v>
      </c>
      <c r="V17" s="29">
        <v>7</v>
      </c>
      <c r="W17" s="29">
        <v>3</v>
      </c>
      <c r="X17" s="29">
        <v>5</v>
      </c>
      <c r="Y17" s="29">
        <v>7</v>
      </c>
      <c r="Z17" s="29">
        <v>7</v>
      </c>
      <c r="AA17" s="29">
        <v>5</v>
      </c>
      <c r="AB17" s="29">
        <v>7</v>
      </c>
      <c r="AC17" s="29">
        <v>7</v>
      </c>
      <c r="AD17" s="54">
        <v>1</v>
      </c>
      <c r="AE17" s="29">
        <v>6</v>
      </c>
      <c r="AF17" s="6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9E806-0077-47E8-A48A-175343E2E5FD}">
  <sheetPr>
    <tabColor rgb="FFFF0000"/>
  </sheetPr>
  <dimension ref="B1:AD28"/>
  <sheetViews>
    <sheetView tabSelected="1" topLeftCell="A5" zoomScaleNormal="100" workbookViewId="0">
      <selection activeCell="AE28" sqref="AE28"/>
    </sheetView>
  </sheetViews>
  <sheetFormatPr baseColWidth="10" defaultRowHeight="15" x14ac:dyDescent="0.25"/>
  <cols>
    <col min="1" max="1" width="4.140625" customWidth="1"/>
    <col min="2" max="2" width="14.140625" customWidth="1"/>
    <col min="3" max="24" width="5.7109375" customWidth="1"/>
    <col min="25" max="25" width="4.7109375" customWidth="1"/>
    <col min="26" max="26" width="5.42578125" customWidth="1"/>
    <col min="27" max="27" width="20.7109375" customWidth="1"/>
    <col min="28" max="28" width="16.7109375" customWidth="1"/>
    <col min="29" max="29" width="7.85546875" customWidth="1"/>
  </cols>
  <sheetData>
    <row r="1" spans="2:29" ht="15.75" thickBot="1" x14ac:dyDescent="0.3"/>
    <row r="2" spans="2:29" ht="21.75" thickBot="1" x14ac:dyDescent="0.4">
      <c r="C2" s="58" t="s">
        <v>0</v>
      </c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60"/>
      <c r="Y2" s="1"/>
      <c r="AA2" s="2" t="s">
        <v>1</v>
      </c>
      <c r="AB2" s="3" t="s">
        <v>2</v>
      </c>
    </row>
    <row r="3" spans="2:29" ht="15.75" thickBot="1" x14ac:dyDescent="0.3">
      <c r="C3" s="61" t="s">
        <v>3</v>
      </c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4"/>
      <c r="AA3" s="5" t="s">
        <v>4</v>
      </c>
      <c r="AB3" s="6">
        <v>4</v>
      </c>
    </row>
    <row r="4" spans="2:29" ht="15.75" thickBot="1" x14ac:dyDescent="0.3">
      <c r="B4" s="7" t="s">
        <v>5</v>
      </c>
      <c r="C4" s="8">
        <v>1</v>
      </c>
      <c r="D4" s="9">
        <v>2</v>
      </c>
      <c r="E4" s="9">
        <v>3</v>
      </c>
      <c r="F4" s="9">
        <v>4</v>
      </c>
      <c r="G4" s="9">
        <v>5</v>
      </c>
      <c r="H4" s="9">
        <v>6</v>
      </c>
      <c r="I4" s="9">
        <v>7</v>
      </c>
      <c r="J4" s="9">
        <v>8</v>
      </c>
      <c r="K4" s="9">
        <v>9</v>
      </c>
      <c r="L4" s="9">
        <v>10</v>
      </c>
      <c r="M4" s="9">
        <v>11</v>
      </c>
      <c r="N4" s="9">
        <v>12</v>
      </c>
      <c r="O4" s="9">
        <v>13</v>
      </c>
      <c r="P4" s="9">
        <v>14</v>
      </c>
      <c r="Q4" s="9">
        <v>15</v>
      </c>
      <c r="R4" s="9">
        <v>16</v>
      </c>
      <c r="S4" s="9">
        <v>17</v>
      </c>
      <c r="T4" s="9">
        <v>18</v>
      </c>
      <c r="U4" s="9">
        <v>19</v>
      </c>
      <c r="V4" s="9">
        <v>20</v>
      </c>
      <c r="W4" s="9">
        <v>21</v>
      </c>
      <c r="X4" s="9">
        <v>22</v>
      </c>
      <c r="Y4" s="10"/>
      <c r="AA4" s="5" t="s">
        <v>6</v>
      </c>
      <c r="AB4" s="6">
        <v>3</v>
      </c>
    </row>
    <row r="5" spans="2:29" x14ac:dyDescent="0.25">
      <c r="B5" s="11">
        <v>1</v>
      </c>
      <c r="C5" s="12">
        <v>5</v>
      </c>
      <c r="D5" s="12">
        <v>5</v>
      </c>
      <c r="E5" s="12">
        <v>6</v>
      </c>
      <c r="F5" s="12">
        <v>4</v>
      </c>
      <c r="G5" s="12">
        <v>5</v>
      </c>
      <c r="H5" s="12">
        <v>4</v>
      </c>
      <c r="I5" s="12">
        <v>4</v>
      </c>
      <c r="J5" s="12">
        <v>4</v>
      </c>
      <c r="K5" s="12">
        <v>5</v>
      </c>
      <c r="L5" s="12">
        <v>5</v>
      </c>
      <c r="M5" s="12">
        <v>5</v>
      </c>
      <c r="N5" s="12">
        <v>5</v>
      </c>
      <c r="O5" s="12">
        <v>5</v>
      </c>
      <c r="P5" s="12">
        <v>5</v>
      </c>
      <c r="Q5" s="12">
        <v>5</v>
      </c>
      <c r="R5" s="12">
        <v>5</v>
      </c>
      <c r="S5" s="12">
        <v>6</v>
      </c>
      <c r="T5" s="12">
        <v>5</v>
      </c>
      <c r="U5" s="12">
        <v>5</v>
      </c>
      <c r="V5" s="12">
        <v>7</v>
      </c>
      <c r="W5" s="12">
        <v>5</v>
      </c>
      <c r="X5" s="13">
        <v>7</v>
      </c>
      <c r="Y5" s="14">
        <f>SUM(C5:X5)</f>
        <v>112</v>
      </c>
      <c r="AA5" s="5" t="s">
        <v>7</v>
      </c>
      <c r="AB5" s="6">
        <v>2</v>
      </c>
    </row>
    <row r="6" spans="2:29" ht="15.75" thickBot="1" x14ac:dyDescent="0.3">
      <c r="B6" s="11">
        <v>2</v>
      </c>
      <c r="C6" s="15">
        <v>6</v>
      </c>
      <c r="D6" s="15">
        <v>5</v>
      </c>
      <c r="E6" s="15">
        <v>6</v>
      </c>
      <c r="F6" s="15">
        <v>7</v>
      </c>
      <c r="G6" s="15">
        <v>6</v>
      </c>
      <c r="H6" s="15">
        <v>5</v>
      </c>
      <c r="I6" s="15">
        <v>6</v>
      </c>
      <c r="J6" s="15">
        <v>6</v>
      </c>
      <c r="K6" s="15">
        <v>7</v>
      </c>
      <c r="L6" s="15">
        <v>6</v>
      </c>
      <c r="M6" s="15">
        <v>6</v>
      </c>
      <c r="N6" s="15">
        <v>7</v>
      </c>
      <c r="O6" s="15">
        <v>6</v>
      </c>
      <c r="P6" s="15">
        <v>7</v>
      </c>
      <c r="Q6" s="15">
        <v>6</v>
      </c>
      <c r="R6" s="15">
        <v>5</v>
      </c>
      <c r="S6" s="15">
        <v>7</v>
      </c>
      <c r="T6" s="15">
        <v>6</v>
      </c>
      <c r="U6" s="15">
        <v>6</v>
      </c>
      <c r="V6" s="15">
        <v>5</v>
      </c>
      <c r="W6" s="15">
        <v>7</v>
      </c>
      <c r="X6" s="11">
        <v>6</v>
      </c>
      <c r="Y6" s="14">
        <f t="shared" ref="Y6:Y20" si="0">SUM(C6:X6)</f>
        <v>134</v>
      </c>
      <c r="AA6" s="16" t="s">
        <v>8</v>
      </c>
      <c r="AB6" s="17">
        <v>1</v>
      </c>
    </row>
    <row r="7" spans="2:29" x14ac:dyDescent="0.25">
      <c r="B7" s="11">
        <v>3</v>
      </c>
      <c r="C7" s="15">
        <v>7</v>
      </c>
      <c r="D7" s="15">
        <v>7</v>
      </c>
      <c r="E7" s="15">
        <v>7</v>
      </c>
      <c r="F7" s="15">
        <v>7</v>
      </c>
      <c r="G7" s="15">
        <v>6</v>
      </c>
      <c r="H7" s="15">
        <v>7</v>
      </c>
      <c r="I7" s="15">
        <v>5</v>
      </c>
      <c r="J7" s="15">
        <v>7</v>
      </c>
      <c r="K7" s="15">
        <v>6</v>
      </c>
      <c r="L7" s="15">
        <v>6</v>
      </c>
      <c r="M7" s="15">
        <v>5</v>
      </c>
      <c r="N7" s="15">
        <v>6</v>
      </c>
      <c r="O7" s="15">
        <v>7</v>
      </c>
      <c r="P7" s="15">
        <v>5</v>
      </c>
      <c r="Q7" s="15">
        <v>7</v>
      </c>
      <c r="R7" s="15">
        <v>7</v>
      </c>
      <c r="S7" s="15">
        <v>6</v>
      </c>
      <c r="T7" s="15">
        <v>6</v>
      </c>
      <c r="U7" s="15">
        <v>7</v>
      </c>
      <c r="V7" s="15">
        <v>7</v>
      </c>
      <c r="W7" s="15">
        <v>7</v>
      </c>
      <c r="X7" s="11">
        <v>6</v>
      </c>
      <c r="Y7" s="14">
        <f t="shared" si="0"/>
        <v>141</v>
      </c>
    </row>
    <row r="8" spans="2:29" ht="15.75" x14ac:dyDescent="0.25">
      <c r="B8" s="11">
        <v>4</v>
      </c>
      <c r="C8" s="15">
        <v>6</v>
      </c>
      <c r="D8" s="15">
        <v>6</v>
      </c>
      <c r="E8" s="15">
        <v>2</v>
      </c>
      <c r="F8" s="15">
        <v>7</v>
      </c>
      <c r="G8" s="15">
        <v>7</v>
      </c>
      <c r="H8" s="15">
        <v>5</v>
      </c>
      <c r="I8" s="15">
        <v>4</v>
      </c>
      <c r="J8" s="15">
        <v>7</v>
      </c>
      <c r="K8" s="15">
        <v>5</v>
      </c>
      <c r="L8" s="15">
        <v>5</v>
      </c>
      <c r="M8" s="15">
        <v>5</v>
      </c>
      <c r="N8" s="15">
        <v>5</v>
      </c>
      <c r="O8" s="15">
        <v>4</v>
      </c>
      <c r="P8" s="15">
        <v>5</v>
      </c>
      <c r="Q8" s="15">
        <v>6</v>
      </c>
      <c r="R8" s="15">
        <v>6</v>
      </c>
      <c r="S8" s="15">
        <v>6</v>
      </c>
      <c r="T8" s="15">
        <v>5</v>
      </c>
      <c r="U8" s="15">
        <v>4</v>
      </c>
      <c r="V8" s="15">
        <v>6</v>
      </c>
      <c r="W8" s="15">
        <v>2</v>
      </c>
      <c r="X8" s="11">
        <v>6</v>
      </c>
      <c r="Y8" s="14">
        <f t="shared" si="0"/>
        <v>114</v>
      </c>
      <c r="AA8" s="62" t="s">
        <v>9</v>
      </c>
      <c r="AB8" s="62"/>
      <c r="AC8" s="18">
        <f>COUNT(C4:X4)</f>
        <v>22</v>
      </c>
    </row>
    <row r="9" spans="2:29" x14ac:dyDescent="0.25">
      <c r="B9" s="11">
        <v>5</v>
      </c>
      <c r="C9" s="15">
        <v>1</v>
      </c>
      <c r="D9" s="15">
        <v>2</v>
      </c>
      <c r="E9" s="15">
        <v>1</v>
      </c>
      <c r="F9" s="15">
        <v>1</v>
      </c>
      <c r="G9" s="15">
        <v>1</v>
      </c>
      <c r="H9" s="15">
        <v>1</v>
      </c>
      <c r="I9" s="15">
        <v>3</v>
      </c>
      <c r="J9" s="15">
        <v>3</v>
      </c>
      <c r="K9" s="15">
        <v>1</v>
      </c>
      <c r="L9" s="15">
        <v>1</v>
      </c>
      <c r="M9" s="15">
        <v>1</v>
      </c>
      <c r="N9" s="15">
        <v>1</v>
      </c>
      <c r="O9" s="15">
        <v>1</v>
      </c>
      <c r="P9" s="15">
        <v>2</v>
      </c>
      <c r="Q9" s="15">
        <v>2</v>
      </c>
      <c r="R9" s="15">
        <v>1</v>
      </c>
      <c r="S9" s="15">
        <v>6</v>
      </c>
      <c r="T9" s="15">
        <v>1</v>
      </c>
      <c r="U9" s="15">
        <v>5</v>
      </c>
      <c r="V9" s="15">
        <v>2</v>
      </c>
      <c r="W9" s="15">
        <v>6</v>
      </c>
      <c r="X9" s="11">
        <v>2</v>
      </c>
      <c r="Y9" s="14">
        <f t="shared" si="0"/>
        <v>45</v>
      </c>
      <c r="AA9" s="63" t="s">
        <v>10</v>
      </c>
      <c r="AB9" s="63"/>
      <c r="AC9" s="20">
        <f>SUM(C21:X21)</f>
        <v>59.812499999999993</v>
      </c>
    </row>
    <row r="10" spans="2:29" x14ac:dyDescent="0.25">
      <c r="B10" s="11">
        <v>6</v>
      </c>
      <c r="C10" s="15">
        <v>5</v>
      </c>
      <c r="D10" s="15">
        <v>6</v>
      </c>
      <c r="E10" s="15">
        <v>5</v>
      </c>
      <c r="F10" s="15">
        <v>4</v>
      </c>
      <c r="G10" s="15">
        <v>5</v>
      </c>
      <c r="H10" s="15">
        <v>5</v>
      </c>
      <c r="I10" s="15">
        <v>6</v>
      </c>
      <c r="J10" s="15">
        <v>5</v>
      </c>
      <c r="K10" s="15">
        <v>5</v>
      </c>
      <c r="L10" s="15">
        <v>5</v>
      </c>
      <c r="M10" s="15">
        <v>5</v>
      </c>
      <c r="N10" s="15">
        <v>5</v>
      </c>
      <c r="O10" s="15">
        <v>5</v>
      </c>
      <c r="P10" s="15">
        <v>5</v>
      </c>
      <c r="Q10" s="15">
        <v>4</v>
      </c>
      <c r="R10" s="15">
        <v>4</v>
      </c>
      <c r="S10" s="15">
        <v>5</v>
      </c>
      <c r="T10" s="15">
        <v>5</v>
      </c>
      <c r="U10" s="15">
        <v>5</v>
      </c>
      <c r="V10" s="15">
        <v>3</v>
      </c>
      <c r="W10" s="15">
        <v>6</v>
      </c>
      <c r="X10" s="11">
        <v>4</v>
      </c>
      <c r="Y10" s="14">
        <f t="shared" si="0"/>
        <v>107</v>
      </c>
      <c r="AA10" s="64" t="s">
        <v>11</v>
      </c>
      <c r="AB10" s="65"/>
      <c r="AC10" s="21">
        <f>VAR(Y5:Y20)</f>
        <v>556.79583333333335</v>
      </c>
    </row>
    <row r="11" spans="2:29" ht="15.75" thickBot="1" x14ac:dyDescent="0.3">
      <c r="B11" s="11">
        <v>7</v>
      </c>
      <c r="C11" s="15">
        <v>5</v>
      </c>
      <c r="D11" s="15">
        <v>7</v>
      </c>
      <c r="E11" s="15">
        <v>7</v>
      </c>
      <c r="F11" s="15">
        <v>7</v>
      </c>
      <c r="G11" s="15">
        <v>7</v>
      </c>
      <c r="H11" s="15">
        <v>1</v>
      </c>
      <c r="I11" s="15">
        <v>6</v>
      </c>
      <c r="J11" s="15">
        <v>4</v>
      </c>
      <c r="K11" s="15">
        <v>4</v>
      </c>
      <c r="L11" s="15">
        <v>4</v>
      </c>
      <c r="M11" s="15">
        <v>4</v>
      </c>
      <c r="N11" s="15">
        <v>6</v>
      </c>
      <c r="O11" s="15">
        <v>5</v>
      </c>
      <c r="P11" s="15">
        <v>4</v>
      </c>
      <c r="Q11" s="15">
        <v>4</v>
      </c>
      <c r="R11" s="15">
        <v>2</v>
      </c>
      <c r="S11" s="15">
        <v>7</v>
      </c>
      <c r="T11" s="15">
        <v>5</v>
      </c>
      <c r="U11" s="15">
        <v>4</v>
      </c>
      <c r="V11" s="15">
        <v>6</v>
      </c>
      <c r="W11" s="15">
        <v>3</v>
      </c>
      <c r="X11" s="11">
        <v>5</v>
      </c>
      <c r="Y11" s="14">
        <f t="shared" si="0"/>
        <v>107</v>
      </c>
    </row>
    <row r="12" spans="2:29" ht="15.75" x14ac:dyDescent="0.25">
      <c r="B12" s="11">
        <v>8</v>
      </c>
      <c r="C12" s="15">
        <v>3</v>
      </c>
      <c r="D12" s="15">
        <v>6</v>
      </c>
      <c r="E12" s="15">
        <v>7</v>
      </c>
      <c r="F12" s="15">
        <v>7</v>
      </c>
      <c r="G12" s="15">
        <v>7</v>
      </c>
      <c r="H12" s="15">
        <v>6</v>
      </c>
      <c r="I12" s="15">
        <v>6</v>
      </c>
      <c r="J12" s="15">
        <v>3</v>
      </c>
      <c r="K12" s="15">
        <v>4</v>
      </c>
      <c r="L12" s="15">
        <v>4</v>
      </c>
      <c r="M12" s="15">
        <v>4</v>
      </c>
      <c r="N12" s="15">
        <v>6</v>
      </c>
      <c r="O12" s="15">
        <v>1</v>
      </c>
      <c r="P12" s="15">
        <v>4</v>
      </c>
      <c r="Q12" s="15">
        <v>4</v>
      </c>
      <c r="R12" s="15">
        <v>6</v>
      </c>
      <c r="S12" s="15">
        <v>6</v>
      </c>
      <c r="T12" s="15">
        <v>1</v>
      </c>
      <c r="U12" s="15">
        <v>5</v>
      </c>
      <c r="V12" s="15">
        <v>6</v>
      </c>
      <c r="W12" s="15">
        <v>4</v>
      </c>
      <c r="X12" s="11">
        <v>7</v>
      </c>
      <c r="Y12" s="14">
        <f t="shared" si="0"/>
        <v>107</v>
      </c>
      <c r="AA12" s="66" t="s">
        <v>12</v>
      </c>
      <c r="AB12" s="22">
        <f>AB23*AB28</f>
        <v>0.93508100308917486</v>
      </c>
    </row>
    <row r="13" spans="2:29" ht="16.5" thickBot="1" x14ac:dyDescent="0.3">
      <c r="B13" s="11">
        <v>9</v>
      </c>
      <c r="C13" s="15">
        <v>3</v>
      </c>
      <c r="D13" s="15">
        <v>4</v>
      </c>
      <c r="E13" s="15">
        <v>5</v>
      </c>
      <c r="F13" s="15">
        <v>5</v>
      </c>
      <c r="G13" s="15">
        <v>5</v>
      </c>
      <c r="H13" s="15">
        <v>5</v>
      </c>
      <c r="I13" s="15">
        <v>5</v>
      </c>
      <c r="J13" s="15">
        <v>5</v>
      </c>
      <c r="K13" s="15">
        <v>5</v>
      </c>
      <c r="L13" s="15">
        <v>5</v>
      </c>
      <c r="M13" s="15">
        <v>5</v>
      </c>
      <c r="N13" s="15">
        <v>5</v>
      </c>
      <c r="O13" s="15">
        <v>5</v>
      </c>
      <c r="P13" s="15">
        <v>5</v>
      </c>
      <c r="Q13" s="15">
        <v>5</v>
      </c>
      <c r="R13" s="15">
        <v>4</v>
      </c>
      <c r="S13" s="15">
        <v>5</v>
      </c>
      <c r="T13" s="15">
        <v>5</v>
      </c>
      <c r="U13" s="15">
        <v>5</v>
      </c>
      <c r="V13" s="15">
        <v>5</v>
      </c>
      <c r="W13" s="15">
        <v>5</v>
      </c>
      <c r="X13" s="11">
        <v>5</v>
      </c>
      <c r="Y13" s="14">
        <f t="shared" si="0"/>
        <v>106</v>
      </c>
      <c r="AA13" s="67"/>
      <c r="AB13" s="23">
        <f>AC8/(AC8-1)*ABS(1-(AC9/AC10))</f>
        <v>0.93508100308917486</v>
      </c>
    </row>
    <row r="14" spans="2:29" x14ac:dyDescent="0.25">
      <c r="B14" s="11">
        <v>10</v>
      </c>
      <c r="C14" s="15">
        <v>4</v>
      </c>
      <c r="D14" s="15">
        <v>3</v>
      </c>
      <c r="E14" s="15">
        <v>1</v>
      </c>
      <c r="F14" s="15">
        <v>4</v>
      </c>
      <c r="G14" s="15">
        <v>7</v>
      </c>
      <c r="H14" s="15">
        <v>3</v>
      </c>
      <c r="I14" s="15">
        <v>4</v>
      </c>
      <c r="J14" s="15">
        <v>6</v>
      </c>
      <c r="K14" s="15">
        <v>5</v>
      </c>
      <c r="L14" s="15">
        <v>6</v>
      </c>
      <c r="M14" s="15">
        <v>4</v>
      </c>
      <c r="N14" s="15">
        <v>4</v>
      </c>
      <c r="O14" s="15">
        <v>1</v>
      </c>
      <c r="P14" s="15">
        <v>1</v>
      </c>
      <c r="Q14" s="15">
        <v>6</v>
      </c>
      <c r="R14" s="15">
        <v>6</v>
      </c>
      <c r="S14" s="15">
        <v>6</v>
      </c>
      <c r="T14" s="15">
        <v>3</v>
      </c>
      <c r="U14" s="15">
        <v>4</v>
      </c>
      <c r="V14" s="15">
        <v>7</v>
      </c>
      <c r="W14" s="15">
        <v>1</v>
      </c>
      <c r="X14" s="11">
        <v>6</v>
      </c>
      <c r="Y14" s="14">
        <f t="shared" si="0"/>
        <v>92</v>
      </c>
    </row>
    <row r="15" spans="2:29" ht="15.75" x14ac:dyDescent="0.25">
      <c r="B15" s="11">
        <v>11</v>
      </c>
      <c r="C15" s="15">
        <v>6</v>
      </c>
      <c r="D15" s="15">
        <v>7</v>
      </c>
      <c r="E15" s="15">
        <v>6</v>
      </c>
      <c r="F15" s="15">
        <v>6</v>
      </c>
      <c r="G15" s="15">
        <v>7</v>
      </c>
      <c r="H15" s="15">
        <v>1</v>
      </c>
      <c r="I15" s="15">
        <v>7</v>
      </c>
      <c r="J15" s="15">
        <v>6</v>
      </c>
      <c r="K15" s="15">
        <v>6</v>
      </c>
      <c r="L15" s="15">
        <v>6</v>
      </c>
      <c r="M15" s="15">
        <v>1</v>
      </c>
      <c r="N15" s="15">
        <v>6</v>
      </c>
      <c r="O15" s="15">
        <v>5</v>
      </c>
      <c r="P15" s="15">
        <v>1</v>
      </c>
      <c r="Q15" s="15">
        <v>5</v>
      </c>
      <c r="R15" s="15">
        <v>6</v>
      </c>
      <c r="S15" s="15">
        <v>6</v>
      </c>
      <c r="T15" s="15">
        <v>1</v>
      </c>
      <c r="U15" s="15">
        <v>6</v>
      </c>
      <c r="V15" s="15">
        <v>7</v>
      </c>
      <c r="W15" s="15">
        <v>1</v>
      </c>
      <c r="X15" s="11">
        <v>7</v>
      </c>
      <c r="Y15" s="14">
        <f t="shared" si="0"/>
        <v>110</v>
      </c>
      <c r="AA15" s="24" t="s">
        <v>13</v>
      </c>
      <c r="AB15" s="24" t="s">
        <v>14</v>
      </c>
    </row>
    <row r="16" spans="2:29" ht="15.75" x14ac:dyDescent="0.25">
      <c r="B16" s="11">
        <v>12</v>
      </c>
      <c r="C16" s="15">
        <v>4</v>
      </c>
      <c r="D16" s="15">
        <v>3</v>
      </c>
      <c r="E16" s="15">
        <v>4</v>
      </c>
      <c r="F16" s="15">
        <v>5</v>
      </c>
      <c r="G16" s="15">
        <v>5</v>
      </c>
      <c r="H16" s="15">
        <v>3</v>
      </c>
      <c r="I16" s="15">
        <v>5</v>
      </c>
      <c r="J16" s="15">
        <v>5</v>
      </c>
      <c r="K16" s="15">
        <v>5</v>
      </c>
      <c r="L16" s="15">
        <v>5</v>
      </c>
      <c r="M16" s="15">
        <v>2</v>
      </c>
      <c r="N16" s="15">
        <v>5</v>
      </c>
      <c r="O16" s="15">
        <v>2</v>
      </c>
      <c r="P16" s="15">
        <v>2</v>
      </c>
      <c r="Q16" s="15">
        <v>5</v>
      </c>
      <c r="R16" s="15">
        <v>5</v>
      </c>
      <c r="S16" s="15">
        <v>5</v>
      </c>
      <c r="T16" s="15">
        <v>1</v>
      </c>
      <c r="U16" s="15">
        <v>5</v>
      </c>
      <c r="V16" s="15">
        <v>5</v>
      </c>
      <c r="W16" s="15">
        <v>2</v>
      </c>
      <c r="X16" s="11">
        <v>5</v>
      </c>
      <c r="Y16" s="14">
        <f t="shared" si="0"/>
        <v>88</v>
      </c>
      <c r="AA16" s="25" t="s">
        <v>15</v>
      </c>
      <c r="AB16" s="25" t="s">
        <v>16</v>
      </c>
    </row>
    <row r="17" spans="2:30" ht="15.75" x14ac:dyDescent="0.25">
      <c r="B17" s="11">
        <v>13</v>
      </c>
      <c r="C17" s="15">
        <v>2</v>
      </c>
      <c r="D17" s="15">
        <v>2</v>
      </c>
      <c r="E17" s="15">
        <v>5</v>
      </c>
      <c r="F17" s="15">
        <v>5</v>
      </c>
      <c r="G17" s="15">
        <v>4</v>
      </c>
      <c r="H17" s="15">
        <v>2</v>
      </c>
      <c r="I17" s="15">
        <v>3</v>
      </c>
      <c r="J17" s="15">
        <v>2</v>
      </c>
      <c r="K17" s="15">
        <v>2</v>
      </c>
      <c r="L17" s="15">
        <v>2</v>
      </c>
      <c r="M17" s="15">
        <v>3</v>
      </c>
      <c r="N17" s="15">
        <v>5</v>
      </c>
      <c r="O17" s="15">
        <v>2</v>
      </c>
      <c r="P17" s="15">
        <v>4</v>
      </c>
      <c r="Q17" s="15">
        <v>2</v>
      </c>
      <c r="R17" s="15">
        <v>4</v>
      </c>
      <c r="S17" s="15">
        <v>3</v>
      </c>
      <c r="T17" s="15">
        <v>2</v>
      </c>
      <c r="U17" s="15">
        <v>4</v>
      </c>
      <c r="V17" s="15">
        <v>2</v>
      </c>
      <c r="W17" s="15">
        <v>2</v>
      </c>
      <c r="X17" s="11">
        <v>2</v>
      </c>
      <c r="Y17" s="14">
        <f t="shared" si="0"/>
        <v>64</v>
      </c>
      <c r="AA17" s="26" t="s">
        <v>17</v>
      </c>
      <c r="AB17" s="26" t="s">
        <v>18</v>
      </c>
    </row>
    <row r="18" spans="2:30" ht="15.75" x14ac:dyDescent="0.25">
      <c r="B18" s="11">
        <v>14</v>
      </c>
      <c r="C18" s="15">
        <v>4</v>
      </c>
      <c r="D18" s="15">
        <v>4</v>
      </c>
      <c r="E18" s="15">
        <v>4</v>
      </c>
      <c r="F18" s="15">
        <v>4</v>
      </c>
      <c r="G18" s="15">
        <v>5</v>
      </c>
      <c r="H18" s="15">
        <v>3</v>
      </c>
      <c r="I18" s="15">
        <v>5</v>
      </c>
      <c r="J18" s="15">
        <v>5</v>
      </c>
      <c r="K18" s="15">
        <v>5</v>
      </c>
      <c r="L18" s="15">
        <v>5</v>
      </c>
      <c r="M18" s="15">
        <v>1</v>
      </c>
      <c r="N18" s="15">
        <v>5</v>
      </c>
      <c r="O18" s="15">
        <v>3</v>
      </c>
      <c r="P18" s="15">
        <v>2</v>
      </c>
      <c r="Q18" s="15">
        <v>4</v>
      </c>
      <c r="R18" s="15">
        <v>4</v>
      </c>
      <c r="S18" s="15">
        <v>4</v>
      </c>
      <c r="T18" s="15">
        <v>3</v>
      </c>
      <c r="U18" s="15">
        <v>4</v>
      </c>
      <c r="V18" s="15">
        <v>4</v>
      </c>
      <c r="W18" s="15">
        <v>2</v>
      </c>
      <c r="X18" s="11">
        <v>3</v>
      </c>
      <c r="Y18" s="14">
        <f t="shared" si="0"/>
        <v>83</v>
      </c>
      <c r="AA18" s="26" t="s">
        <v>19</v>
      </c>
      <c r="AB18" s="26" t="s">
        <v>20</v>
      </c>
      <c r="AC18" s="27"/>
    </row>
    <row r="19" spans="2:30" ht="15.75" x14ac:dyDescent="0.25">
      <c r="B19" s="11">
        <v>15</v>
      </c>
      <c r="C19" s="15">
        <v>4</v>
      </c>
      <c r="D19" s="15">
        <v>3</v>
      </c>
      <c r="E19" s="15">
        <v>4</v>
      </c>
      <c r="F19" s="15">
        <v>5</v>
      </c>
      <c r="G19" s="15">
        <v>6</v>
      </c>
      <c r="H19" s="15">
        <v>5</v>
      </c>
      <c r="I19" s="15">
        <v>6</v>
      </c>
      <c r="J19" s="15">
        <v>4</v>
      </c>
      <c r="K19" s="15">
        <v>3</v>
      </c>
      <c r="L19" s="15">
        <v>4</v>
      </c>
      <c r="M19" s="15">
        <v>6</v>
      </c>
      <c r="N19" s="15">
        <v>5</v>
      </c>
      <c r="O19" s="15">
        <v>5</v>
      </c>
      <c r="P19" s="15">
        <v>6</v>
      </c>
      <c r="Q19" s="15">
        <v>5</v>
      </c>
      <c r="R19" s="15">
        <v>6</v>
      </c>
      <c r="S19" s="15">
        <v>7</v>
      </c>
      <c r="T19" s="15">
        <v>4</v>
      </c>
      <c r="U19" s="15">
        <v>5</v>
      </c>
      <c r="V19" s="15">
        <v>4</v>
      </c>
      <c r="W19" s="15">
        <v>4</v>
      </c>
      <c r="X19" s="11">
        <v>7</v>
      </c>
      <c r="Y19" s="14">
        <f t="shared" si="0"/>
        <v>108</v>
      </c>
      <c r="AA19" s="26" t="s">
        <v>21</v>
      </c>
      <c r="AB19" s="26" t="s">
        <v>22</v>
      </c>
    </row>
    <row r="20" spans="2:30" ht="15.75" x14ac:dyDescent="0.25">
      <c r="B20" s="11">
        <v>16</v>
      </c>
      <c r="C20" s="15">
        <v>4</v>
      </c>
      <c r="D20" s="15">
        <v>2</v>
      </c>
      <c r="E20" s="15">
        <v>6</v>
      </c>
      <c r="F20" s="15">
        <v>4</v>
      </c>
      <c r="G20" s="15">
        <v>6</v>
      </c>
      <c r="H20" s="15">
        <v>4</v>
      </c>
      <c r="I20" s="15">
        <v>3</v>
      </c>
      <c r="J20" s="15">
        <v>6</v>
      </c>
      <c r="K20" s="15">
        <v>5</v>
      </c>
      <c r="L20" s="15">
        <v>5</v>
      </c>
      <c r="M20" s="15">
        <v>2</v>
      </c>
      <c r="N20" s="15">
        <v>5</v>
      </c>
      <c r="O20" s="15">
        <v>7</v>
      </c>
      <c r="P20" s="15">
        <v>3</v>
      </c>
      <c r="Q20" s="15">
        <v>5</v>
      </c>
      <c r="R20" s="15">
        <v>7</v>
      </c>
      <c r="S20" s="15">
        <v>7</v>
      </c>
      <c r="T20" s="15">
        <v>5</v>
      </c>
      <c r="U20" s="15">
        <v>7</v>
      </c>
      <c r="V20" s="15">
        <v>7</v>
      </c>
      <c r="W20" s="15">
        <v>1</v>
      </c>
      <c r="X20" s="11">
        <v>6</v>
      </c>
      <c r="Y20" s="14">
        <f t="shared" si="0"/>
        <v>107</v>
      </c>
      <c r="AA20" s="26" t="s">
        <v>23</v>
      </c>
      <c r="AB20" s="26" t="s">
        <v>24</v>
      </c>
      <c r="AD20" s="28" t="s">
        <v>25</v>
      </c>
    </row>
    <row r="21" spans="2:30" ht="18.75" customHeight="1" x14ac:dyDescent="0.25">
      <c r="B21" s="31" t="s">
        <v>26</v>
      </c>
      <c r="C21" s="31">
        <f>VAR(C5:C20)</f>
        <v>2.4958333333333331</v>
      </c>
      <c r="D21" s="31">
        <f t="shared" ref="D21:X21" si="1">VAR(D5:D20)</f>
        <v>3.4666666666666668</v>
      </c>
      <c r="E21" s="31">
        <f t="shared" si="1"/>
        <v>3.9333333333333331</v>
      </c>
      <c r="F21" s="31">
        <f t="shared" si="1"/>
        <v>2.7833333333333332</v>
      </c>
      <c r="G21" s="31">
        <f t="shared" si="1"/>
        <v>2.3958333333333335</v>
      </c>
      <c r="H21" s="31">
        <f t="shared" si="1"/>
        <v>3.4</v>
      </c>
      <c r="I21" s="31">
        <f t="shared" si="1"/>
        <v>1.5833333333333333</v>
      </c>
      <c r="J21" s="31">
        <f t="shared" si="1"/>
        <v>2.1166666666666667</v>
      </c>
      <c r="K21" s="31">
        <f t="shared" si="1"/>
        <v>2.2625000000000002</v>
      </c>
      <c r="L21" s="31">
        <f t="shared" si="1"/>
        <v>1.9833333333333334</v>
      </c>
      <c r="M21" s="31">
        <f t="shared" si="1"/>
        <v>3.1625000000000001</v>
      </c>
      <c r="N21" s="31">
        <f t="shared" si="1"/>
        <v>1.6625000000000001</v>
      </c>
      <c r="O21" s="31">
        <f t="shared" si="1"/>
        <v>4.2666666666666666</v>
      </c>
      <c r="P21" s="31">
        <f t="shared" si="1"/>
        <v>3.2291666666666665</v>
      </c>
      <c r="Q21" s="31">
        <f t="shared" si="1"/>
        <v>1.8291666666666666</v>
      </c>
      <c r="R21" s="31">
        <f t="shared" si="1"/>
        <v>2.7833333333333332</v>
      </c>
      <c r="S21" s="31">
        <f t="shared" si="1"/>
        <v>1.2666666666666666</v>
      </c>
      <c r="T21" s="31">
        <f t="shared" si="1"/>
        <v>3.5833333333333335</v>
      </c>
      <c r="U21" s="31">
        <f t="shared" si="1"/>
        <v>0.99583333333333335</v>
      </c>
      <c r="V21" s="31">
        <f t="shared" si="1"/>
        <v>3.0958333333333332</v>
      </c>
      <c r="W21" s="31">
        <f t="shared" si="1"/>
        <v>4.6500000000000004</v>
      </c>
      <c r="X21" s="31">
        <f t="shared" si="1"/>
        <v>2.8666666666666667</v>
      </c>
      <c r="Y21" s="29"/>
    </row>
    <row r="23" spans="2:30" x14ac:dyDescent="0.25">
      <c r="AB23" s="30">
        <f>AC8/(AC8-1)</f>
        <v>1.0476190476190477</v>
      </c>
    </row>
    <row r="25" spans="2:30" x14ac:dyDescent="0.25">
      <c r="AB25" s="30">
        <f>AC9/AC10</f>
        <v>0.107422678869424</v>
      </c>
    </row>
    <row r="28" spans="2:30" x14ac:dyDescent="0.25">
      <c r="AB28" s="30">
        <f>ABS(1-AB25)</f>
        <v>0.89257732113057597</v>
      </c>
    </row>
  </sheetData>
  <mergeCells count="6">
    <mergeCell ref="AA12:AA13"/>
    <mergeCell ref="C2:X2"/>
    <mergeCell ref="C3:X3"/>
    <mergeCell ref="AA8:AB8"/>
    <mergeCell ref="AA9:AB9"/>
    <mergeCell ref="AA10:AB1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68874-97D5-4FDD-89EF-37677331296B}">
  <dimension ref="A2:E24"/>
  <sheetViews>
    <sheetView workbookViewId="0">
      <selection activeCell="E3" sqref="E3:E24"/>
    </sheetView>
  </sheetViews>
  <sheetFormatPr baseColWidth="10" defaultRowHeight="15" x14ac:dyDescent="0.25"/>
  <cols>
    <col min="1" max="1" width="6" style="32" customWidth="1"/>
    <col min="2" max="2" width="8.28515625" style="29" customWidth="1"/>
    <col min="3" max="3" width="22.7109375" customWidth="1"/>
    <col min="4" max="4" width="29.7109375" customWidth="1"/>
    <col min="8" max="8" width="50.7109375" customWidth="1"/>
  </cols>
  <sheetData>
    <row r="2" spans="1:5" x14ac:dyDescent="0.25">
      <c r="B2" s="33" t="s">
        <v>27</v>
      </c>
      <c r="C2" s="34" t="s">
        <v>28</v>
      </c>
      <c r="D2" s="34"/>
    </row>
    <row r="3" spans="1:5" x14ac:dyDescent="0.25">
      <c r="B3" s="18">
        <v>1</v>
      </c>
      <c r="C3" s="35" t="s">
        <v>29</v>
      </c>
      <c r="D3" s="35" t="s">
        <v>30</v>
      </c>
      <c r="E3" t="s">
        <v>86</v>
      </c>
    </row>
    <row r="4" spans="1:5" x14ac:dyDescent="0.25">
      <c r="B4" s="18">
        <v>5</v>
      </c>
      <c r="C4" s="35" t="s">
        <v>29</v>
      </c>
      <c r="D4" s="35" t="s">
        <v>30</v>
      </c>
      <c r="E4" t="s">
        <v>88</v>
      </c>
    </row>
    <row r="5" spans="1:5" x14ac:dyDescent="0.25">
      <c r="B5" s="18">
        <v>8</v>
      </c>
      <c r="C5" s="35" t="s">
        <v>29</v>
      </c>
      <c r="D5" s="35" t="s">
        <v>30</v>
      </c>
      <c r="E5" t="s">
        <v>89</v>
      </c>
    </row>
    <row r="6" spans="1:5" x14ac:dyDescent="0.25">
      <c r="B6" s="18">
        <v>10</v>
      </c>
      <c r="C6" s="35" t="s">
        <v>29</v>
      </c>
      <c r="D6" s="35" t="s">
        <v>30</v>
      </c>
      <c r="E6" t="s">
        <v>90</v>
      </c>
    </row>
    <row r="7" spans="1:5" x14ac:dyDescent="0.25">
      <c r="A7" s="32" t="s">
        <v>31</v>
      </c>
      <c r="B7" s="18">
        <v>14</v>
      </c>
      <c r="C7" s="35" t="s">
        <v>29</v>
      </c>
      <c r="D7" s="35" t="s">
        <v>30</v>
      </c>
      <c r="E7" t="s">
        <v>91</v>
      </c>
    </row>
    <row r="8" spans="1:5" x14ac:dyDescent="0.25">
      <c r="B8" s="18">
        <v>17</v>
      </c>
      <c r="C8" s="35" t="s">
        <v>29</v>
      </c>
      <c r="D8" s="35" t="s">
        <v>30</v>
      </c>
      <c r="E8" t="s">
        <v>92</v>
      </c>
    </row>
    <row r="9" spans="1:5" x14ac:dyDescent="0.25">
      <c r="B9" s="18">
        <v>20</v>
      </c>
      <c r="C9" s="35" t="s">
        <v>29</v>
      </c>
      <c r="D9" s="35" t="s">
        <v>30</v>
      </c>
      <c r="E9" t="s">
        <v>93</v>
      </c>
    </row>
    <row r="10" spans="1:5" x14ac:dyDescent="0.25">
      <c r="B10" s="19">
        <v>4</v>
      </c>
      <c r="C10" s="36" t="s">
        <v>32</v>
      </c>
      <c r="D10" s="36" t="s">
        <v>33</v>
      </c>
      <c r="E10" t="s">
        <v>94</v>
      </c>
    </row>
    <row r="11" spans="1:5" x14ac:dyDescent="0.25">
      <c r="B11" s="19">
        <v>7</v>
      </c>
      <c r="C11" s="36" t="s">
        <v>32</v>
      </c>
      <c r="D11" s="36" t="s">
        <v>33</v>
      </c>
      <c r="E11" t="s">
        <v>96</v>
      </c>
    </row>
    <row r="12" spans="1:5" x14ac:dyDescent="0.25">
      <c r="B12" s="19">
        <v>12</v>
      </c>
      <c r="C12" s="36" t="s">
        <v>32</v>
      </c>
      <c r="D12" s="36" t="s">
        <v>33</v>
      </c>
      <c r="E12" t="s">
        <v>97</v>
      </c>
    </row>
    <row r="13" spans="1:5" x14ac:dyDescent="0.25">
      <c r="B13" s="19">
        <v>16</v>
      </c>
      <c r="C13" s="36" t="s">
        <v>32</v>
      </c>
      <c r="D13" s="36" t="s">
        <v>33</v>
      </c>
      <c r="E13" t="s">
        <v>98</v>
      </c>
    </row>
    <row r="14" spans="1:5" x14ac:dyDescent="0.25">
      <c r="B14" s="19">
        <v>22</v>
      </c>
      <c r="C14" s="36" t="s">
        <v>32</v>
      </c>
      <c r="D14" s="36" t="s">
        <v>33</v>
      </c>
      <c r="E14" t="s">
        <v>99</v>
      </c>
    </row>
    <row r="15" spans="1:5" x14ac:dyDescent="0.25">
      <c r="B15" s="37">
        <v>3</v>
      </c>
      <c r="C15" s="38" t="s">
        <v>34</v>
      </c>
      <c r="D15" s="38" t="s">
        <v>35</v>
      </c>
      <c r="E15" t="s">
        <v>95</v>
      </c>
    </row>
    <row r="16" spans="1:5" x14ac:dyDescent="0.25">
      <c r="A16" s="32" t="s">
        <v>31</v>
      </c>
      <c r="B16" s="39">
        <v>11</v>
      </c>
      <c r="C16" s="38" t="s">
        <v>34</v>
      </c>
      <c r="D16" s="38" t="s">
        <v>35</v>
      </c>
      <c r="E16" t="s">
        <v>100</v>
      </c>
    </row>
    <row r="17" spans="1:5" x14ac:dyDescent="0.25">
      <c r="B17" s="37">
        <v>15</v>
      </c>
      <c r="C17" s="38" t="s">
        <v>34</v>
      </c>
      <c r="D17" s="38" t="s">
        <v>35</v>
      </c>
      <c r="E17" t="s">
        <v>101</v>
      </c>
    </row>
    <row r="18" spans="1:5" x14ac:dyDescent="0.25">
      <c r="A18" s="32" t="s">
        <v>31</v>
      </c>
      <c r="B18" s="39">
        <v>19</v>
      </c>
      <c r="C18" s="38" t="s">
        <v>34</v>
      </c>
      <c r="D18" s="38" t="s">
        <v>35</v>
      </c>
      <c r="E18" t="s">
        <v>102</v>
      </c>
    </row>
    <row r="19" spans="1:5" x14ac:dyDescent="0.25">
      <c r="A19" s="32" t="s">
        <v>31</v>
      </c>
      <c r="B19" s="39">
        <v>21</v>
      </c>
      <c r="C19" s="38" t="s">
        <v>34</v>
      </c>
      <c r="D19" s="38" t="s">
        <v>35</v>
      </c>
      <c r="E19" t="s">
        <v>103</v>
      </c>
    </row>
    <row r="20" spans="1:5" x14ac:dyDescent="0.25">
      <c r="A20" s="32" t="s">
        <v>31</v>
      </c>
      <c r="B20" s="40">
        <v>2</v>
      </c>
      <c r="C20" s="41" t="s">
        <v>36</v>
      </c>
      <c r="D20" s="41" t="s">
        <v>37</v>
      </c>
      <c r="E20" t="s">
        <v>104</v>
      </c>
    </row>
    <row r="21" spans="1:5" x14ac:dyDescent="0.25">
      <c r="B21" s="42">
        <v>6</v>
      </c>
      <c r="C21" s="41" t="s">
        <v>36</v>
      </c>
      <c r="D21" s="41" t="s">
        <v>37</v>
      </c>
      <c r="E21" t="s">
        <v>87</v>
      </c>
    </row>
    <row r="22" spans="1:5" x14ac:dyDescent="0.25">
      <c r="A22" s="32" t="s">
        <v>31</v>
      </c>
      <c r="B22" s="40">
        <v>9</v>
      </c>
      <c r="C22" s="41" t="s">
        <v>36</v>
      </c>
      <c r="D22" s="41" t="s">
        <v>37</v>
      </c>
      <c r="E22" t="s">
        <v>105</v>
      </c>
    </row>
    <row r="23" spans="1:5" x14ac:dyDescent="0.25">
      <c r="B23" s="42">
        <v>13</v>
      </c>
      <c r="C23" s="41" t="s">
        <v>36</v>
      </c>
      <c r="D23" s="41" t="s">
        <v>37</v>
      </c>
      <c r="E23" t="s">
        <v>106</v>
      </c>
    </row>
    <row r="24" spans="1:5" x14ac:dyDescent="0.25">
      <c r="B24" s="42">
        <v>18</v>
      </c>
      <c r="C24" s="41" t="s">
        <v>36</v>
      </c>
      <c r="D24" s="41" t="s">
        <v>37</v>
      </c>
      <c r="E24" t="s">
        <v>107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f2fa1a0-6323-46ca-86c4-c16f62fab499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144E95BFF414F42A228BFE8F59BAC5F" ma:contentTypeVersion="13" ma:contentTypeDescription="Crear nuevo documento." ma:contentTypeScope="" ma:versionID="3aba6c95efba681c60ffeedf762e5555">
  <xsd:schema xmlns:xsd="http://www.w3.org/2001/XMLSchema" xmlns:xs="http://www.w3.org/2001/XMLSchema" xmlns:p="http://schemas.microsoft.com/office/2006/metadata/properties" xmlns:ns3="1f2fa1a0-6323-46ca-86c4-c16f62fab499" xmlns:ns4="2be935ee-56a3-48bc-8cd3-7059e606987a" targetNamespace="http://schemas.microsoft.com/office/2006/metadata/properties" ma:root="true" ma:fieldsID="3ebfe97f7aaef682c1e2f6a01a42675c" ns3:_="" ns4:_="">
    <xsd:import namespace="1f2fa1a0-6323-46ca-86c4-c16f62fab499"/>
    <xsd:import namespace="2be935ee-56a3-48bc-8cd3-7059e606987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2fa1a0-6323-46ca-86c4-c16f62fab4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e935ee-56a3-48bc-8cd3-7059e606987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39FF4A8-914A-4F7C-A016-4F1FAAF52C00}">
  <ds:schemaRefs>
    <ds:schemaRef ds:uri="http://schemas.microsoft.com/office/2006/documentManagement/types"/>
    <ds:schemaRef ds:uri="1f2fa1a0-6323-46ca-86c4-c16f62fab499"/>
    <ds:schemaRef ds:uri="http://www.w3.org/XML/1998/namespace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2be935ee-56a3-48bc-8cd3-7059e606987a"/>
  </ds:schemaRefs>
</ds:datastoreItem>
</file>

<file path=customXml/itemProps2.xml><?xml version="1.0" encoding="utf-8"?>
<ds:datastoreItem xmlns:ds="http://schemas.openxmlformats.org/officeDocument/2006/customXml" ds:itemID="{88937702-9DF8-4517-A738-6B517667F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1DC71C-6A5F-4C85-BB87-5AD34D9A33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2fa1a0-6323-46ca-86c4-c16f62fab499"/>
    <ds:schemaRef ds:uri="2be935ee-56a3-48bc-8cd3-7059e60698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IMI-22-Datos</vt:lpstr>
      <vt:lpstr>IMI-C22_alfa de crombach </vt:lpstr>
      <vt:lpstr>Clave_IMI_C22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SALAS MARTINEZ</dc:creator>
  <cp:lastModifiedBy>ANGEL SALAS MARTINEZ</cp:lastModifiedBy>
  <dcterms:created xsi:type="dcterms:W3CDTF">2024-06-19T19:16:46Z</dcterms:created>
  <dcterms:modified xsi:type="dcterms:W3CDTF">2024-06-22T08:35:46Z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0x010100F144E95BFF414F42A228BFE8F59BAC5F</vt:lpwstr>
  </property>
</Properties>
</file>