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 &amp; JS\Desktop\Amber's Stuff\GA Tech Masters\CSE 6242\Project\"/>
    </mc:Choice>
  </mc:AlternateContent>
  <xr:revisionPtr revIDLastSave="0" documentId="8_{5A851421-C452-4888-AAC2-1E7A6A8EE8DB}" xr6:coauthVersionLast="45" xr6:coauthVersionMax="45" xr10:uidLastSave="{00000000-0000-0000-0000-000000000000}"/>
  <bookViews>
    <workbookView xWindow="-28920" yWindow="-120" windowWidth="29040" windowHeight="15840" xr2:uid="{90F53A1F-B75B-417D-976B-AC3C321AE9F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T3" i="1"/>
  <c r="U3" i="1"/>
  <c r="V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V2" i="1"/>
  <c r="U2" i="1"/>
  <c r="T2" i="1"/>
  <c r="S2" i="1"/>
  <c r="R2" i="1"/>
  <c r="Q2" i="1"/>
  <c r="P2" i="1"/>
  <c r="O2" i="1"/>
  <c r="N2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<sst xmlns="http://schemas.openxmlformats.org/spreadsheetml/2006/main" count="105" uniqueCount="53">
  <si>
    <t>State_Name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</si>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</sst>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rs_master_looku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s_master_lookup"/>
      <sheetName val="states"/>
    </sheetNames>
    <sheetDataSet>
      <sheetData sheetId="0" refreshError="1"/>
      <sheetData sheetId="1">
        <row r="1">
          <cell r="E1" t="str">
            <v>State_Name</v>
          </cell>
          <cell r="F1" t="str">
            <v>State</v>
          </cell>
        </row>
        <row r="2">
          <cell r="E2" t="str">
            <v>Alabama</v>
          </cell>
          <cell r="F2">
            <v>1</v>
          </cell>
        </row>
        <row r="3">
          <cell r="E3" t="str">
            <v>Alaska</v>
          </cell>
          <cell r="F3">
            <v>2</v>
          </cell>
        </row>
        <row r="4">
          <cell r="E4" t="str">
            <v>Arizona</v>
          </cell>
          <cell r="F4">
            <v>4</v>
          </cell>
        </row>
        <row r="5">
          <cell r="E5" t="str">
            <v>Arkansas</v>
          </cell>
          <cell r="F5">
            <v>5</v>
          </cell>
        </row>
        <row r="6">
          <cell r="E6" t="str">
            <v>California</v>
          </cell>
          <cell r="F6">
            <v>6</v>
          </cell>
        </row>
        <row r="7">
          <cell r="E7" t="str">
            <v>Colorado</v>
          </cell>
          <cell r="F7">
            <v>8</v>
          </cell>
        </row>
        <row r="8">
          <cell r="E8" t="str">
            <v>Connecticut</v>
          </cell>
          <cell r="F8">
            <v>9</v>
          </cell>
        </row>
        <row r="9">
          <cell r="E9" t="str">
            <v>Delaware</v>
          </cell>
          <cell r="F9">
            <v>10</v>
          </cell>
        </row>
        <row r="10">
          <cell r="E10" t="str">
            <v>District of Columbia</v>
          </cell>
          <cell r="F10">
            <v>11</v>
          </cell>
        </row>
        <row r="11">
          <cell r="E11" t="str">
            <v>Florida</v>
          </cell>
          <cell r="F11">
            <v>12</v>
          </cell>
        </row>
        <row r="12">
          <cell r="E12" t="str">
            <v>Georgia</v>
          </cell>
          <cell r="F12">
            <v>13</v>
          </cell>
        </row>
        <row r="13">
          <cell r="E13" t="str">
            <v>Hawaii</v>
          </cell>
          <cell r="F13">
            <v>15</v>
          </cell>
        </row>
        <row r="14">
          <cell r="E14" t="str">
            <v>Idaho</v>
          </cell>
          <cell r="F14">
            <v>16</v>
          </cell>
        </row>
        <row r="15">
          <cell r="E15" t="str">
            <v>Illinois</v>
          </cell>
          <cell r="F15">
            <v>17</v>
          </cell>
        </row>
        <row r="16">
          <cell r="E16" t="str">
            <v>Indiana</v>
          </cell>
          <cell r="F16">
            <v>18</v>
          </cell>
        </row>
        <row r="17">
          <cell r="E17" t="str">
            <v>Iowa</v>
          </cell>
          <cell r="F17">
            <v>19</v>
          </cell>
        </row>
        <row r="18">
          <cell r="E18" t="str">
            <v>Kansas</v>
          </cell>
          <cell r="F18">
            <v>20</v>
          </cell>
        </row>
        <row r="19">
          <cell r="E19" t="str">
            <v>Kentucky</v>
          </cell>
          <cell r="F19">
            <v>21</v>
          </cell>
        </row>
        <row r="20">
          <cell r="E20" t="str">
            <v>Louisiana</v>
          </cell>
          <cell r="F20">
            <v>22</v>
          </cell>
        </row>
        <row r="21">
          <cell r="E21" t="str">
            <v>Maine</v>
          </cell>
          <cell r="F21">
            <v>23</v>
          </cell>
        </row>
        <row r="22">
          <cell r="E22" t="str">
            <v>Maryland</v>
          </cell>
          <cell r="F22">
            <v>24</v>
          </cell>
        </row>
        <row r="23">
          <cell r="E23" t="str">
            <v>Massachusetts</v>
          </cell>
          <cell r="F23">
            <v>25</v>
          </cell>
        </row>
        <row r="24">
          <cell r="E24" t="str">
            <v>Michigan</v>
          </cell>
          <cell r="F24">
            <v>26</v>
          </cell>
        </row>
        <row r="25">
          <cell r="E25" t="str">
            <v>Minnesota</v>
          </cell>
          <cell r="F25">
            <v>27</v>
          </cell>
        </row>
        <row r="26">
          <cell r="E26" t="str">
            <v>Mississippi</v>
          </cell>
          <cell r="F26">
            <v>28</v>
          </cell>
        </row>
        <row r="27">
          <cell r="E27" t="str">
            <v>Missouri</v>
          </cell>
          <cell r="F27">
            <v>29</v>
          </cell>
        </row>
        <row r="28">
          <cell r="E28" t="str">
            <v>Montana</v>
          </cell>
          <cell r="F28">
            <v>30</v>
          </cell>
        </row>
        <row r="29">
          <cell r="E29" t="str">
            <v>Nebraska</v>
          </cell>
          <cell r="F29">
            <v>31</v>
          </cell>
        </row>
        <row r="30">
          <cell r="E30" t="str">
            <v>Nevada</v>
          </cell>
          <cell r="F30">
            <v>32</v>
          </cell>
        </row>
        <row r="31">
          <cell r="E31" t="str">
            <v>New Hampshire</v>
          </cell>
          <cell r="F31">
            <v>33</v>
          </cell>
        </row>
        <row r="32">
          <cell r="E32" t="str">
            <v>New Jersey</v>
          </cell>
          <cell r="F32">
            <v>34</v>
          </cell>
        </row>
        <row r="33">
          <cell r="E33" t="str">
            <v>New Mexico</v>
          </cell>
          <cell r="F33">
            <v>35</v>
          </cell>
        </row>
        <row r="34">
          <cell r="E34" t="str">
            <v>New York</v>
          </cell>
          <cell r="F34">
            <v>36</v>
          </cell>
        </row>
        <row r="35">
          <cell r="E35" t="str">
            <v>North Carolina</v>
          </cell>
          <cell r="F35">
            <v>37</v>
          </cell>
        </row>
        <row r="36">
          <cell r="E36" t="str">
            <v>North Dakota</v>
          </cell>
          <cell r="F36">
            <v>38</v>
          </cell>
        </row>
        <row r="37">
          <cell r="E37" t="str">
            <v>Ohio</v>
          </cell>
          <cell r="F37">
            <v>39</v>
          </cell>
        </row>
        <row r="38">
          <cell r="E38" t="str">
            <v>Oklahoma</v>
          </cell>
          <cell r="F38">
            <v>40</v>
          </cell>
        </row>
        <row r="39">
          <cell r="E39" t="str">
            <v>Oregon</v>
          </cell>
          <cell r="F39">
            <v>41</v>
          </cell>
        </row>
        <row r="40">
          <cell r="E40" t="str">
            <v>Pennsylvania</v>
          </cell>
          <cell r="F40">
            <v>42</v>
          </cell>
        </row>
        <row r="41">
          <cell r="E41" t="str">
            <v>Puerto Rico</v>
          </cell>
          <cell r="F41">
            <v>43</v>
          </cell>
        </row>
        <row r="42">
          <cell r="E42" t="str">
            <v>Rhode Island</v>
          </cell>
          <cell r="F42">
            <v>44</v>
          </cell>
        </row>
        <row r="43">
          <cell r="E43" t="str">
            <v>South Carolina</v>
          </cell>
          <cell r="F43">
            <v>45</v>
          </cell>
        </row>
        <row r="44">
          <cell r="E44" t="str">
            <v>South Dakota</v>
          </cell>
          <cell r="F44">
            <v>46</v>
          </cell>
        </row>
        <row r="45">
          <cell r="E45" t="str">
            <v>Tennessee</v>
          </cell>
          <cell r="F45">
            <v>47</v>
          </cell>
        </row>
        <row r="46">
          <cell r="E46" t="str">
            <v>Texas</v>
          </cell>
          <cell r="F46">
            <v>48</v>
          </cell>
        </row>
        <row r="47">
          <cell r="E47" t="str">
            <v>Utah</v>
          </cell>
          <cell r="F47">
            <v>49</v>
          </cell>
        </row>
        <row r="48">
          <cell r="E48" t="str">
            <v>Vermont</v>
          </cell>
          <cell r="F48">
            <v>50</v>
          </cell>
        </row>
        <row r="49">
          <cell r="E49" t="str">
            <v>Virginia</v>
          </cell>
          <cell r="F49">
            <v>51</v>
          </cell>
        </row>
        <row r="50">
          <cell r="E50" t="str">
            <v>Virgin Islands</v>
          </cell>
          <cell r="F50">
            <v>52</v>
          </cell>
        </row>
        <row r="51">
          <cell r="E51" t="str">
            <v>Washington</v>
          </cell>
          <cell r="F51">
            <v>53</v>
          </cell>
        </row>
        <row r="52">
          <cell r="E52" t="str">
            <v>West Virginia</v>
          </cell>
          <cell r="F52">
            <v>54</v>
          </cell>
        </row>
        <row r="53">
          <cell r="E53" t="str">
            <v>Wisconsin</v>
          </cell>
          <cell r="F53">
            <v>55</v>
          </cell>
        </row>
        <row r="54">
          <cell r="E54" t="str">
            <v>Wyoming</v>
          </cell>
          <cell r="F54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2A15-F625-464B-806F-AA59E46D86CB}">
  <dimension ref="A1:V52"/>
  <sheetViews>
    <sheetView tabSelected="1" workbookViewId="0"/>
  </sheetViews>
  <sheetFormatPr defaultRowHeight="14.5" x14ac:dyDescent="0.35"/>
  <cols>
    <col min="1" max="1" width="17.81640625" bestFit="1" customWidth="1"/>
    <col min="2" max="2" width="5.26953125" customWidth="1"/>
  </cols>
  <sheetData>
    <row r="1" spans="1:22" x14ac:dyDescent="0.3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35">
      <c r="A2" t="s">
        <v>2</v>
      </c>
      <c r="B2">
        <f>VLOOKUP(A2,[1]states!$E:$F,2,FALSE)</f>
        <v>1</v>
      </c>
      <c r="C2">
        <v>4452173</v>
      </c>
      <c r="D2">
        <v>4467634</v>
      </c>
      <c r="E2">
        <v>4480089</v>
      </c>
      <c r="F2">
        <v>4503491</v>
      </c>
      <c r="G2">
        <v>4530729</v>
      </c>
      <c r="H2">
        <v>4569805</v>
      </c>
      <c r="I2">
        <v>4628981</v>
      </c>
      <c r="J2">
        <v>4672840</v>
      </c>
      <c r="K2">
        <v>4718206</v>
      </c>
      <c r="L2">
        <v>4757938</v>
      </c>
      <c r="M2">
        <f>VLOOKUP($A2,Sheet2!$A:$K,2,FALSE)</f>
        <v>4785437</v>
      </c>
      <c r="N2">
        <f>VLOOKUP($A2,Sheet2!$A:$K,3,FALSE)</f>
        <v>4799069</v>
      </c>
      <c r="O2">
        <f>VLOOKUP($A2,Sheet2!$A:$K,4,FALSE)</f>
        <v>4815588</v>
      </c>
      <c r="P2">
        <f>VLOOKUP($A2,Sheet2!$A:$K,5,FALSE)</f>
        <v>4830081</v>
      </c>
      <c r="Q2">
        <f>VLOOKUP($A2,Sheet2!$A:$K,6,FALSE)</f>
        <v>4841799</v>
      </c>
      <c r="R2">
        <f>VLOOKUP($A2,Sheet2!$A:$K,7,FALSE)</f>
        <v>4852347</v>
      </c>
      <c r="S2">
        <f>VLOOKUP($A2,Sheet2!$A:$K,8,FALSE)</f>
        <v>4863525</v>
      </c>
      <c r="T2">
        <f>VLOOKUP($A2,Sheet2!$A:$K,9,FALSE)</f>
        <v>4874486</v>
      </c>
      <c r="U2">
        <f>VLOOKUP($A2,Sheet2!$A:$K,10,FALSE)</f>
        <v>4887681</v>
      </c>
      <c r="V2">
        <f>VLOOKUP($A2,Sheet2!$A:$K,11,FALSE)</f>
        <v>4903185</v>
      </c>
    </row>
    <row r="3" spans="1:22" x14ac:dyDescent="0.35">
      <c r="A3" t="s">
        <v>3</v>
      </c>
      <c r="B3">
        <f>VLOOKUP(A3,[1]states!$E:$F,2,FALSE)</f>
        <v>2</v>
      </c>
      <c r="C3">
        <v>627963</v>
      </c>
      <c r="D3">
        <v>633714</v>
      </c>
      <c r="E3">
        <v>642337</v>
      </c>
      <c r="F3">
        <v>648414</v>
      </c>
      <c r="G3">
        <v>659286</v>
      </c>
      <c r="H3">
        <v>666946</v>
      </c>
      <c r="I3">
        <v>675302</v>
      </c>
      <c r="J3">
        <v>680300</v>
      </c>
      <c r="K3">
        <v>687455</v>
      </c>
      <c r="L3">
        <v>698895</v>
      </c>
      <c r="M3">
        <f>VLOOKUP($A3,Sheet2!$A:$K,2,FALSE)</f>
        <v>713910</v>
      </c>
      <c r="N3">
        <f>VLOOKUP($A3,Sheet2!$A:$K,3,FALSE)</f>
        <v>722128</v>
      </c>
      <c r="O3">
        <f>VLOOKUP($A3,Sheet2!$A:$K,4,FALSE)</f>
        <v>730443</v>
      </c>
      <c r="P3">
        <f>VLOOKUP($A3,Sheet2!$A:$K,5,FALSE)</f>
        <v>737068</v>
      </c>
      <c r="Q3">
        <f>VLOOKUP($A3,Sheet2!$A:$K,6,FALSE)</f>
        <v>736283</v>
      </c>
      <c r="R3">
        <f>VLOOKUP($A3,Sheet2!$A:$K,7,FALSE)</f>
        <v>737498</v>
      </c>
      <c r="S3">
        <f>VLOOKUP($A3,Sheet2!$A:$K,8,FALSE)</f>
        <v>741456</v>
      </c>
      <c r="T3">
        <f>VLOOKUP($A3,Sheet2!$A:$K,9,FALSE)</f>
        <v>739700</v>
      </c>
      <c r="U3">
        <f>VLOOKUP($A3,Sheet2!$A:$K,10,FALSE)</f>
        <v>735139</v>
      </c>
      <c r="V3">
        <f>VLOOKUP($A3,Sheet2!$A:$K,11,FALSE)</f>
        <v>731545</v>
      </c>
    </row>
    <row r="4" spans="1:22" x14ac:dyDescent="0.35">
      <c r="A4" t="s">
        <v>4</v>
      </c>
      <c r="B4">
        <f>VLOOKUP(A4,[1]states!$E:$F,2,FALSE)</f>
        <v>4</v>
      </c>
      <c r="C4">
        <v>5160586</v>
      </c>
      <c r="D4">
        <v>5273477</v>
      </c>
      <c r="E4">
        <v>5396255</v>
      </c>
      <c r="F4">
        <v>5510364</v>
      </c>
      <c r="G4">
        <v>5652404</v>
      </c>
      <c r="H4">
        <v>5839077</v>
      </c>
      <c r="I4">
        <v>6029141</v>
      </c>
      <c r="J4">
        <v>6167681</v>
      </c>
      <c r="K4">
        <v>6280362</v>
      </c>
      <c r="L4">
        <v>6343154</v>
      </c>
      <c r="M4">
        <f>VLOOKUP($A4,Sheet2!$A:$K,2,FALSE)</f>
        <v>6407172</v>
      </c>
      <c r="N4">
        <f>VLOOKUP($A4,Sheet2!$A:$K,3,FALSE)</f>
        <v>6472643</v>
      </c>
      <c r="O4">
        <f>VLOOKUP($A4,Sheet2!$A:$K,4,FALSE)</f>
        <v>6554978</v>
      </c>
      <c r="P4">
        <f>VLOOKUP($A4,Sheet2!$A:$K,5,FALSE)</f>
        <v>6632764</v>
      </c>
      <c r="Q4">
        <f>VLOOKUP($A4,Sheet2!$A:$K,6,FALSE)</f>
        <v>6730413</v>
      </c>
      <c r="R4">
        <f>VLOOKUP($A4,Sheet2!$A:$K,7,FALSE)</f>
        <v>6829676</v>
      </c>
      <c r="S4">
        <f>VLOOKUP($A4,Sheet2!$A:$K,8,FALSE)</f>
        <v>6941072</v>
      </c>
      <c r="T4">
        <f>VLOOKUP($A4,Sheet2!$A:$K,9,FALSE)</f>
        <v>7044008</v>
      </c>
      <c r="U4">
        <f>VLOOKUP($A4,Sheet2!$A:$K,10,FALSE)</f>
        <v>7158024</v>
      </c>
      <c r="V4">
        <f>VLOOKUP($A4,Sheet2!$A:$K,11,FALSE)</f>
        <v>7278717</v>
      </c>
    </row>
    <row r="5" spans="1:22" x14ac:dyDescent="0.35">
      <c r="A5" t="s">
        <v>5</v>
      </c>
      <c r="B5">
        <f>VLOOKUP(A5,[1]states!$E:$F,2,FALSE)</f>
        <v>5</v>
      </c>
      <c r="C5">
        <v>2678588</v>
      </c>
      <c r="D5">
        <v>2691571</v>
      </c>
      <c r="E5">
        <v>2705927</v>
      </c>
      <c r="F5">
        <v>2724816</v>
      </c>
      <c r="G5">
        <v>2749686</v>
      </c>
      <c r="H5">
        <v>2781097</v>
      </c>
      <c r="I5">
        <v>2821761</v>
      </c>
      <c r="J5">
        <v>2848650</v>
      </c>
      <c r="K5">
        <v>2874554</v>
      </c>
      <c r="L5">
        <v>2896843</v>
      </c>
      <c r="M5">
        <f>VLOOKUP($A5,Sheet2!$A:$K,2,FALSE)</f>
        <v>2921964</v>
      </c>
      <c r="N5">
        <f>VLOOKUP($A5,Sheet2!$A:$K,3,FALSE)</f>
        <v>2940667</v>
      </c>
      <c r="O5">
        <f>VLOOKUP($A5,Sheet2!$A:$K,4,FALSE)</f>
        <v>2952164</v>
      </c>
      <c r="P5">
        <f>VLOOKUP($A5,Sheet2!$A:$K,5,FALSE)</f>
        <v>2959400</v>
      </c>
      <c r="Q5">
        <f>VLOOKUP($A5,Sheet2!$A:$K,6,FALSE)</f>
        <v>2967392</v>
      </c>
      <c r="R5">
        <f>VLOOKUP($A5,Sheet2!$A:$K,7,FALSE)</f>
        <v>2978048</v>
      </c>
      <c r="S5">
        <f>VLOOKUP($A5,Sheet2!$A:$K,8,FALSE)</f>
        <v>2989918</v>
      </c>
      <c r="T5">
        <f>VLOOKUP($A5,Sheet2!$A:$K,9,FALSE)</f>
        <v>3001345</v>
      </c>
      <c r="U5">
        <f>VLOOKUP($A5,Sheet2!$A:$K,10,FALSE)</f>
        <v>3009733</v>
      </c>
      <c r="V5">
        <f>VLOOKUP($A5,Sheet2!$A:$K,11,FALSE)</f>
        <v>3017804</v>
      </c>
    </row>
    <row r="6" spans="1:22" x14ac:dyDescent="0.35">
      <c r="A6" t="s">
        <v>6</v>
      </c>
      <c r="B6">
        <f>VLOOKUP(A6,[1]states!$E:$F,2,FALSE)</f>
        <v>6</v>
      </c>
      <c r="C6">
        <v>33987977</v>
      </c>
      <c r="D6">
        <v>34479458</v>
      </c>
      <c r="E6">
        <v>34871843</v>
      </c>
      <c r="F6">
        <v>35253159</v>
      </c>
      <c r="G6">
        <v>35574576</v>
      </c>
      <c r="H6">
        <v>35827943</v>
      </c>
      <c r="I6">
        <v>36021202</v>
      </c>
      <c r="J6">
        <v>36250311</v>
      </c>
      <c r="K6">
        <v>36604337</v>
      </c>
      <c r="L6">
        <v>36961229</v>
      </c>
      <c r="M6">
        <f>VLOOKUP($A6,Sheet2!$A:$K,2,FALSE)</f>
        <v>37319502</v>
      </c>
      <c r="N6">
        <f>VLOOKUP($A6,Sheet2!$A:$K,3,FALSE)</f>
        <v>37638369</v>
      </c>
      <c r="O6">
        <f>VLOOKUP($A6,Sheet2!$A:$K,4,FALSE)</f>
        <v>37948800</v>
      </c>
      <c r="P6">
        <f>VLOOKUP($A6,Sheet2!$A:$K,5,FALSE)</f>
        <v>38260787</v>
      </c>
      <c r="Q6">
        <f>VLOOKUP($A6,Sheet2!$A:$K,6,FALSE)</f>
        <v>38596972</v>
      </c>
      <c r="R6">
        <f>VLOOKUP($A6,Sheet2!$A:$K,7,FALSE)</f>
        <v>38918045</v>
      </c>
      <c r="S6">
        <f>VLOOKUP($A6,Sheet2!$A:$K,8,FALSE)</f>
        <v>39167117</v>
      </c>
      <c r="T6">
        <f>VLOOKUP($A6,Sheet2!$A:$K,9,FALSE)</f>
        <v>39358497</v>
      </c>
      <c r="U6">
        <f>VLOOKUP($A6,Sheet2!$A:$K,10,FALSE)</f>
        <v>39461588</v>
      </c>
      <c r="V6">
        <f>VLOOKUP($A6,Sheet2!$A:$K,11,FALSE)</f>
        <v>39512223</v>
      </c>
    </row>
    <row r="7" spans="1:22" x14ac:dyDescent="0.35">
      <c r="A7" t="s">
        <v>7</v>
      </c>
      <c r="B7">
        <f>VLOOKUP(A7,[1]states!$E:$F,2,FALSE)</f>
        <v>8</v>
      </c>
      <c r="C7">
        <v>4326921</v>
      </c>
      <c r="D7">
        <v>4425687</v>
      </c>
      <c r="E7">
        <v>4490406</v>
      </c>
      <c r="F7">
        <v>4528732</v>
      </c>
      <c r="G7">
        <v>4575013</v>
      </c>
      <c r="H7">
        <v>4631888</v>
      </c>
      <c r="I7">
        <v>4720423</v>
      </c>
      <c r="J7">
        <v>4803868</v>
      </c>
      <c r="K7">
        <v>4889730</v>
      </c>
      <c r="L7">
        <v>4972195</v>
      </c>
      <c r="M7">
        <f>VLOOKUP($A7,Sheet2!$A:$K,2,FALSE)</f>
        <v>5047349</v>
      </c>
      <c r="N7">
        <f>VLOOKUP($A7,Sheet2!$A:$K,3,FALSE)</f>
        <v>5121108</v>
      </c>
      <c r="O7">
        <f>VLOOKUP($A7,Sheet2!$A:$K,4,FALSE)</f>
        <v>5192647</v>
      </c>
      <c r="P7">
        <f>VLOOKUP($A7,Sheet2!$A:$K,5,FALSE)</f>
        <v>5269035</v>
      </c>
      <c r="Q7">
        <f>VLOOKUP($A7,Sheet2!$A:$K,6,FALSE)</f>
        <v>5350101</v>
      </c>
      <c r="R7">
        <f>VLOOKUP($A7,Sheet2!$A:$K,7,FALSE)</f>
        <v>5450623</v>
      </c>
      <c r="S7">
        <f>VLOOKUP($A7,Sheet2!$A:$K,8,FALSE)</f>
        <v>5539215</v>
      </c>
      <c r="T7">
        <f>VLOOKUP($A7,Sheet2!$A:$K,9,FALSE)</f>
        <v>5611885</v>
      </c>
      <c r="U7">
        <f>VLOOKUP($A7,Sheet2!$A:$K,10,FALSE)</f>
        <v>5691287</v>
      </c>
      <c r="V7">
        <f>VLOOKUP($A7,Sheet2!$A:$K,11,FALSE)</f>
        <v>5758736</v>
      </c>
    </row>
    <row r="8" spans="1:22" x14ac:dyDescent="0.35">
      <c r="A8" t="s">
        <v>8</v>
      </c>
      <c r="B8">
        <f>VLOOKUP(A8,[1]states!$E:$F,2,FALSE)</f>
        <v>9</v>
      </c>
      <c r="C8">
        <v>3411777</v>
      </c>
      <c r="D8">
        <v>3432835</v>
      </c>
      <c r="E8">
        <v>3458749</v>
      </c>
      <c r="F8">
        <v>3484336</v>
      </c>
      <c r="G8">
        <v>3496094</v>
      </c>
      <c r="H8">
        <v>3506956</v>
      </c>
      <c r="I8">
        <v>3517460</v>
      </c>
      <c r="J8">
        <v>3527270</v>
      </c>
      <c r="K8">
        <v>3545579</v>
      </c>
      <c r="L8">
        <v>3561807</v>
      </c>
      <c r="M8">
        <f>VLOOKUP($A8,Sheet2!$A:$K,2,FALSE)</f>
        <v>3579114</v>
      </c>
      <c r="N8">
        <f>VLOOKUP($A8,Sheet2!$A:$K,3,FALSE)</f>
        <v>3588283</v>
      </c>
      <c r="O8">
        <f>VLOOKUP($A8,Sheet2!$A:$K,4,FALSE)</f>
        <v>3594547</v>
      </c>
      <c r="P8">
        <f>VLOOKUP($A8,Sheet2!$A:$K,5,FALSE)</f>
        <v>3594841</v>
      </c>
      <c r="Q8">
        <f>VLOOKUP($A8,Sheet2!$A:$K,6,FALSE)</f>
        <v>3594524</v>
      </c>
      <c r="R8">
        <f>VLOOKUP($A8,Sheet2!$A:$K,7,FALSE)</f>
        <v>3587122</v>
      </c>
      <c r="S8">
        <f>VLOOKUP($A8,Sheet2!$A:$K,8,FALSE)</f>
        <v>3578141</v>
      </c>
      <c r="T8">
        <f>VLOOKUP($A8,Sheet2!$A:$K,9,FALSE)</f>
        <v>3573297</v>
      </c>
      <c r="U8">
        <f>VLOOKUP($A8,Sheet2!$A:$K,10,FALSE)</f>
        <v>3571520</v>
      </c>
      <c r="V8">
        <f>VLOOKUP($A8,Sheet2!$A:$K,11,FALSE)</f>
        <v>3565287</v>
      </c>
    </row>
    <row r="9" spans="1:22" x14ac:dyDescent="0.35">
      <c r="A9" t="s">
        <v>9</v>
      </c>
      <c r="B9">
        <f>VLOOKUP(A9,[1]states!$E:$F,2,FALSE)</f>
        <v>10</v>
      </c>
      <c r="C9">
        <v>786373</v>
      </c>
      <c r="D9">
        <v>795699</v>
      </c>
      <c r="E9">
        <v>806169</v>
      </c>
      <c r="F9">
        <v>818003</v>
      </c>
      <c r="G9">
        <v>830803</v>
      </c>
      <c r="H9">
        <v>845150</v>
      </c>
      <c r="I9">
        <v>859268</v>
      </c>
      <c r="J9">
        <v>871749</v>
      </c>
      <c r="K9">
        <v>883874</v>
      </c>
      <c r="L9">
        <v>891730</v>
      </c>
      <c r="M9">
        <f>VLOOKUP($A9,Sheet2!$A:$K,2,FALSE)</f>
        <v>899593</v>
      </c>
      <c r="N9">
        <f>VLOOKUP($A9,Sheet2!$A:$K,3,FALSE)</f>
        <v>907381</v>
      </c>
      <c r="O9">
        <f>VLOOKUP($A9,Sheet2!$A:$K,4,FALSE)</f>
        <v>915179</v>
      </c>
      <c r="P9">
        <f>VLOOKUP($A9,Sheet2!$A:$K,5,FALSE)</f>
        <v>923576</v>
      </c>
      <c r="Q9">
        <f>VLOOKUP($A9,Sheet2!$A:$K,6,FALSE)</f>
        <v>932487</v>
      </c>
      <c r="R9">
        <f>VLOOKUP($A9,Sheet2!$A:$K,7,FALSE)</f>
        <v>941252</v>
      </c>
      <c r="S9">
        <f>VLOOKUP($A9,Sheet2!$A:$K,8,FALSE)</f>
        <v>948921</v>
      </c>
      <c r="T9">
        <f>VLOOKUP($A9,Sheet2!$A:$K,9,FALSE)</f>
        <v>956823</v>
      </c>
      <c r="U9">
        <f>VLOOKUP($A9,Sheet2!$A:$K,10,FALSE)</f>
        <v>965479</v>
      </c>
      <c r="V9">
        <f>VLOOKUP($A9,Sheet2!$A:$K,11,FALSE)</f>
        <v>973764</v>
      </c>
    </row>
    <row r="10" spans="1:22" x14ac:dyDescent="0.35">
      <c r="A10" t="s">
        <v>10</v>
      </c>
      <c r="B10">
        <f>VLOOKUP(A10,[1]states!$E:$F,2,FALSE)</f>
        <v>11</v>
      </c>
      <c r="C10">
        <v>572046</v>
      </c>
      <c r="D10">
        <v>574504</v>
      </c>
      <c r="E10">
        <v>573158</v>
      </c>
      <c r="F10">
        <v>568502</v>
      </c>
      <c r="G10">
        <v>567754</v>
      </c>
      <c r="H10">
        <v>567136</v>
      </c>
      <c r="I10">
        <v>570681</v>
      </c>
      <c r="J10">
        <v>574404</v>
      </c>
      <c r="K10">
        <v>580236</v>
      </c>
      <c r="L10">
        <v>592228</v>
      </c>
      <c r="M10">
        <f>VLOOKUP($A10,Sheet2!$A:$K,2,FALSE)</f>
        <v>605226</v>
      </c>
      <c r="N10">
        <f>VLOOKUP($A10,Sheet2!$A:$K,3,FALSE)</f>
        <v>619800</v>
      </c>
      <c r="O10">
        <f>VLOOKUP($A10,Sheet2!$A:$K,4,FALSE)</f>
        <v>634924</v>
      </c>
      <c r="P10">
        <f>VLOOKUP($A10,Sheet2!$A:$K,5,FALSE)</f>
        <v>650581</v>
      </c>
      <c r="Q10">
        <f>VLOOKUP($A10,Sheet2!$A:$K,6,FALSE)</f>
        <v>662328</v>
      </c>
      <c r="R10">
        <f>VLOOKUP($A10,Sheet2!$A:$K,7,FALSE)</f>
        <v>675400</v>
      </c>
      <c r="S10">
        <f>VLOOKUP($A10,Sheet2!$A:$K,8,FALSE)</f>
        <v>685815</v>
      </c>
      <c r="T10">
        <f>VLOOKUP($A10,Sheet2!$A:$K,9,FALSE)</f>
        <v>694906</v>
      </c>
      <c r="U10">
        <f>VLOOKUP($A10,Sheet2!$A:$K,10,FALSE)</f>
        <v>701547</v>
      </c>
      <c r="V10">
        <f>VLOOKUP($A10,Sheet2!$A:$K,11,FALSE)</f>
        <v>705749</v>
      </c>
    </row>
    <row r="11" spans="1:22" x14ac:dyDescent="0.35">
      <c r="A11" t="s">
        <v>11</v>
      </c>
      <c r="B11">
        <f>VLOOKUP(A11,[1]states!$E:$F,2,FALSE)</f>
        <v>12</v>
      </c>
      <c r="C11">
        <v>16047515</v>
      </c>
      <c r="D11">
        <v>16356966</v>
      </c>
      <c r="E11">
        <v>16689370</v>
      </c>
      <c r="F11">
        <v>17004085</v>
      </c>
      <c r="G11">
        <v>17415318</v>
      </c>
      <c r="H11">
        <v>17842038</v>
      </c>
      <c r="I11">
        <v>18166990</v>
      </c>
      <c r="J11">
        <v>18367842</v>
      </c>
      <c r="K11">
        <v>18527305</v>
      </c>
      <c r="L11">
        <v>18652644</v>
      </c>
      <c r="M11">
        <f>VLOOKUP($A11,Sheet2!$A:$K,2,FALSE)</f>
        <v>18845537</v>
      </c>
      <c r="N11">
        <f>VLOOKUP($A11,Sheet2!$A:$K,3,FALSE)</f>
        <v>19053237</v>
      </c>
      <c r="O11">
        <f>VLOOKUP($A11,Sheet2!$A:$K,4,FALSE)</f>
        <v>19297822</v>
      </c>
      <c r="P11">
        <f>VLOOKUP($A11,Sheet2!$A:$K,5,FALSE)</f>
        <v>19545621</v>
      </c>
      <c r="Q11">
        <f>VLOOKUP($A11,Sheet2!$A:$K,6,FALSE)</f>
        <v>19845911</v>
      </c>
      <c r="R11">
        <f>VLOOKUP($A11,Sheet2!$A:$K,7,FALSE)</f>
        <v>20209042</v>
      </c>
      <c r="S11">
        <f>VLOOKUP($A11,Sheet2!$A:$K,8,FALSE)</f>
        <v>20613477</v>
      </c>
      <c r="T11">
        <f>VLOOKUP($A11,Sheet2!$A:$K,9,FALSE)</f>
        <v>20963613</v>
      </c>
      <c r="U11">
        <f>VLOOKUP($A11,Sheet2!$A:$K,10,FALSE)</f>
        <v>21244317</v>
      </c>
      <c r="V11">
        <f>VLOOKUP($A11,Sheet2!$A:$K,11,FALSE)</f>
        <v>21477737</v>
      </c>
    </row>
    <row r="12" spans="1:22" x14ac:dyDescent="0.35">
      <c r="A12" t="s">
        <v>12</v>
      </c>
      <c r="B12">
        <f>VLOOKUP(A12,[1]states!$E:$F,2,FALSE)</f>
        <v>13</v>
      </c>
      <c r="C12">
        <v>8227303</v>
      </c>
      <c r="D12">
        <v>8377038</v>
      </c>
      <c r="E12">
        <v>8508256</v>
      </c>
      <c r="F12">
        <v>8622793</v>
      </c>
      <c r="G12">
        <v>8769252</v>
      </c>
      <c r="H12">
        <v>8925922</v>
      </c>
      <c r="I12">
        <v>9155813</v>
      </c>
      <c r="J12">
        <v>9349988</v>
      </c>
      <c r="K12">
        <v>9504843</v>
      </c>
      <c r="L12">
        <v>9620846</v>
      </c>
      <c r="M12">
        <f>VLOOKUP($A12,Sheet2!$A:$K,2,FALSE)</f>
        <v>9711881</v>
      </c>
      <c r="N12">
        <f>VLOOKUP($A12,Sheet2!$A:$K,3,FALSE)</f>
        <v>9802431</v>
      </c>
      <c r="O12">
        <f>VLOOKUP($A12,Sheet2!$A:$K,4,FALSE)</f>
        <v>9901430</v>
      </c>
      <c r="P12">
        <f>VLOOKUP($A12,Sheet2!$A:$K,5,FALSE)</f>
        <v>9972479</v>
      </c>
      <c r="Q12">
        <f>VLOOKUP($A12,Sheet2!$A:$K,6,FALSE)</f>
        <v>10067278</v>
      </c>
      <c r="R12">
        <f>VLOOKUP($A12,Sheet2!$A:$K,7,FALSE)</f>
        <v>10178447</v>
      </c>
      <c r="S12">
        <f>VLOOKUP($A12,Sheet2!$A:$K,8,FALSE)</f>
        <v>10301890</v>
      </c>
      <c r="T12">
        <f>VLOOKUP($A12,Sheet2!$A:$K,9,FALSE)</f>
        <v>10410330</v>
      </c>
      <c r="U12">
        <f>VLOOKUP($A12,Sheet2!$A:$K,10,FALSE)</f>
        <v>10511131</v>
      </c>
      <c r="V12">
        <f>VLOOKUP($A12,Sheet2!$A:$K,11,FALSE)</f>
        <v>10617423</v>
      </c>
    </row>
    <row r="13" spans="1:22" x14ac:dyDescent="0.35">
      <c r="A13" t="s">
        <v>13</v>
      </c>
      <c r="B13">
        <f>VLOOKUP(A13,[1]states!$E:$F,2,FALSE)</f>
        <v>15</v>
      </c>
      <c r="C13">
        <v>1213519</v>
      </c>
      <c r="D13">
        <v>1225948</v>
      </c>
      <c r="E13">
        <v>1239613</v>
      </c>
      <c r="F13">
        <v>1251154</v>
      </c>
      <c r="G13">
        <v>1273569</v>
      </c>
      <c r="H13">
        <v>1292729</v>
      </c>
      <c r="I13">
        <v>1309731</v>
      </c>
      <c r="J13">
        <v>1315675</v>
      </c>
      <c r="K13">
        <v>1332213</v>
      </c>
      <c r="L13">
        <v>1346717</v>
      </c>
      <c r="M13">
        <f>VLOOKUP($A13,Sheet2!$A:$K,2,FALSE)</f>
        <v>1363963</v>
      </c>
      <c r="N13">
        <f>VLOOKUP($A13,Sheet2!$A:$K,3,FALSE)</f>
        <v>1379329</v>
      </c>
      <c r="O13">
        <f>VLOOKUP($A13,Sheet2!$A:$K,4,FALSE)</f>
        <v>1394804</v>
      </c>
      <c r="P13">
        <f>VLOOKUP($A13,Sheet2!$A:$K,5,FALSE)</f>
        <v>1408243</v>
      </c>
      <c r="Q13">
        <f>VLOOKUP($A13,Sheet2!$A:$K,6,FALSE)</f>
        <v>1414538</v>
      </c>
      <c r="R13">
        <f>VLOOKUP($A13,Sheet2!$A:$K,7,FALSE)</f>
        <v>1422052</v>
      </c>
      <c r="S13">
        <f>VLOOKUP($A13,Sheet2!$A:$K,8,FALSE)</f>
        <v>1427559</v>
      </c>
      <c r="T13">
        <f>VLOOKUP($A13,Sheet2!$A:$K,9,FALSE)</f>
        <v>1424393</v>
      </c>
      <c r="U13">
        <f>VLOOKUP($A13,Sheet2!$A:$K,10,FALSE)</f>
        <v>1420593</v>
      </c>
      <c r="V13">
        <f>VLOOKUP($A13,Sheet2!$A:$K,11,FALSE)</f>
        <v>1415872</v>
      </c>
    </row>
    <row r="14" spans="1:22" x14ac:dyDescent="0.35">
      <c r="A14" t="s">
        <v>14</v>
      </c>
      <c r="B14">
        <f>VLOOKUP(A14,[1]states!$E:$F,2,FALSE)</f>
        <v>16</v>
      </c>
      <c r="C14">
        <v>1299430</v>
      </c>
      <c r="D14">
        <v>1319962</v>
      </c>
      <c r="E14">
        <v>1340372</v>
      </c>
      <c r="F14">
        <v>1363380</v>
      </c>
      <c r="G14">
        <v>1391802</v>
      </c>
      <c r="H14">
        <v>1428241</v>
      </c>
      <c r="I14">
        <v>1468669</v>
      </c>
      <c r="J14">
        <v>1505105</v>
      </c>
      <c r="K14">
        <v>1534320</v>
      </c>
      <c r="L14">
        <v>1554439</v>
      </c>
      <c r="M14">
        <f>VLOOKUP($A14,Sheet2!$A:$K,2,FALSE)</f>
        <v>1570746</v>
      </c>
      <c r="N14">
        <f>VLOOKUP($A14,Sheet2!$A:$K,3,FALSE)</f>
        <v>1583910</v>
      </c>
      <c r="O14">
        <f>VLOOKUP($A14,Sheet2!$A:$K,4,FALSE)</f>
        <v>1595324</v>
      </c>
      <c r="P14">
        <f>VLOOKUP($A14,Sheet2!$A:$K,5,FALSE)</f>
        <v>1611206</v>
      </c>
      <c r="Q14">
        <f>VLOOKUP($A14,Sheet2!$A:$K,6,FALSE)</f>
        <v>1631112</v>
      </c>
      <c r="R14">
        <f>VLOOKUP($A14,Sheet2!$A:$K,7,FALSE)</f>
        <v>1651059</v>
      </c>
      <c r="S14">
        <f>VLOOKUP($A14,Sheet2!$A:$K,8,FALSE)</f>
        <v>1682380</v>
      </c>
      <c r="T14">
        <f>VLOOKUP($A14,Sheet2!$A:$K,9,FALSE)</f>
        <v>1717715</v>
      </c>
      <c r="U14">
        <f>VLOOKUP($A14,Sheet2!$A:$K,10,FALSE)</f>
        <v>1750536</v>
      </c>
      <c r="V14">
        <f>VLOOKUP($A14,Sheet2!$A:$K,11,FALSE)</f>
        <v>1787065</v>
      </c>
    </row>
    <row r="15" spans="1:22" x14ac:dyDescent="0.35">
      <c r="A15" t="s">
        <v>15</v>
      </c>
      <c r="B15">
        <f>VLOOKUP(A15,[1]states!$E:$F,2,FALSE)</f>
        <v>17</v>
      </c>
      <c r="C15">
        <v>12434161</v>
      </c>
      <c r="D15">
        <v>12488445</v>
      </c>
      <c r="E15">
        <v>12525556</v>
      </c>
      <c r="F15">
        <v>12556006</v>
      </c>
      <c r="G15">
        <v>12589773</v>
      </c>
      <c r="H15">
        <v>12609903</v>
      </c>
      <c r="I15">
        <v>12643955</v>
      </c>
      <c r="J15">
        <v>12695866</v>
      </c>
      <c r="K15">
        <v>12747038</v>
      </c>
      <c r="L15">
        <v>12796778</v>
      </c>
      <c r="M15">
        <f>VLOOKUP($A15,Sheet2!$A:$K,2,FALSE)</f>
        <v>12840503</v>
      </c>
      <c r="N15">
        <f>VLOOKUP($A15,Sheet2!$A:$K,3,FALSE)</f>
        <v>12867454</v>
      </c>
      <c r="O15">
        <f>VLOOKUP($A15,Sheet2!$A:$K,4,FALSE)</f>
        <v>12882510</v>
      </c>
      <c r="P15">
        <f>VLOOKUP($A15,Sheet2!$A:$K,5,FALSE)</f>
        <v>12895129</v>
      </c>
      <c r="Q15">
        <f>VLOOKUP($A15,Sheet2!$A:$K,6,FALSE)</f>
        <v>12884493</v>
      </c>
      <c r="R15">
        <f>VLOOKUP($A15,Sheet2!$A:$K,7,FALSE)</f>
        <v>12858913</v>
      </c>
      <c r="S15">
        <f>VLOOKUP($A15,Sheet2!$A:$K,8,FALSE)</f>
        <v>12820527</v>
      </c>
      <c r="T15">
        <f>VLOOKUP($A15,Sheet2!$A:$K,9,FALSE)</f>
        <v>12778828</v>
      </c>
      <c r="U15">
        <f>VLOOKUP($A15,Sheet2!$A:$K,10,FALSE)</f>
        <v>12723071</v>
      </c>
      <c r="V15">
        <f>VLOOKUP($A15,Sheet2!$A:$K,11,FALSE)</f>
        <v>12671821</v>
      </c>
    </row>
    <row r="16" spans="1:22" x14ac:dyDescent="0.35">
      <c r="A16" t="s">
        <v>16</v>
      </c>
      <c r="B16">
        <f>VLOOKUP(A16,[1]states!$E:$F,2,FALSE)</f>
        <v>18</v>
      </c>
      <c r="C16">
        <v>6091866</v>
      </c>
      <c r="D16">
        <v>6127760</v>
      </c>
      <c r="E16">
        <v>6155967</v>
      </c>
      <c r="F16">
        <v>6196638</v>
      </c>
      <c r="G16">
        <v>6233007</v>
      </c>
      <c r="H16">
        <v>6278616</v>
      </c>
      <c r="I16">
        <v>6332669</v>
      </c>
      <c r="J16">
        <v>6379599</v>
      </c>
      <c r="K16">
        <v>6424806</v>
      </c>
      <c r="L16">
        <v>6459325</v>
      </c>
      <c r="M16">
        <f>VLOOKUP($A16,Sheet2!$A:$K,2,FALSE)</f>
        <v>6490432</v>
      </c>
      <c r="N16">
        <f>VLOOKUP($A16,Sheet2!$A:$K,3,FALSE)</f>
        <v>6516528</v>
      </c>
      <c r="O16">
        <f>VLOOKUP($A16,Sheet2!$A:$K,4,FALSE)</f>
        <v>6537703</v>
      </c>
      <c r="P16">
        <f>VLOOKUP($A16,Sheet2!$A:$K,5,FALSE)</f>
        <v>6568713</v>
      </c>
      <c r="Q16">
        <f>VLOOKUP($A16,Sheet2!$A:$K,6,FALSE)</f>
        <v>6593644</v>
      </c>
      <c r="R16">
        <f>VLOOKUP($A16,Sheet2!$A:$K,7,FALSE)</f>
        <v>6608422</v>
      </c>
      <c r="S16">
        <f>VLOOKUP($A16,Sheet2!$A:$K,8,FALSE)</f>
        <v>6634304</v>
      </c>
      <c r="T16">
        <f>VLOOKUP($A16,Sheet2!$A:$K,9,FALSE)</f>
        <v>6658078</v>
      </c>
      <c r="U16">
        <f>VLOOKUP($A16,Sheet2!$A:$K,10,FALSE)</f>
        <v>6695497</v>
      </c>
      <c r="V16">
        <f>VLOOKUP($A16,Sheet2!$A:$K,11,FALSE)</f>
        <v>6732219</v>
      </c>
    </row>
    <row r="17" spans="1:22" x14ac:dyDescent="0.35">
      <c r="A17" t="s">
        <v>17</v>
      </c>
      <c r="B17">
        <f>VLOOKUP(A17,[1]states!$E:$F,2,FALSE)</f>
        <v>19</v>
      </c>
      <c r="C17">
        <v>2929067</v>
      </c>
      <c r="D17">
        <v>2931997</v>
      </c>
      <c r="E17">
        <v>2934234</v>
      </c>
      <c r="F17">
        <v>2941999</v>
      </c>
      <c r="G17">
        <v>2953635</v>
      </c>
      <c r="H17">
        <v>2964454</v>
      </c>
      <c r="I17">
        <v>2982644</v>
      </c>
      <c r="J17">
        <v>2999212</v>
      </c>
      <c r="K17">
        <v>3016734</v>
      </c>
      <c r="L17">
        <v>3032870</v>
      </c>
      <c r="M17">
        <f>VLOOKUP($A17,Sheet2!$A:$K,2,FALSE)</f>
        <v>3050745</v>
      </c>
      <c r="N17">
        <f>VLOOKUP($A17,Sheet2!$A:$K,3,FALSE)</f>
        <v>3066336</v>
      </c>
      <c r="O17">
        <f>VLOOKUP($A17,Sheet2!$A:$K,4,FALSE)</f>
        <v>3076190</v>
      </c>
      <c r="P17">
        <f>VLOOKUP($A17,Sheet2!$A:$K,5,FALSE)</f>
        <v>3092997</v>
      </c>
      <c r="Q17">
        <f>VLOOKUP($A17,Sheet2!$A:$K,6,FALSE)</f>
        <v>3109350</v>
      </c>
      <c r="R17">
        <f>VLOOKUP($A17,Sheet2!$A:$K,7,FALSE)</f>
        <v>3120960</v>
      </c>
      <c r="S17">
        <f>VLOOKUP($A17,Sheet2!$A:$K,8,FALSE)</f>
        <v>3131371</v>
      </c>
      <c r="T17">
        <f>VLOOKUP($A17,Sheet2!$A:$K,9,FALSE)</f>
        <v>3141550</v>
      </c>
      <c r="U17">
        <f>VLOOKUP($A17,Sheet2!$A:$K,10,FALSE)</f>
        <v>3148618</v>
      </c>
      <c r="V17">
        <f>VLOOKUP($A17,Sheet2!$A:$K,11,FALSE)</f>
        <v>3155070</v>
      </c>
    </row>
    <row r="18" spans="1:22" x14ac:dyDescent="0.35">
      <c r="A18" t="s">
        <v>18</v>
      </c>
      <c r="B18">
        <f>VLOOKUP(A18,[1]states!$E:$F,2,FALSE)</f>
        <v>20</v>
      </c>
      <c r="C18">
        <v>2693681</v>
      </c>
      <c r="D18">
        <v>2702162</v>
      </c>
      <c r="E18">
        <v>2713535</v>
      </c>
      <c r="F18">
        <v>2723004</v>
      </c>
      <c r="G18">
        <v>2734373</v>
      </c>
      <c r="H18">
        <v>2745299</v>
      </c>
      <c r="I18">
        <v>2762931</v>
      </c>
      <c r="J18">
        <v>2783785</v>
      </c>
      <c r="K18">
        <v>2808076</v>
      </c>
      <c r="L18">
        <v>2832704</v>
      </c>
      <c r="M18">
        <f>VLOOKUP($A18,Sheet2!$A:$K,2,FALSE)</f>
        <v>2858190</v>
      </c>
      <c r="N18">
        <f>VLOOKUP($A18,Sheet2!$A:$K,3,FALSE)</f>
        <v>2869225</v>
      </c>
      <c r="O18">
        <f>VLOOKUP($A18,Sheet2!$A:$K,4,FALSE)</f>
        <v>2885257</v>
      </c>
      <c r="P18">
        <f>VLOOKUP($A18,Sheet2!$A:$K,5,FALSE)</f>
        <v>2893212</v>
      </c>
      <c r="Q18">
        <f>VLOOKUP($A18,Sheet2!$A:$K,6,FALSE)</f>
        <v>2900475</v>
      </c>
      <c r="R18">
        <f>VLOOKUP($A18,Sheet2!$A:$K,7,FALSE)</f>
        <v>2909011</v>
      </c>
      <c r="S18">
        <f>VLOOKUP($A18,Sheet2!$A:$K,8,FALSE)</f>
        <v>2910844</v>
      </c>
      <c r="T18">
        <f>VLOOKUP($A18,Sheet2!$A:$K,9,FALSE)</f>
        <v>2908718</v>
      </c>
      <c r="U18">
        <f>VLOOKUP($A18,Sheet2!$A:$K,10,FALSE)</f>
        <v>2911359</v>
      </c>
      <c r="V18">
        <f>VLOOKUP($A18,Sheet2!$A:$K,11,FALSE)</f>
        <v>2913314</v>
      </c>
    </row>
    <row r="19" spans="1:22" x14ac:dyDescent="0.35">
      <c r="A19" t="s">
        <v>19</v>
      </c>
      <c r="B19">
        <f>VLOOKUP(A19,[1]states!$E:$F,2,FALSE)</f>
        <v>21</v>
      </c>
      <c r="C19">
        <v>4049021</v>
      </c>
      <c r="D19">
        <v>4068132</v>
      </c>
      <c r="E19">
        <v>4089875</v>
      </c>
      <c r="F19">
        <v>4117170</v>
      </c>
      <c r="G19">
        <v>4146101</v>
      </c>
      <c r="H19">
        <v>4182742</v>
      </c>
      <c r="I19">
        <v>4219239</v>
      </c>
      <c r="J19">
        <v>4256672</v>
      </c>
      <c r="K19">
        <v>4289878</v>
      </c>
      <c r="L19">
        <v>4317074</v>
      </c>
      <c r="M19">
        <f>VLOOKUP($A19,Sheet2!$A:$K,2,FALSE)</f>
        <v>4348181</v>
      </c>
      <c r="N19">
        <f>VLOOKUP($A19,Sheet2!$A:$K,3,FALSE)</f>
        <v>4369821</v>
      </c>
      <c r="O19">
        <f>VLOOKUP($A19,Sheet2!$A:$K,4,FALSE)</f>
        <v>4386346</v>
      </c>
      <c r="P19">
        <f>VLOOKUP($A19,Sheet2!$A:$K,5,FALSE)</f>
        <v>4404659</v>
      </c>
      <c r="Q19">
        <f>VLOOKUP($A19,Sheet2!$A:$K,6,FALSE)</f>
        <v>4414349</v>
      </c>
      <c r="R19">
        <f>VLOOKUP($A19,Sheet2!$A:$K,7,FALSE)</f>
        <v>4425976</v>
      </c>
      <c r="S19">
        <f>VLOOKUP($A19,Sheet2!$A:$K,8,FALSE)</f>
        <v>4438182</v>
      </c>
      <c r="T19">
        <f>VLOOKUP($A19,Sheet2!$A:$K,9,FALSE)</f>
        <v>4452268</v>
      </c>
      <c r="U19">
        <f>VLOOKUP($A19,Sheet2!$A:$K,10,FALSE)</f>
        <v>4461153</v>
      </c>
      <c r="V19">
        <f>VLOOKUP($A19,Sheet2!$A:$K,11,FALSE)</f>
        <v>4467673</v>
      </c>
    </row>
    <row r="20" spans="1:22" x14ac:dyDescent="0.35">
      <c r="A20" t="s">
        <v>20</v>
      </c>
      <c r="B20">
        <f>VLOOKUP(A20,[1]states!$E:$F,2,FALSE)</f>
        <v>22</v>
      </c>
      <c r="C20">
        <v>4471885</v>
      </c>
      <c r="D20">
        <v>4477875</v>
      </c>
      <c r="E20">
        <v>4497267</v>
      </c>
      <c r="F20">
        <v>4521042</v>
      </c>
      <c r="G20">
        <v>4552238</v>
      </c>
      <c r="H20">
        <v>4576628</v>
      </c>
      <c r="I20">
        <v>4302665</v>
      </c>
      <c r="J20">
        <v>4375581</v>
      </c>
      <c r="K20">
        <v>4435586</v>
      </c>
      <c r="L20">
        <v>4491648</v>
      </c>
      <c r="M20">
        <f>VLOOKUP($A20,Sheet2!$A:$K,2,FALSE)</f>
        <v>4544532</v>
      </c>
      <c r="N20">
        <f>VLOOKUP($A20,Sheet2!$A:$K,3,FALSE)</f>
        <v>4575625</v>
      </c>
      <c r="O20">
        <f>VLOOKUP($A20,Sheet2!$A:$K,4,FALSE)</f>
        <v>4600972</v>
      </c>
      <c r="P20">
        <f>VLOOKUP($A20,Sheet2!$A:$K,5,FALSE)</f>
        <v>4624527</v>
      </c>
      <c r="Q20">
        <f>VLOOKUP($A20,Sheet2!$A:$K,6,FALSE)</f>
        <v>4644013</v>
      </c>
      <c r="R20">
        <f>VLOOKUP($A20,Sheet2!$A:$K,7,FALSE)</f>
        <v>4664628</v>
      </c>
      <c r="S20">
        <f>VLOOKUP($A20,Sheet2!$A:$K,8,FALSE)</f>
        <v>4678135</v>
      </c>
      <c r="T20">
        <f>VLOOKUP($A20,Sheet2!$A:$K,9,FALSE)</f>
        <v>4670560</v>
      </c>
      <c r="U20">
        <f>VLOOKUP($A20,Sheet2!$A:$K,10,FALSE)</f>
        <v>4659690</v>
      </c>
      <c r="V20">
        <f>VLOOKUP($A20,Sheet2!$A:$K,11,FALSE)</f>
        <v>4648794</v>
      </c>
    </row>
    <row r="21" spans="1:22" x14ac:dyDescent="0.35">
      <c r="A21" t="s">
        <v>21</v>
      </c>
      <c r="B21">
        <f>VLOOKUP(A21,[1]states!$E:$F,2,FALSE)</f>
        <v>23</v>
      </c>
      <c r="C21">
        <v>1277072</v>
      </c>
      <c r="D21">
        <v>1285692</v>
      </c>
      <c r="E21">
        <v>1295960</v>
      </c>
      <c r="F21">
        <v>1306513</v>
      </c>
      <c r="G21">
        <v>1313688</v>
      </c>
      <c r="H21">
        <v>1318787</v>
      </c>
      <c r="I21">
        <v>1323619</v>
      </c>
      <c r="J21">
        <v>1327040</v>
      </c>
      <c r="K21">
        <v>1330509</v>
      </c>
      <c r="L21">
        <v>1329590</v>
      </c>
      <c r="M21">
        <f>VLOOKUP($A21,Sheet2!$A:$K,2,FALSE)</f>
        <v>1327629</v>
      </c>
      <c r="N21">
        <f>VLOOKUP($A21,Sheet2!$A:$K,3,FALSE)</f>
        <v>1328284</v>
      </c>
      <c r="O21">
        <f>VLOOKUP($A21,Sheet2!$A:$K,4,FALSE)</f>
        <v>1327729</v>
      </c>
      <c r="P21">
        <f>VLOOKUP($A21,Sheet2!$A:$K,5,FALSE)</f>
        <v>1328009</v>
      </c>
      <c r="Q21">
        <f>VLOOKUP($A21,Sheet2!$A:$K,6,FALSE)</f>
        <v>1330513</v>
      </c>
      <c r="R21">
        <f>VLOOKUP($A21,Sheet2!$A:$K,7,FALSE)</f>
        <v>1328262</v>
      </c>
      <c r="S21">
        <f>VLOOKUP($A21,Sheet2!$A:$K,8,FALSE)</f>
        <v>1331317</v>
      </c>
      <c r="T21">
        <f>VLOOKUP($A21,Sheet2!$A:$K,9,FALSE)</f>
        <v>1334612</v>
      </c>
      <c r="U21">
        <f>VLOOKUP($A21,Sheet2!$A:$K,10,FALSE)</f>
        <v>1339057</v>
      </c>
      <c r="V21">
        <f>VLOOKUP($A21,Sheet2!$A:$K,11,FALSE)</f>
        <v>1344212</v>
      </c>
    </row>
    <row r="22" spans="1:22" x14ac:dyDescent="0.35">
      <c r="A22" t="s">
        <v>22</v>
      </c>
      <c r="B22">
        <f>VLOOKUP(A22,[1]states!$E:$F,2,FALSE)</f>
        <v>24</v>
      </c>
      <c r="C22">
        <v>5311034</v>
      </c>
      <c r="D22">
        <v>5374691</v>
      </c>
      <c r="E22">
        <v>5440389</v>
      </c>
      <c r="F22">
        <v>5496269</v>
      </c>
      <c r="G22">
        <v>5546935</v>
      </c>
      <c r="H22">
        <v>5592379</v>
      </c>
      <c r="I22">
        <v>5627367</v>
      </c>
      <c r="J22">
        <v>5653408</v>
      </c>
      <c r="K22">
        <v>5684965</v>
      </c>
      <c r="L22">
        <v>5730388</v>
      </c>
      <c r="M22">
        <f>VLOOKUP($A22,Sheet2!$A:$K,2,FALSE)</f>
        <v>5788645</v>
      </c>
      <c r="N22">
        <f>VLOOKUP($A22,Sheet2!$A:$K,3,FALSE)</f>
        <v>5839419</v>
      </c>
      <c r="O22">
        <f>VLOOKUP($A22,Sheet2!$A:$K,4,FALSE)</f>
        <v>5886992</v>
      </c>
      <c r="P22">
        <f>VLOOKUP($A22,Sheet2!$A:$K,5,FALSE)</f>
        <v>5923188</v>
      </c>
      <c r="Q22">
        <f>VLOOKUP($A22,Sheet2!$A:$K,6,FALSE)</f>
        <v>5957283</v>
      </c>
      <c r="R22">
        <f>VLOOKUP($A22,Sheet2!$A:$K,7,FALSE)</f>
        <v>5985562</v>
      </c>
      <c r="S22">
        <f>VLOOKUP($A22,Sheet2!$A:$K,8,FALSE)</f>
        <v>6003323</v>
      </c>
      <c r="T22">
        <f>VLOOKUP($A22,Sheet2!$A:$K,9,FALSE)</f>
        <v>6023868</v>
      </c>
      <c r="U22">
        <f>VLOOKUP($A22,Sheet2!$A:$K,10,FALSE)</f>
        <v>6035802</v>
      </c>
      <c r="V22">
        <f>VLOOKUP($A22,Sheet2!$A:$K,11,FALSE)</f>
        <v>6045680</v>
      </c>
    </row>
    <row r="23" spans="1:22" x14ac:dyDescent="0.35">
      <c r="A23" t="s">
        <v>23</v>
      </c>
      <c r="B23">
        <f>VLOOKUP(A23,[1]states!$E:$F,2,FALSE)</f>
        <v>25</v>
      </c>
      <c r="C23">
        <v>6361104</v>
      </c>
      <c r="D23">
        <v>6397634</v>
      </c>
      <c r="E23">
        <v>6417206</v>
      </c>
      <c r="F23">
        <v>6422565</v>
      </c>
      <c r="G23">
        <v>6412281</v>
      </c>
      <c r="H23">
        <v>6403290</v>
      </c>
      <c r="I23">
        <v>6410084</v>
      </c>
      <c r="J23">
        <v>6431559</v>
      </c>
      <c r="K23">
        <v>6468967</v>
      </c>
      <c r="L23">
        <v>6517613</v>
      </c>
      <c r="M23">
        <f>VLOOKUP($A23,Sheet2!$A:$K,2,FALSE)</f>
        <v>6566307</v>
      </c>
      <c r="N23">
        <f>VLOOKUP($A23,Sheet2!$A:$K,3,FALSE)</f>
        <v>6613583</v>
      </c>
      <c r="O23">
        <f>VLOOKUP($A23,Sheet2!$A:$K,4,FALSE)</f>
        <v>6663005</v>
      </c>
      <c r="P23">
        <f>VLOOKUP($A23,Sheet2!$A:$K,5,FALSE)</f>
        <v>6713315</v>
      </c>
      <c r="Q23">
        <f>VLOOKUP($A23,Sheet2!$A:$K,6,FALSE)</f>
        <v>6762596</v>
      </c>
      <c r="R23">
        <f>VLOOKUP($A23,Sheet2!$A:$K,7,FALSE)</f>
        <v>6794228</v>
      </c>
      <c r="S23">
        <f>VLOOKUP($A23,Sheet2!$A:$K,8,FALSE)</f>
        <v>6823608</v>
      </c>
      <c r="T23">
        <f>VLOOKUP($A23,Sheet2!$A:$K,9,FALSE)</f>
        <v>6859789</v>
      </c>
      <c r="U23">
        <f>VLOOKUP($A23,Sheet2!$A:$K,10,FALSE)</f>
        <v>6882635</v>
      </c>
      <c r="V23">
        <f>VLOOKUP($A23,Sheet2!$A:$K,11,FALSE)</f>
        <v>6892503</v>
      </c>
    </row>
    <row r="24" spans="1:22" x14ac:dyDescent="0.35">
      <c r="A24" t="s">
        <v>24</v>
      </c>
      <c r="B24">
        <f>VLOOKUP(A24,[1]states!$E:$F,2,FALSE)</f>
        <v>26</v>
      </c>
      <c r="C24">
        <v>9952450</v>
      </c>
      <c r="D24">
        <v>9991120</v>
      </c>
      <c r="E24">
        <v>10015710</v>
      </c>
      <c r="F24">
        <v>10041152</v>
      </c>
      <c r="G24">
        <v>10055315</v>
      </c>
      <c r="H24">
        <v>10051137</v>
      </c>
      <c r="I24">
        <v>10036081</v>
      </c>
      <c r="J24">
        <v>10001284</v>
      </c>
      <c r="K24">
        <v>9946889</v>
      </c>
      <c r="L24">
        <v>9901591</v>
      </c>
      <c r="M24">
        <f>VLOOKUP($A24,Sheet2!$A:$K,2,FALSE)</f>
        <v>9877510</v>
      </c>
      <c r="N24">
        <f>VLOOKUP($A24,Sheet2!$A:$K,3,FALSE)</f>
        <v>9882412</v>
      </c>
      <c r="O24">
        <f>VLOOKUP($A24,Sheet2!$A:$K,4,FALSE)</f>
        <v>9897145</v>
      </c>
      <c r="P24">
        <f>VLOOKUP($A24,Sheet2!$A:$K,5,FALSE)</f>
        <v>9913065</v>
      </c>
      <c r="Q24">
        <f>VLOOKUP($A24,Sheet2!$A:$K,6,FALSE)</f>
        <v>9929848</v>
      </c>
      <c r="R24">
        <f>VLOOKUP($A24,Sheet2!$A:$K,7,FALSE)</f>
        <v>9931715</v>
      </c>
      <c r="S24">
        <f>VLOOKUP($A24,Sheet2!$A:$K,8,FALSE)</f>
        <v>9950571</v>
      </c>
      <c r="T24">
        <f>VLOOKUP($A24,Sheet2!$A:$K,9,FALSE)</f>
        <v>9973114</v>
      </c>
      <c r="U24">
        <f>VLOOKUP($A24,Sheet2!$A:$K,10,FALSE)</f>
        <v>9984072</v>
      </c>
      <c r="V24">
        <f>VLOOKUP($A24,Sheet2!$A:$K,11,FALSE)</f>
        <v>9986857</v>
      </c>
    </row>
    <row r="25" spans="1:22" x14ac:dyDescent="0.35">
      <c r="A25" t="s">
        <v>25</v>
      </c>
      <c r="B25">
        <f>VLOOKUP(A25,[1]states!$E:$F,2,FALSE)</f>
        <v>27</v>
      </c>
      <c r="C25">
        <v>4933692</v>
      </c>
      <c r="D25">
        <v>4982796</v>
      </c>
      <c r="E25">
        <v>5018935</v>
      </c>
      <c r="F25">
        <v>5053572</v>
      </c>
      <c r="G25">
        <v>5087713</v>
      </c>
      <c r="H25">
        <v>5119598</v>
      </c>
      <c r="I25">
        <v>5163555</v>
      </c>
      <c r="J25">
        <v>5207203</v>
      </c>
      <c r="K25">
        <v>5247018</v>
      </c>
      <c r="L25">
        <v>5281203</v>
      </c>
      <c r="M25">
        <f>VLOOKUP($A25,Sheet2!$A:$K,2,FALSE)</f>
        <v>5310828</v>
      </c>
      <c r="N25">
        <f>VLOOKUP($A25,Sheet2!$A:$K,3,FALSE)</f>
        <v>5346143</v>
      </c>
      <c r="O25">
        <f>VLOOKUP($A25,Sheet2!$A:$K,4,FALSE)</f>
        <v>5376643</v>
      </c>
      <c r="P25">
        <f>VLOOKUP($A25,Sheet2!$A:$K,5,FALSE)</f>
        <v>5413479</v>
      </c>
      <c r="Q25">
        <f>VLOOKUP($A25,Sheet2!$A:$K,6,FALSE)</f>
        <v>5451079</v>
      </c>
      <c r="R25">
        <f>VLOOKUP($A25,Sheet2!$A:$K,7,FALSE)</f>
        <v>5482032</v>
      </c>
      <c r="S25">
        <f>VLOOKUP($A25,Sheet2!$A:$K,8,FALSE)</f>
        <v>5522744</v>
      </c>
      <c r="T25">
        <f>VLOOKUP($A25,Sheet2!$A:$K,9,FALSE)</f>
        <v>5566230</v>
      </c>
      <c r="U25">
        <f>VLOOKUP($A25,Sheet2!$A:$K,10,FALSE)</f>
        <v>5606249</v>
      </c>
      <c r="V25">
        <f>VLOOKUP($A25,Sheet2!$A:$K,11,FALSE)</f>
        <v>5639632</v>
      </c>
    </row>
    <row r="26" spans="1:22" x14ac:dyDescent="0.35">
      <c r="A26" t="s">
        <v>26</v>
      </c>
      <c r="B26">
        <f>VLOOKUP(A26,[1]states!$E:$F,2,FALSE)</f>
        <v>28</v>
      </c>
      <c r="C26">
        <v>2848353</v>
      </c>
      <c r="D26">
        <v>2852994</v>
      </c>
      <c r="E26">
        <v>2858681</v>
      </c>
      <c r="F26">
        <v>2868312</v>
      </c>
      <c r="G26">
        <v>2889010</v>
      </c>
      <c r="H26">
        <v>2905943</v>
      </c>
      <c r="I26">
        <v>2904978</v>
      </c>
      <c r="J26">
        <v>2928350</v>
      </c>
      <c r="K26">
        <v>2947806</v>
      </c>
      <c r="L26">
        <v>2958774</v>
      </c>
      <c r="M26">
        <f>VLOOKUP($A26,Sheet2!$A:$K,2,FALSE)</f>
        <v>2970548</v>
      </c>
      <c r="N26">
        <f>VLOOKUP($A26,Sheet2!$A:$K,3,FALSE)</f>
        <v>2978731</v>
      </c>
      <c r="O26">
        <f>VLOOKUP($A26,Sheet2!$A:$K,4,FALSE)</f>
        <v>2983816</v>
      </c>
      <c r="P26">
        <f>VLOOKUP($A26,Sheet2!$A:$K,5,FALSE)</f>
        <v>2988711</v>
      </c>
      <c r="Q26">
        <f>VLOOKUP($A26,Sheet2!$A:$K,6,FALSE)</f>
        <v>2990468</v>
      </c>
      <c r="R26">
        <f>VLOOKUP($A26,Sheet2!$A:$K,7,FALSE)</f>
        <v>2988471</v>
      </c>
      <c r="S26">
        <f>VLOOKUP($A26,Sheet2!$A:$K,8,FALSE)</f>
        <v>2987938</v>
      </c>
      <c r="T26">
        <f>VLOOKUP($A26,Sheet2!$A:$K,9,FALSE)</f>
        <v>2988510</v>
      </c>
      <c r="U26">
        <f>VLOOKUP($A26,Sheet2!$A:$K,10,FALSE)</f>
        <v>2981020</v>
      </c>
      <c r="V26">
        <f>VLOOKUP($A26,Sheet2!$A:$K,11,FALSE)</f>
        <v>2976149</v>
      </c>
    </row>
    <row r="27" spans="1:22" x14ac:dyDescent="0.35">
      <c r="A27" t="s">
        <v>27</v>
      </c>
      <c r="B27">
        <f>VLOOKUP(A27,[1]states!$E:$F,2,FALSE)</f>
        <v>29</v>
      </c>
      <c r="C27">
        <v>5607285</v>
      </c>
      <c r="D27">
        <v>5641142</v>
      </c>
      <c r="E27">
        <v>5674825</v>
      </c>
      <c r="F27">
        <v>5709403</v>
      </c>
      <c r="G27">
        <v>5747741</v>
      </c>
      <c r="H27">
        <v>5790300</v>
      </c>
      <c r="I27">
        <v>5842704</v>
      </c>
      <c r="J27">
        <v>5887612</v>
      </c>
      <c r="K27">
        <v>5923916</v>
      </c>
      <c r="L27">
        <v>5961088</v>
      </c>
      <c r="M27">
        <f>VLOOKUP($A27,Sheet2!$A:$K,2,FALSE)</f>
        <v>5995974</v>
      </c>
      <c r="N27">
        <f>VLOOKUP($A27,Sheet2!$A:$K,3,FALSE)</f>
        <v>6010275</v>
      </c>
      <c r="O27">
        <f>VLOOKUP($A27,Sheet2!$A:$K,4,FALSE)</f>
        <v>6024367</v>
      </c>
      <c r="P27">
        <f>VLOOKUP($A27,Sheet2!$A:$K,5,FALSE)</f>
        <v>6040715</v>
      </c>
      <c r="Q27">
        <f>VLOOKUP($A27,Sheet2!$A:$K,6,FALSE)</f>
        <v>6056202</v>
      </c>
      <c r="R27">
        <f>VLOOKUP($A27,Sheet2!$A:$K,7,FALSE)</f>
        <v>6071732</v>
      </c>
      <c r="S27">
        <f>VLOOKUP($A27,Sheet2!$A:$K,8,FALSE)</f>
        <v>6087135</v>
      </c>
      <c r="T27">
        <f>VLOOKUP($A27,Sheet2!$A:$K,9,FALSE)</f>
        <v>6106670</v>
      </c>
      <c r="U27">
        <f>VLOOKUP($A27,Sheet2!$A:$K,10,FALSE)</f>
        <v>6121623</v>
      </c>
      <c r="V27">
        <f>VLOOKUP($A27,Sheet2!$A:$K,11,FALSE)</f>
        <v>6137428</v>
      </c>
    </row>
    <row r="28" spans="1:22" x14ac:dyDescent="0.35">
      <c r="A28" t="s">
        <v>28</v>
      </c>
      <c r="B28">
        <f>VLOOKUP(A28,[1]states!$E:$F,2,FALSE)</f>
        <v>30</v>
      </c>
      <c r="C28">
        <v>903773</v>
      </c>
      <c r="D28">
        <v>906961</v>
      </c>
      <c r="E28">
        <v>911667</v>
      </c>
      <c r="F28">
        <v>919630</v>
      </c>
      <c r="G28">
        <v>930009</v>
      </c>
      <c r="H28">
        <v>940102</v>
      </c>
      <c r="I28">
        <v>952692</v>
      </c>
      <c r="J28">
        <v>964706</v>
      </c>
      <c r="K28">
        <v>976415</v>
      </c>
      <c r="L28">
        <v>983982</v>
      </c>
      <c r="M28">
        <f>VLOOKUP($A28,Sheet2!$A:$K,2,FALSE)</f>
        <v>990697</v>
      </c>
      <c r="N28">
        <f>VLOOKUP($A28,Sheet2!$A:$K,3,FALSE)</f>
        <v>997316</v>
      </c>
      <c r="O28">
        <f>VLOOKUP($A28,Sheet2!$A:$K,4,FALSE)</f>
        <v>1003783</v>
      </c>
      <c r="P28">
        <f>VLOOKUP($A28,Sheet2!$A:$K,5,FALSE)</f>
        <v>1013569</v>
      </c>
      <c r="Q28">
        <f>VLOOKUP($A28,Sheet2!$A:$K,6,FALSE)</f>
        <v>1021869</v>
      </c>
      <c r="R28">
        <f>VLOOKUP($A28,Sheet2!$A:$K,7,FALSE)</f>
        <v>1030475</v>
      </c>
      <c r="S28">
        <f>VLOOKUP($A28,Sheet2!$A:$K,8,FALSE)</f>
        <v>1040859</v>
      </c>
      <c r="T28">
        <f>VLOOKUP($A28,Sheet2!$A:$K,9,FALSE)</f>
        <v>1052482</v>
      </c>
      <c r="U28">
        <f>VLOOKUP($A28,Sheet2!$A:$K,10,FALSE)</f>
        <v>1060665</v>
      </c>
      <c r="V28">
        <f>VLOOKUP($A28,Sheet2!$A:$K,11,FALSE)</f>
        <v>1068778</v>
      </c>
    </row>
    <row r="29" spans="1:22" x14ac:dyDescent="0.35">
      <c r="A29" t="s">
        <v>29</v>
      </c>
      <c r="B29">
        <f>VLOOKUP(A29,[1]states!$E:$F,2,FALSE)</f>
        <v>31</v>
      </c>
      <c r="C29">
        <v>1713820</v>
      </c>
      <c r="D29">
        <v>1719836</v>
      </c>
      <c r="E29">
        <v>1728292</v>
      </c>
      <c r="F29">
        <v>1738643</v>
      </c>
      <c r="G29">
        <v>1749370</v>
      </c>
      <c r="H29">
        <v>1761497</v>
      </c>
      <c r="I29">
        <v>1772693</v>
      </c>
      <c r="J29">
        <v>1783440</v>
      </c>
      <c r="K29">
        <v>1796378</v>
      </c>
      <c r="L29">
        <v>1812683</v>
      </c>
      <c r="M29">
        <f>VLOOKUP($A29,Sheet2!$A:$K,2,FALSE)</f>
        <v>1829542</v>
      </c>
      <c r="N29">
        <f>VLOOKUP($A29,Sheet2!$A:$K,3,FALSE)</f>
        <v>1840672</v>
      </c>
      <c r="O29">
        <f>VLOOKUP($A29,Sheet2!$A:$K,4,FALSE)</f>
        <v>1853303</v>
      </c>
      <c r="P29">
        <f>VLOOKUP($A29,Sheet2!$A:$K,5,FALSE)</f>
        <v>1865279</v>
      </c>
      <c r="Q29">
        <f>VLOOKUP($A29,Sheet2!$A:$K,6,FALSE)</f>
        <v>1879321</v>
      </c>
      <c r="R29">
        <f>VLOOKUP($A29,Sheet2!$A:$K,7,FALSE)</f>
        <v>1891277</v>
      </c>
      <c r="S29">
        <f>VLOOKUP($A29,Sheet2!$A:$K,8,FALSE)</f>
        <v>1905616</v>
      </c>
      <c r="T29">
        <f>VLOOKUP($A29,Sheet2!$A:$K,9,FALSE)</f>
        <v>1915947</v>
      </c>
      <c r="U29">
        <f>VLOOKUP($A29,Sheet2!$A:$K,10,FALSE)</f>
        <v>1925614</v>
      </c>
      <c r="V29">
        <f>VLOOKUP($A29,Sheet2!$A:$K,11,FALSE)</f>
        <v>1934408</v>
      </c>
    </row>
    <row r="30" spans="1:22" x14ac:dyDescent="0.35">
      <c r="A30" t="s">
        <v>30</v>
      </c>
      <c r="B30">
        <f>VLOOKUP(A30,[1]states!$E:$F,2,FALSE)</f>
        <v>32</v>
      </c>
      <c r="C30">
        <v>2018741</v>
      </c>
      <c r="D30">
        <v>2098399</v>
      </c>
      <c r="E30">
        <v>2173791</v>
      </c>
      <c r="F30">
        <v>2248850</v>
      </c>
      <c r="G30">
        <v>2346222</v>
      </c>
      <c r="H30">
        <v>2432143</v>
      </c>
      <c r="I30">
        <v>2522658</v>
      </c>
      <c r="J30">
        <v>2601072</v>
      </c>
      <c r="K30">
        <v>2653630</v>
      </c>
      <c r="L30">
        <v>2684665</v>
      </c>
      <c r="M30">
        <f>VLOOKUP($A30,Sheet2!$A:$K,2,FALSE)</f>
        <v>2702405</v>
      </c>
      <c r="N30">
        <f>VLOOKUP($A30,Sheet2!$A:$K,3,FALSE)</f>
        <v>2712730</v>
      </c>
      <c r="O30">
        <f>VLOOKUP($A30,Sheet2!$A:$K,4,FALSE)</f>
        <v>2743996</v>
      </c>
      <c r="P30">
        <f>VLOOKUP($A30,Sheet2!$A:$K,5,FALSE)</f>
        <v>2775970</v>
      </c>
      <c r="Q30">
        <f>VLOOKUP($A30,Sheet2!$A:$K,6,FALSE)</f>
        <v>2817628</v>
      </c>
      <c r="R30">
        <f>VLOOKUP($A30,Sheet2!$A:$K,7,FALSE)</f>
        <v>2866939</v>
      </c>
      <c r="S30">
        <f>VLOOKUP($A30,Sheet2!$A:$K,8,FALSE)</f>
        <v>2917563</v>
      </c>
      <c r="T30">
        <f>VLOOKUP($A30,Sheet2!$A:$K,9,FALSE)</f>
        <v>2969905</v>
      </c>
      <c r="U30">
        <f>VLOOKUP($A30,Sheet2!$A:$K,10,FALSE)</f>
        <v>3027341</v>
      </c>
      <c r="V30">
        <f>VLOOKUP($A30,Sheet2!$A:$K,11,FALSE)</f>
        <v>3080156</v>
      </c>
    </row>
    <row r="31" spans="1:22" x14ac:dyDescent="0.35">
      <c r="A31" t="s">
        <v>31</v>
      </c>
      <c r="B31">
        <f>VLOOKUP(A31,[1]states!$E:$F,2,FALSE)</f>
        <v>33</v>
      </c>
      <c r="C31">
        <v>1239882</v>
      </c>
      <c r="D31">
        <v>1255517</v>
      </c>
      <c r="E31">
        <v>1269089</v>
      </c>
      <c r="F31">
        <v>1279840</v>
      </c>
      <c r="G31">
        <v>1290121</v>
      </c>
      <c r="H31">
        <v>1298492</v>
      </c>
      <c r="I31">
        <v>1308389</v>
      </c>
      <c r="J31">
        <v>1312540</v>
      </c>
      <c r="K31">
        <v>1315906</v>
      </c>
      <c r="L31">
        <v>1316102</v>
      </c>
      <c r="M31">
        <f>VLOOKUP($A31,Sheet2!$A:$K,2,FALSE)</f>
        <v>1316762</v>
      </c>
      <c r="N31">
        <f>VLOOKUP($A31,Sheet2!$A:$K,3,FALSE)</f>
        <v>1320202</v>
      </c>
      <c r="O31">
        <f>VLOOKUP($A31,Sheet2!$A:$K,4,FALSE)</f>
        <v>1324232</v>
      </c>
      <c r="P31">
        <f>VLOOKUP($A31,Sheet2!$A:$K,5,FALSE)</f>
        <v>1326622</v>
      </c>
      <c r="Q31">
        <f>VLOOKUP($A31,Sheet2!$A:$K,6,FALSE)</f>
        <v>1333341</v>
      </c>
      <c r="R31">
        <f>VLOOKUP($A31,Sheet2!$A:$K,7,FALSE)</f>
        <v>1336350</v>
      </c>
      <c r="S31">
        <f>VLOOKUP($A31,Sheet2!$A:$K,8,FALSE)</f>
        <v>1342307</v>
      </c>
      <c r="T31">
        <f>VLOOKUP($A31,Sheet2!$A:$K,9,FALSE)</f>
        <v>1348787</v>
      </c>
      <c r="U31">
        <f>VLOOKUP($A31,Sheet2!$A:$K,10,FALSE)</f>
        <v>1353465</v>
      </c>
      <c r="V31">
        <f>VLOOKUP($A31,Sheet2!$A:$K,11,FALSE)</f>
        <v>1359711</v>
      </c>
    </row>
    <row r="32" spans="1:22" x14ac:dyDescent="0.35">
      <c r="A32" t="s">
        <v>32</v>
      </c>
      <c r="B32">
        <f>VLOOKUP(A32,[1]states!$E:$F,2,FALSE)</f>
        <v>34</v>
      </c>
      <c r="C32">
        <v>8430621</v>
      </c>
      <c r="D32">
        <v>8492671</v>
      </c>
      <c r="E32">
        <v>8552643</v>
      </c>
      <c r="F32">
        <v>8601402</v>
      </c>
      <c r="G32">
        <v>8634561</v>
      </c>
      <c r="H32">
        <v>8651974</v>
      </c>
      <c r="I32">
        <v>8661679</v>
      </c>
      <c r="J32">
        <v>8677885</v>
      </c>
      <c r="K32">
        <v>8711090</v>
      </c>
      <c r="L32">
        <v>8755602</v>
      </c>
      <c r="M32">
        <f>VLOOKUP($A32,Sheet2!$A:$K,2,FALSE)</f>
        <v>8799446</v>
      </c>
      <c r="N32">
        <f>VLOOKUP($A32,Sheet2!$A:$K,3,FALSE)</f>
        <v>8828117</v>
      </c>
      <c r="O32">
        <f>VLOOKUP($A32,Sheet2!$A:$K,4,FALSE)</f>
        <v>8844942</v>
      </c>
      <c r="P32">
        <f>VLOOKUP($A32,Sheet2!$A:$K,5,FALSE)</f>
        <v>8856972</v>
      </c>
      <c r="Q32">
        <f>VLOOKUP($A32,Sheet2!$A:$K,6,FALSE)</f>
        <v>8864525</v>
      </c>
      <c r="R32">
        <f>VLOOKUP($A32,Sheet2!$A:$K,7,FALSE)</f>
        <v>8867949</v>
      </c>
      <c r="S32">
        <f>VLOOKUP($A32,Sheet2!$A:$K,8,FALSE)</f>
        <v>8870827</v>
      </c>
      <c r="T32">
        <f>VLOOKUP($A32,Sheet2!$A:$K,9,FALSE)</f>
        <v>8885525</v>
      </c>
      <c r="U32">
        <f>VLOOKUP($A32,Sheet2!$A:$K,10,FALSE)</f>
        <v>8886025</v>
      </c>
      <c r="V32">
        <f>VLOOKUP($A32,Sheet2!$A:$K,11,FALSE)</f>
        <v>8882190</v>
      </c>
    </row>
    <row r="33" spans="1:22" x14ac:dyDescent="0.35">
      <c r="A33" t="s">
        <v>33</v>
      </c>
      <c r="B33">
        <f>VLOOKUP(A33,[1]states!$E:$F,2,FALSE)</f>
        <v>35</v>
      </c>
      <c r="C33">
        <v>1821204</v>
      </c>
      <c r="D33">
        <v>1831690</v>
      </c>
      <c r="E33">
        <v>1855309</v>
      </c>
      <c r="F33">
        <v>1877574</v>
      </c>
      <c r="G33">
        <v>1903808</v>
      </c>
      <c r="H33">
        <v>1932274</v>
      </c>
      <c r="I33">
        <v>1962137</v>
      </c>
      <c r="J33">
        <v>1990070</v>
      </c>
      <c r="K33">
        <v>2010662</v>
      </c>
      <c r="L33">
        <v>2036802</v>
      </c>
      <c r="M33">
        <f>VLOOKUP($A33,Sheet2!$A:$K,2,FALSE)</f>
        <v>2064552</v>
      </c>
      <c r="N33">
        <f>VLOOKUP($A33,Sheet2!$A:$K,3,FALSE)</f>
        <v>2080450</v>
      </c>
      <c r="O33">
        <f>VLOOKUP($A33,Sheet2!$A:$K,4,FALSE)</f>
        <v>2087309</v>
      </c>
      <c r="P33">
        <f>VLOOKUP($A33,Sheet2!$A:$K,5,FALSE)</f>
        <v>2092273</v>
      </c>
      <c r="Q33">
        <f>VLOOKUP($A33,Sheet2!$A:$K,6,FALSE)</f>
        <v>2089568</v>
      </c>
      <c r="R33">
        <f>VLOOKUP($A33,Sheet2!$A:$K,7,FALSE)</f>
        <v>2089291</v>
      </c>
      <c r="S33">
        <f>VLOOKUP($A33,Sheet2!$A:$K,8,FALSE)</f>
        <v>2091630</v>
      </c>
      <c r="T33">
        <f>VLOOKUP($A33,Sheet2!$A:$K,9,FALSE)</f>
        <v>2091784</v>
      </c>
      <c r="U33">
        <f>VLOOKUP($A33,Sheet2!$A:$K,10,FALSE)</f>
        <v>2092741</v>
      </c>
      <c r="V33">
        <f>VLOOKUP($A33,Sheet2!$A:$K,11,FALSE)</f>
        <v>2096829</v>
      </c>
    </row>
    <row r="34" spans="1:22" x14ac:dyDescent="0.35">
      <c r="A34" t="s">
        <v>34</v>
      </c>
      <c r="B34">
        <f>VLOOKUP(A34,[1]states!$E:$F,2,FALSE)</f>
        <v>36</v>
      </c>
      <c r="C34">
        <v>19001780</v>
      </c>
      <c r="D34">
        <v>19082838</v>
      </c>
      <c r="E34">
        <v>19137800</v>
      </c>
      <c r="F34">
        <v>19175939</v>
      </c>
      <c r="G34">
        <v>19171567</v>
      </c>
      <c r="H34">
        <v>19132610</v>
      </c>
      <c r="I34">
        <v>19104631</v>
      </c>
      <c r="J34">
        <v>19132335</v>
      </c>
      <c r="K34">
        <v>19212436</v>
      </c>
      <c r="L34">
        <v>19307066</v>
      </c>
      <c r="M34">
        <f>VLOOKUP($A34,Sheet2!$A:$K,2,FALSE)</f>
        <v>19399878</v>
      </c>
      <c r="N34">
        <f>VLOOKUP($A34,Sheet2!$A:$K,3,FALSE)</f>
        <v>19499241</v>
      </c>
      <c r="O34">
        <f>VLOOKUP($A34,Sheet2!$A:$K,4,FALSE)</f>
        <v>19572932</v>
      </c>
      <c r="P34">
        <f>VLOOKUP($A34,Sheet2!$A:$K,5,FALSE)</f>
        <v>19624447</v>
      </c>
      <c r="Q34">
        <f>VLOOKUP($A34,Sheet2!$A:$K,6,FALSE)</f>
        <v>19651049</v>
      </c>
      <c r="R34">
        <f>VLOOKUP($A34,Sheet2!$A:$K,7,FALSE)</f>
        <v>19654666</v>
      </c>
      <c r="S34">
        <f>VLOOKUP($A34,Sheet2!$A:$K,8,FALSE)</f>
        <v>19633428</v>
      </c>
      <c r="T34">
        <f>VLOOKUP($A34,Sheet2!$A:$K,9,FALSE)</f>
        <v>19589572</v>
      </c>
      <c r="U34">
        <f>VLOOKUP($A34,Sheet2!$A:$K,10,FALSE)</f>
        <v>19530351</v>
      </c>
      <c r="V34">
        <f>VLOOKUP($A34,Sheet2!$A:$K,11,FALSE)</f>
        <v>19453561</v>
      </c>
    </row>
    <row r="35" spans="1:22" x14ac:dyDescent="0.35">
      <c r="A35" t="s">
        <v>35</v>
      </c>
      <c r="B35">
        <f>VLOOKUP(A35,[1]states!$E:$F,2,FALSE)</f>
        <v>37</v>
      </c>
      <c r="C35">
        <v>8081614</v>
      </c>
      <c r="D35">
        <v>8210122</v>
      </c>
      <c r="E35">
        <v>8326201</v>
      </c>
      <c r="F35">
        <v>8422501</v>
      </c>
      <c r="G35">
        <v>8553152</v>
      </c>
      <c r="H35">
        <v>8705407</v>
      </c>
      <c r="I35">
        <v>8917270</v>
      </c>
      <c r="J35">
        <v>9118037</v>
      </c>
      <c r="K35">
        <v>9309449</v>
      </c>
      <c r="L35">
        <v>9449566</v>
      </c>
      <c r="M35">
        <f>VLOOKUP($A35,Sheet2!$A:$K,2,FALSE)</f>
        <v>9574323</v>
      </c>
      <c r="N35">
        <f>VLOOKUP($A35,Sheet2!$A:$K,3,FALSE)</f>
        <v>9657592</v>
      </c>
      <c r="O35">
        <f>VLOOKUP($A35,Sheet2!$A:$K,4,FALSE)</f>
        <v>9749476</v>
      </c>
      <c r="P35">
        <f>VLOOKUP($A35,Sheet2!$A:$K,5,FALSE)</f>
        <v>9843336</v>
      </c>
      <c r="Q35">
        <f>VLOOKUP($A35,Sheet2!$A:$K,6,FALSE)</f>
        <v>9932887</v>
      </c>
      <c r="R35">
        <f>VLOOKUP($A35,Sheet2!$A:$K,7,FALSE)</f>
        <v>10031646</v>
      </c>
      <c r="S35">
        <f>VLOOKUP($A35,Sheet2!$A:$K,8,FALSE)</f>
        <v>10154788</v>
      </c>
      <c r="T35">
        <f>VLOOKUP($A35,Sheet2!$A:$K,9,FALSE)</f>
        <v>10268233</v>
      </c>
      <c r="U35">
        <f>VLOOKUP($A35,Sheet2!$A:$K,10,FALSE)</f>
        <v>10381615</v>
      </c>
      <c r="V35">
        <f>VLOOKUP($A35,Sheet2!$A:$K,11,FALSE)</f>
        <v>10488084</v>
      </c>
    </row>
    <row r="36" spans="1:22" x14ac:dyDescent="0.35">
      <c r="A36" t="s">
        <v>36</v>
      </c>
      <c r="B36">
        <f>VLOOKUP(A36,[1]states!$E:$F,2,FALSE)</f>
        <v>38</v>
      </c>
      <c r="C36">
        <v>642023</v>
      </c>
      <c r="D36">
        <v>639062</v>
      </c>
      <c r="E36">
        <v>638168</v>
      </c>
      <c r="F36">
        <v>638817</v>
      </c>
      <c r="G36">
        <v>644705</v>
      </c>
      <c r="H36">
        <v>646089</v>
      </c>
      <c r="I36">
        <v>649422</v>
      </c>
      <c r="J36">
        <v>652822</v>
      </c>
      <c r="K36">
        <v>657569</v>
      </c>
      <c r="L36">
        <v>664968</v>
      </c>
      <c r="M36">
        <f>VLOOKUP($A36,Sheet2!$A:$K,2,FALSE)</f>
        <v>674715</v>
      </c>
      <c r="N36">
        <f>VLOOKUP($A36,Sheet2!$A:$K,3,FALSE)</f>
        <v>685225</v>
      </c>
      <c r="O36">
        <f>VLOOKUP($A36,Sheet2!$A:$K,4,FALSE)</f>
        <v>701176</v>
      </c>
      <c r="P36">
        <f>VLOOKUP($A36,Sheet2!$A:$K,5,FALSE)</f>
        <v>722036</v>
      </c>
      <c r="Q36">
        <f>VLOOKUP($A36,Sheet2!$A:$K,6,FALSE)</f>
        <v>737401</v>
      </c>
      <c r="R36">
        <f>VLOOKUP($A36,Sheet2!$A:$K,7,FALSE)</f>
        <v>754066</v>
      </c>
      <c r="S36">
        <f>VLOOKUP($A36,Sheet2!$A:$K,8,FALSE)</f>
        <v>754434</v>
      </c>
      <c r="T36">
        <f>VLOOKUP($A36,Sheet2!$A:$K,9,FALSE)</f>
        <v>754942</v>
      </c>
      <c r="U36">
        <f>VLOOKUP($A36,Sheet2!$A:$K,10,FALSE)</f>
        <v>758080</v>
      </c>
      <c r="V36">
        <f>VLOOKUP($A36,Sheet2!$A:$K,11,FALSE)</f>
        <v>762062</v>
      </c>
    </row>
    <row r="37" spans="1:22" x14ac:dyDescent="0.35">
      <c r="A37" t="s">
        <v>37</v>
      </c>
      <c r="B37">
        <f>VLOOKUP(A37,[1]states!$E:$F,2,FALSE)</f>
        <v>39</v>
      </c>
      <c r="C37">
        <v>11363543</v>
      </c>
      <c r="D37">
        <v>11387404</v>
      </c>
      <c r="E37">
        <v>11407889</v>
      </c>
      <c r="F37">
        <v>11434788</v>
      </c>
      <c r="G37">
        <v>11452251</v>
      </c>
      <c r="H37">
        <v>11463320</v>
      </c>
      <c r="I37">
        <v>11481213</v>
      </c>
      <c r="J37">
        <v>11500468</v>
      </c>
      <c r="K37">
        <v>11515391</v>
      </c>
      <c r="L37">
        <v>11528896</v>
      </c>
      <c r="M37">
        <f>VLOOKUP($A37,Sheet2!$A:$K,2,FALSE)</f>
        <v>11539336</v>
      </c>
      <c r="N37">
        <f>VLOOKUP($A37,Sheet2!$A:$K,3,FALSE)</f>
        <v>11544663</v>
      </c>
      <c r="O37">
        <f>VLOOKUP($A37,Sheet2!$A:$K,4,FALSE)</f>
        <v>11548923</v>
      </c>
      <c r="P37">
        <f>VLOOKUP($A37,Sheet2!$A:$K,5,FALSE)</f>
        <v>11576684</v>
      </c>
      <c r="Q37">
        <f>VLOOKUP($A37,Sheet2!$A:$K,6,FALSE)</f>
        <v>11602700</v>
      </c>
      <c r="R37">
        <f>VLOOKUP($A37,Sheet2!$A:$K,7,FALSE)</f>
        <v>11617527</v>
      </c>
      <c r="S37">
        <f>VLOOKUP($A37,Sheet2!$A:$K,8,FALSE)</f>
        <v>11634370</v>
      </c>
      <c r="T37">
        <f>VLOOKUP($A37,Sheet2!$A:$K,9,FALSE)</f>
        <v>11659650</v>
      </c>
      <c r="U37">
        <f>VLOOKUP($A37,Sheet2!$A:$K,10,FALSE)</f>
        <v>11676341</v>
      </c>
      <c r="V37">
        <f>VLOOKUP($A37,Sheet2!$A:$K,11,FALSE)</f>
        <v>11689100</v>
      </c>
    </row>
    <row r="38" spans="1:22" x14ac:dyDescent="0.35">
      <c r="A38" t="s">
        <v>38</v>
      </c>
      <c r="B38">
        <f>VLOOKUP(A38,[1]states!$E:$F,2,FALSE)</f>
        <v>40</v>
      </c>
      <c r="C38">
        <v>3454365</v>
      </c>
      <c r="D38">
        <v>3467100</v>
      </c>
      <c r="E38">
        <v>3489080</v>
      </c>
      <c r="F38">
        <v>3504892</v>
      </c>
      <c r="G38">
        <v>3525233</v>
      </c>
      <c r="H38">
        <v>3548597</v>
      </c>
      <c r="I38">
        <v>3594090</v>
      </c>
      <c r="J38">
        <v>3634349</v>
      </c>
      <c r="K38">
        <v>3668976</v>
      </c>
      <c r="L38">
        <v>3717572</v>
      </c>
      <c r="M38">
        <f>VLOOKUP($A38,Sheet2!$A:$K,2,FALSE)</f>
        <v>3759944</v>
      </c>
      <c r="N38">
        <f>VLOOKUP($A38,Sheet2!$A:$K,3,FALSE)</f>
        <v>3788379</v>
      </c>
      <c r="O38">
        <f>VLOOKUP($A38,Sheet2!$A:$K,4,FALSE)</f>
        <v>3818814</v>
      </c>
      <c r="P38">
        <f>VLOOKUP($A38,Sheet2!$A:$K,5,FALSE)</f>
        <v>3853214</v>
      </c>
      <c r="Q38">
        <f>VLOOKUP($A38,Sheet2!$A:$K,6,FALSE)</f>
        <v>3878187</v>
      </c>
      <c r="R38">
        <f>VLOOKUP($A38,Sheet2!$A:$K,7,FALSE)</f>
        <v>3909500</v>
      </c>
      <c r="S38">
        <f>VLOOKUP($A38,Sheet2!$A:$K,8,FALSE)</f>
        <v>3926331</v>
      </c>
      <c r="T38">
        <f>VLOOKUP($A38,Sheet2!$A:$K,9,FALSE)</f>
        <v>3931316</v>
      </c>
      <c r="U38">
        <f>VLOOKUP($A38,Sheet2!$A:$K,10,FALSE)</f>
        <v>3940235</v>
      </c>
      <c r="V38">
        <f>VLOOKUP($A38,Sheet2!$A:$K,11,FALSE)</f>
        <v>3956971</v>
      </c>
    </row>
    <row r="39" spans="1:22" x14ac:dyDescent="0.35">
      <c r="A39" t="s">
        <v>39</v>
      </c>
      <c r="B39">
        <f>VLOOKUP(A39,[1]states!$E:$F,2,FALSE)</f>
        <v>41</v>
      </c>
      <c r="C39">
        <v>3429708</v>
      </c>
      <c r="D39">
        <v>3467937</v>
      </c>
      <c r="E39">
        <v>3513424</v>
      </c>
      <c r="F39">
        <v>3547376</v>
      </c>
      <c r="G39">
        <v>3569463</v>
      </c>
      <c r="H39">
        <v>3613202</v>
      </c>
      <c r="I39">
        <v>3670883</v>
      </c>
      <c r="J39">
        <v>3722417</v>
      </c>
      <c r="K39">
        <v>3768748</v>
      </c>
      <c r="L39">
        <v>3808600</v>
      </c>
      <c r="M39">
        <f>VLOOKUP($A39,Sheet2!$A:$K,2,FALSE)</f>
        <v>3837491</v>
      </c>
      <c r="N39">
        <f>VLOOKUP($A39,Sheet2!$A:$K,3,FALSE)</f>
        <v>3872036</v>
      </c>
      <c r="O39">
        <f>VLOOKUP($A39,Sheet2!$A:$K,4,FALSE)</f>
        <v>3899001</v>
      </c>
      <c r="P39">
        <f>VLOOKUP($A39,Sheet2!$A:$K,5,FALSE)</f>
        <v>3922468</v>
      </c>
      <c r="Q39">
        <f>VLOOKUP($A39,Sheet2!$A:$K,6,FALSE)</f>
        <v>3963244</v>
      </c>
      <c r="R39">
        <f>VLOOKUP($A39,Sheet2!$A:$K,7,FALSE)</f>
        <v>4015792</v>
      </c>
      <c r="S39">
        <f>VLOOKUP($A39,Sheet2!$A:$K,8,FALSE)</f>
        <v>4089976</v>
      </c>
      <c r="T39">
        <f>VLOOKUP($A39,Sheet2!$A:$K,9,FALSE)</f>
        <v>4143625</v>
      </c>
      <c r="U39">
        <f>VLOOKUP($A39,Sheet2!$A:$K,10,FALSE)</f>
        <v>4181886</v>
      </c>
      <c r="V39">
        <f>VLOOKUP($A39,Sheet2!$A:$K,11,FALSE)</f>
        <v>4217737</v>
      </c>
    </row>
    <row r="40" spans="1:22" x14ac:dyDescent="0.35">
      <c r="A40" t="s">
        <v>40</v>
      </c>
      <c r="B40">
        <f>VLOOKUP(A40,[1]states!$E:$F,2,FALSE)</f>
        <v>42</v>
      </c>
      <c r="C40">
        <v>12284173</v>
      </c>
      <c r="D40">
        <v>12298970</v>
      </c>
      <c r="E40">
        <v>12331031</v>
      </c>
      <c r="F40">
        <v>12374658</v>
      </c>
      <c r="G40">
        <v>12410722</v>
      </c>
      <c r="H40">
        <v>12449990</v>
      </c>
      <c r="I40">
        <v>12510809</v>
      </c>
      <c r="J40">
        <v>12563937</v>
      </c>
      <c r="K40">
        <v>12612285</v>
      </c>
      <c r="L40">
        <v>12666858</v>
      </c>
      <c r="M40">
        <f>VLOOKUP($A40,Sheet2!$A:$K,2,FALSE)</f>
        <v>12711160</v>
      </c>
      <c r="N40">
        <f>VLOOKUP($A40,Sheet2!$A:$K,3,FALSE)</f>
        <v>12745815</v>
      </c>
      <c r="O40">
        <f>VLOOKUP($A40,Sheet2!$A:$K,4,FALSE)</f>
        <v>12767118</v>
      </c>
      <c r="P40">
        <f>VLOOKUP($A40,Sheet2!$A:$K,5,FALSE)</f>
        <v>12776309</v>
      </c>
      <c r="Q40">
        <f>VLOOKUP($A40,Sheet2!$A:$K,6,FALSE)</f>
        <v>12788313</v>
      </c>
      <c r="R40">
        <f>VLOOKUP($A40,Sheet2!$A:$K,7,FALSE)</f>
        <v>12784826</v>
      </c>
      <c r="S40">
        <f>VLOOKUP($A40,Sheet2!$A:$K,8,FALSE)</f>
        <v>12782275</v>
      </c>
      <c r="T40">
        <f>VLOOKUP($A40,Sheet2!$A:$K,9,FALSE)</f>
        <v>12787641</v>
      </c>
      <c r="U40">
        <f>VLOOKUP($A40,Sheet2!$A:$K,10,FALSE)</f>
        <v>12800922</v>
      </c>
      <c r="V40">
        <f>VLOOKUP($A40,Sheet2!$A:$K,11,FALSE)</f>
        <v>12801989</v>
      </c>
    </row>
    <row r="41" spans="1:22" x14ac:dyDescent="0.35">
      <c r="A41" t="s">
        <v>41</v>
      </c>
      <c r="B41">
        <f>VLOOKUP(A41,[1]states!$E:$F,2,FALSE)</f>
        <v>44</v>
      </c>
      <c r="C41">
        <v>1050268</v>
      </c>
      <c r="D41">
        <v>1057142</v>
      </c>
      <c r="E41">
        <v>1065995</v>
      </c>
      <c r="F41">
        <v>1071342</v>
      </c>
      <c r="G41">
        <v>1074579</v>
      </c>
      <c r="H41">
        <v>1067916</v>
      </c>
      <c r="I41">
        <v>1063096</v>
      </c>
      <c r="J41">
        <v>1057315</v>
      </c>
      <c r="K41">
        <v>1055003</v>
      </c>
      <c r="L41">
        <v>1053646</v>
      </c>
      <c r="M41">
        <f>VLOOKUP($A41,Sheet2!$A:$K,2,FALSE)</f>
        <v>1053959</v>
      </c>
      <c r="N41">
        <f>VLOOKUP($A41,Sheet2!$A:$K,3,FALSE)</f>
        <v>1053649</v>
      </c>
      <c r="O41">
        <f>VLOOKUP($A41,Sheet2!$A:$K,4,FALSE)</f>
        <v>1054621</v>
      </c>
      <c r="P41">
        <f>VLOOKUP($A41,Sheet2!$A:$K,5,FALSE)</f>
        <v>1055081</v>
      </c>
      <c r="Q41">
        <f>VLOOKUP($A41,Sheet2!$A:$K,6,FALSE)</f>
        <v>1055936</v>
      </c>
      <c r="R41">
        <f>VLOOKUP($A41,Sheet2!$A:$K,7,FALSE)</f>
        <v>1056065</v>
      </c>
      <c r="S41">
        <f>VLOOKUP($A41,Sheet2!$A:$K,8,FALSE)</f>
        <v>1056770</v>
      </c>
      <c r="T41">
        <f>VLOOKUP($A41,Sheet2!$A:$K,9,FALSE)</f>
        <v>1055673</v>
      </c>
      <c r="U41">
        <f>VLOOKUP($A41,Sheet2!$A:$K,10,FALSE)</f>
        <v>1058287</v>
      </c>
      <c r="V41">
        <f>VLOOKUP($A41,Sheet2!$A:$K,11,FALSE)</f>
        <v>1059361</v>
      </c>
    </row>
    <row r="42" spans="1:22" x14ac:dyDescent="0.35">
      <c r="A42" t="s">
        <v>42</v>
      </c>
      <c r="B42">
        <f>VLOOKUP(A42,[1]states!$E:$F,2,FALSE)</f>
        <v>45</v>
      </c>
      <c r="C42">
        <v>4024223</v>
      </c>
      <c r="D42">
        <v>4064995</v>
      </c>
      <c r="E42">
        <v>4107795</v>
      </c>
      <c r="F42">
        <v>4150297</v>
      </c>
      <c r="G42">
        <v>4210921</v>
      </c>
      <c r="H42">
        <v>4270150</v>
      </c>
      <c r="I42">
        <v>4357847</v>
      </c>
      <c r="J42">
        <v>4444110</v>
      </c>
      <c r="K42">
        <v>4528996</v>
      </c>
      <c r="L42">
        <v>4589872</v>
      </c>
      <c r="M42">
        <f>VLOOKUP($A42,Sheet2!$A:$K,2,FALSE)</f>
        <v>4635649</v>
      </c>
      <c r="N42">
        <f>VLOOKUP($A42,Sheet2!$A:$K,3,FALSE)</f>
        <v>4671994</v>
      </c>
      <c r="O42">
        <f>VLOOKUP($A42,Sheet2!$A:$K,4,FALSE)</f>
        <v>4717354</v>
      </c>
      <c r="P42">
        <f>VLOOKUP($A42,Sheet2!$A:$K,5,FALSE)</f>
        <v>4764080</v>
      </c>
      <c r="Q42">
        <f>VLOOKUP($A42,Sheet2!$A:$K,6,FALSE)</f>
        <v>4823617</v>
      </c>
      <c r="R42">
        <f>VLOOKUP($A42,Sheet2!$A:$K,7,FALSE)</f>
        <v>4891938</v>
      </c>
      <c r="S42">
        <f>VLOOKUP($A42,Sheet2!$A:$K,8,FALSE)</f>
        <v>4957968</v>
      </c>
      <c r="T42">
        <f>VLOOKUP($A42,Sheet2!$A:$K,9,FALSE)</f>
        <v>5021268</v>
      </c>
      <c r="U42">
        <f>VLOOKUP($A42,Sheet2!$A:$K,10,FALSE)</f>
        <v>5084156</v>
      </c>
      <c r="V42">
        <f>VLOOKUP($A42,Sheet2!$A:$K,11,FALSE)</f>
        <v>5148714</v>
      </c>
    </row>
    <row r="43" spans="1:22" x14ac:dyDescent="0.35">
      <c r="A43" t="s">
        <v>43</v>
      </c>
      <c r="B43">
        <f>VLOOKUP(A43,[1]states!$E:$F,2,FALSE)</f>
        <v>46</v>
      </c>
      <c r="C43">
        <v>755844</v>
      </c>
      <c r="D43">
        <v>757972</v>
      </c>
      <c r="E43">
        <v>760020</v>
      </c>
      <c r="F43">
        <v>763729</v>
      </c>
      <c r="G43">
        <v>770396</v>
      </c>
      <c r="H43">
        <v>775493</v>
      </c>
      <c r="I43">
        <v>783033</v>
      </c>
      <c r="J43">
        <v>791623</v>
      </c>
      <c r="K43">
        <v>799124</v>
      </c>
      <c r="L43">
        <v>807067</v>
      </c>
      <c r="M43">
        <f>VLOOKUP($A43,Sheet2!$A:$K,2,FALSE)</f>
        <v>816166</v>
      </c>
      <c r="N43">
        <f>VLOOKUP($A43,Sheet2!$A:$K,3,FALSE)</f>
        <v>823579</v>
      </c>
      <c r="O43">
        <f>VLOOKUP($A43,Sheet2!$A:$K,4,FALSE)</f>
        <v>833566</v>
      </c>
      <c r="P43">
        <f>VLOOKUP($A43,Sheet2!$A:$K,5,FALSE)</f>
        <v>842316</v>
      </c>
      <c r="Q43">
        <f>VLOOKUP($A43,Sheet2!$A:$K,6,FALSE)</f>
        <v>849129</v>
      </c>
      <c r="R43">
        <f>VLOOKUP($A43,Sheet2!$A:$K,7,FALSE)</f>
        <v>853988</v>
      </c>
      <c r="S43">
        <f>VLOOKUP($A43,Sheet2!$A:$K,8,FALSE)</f>
        <v>862996</v>
      </c>
      <c r="T43">
        <f>VLOOKUP($A43,Sheet2!$A:$K,9,FALSE)</f>
        <v>872868</v>
      </c>
      <c r="U43">
        <f>VLOOKUP($A43,Sheet2!$A:$K,10,FALSE)</f>
        <v>878698</v>
      </c>
      <c r="V43">
        <f>VLOOKUP($A43,Sheet2!$A:$K,11,FALSE)</f>
        <v>884659</v>
      </c>
    </row>
    <row r="44" spans="1:22" x14ac:dyDescent="0.35">
      <c r="A44" t="s">
        <v>44</v>
      </c>
      <c r="B44">
        <f>VLOOKUP(A44,[1]states!$E:$F,2,FALSE)</f>
        <v>47</v>
      </c>
      <c r="C44">
        <v>5703719</v>
      </c>
      <c r="D44">
        <v>5750789</v>
      </c>
      <c r="E44">
        <v>5795918</v>
      </c>
      <c r="F44">
        <v>5847812</v>
      </c>
      <c r="G44">
        <v>5910809</v>
      </c>
      <c r="H44">
        <v>5991057</v>
      </c>
      <c r="I44">
        <v>6088766</v>
      </c>
      <c r="J44">
        <v>6175727</v>
      </c>
      <c r="K44">
        <v>6247411</v>
      </c>
      <c r="L44">
        <v>6306019</v>
      </c>
      <c r="M44">
        <f>VLOOKUP($A44,Sheet2!$A:$K,2,FALSE)</f>
        <v>6355311</v>
      </c>
      <c r="N44">
        <f>VLOOKUP($A44,Sheet2!$A:$K,3,FALSE)</f>
        <v>6399291</v>
      </c>
      <c r="O44">
        <f>VLOOKUP($A44,Sheet2!$A:$K,4,FALSE)</f>
        <v>6453898</v>
      </c>
      <c r="P44">
        <f>VLOOKUP($A44,Sheet2!$A:$K,5,FALSE)</f>
        <v>6494340</v>
      </c>
      <c r="Q44">
        <f>VLOOKUP($A44,Sheet2!$A:$K,6,FALSE)</f>
        <v>6541223</v>
      </c>
      <c r="R44">
        <f>VLOOKUP($A44,Sheet2!$A:$K,7,FALSE)</f>
        <v>6591170</v>
      </c>
      <c r="S44">
        <f>VLOOKUP($A44,Sheet2!$A:$K,8,FALSE)</f>
        <v>6646010</v>
      </c>
      <c r="T44">
        <f>VLOOKUP($A44,Sheet2!$A:$K,9,FALSE)</f>
        <v>6708799</v>
      </c>
      <c r="U44">
        <f>VLOOKUP($A44,Sheet2!$A:$K,10,FALSE)</f>
        <v>6771631</v>
      </c>
      <c r="V44">
        <f>VLOOKUP($A44,Sheet2!$A:$K,11,FALSE)</f>
        <v>6829174</v>
      </c>
    </row>
    <row r="45" spans="1:22" x14ac:dyDescent="0.35">
      <c r="A45" t="s">
        <v>45</v>
      </c>
      <c r="B45">
        <f>VLOOKUP(A45,[1]states!$E:$F,2,FALSE)</f>
        <v>48</v>
      </c>
      <c r="C45">
        <v>20944499</v>
      </c>
      <c r="D45">
        <v>21319622</v>
      </c>
      <c r="E45">
        <v>21690325</v>
      </c>
      <c r="F45">
        <v>22030931</v>
      </c>
      <c r="G45">
        <v>22394023</v>
      </c>
      <c r="H45">
        <v>22778123</v>
      </c>
      <c r="I45">
        <v>23359580</v>
      </c>
      <c r="J45">
        <v>23831983</v>
      </c>
      <c r="K45">
        <v>24309039</v>
      </c>
      <c r="L45">
        <v>24801761</v>
      </c>
      <c r="M45">
        <f>VLOOKUP($A45,Sheet2!$A:$K,2,FALSE)</f>
        <v>25241971</v>
      </c>
      <c r="N45">
        <f>VLOOKUP($A45,Sheet2!$A:$K,3,FALSE)</f>
        <v>25645629</v>
      </c>
      <c r="O45">
        <f>VLOOKUP($A45,Sheet2!$A:$K,4,FALSE)</f>
        <v>26084481</v>
      </c>
      <c r="P45">
        <f>VLOOKUP($A45,Sheet2!$A:$K,5,FALSE)</f>
        <v>26480266</v>
      </c>
      <c r="Q45">
        <f>VLOOKUP($A45,Sheet2!$A:$K,6,FALSE)</f>
        <v>26964333</v>
      </c>
      <c r="R45">
        <f>VLOOKUP($A45,Sheet2!$A:$K,7,FALSE)</f>
        <v>27470056</v>
      </c>
      <c r="S45">
        <f>VLOOKUP($A45,Sheet2!$A:$K,8,FALSE)</f>
        <v>27914410</v>
      </c>
      <c r="T45">
        <f>VLOOKUP($A45,Sheet2!$A:$K,9,FALSE)</f>
        <v>28295273</v>
      </c>
      <c r="U45">
        <f>VLOOKUP($A45,Sheet2!$A:$K,10,FALSE)</f>
        <v>28628666</v>
      </c>
      <c r="V45">
        <f>VLOOKUP($A45,Sheet2!$A:$K,11,FALSE)</f>
        <v>28995881</v>
      </c>
    </row>
    <row r="46" spans="1:22" x14ac:dyDescent="0.35">
      <c r="A46" t="s">
        <v>46</v>
      </c>
      <c r="B46">
        <f>VLOOKUP(A46,[1]states!$E:$F,2,FALSE)</f>
        <v>49</v>
      </c>
      <c r="C46">
        <v>2244502</v>
      </c>
      <c r="D46">
        <v>2283715</v>
      </c>
      <c r="E46">
        <v>2324815</v>
      </c>
      <c r="F46">
        <v>2360137</v>
      </c>
      <c r="G46">
        <v>2401580</v>
      </c>
      <c r="H46">
        <v>2457719</v>
      </c>
      <c r="I46">
        <v>2525507</v>
      </c>
      <c r="J46">
        <v>2597746</v>
      </c>
      <c r="K46">
        <v>2663029</v>
      </c>
      <c r="L46">
        <v>2723421</v>
      </c>
      <c r="M46">
        <f>VLOOKUP($A46,Sheet2!$A:$K,2,FALSE)</f>
        <v>2775332</v>
      </c>
      <c r="N46">
        <f>VLOOKUP($A46,Sheet2!$A:$K,3,FALSE)</f>
        <v>2814384</v>
      </c>
      <c r="O46">
        <f>VLOOKUP($A46,Sheet2!$A:$K,4,FALSE)</f>
        <v>2853375</v>
      </c>
      <c r="P46">
        <f>VLOOKUP($A46,Sheet2!$A:$K,5,FALSE)</f>
        <v>2897640</v>
      </c>
      <c r="Q46">
        <f>VLOOKUP($A46,Sheet2!$A:$K,6,FALSE)</f>
        <v>2936879</v>
      </c>
      <c r="R46">
        <f>VLOOKUP($A46,Sheet2!$A:$K,7,FALSE)</f>
        <v>2981835</v>
      </c>
      <c r="S46">
        <f>VLOOKUP($A46,Sheet2!$A:$K,8,FALSE)</f>
        <v>3041868</v>
      </c>
      <c r="T46">
        <f>VLOOKUP($A46,Sheet2!$A:$K,9,FALSE)</f>
        <v>3101042</v>
      </c>
      <c r="U46">
        <f>VLOOKUP($A46,Sheet2!$A:$K,10,FALSE)</f>
        <v>3153550</v>
      </c>
      <c r="V46">
        <f>VLOOKUP($A46,Sheet2!$A:$K,11,FALSE)</f>
        <v>3205958</v>
      </c>
    </row>
    <row r="47" spans="1:22" x14ac:dyDescent="0.35">
      <c r="A47" t="s">
        <v>47</v>
      </c>
      <c r="B47">
        <f>VLOOKUP(A47,[1]states!$E:$F,2,FALSE)</f>
        <v>50</v>
      </c>
      <c r="C47">
        <v>609618</v>
      </c>
      <c r="D47">
        <v>612223</v>
      </c>
      <c r="E47">
        <v>615442</v>
      </c>
      <c r="F47">
        <v>617858</v>
      </c>
      <c r="G47">
        <v>619920</v>
      </c>
      <c r="H47">
        <v>621215</v>
      </c>
      <c r="I47">
        <v>622892</v>
      </c>
      <c r="J47">
        <v>623481</v>
      </c>
      <c r="K47">
        <v>624151</v>
      </c>
      <c r="L47">
        <v>624817</v>
      </c>
      <c r="M47">
        <f>VLOOKUP($A47,Sheet2!$A:$K,2,FALSE)</f>
        <v>625879</v>
      </c>
      <c r="N47">
        <f>VLOOKUP($A47,Sheet2!$A:$K,3,FALSE)</f>
        <v>627049</v>
      </c>
      <c r="O47">
        <f>VLOOKUP($A47,Sheet2!$A:$K,4,FALSE)</f>
        <v>626090</v>
      </c>
      <c r="P47">
        <f>VLOOKUP($A47,Sheet2!$A:$K,5,FALSE)</f>
        <v>626210</v>
      </c>
      <c r="Q47">
        <f>VLOOKUP($A47,Sheet2!$A:$K,6,FALSE)</f>
        <v>625214</v>
      </c>
      <c r="R47">
        <f>VLOOKUP($A47,Sheet2!$A:$K,7,FALSE)</f>
        <v>625216</v>
      </c>
      <c r="S47">
        <f>VLOOKUP($A47,Sheet2!$A:$K,8,FALSE)</f>
        <v>623657</v>
      </c>
      <c r="T47">
        <f>VLOOKUP($A47,Sheet2!$A:$K,9,FALSE)</f>
        <v>624344</v>
      </c>
      <c r="U47">
        <f>VLOOKUP($A47,Sheet2!$A:$K,10,FALSE)</f>
        <v>624358</v>
      </c>
      <c r="V47">
        <f>VLOOKUP($A47,Sheet2!$A:$K,11,FALSE)</f>
        <v>623989</v>
      </c>
    </row>
    <row r="48" spans="1:22" x14ac:dyDescent="0.35">
      <c r="A48" t="s">
        <v>48</v>
      </c>
      <c r="B48">
        <f>VLOOKUP(A48,[1]states!$E:$F,2,FALSE)</f>
        <v>51</v>
      </c>
      <c r="C48">
        <v>7105817</v>
      </c>
      <c r="D48">
        <v>7198362</v>
      </c>
      <c r="E48">
        <v>7286873</v>
      </c>
      <c r="F48">
        <v>7366977</v>
      </c>
      <c r="G48">
        <v>7475575</v>
      </c>
      <c r="H48">
        <v>7577105</v>
      </c>
      <c r="I48">
        <v>7673725</v>
      </c>
      <c r="J48">
        <v>7751000</v>
      </c>
      <c r="K48">
        <v>7833496</v>
      </c>
      <c r="L48">
        <v>7925937</v>
      </c>
      <c r="M48">
        <f>VLOOKUP($A48,Sheet2!$A:$K,2,FALSE)</f>
        <v>8023699</v>
      </c>
      <c r="N48">
        <f>VLOOKUP($A48,Sheet2!$A:$K,3,FALSE)</f>
        <v>8101155</v>
      </c>
      <c r="O48">
        <f>VLOOKUP($A48,Sheet2!$A:$K,4,FALSE)</f>
        <v>8185080</v>
      </c>
      <c r="P48">
        <f>VLOOKUP($A48,Sheet2!$A:$K,5,FALSE)</f>
        <v>8252427</v>
      </c>
      <c r="Q48">
        <f>VLOOKUP($A48,Sheet2!$A:$K,6,FALSE)</f>
        <v>8310993</v>
      </c>
      <c r="R48">
        <f>VLOOKUP($A48,Sheet2!$A:$K,7,FALSE)</f>
        <v>8361808</v>
      </c>
      <c r="S48">
        <f>VLOOKUP($A48,Sheet2!$A:$K,8,FALSE)</f>
        <v>8410106</v>
      </c>
      <c r="T48">
        <f>VLOOKUP($A48,Sheet2!$A:$K,9,FALSE)</f>
        <v>8463587</v>
      </c>
      <c r="U48">
        <f>VLOOKUP($A48,Sheet2!$A:$K,10,FALSE)</f>
        <v>8501286</v>
      </c>
      <c r="V48">
        <f>VLOOKUP($A48,Sheet2!$A:$K,11,FALSE)</f>
        <v>8535519</v>
      </c>
    </row>
    <row r="49" spans="1:22" x14ac:dyDescent="0.35">
      <c r="A49" t="s">
        <v>49</v>
      </c>
      <c r="B49">
        <f>VLOOKUP(A49,[1]states!$E:$F,2,FALSE)</f>
        <v>53</v>
      </c>
      <c r="C49">
        <v>5910512</v>
      </c>
      <c r="D49">
        <v>5985722</v>
      </c>
      <c r="E49">
        <v>6052349</v>
      </c>
      <c r="F49">
        <v>6104115</v>
      </c>
      <c r="G49">
        <v>6178645</v>
      </c>
      <c r="H49">
        <v>6257305</v>
      </c>
      <c r="I49">
        <v>6370753</v>
      </c>
      <c r="J49">
        <v>6461587</v>
      </c>
      <c r="K49">
        <v>6562231</v>
      </c>
      <c r="L49">
        <v>6667426</v>
      </c>
      <c r="M49">
        <f>VLOOKUP($A49,Sheet2!$A:$K,2,FALSE)</f>
        <v>6742830</v>
      </c>
      <c r="N49">
        <f>VLOOKUP($A49,Sheet2!$A:$K,3,FALSE)</f>
        <v>6826627</v>
      </c>
      <c r="O49">
        <f>VLOOKUP($A49,Sheet2!$A:$K,4,FALSE)</f>
        <v>6897058</v>
      </c>
      <c r="P49">
        <f>VLOOKUP($A49,Sheet2!$A:$K,5,FALSE)</f>
        <v>6963985</v>
      </c>
      <c r="Q49">
        <f>VLOOKUP($A49,Sheet2!$A:$K,6,FALSE)</f>
        <v>7054655</v>
      </c>
      <c r="R49">
        <f>VLOOKUP($A49,Sheet2!$A:$K,7,FALSE)</f>
        <v>7163657</v>
      </c>
      <c r="S49">
        <f>VLOOKUP($A49,Sheet2!$A:$K,8,FALSE)</f>
        <v>7294771</v>
      </c>
      <c r="T49">
        <f>VLOOKUP($A49,Sheet2!$A:$K,9,FALSE)</f>
        <v>7423362</v>
      </c>
      <c r="U49">
        <f>VLOOKUP($A49,Sheet2!$A:$K,10,FALSE)</f>
        <v>7523869</v>
      </c>
      <c r="V49">
        <f>VLOOKUP($A49,Sheet2!$A:$K,11,FALSE)</f>
        <v>7614893</v>
      </c>
    </row>
    <row r="50" spans="1:22" x14ac:dyDescent="0.35">
      <c r="A50" t="s">
        <v>50</v>
      </c>
      <c r="B50">
        <f>VLOOKUP(A50,[1]states!$E:$F,2,FALSE)</f>
        <v>54</v>
      </c>
      <c r="C50">
        <v>1807021</v>
      </c>
      <c r="D50">
        <v>1801481</v>
      </c>
      <c r="E50">
        <v>1805414</v>
      </c>
      <c r="F50">
        <v>1812295</v>
      </c>
      <c r="G50">
        <v>1816438</v>
      </c>
      <c r="H50">
        <v>1820492</v>
      </c>
      <c r="I50">
        <v>1827912</v>
      </c>
      <c r="J50">
        <v>1834052</v>
      </c>
      <c r="K50">
        <v>1840310</v>
      </c>
      <c r="L50">
        <v>1847775</v>
      </c>
      <c r="M50">
        <f>VLOOKUP($A50,Sheet2!$A:$K,2,FALSE)</f>
        <v>1854239</v>
      </c>
      <c r="N50">
        <f>VLOOKUP($A50,Sheet2!$A:$K,3,FALSE)</f>
        <v>1856301</v>
      </c>
      <c r="O50">
        <f>VLOOKUP($A50,Sheet2!$A:$K,4,FALSE)</f>
        <v>1856872</v>
      </c>
      <c r="P50">
        <f>VLOOKUP($A50,Sheet2!$A:$K,5,FALSE)</f>
        <v>1853914</v>
      </c>
      <c r="Q50">
        <f>VLOOKUP($A50,Sheet2!$A:$K,6,FALSE)</f>
        <v>1849489</v>
      </c>
      <c r="R50">
        <f>VLOOKUP($A50,Sheet2!$A:$K,7,FALSE)</f>
        <v>1842050</v>
      </c>
      <c r="S50">
        <f>VLOOKUP($A50,Sheet2!$A:$K,8,FALSE)</f>
        <v>1831023</v>
      </c>
      <c r="T50">
        <f>VLOOKUP($A50,Sheet2!$A:$K,9,FALSE)</f>
        <v>1817004</v>
      </c>
      <c r="U50">
        <f>VLOOKUP($A50,Sheet2!$A:$K,10,FALSE)</f>
        <v>1804291</v>
      </c>
      <c r="V50">
        <f>VLOOKUP($A50,Sheet2!$A:$K,11,FALSE)</f>
        <v>1792147</v>
      </c>
    </row>
    <row r="51" spans="1:22" x14ac:dyDescent="0.35">
      <c r="A51" t="s">
        <v>51</v>
      </c>
      <c r="B51">
        <f>VLOOKUP(A51,[1]states!$E:$F,2,FALSE)</f>
        <v>55</v>
      </c>
      <c r="C51">
        <v>5373999</v>
      </c>
      <c r="D51">
        <v>5406835</v>
      </c>
      <c r="E51">
        <v>5445162</v>
      </c>
      <c r="F51">
        <v>5479203</v>
      </c>
      <c r="G51">
        <v>5514026</v>
      </c>
      <c r="H51">
        <v>5546166</v>
      </c>
      <c r="I51">
        <v>5577655</v>
      </c>
      <c r="J51">
        <v>5610775</v>
      </c>
      <c r="K51">
        <v>5640996</v>
      </c>
      <c r="L51">
        <v>5669264</v>
      </c>
      <c r="M51">
        <f>VLOOKUP($A51,Sheet2!$A:$K,2,FALSE)</f>
        <v>5690475</v>
      </c>
      <c r="N51">
        <f>VLOOKUP($A51,Sheet2!$A:$K,3,FALSE)</f>
        <v>5705288</v>
      </c>
      <c r="O51">
        <f>VLOOKUP($A51,Sheet2!$A:$K,4,FALSE)</f>
        <v>5719960</v>
      </c>
      <c r="P51">
        <f>VLOOKUP($A51,Sheet2!$A:$K,5,FALSE)</f>
        <v>5736754</v>
      </c>
      <c r="Q51">
        <f>VLOOKUP($A51,Sheet2!$A:$K,6,FALSE)</f>
        <v>5751525</v>
      </c>
      <c r="R51">
        <f>VLOOKUP($A51,Sheet2!$A:$K,7,FALSE)</f>
        <v>5760940</v>
      </c>
      <c r="S51">
        <f>VLOOKUP($A51,Sheet2!$A:$K,8,FALSE)</f>
        <v>5772628</v>
      </c>
      <c r="T51">
        <f>VLOOKUP($A51,Sheet2!$A:$K,9,FALSE)</f>
        <v>5790186</v>
      </c>
      <c r="U51">
        <f>VLOOKUP($A51,Sheet2!$A:$K,10,FALSE)</f>
        <v>5807406</v>
      </c>
      <c r="V51">
        <f>VLOOKUP($A51,Sheet2!$A:$K,11,FALSE)</f>
        <v>5822434</v>
      </c>
    </row>
    <row r="52" spans="1:22" x14ac:dyDescent="0.35">
      <c r="A52" t="s">
        <v>52</v>
      </c>
      <c r="B52">
        <f>VLOOKUP(A52,[1]states!$E:$F,2,FALSE)</f>
        <v>56</v>
      </c>
      <c r="C52">
        <v>494300</v>
      </c>
      <c r="D52">
        <v>494657</v>
      </c>
      <c r="E52">
        <v>500017</v>
      </c>
      <c r="F52">
        <v>503453</v>
      </c>
      <c r="G52">
        <v>509106</v>
      </c>
      <c r="H52">
        <v>514157</v>
      </c>
      <c r="I52">
        <v>522667</v>
      </c>
      <c r="J52">
        <v>534876</v>
      </c>
      <c r="K52">
        <v>546043</v>
      </c>
      <c r="L52">
        <v>559851</v>
      </c>
      <c r="M52">
        <f>VLOOKUP($A52,Sheet2!$A:$K,2,FALSE)</f>
        <v>564487</v>
      </c>
      <c r="N52">
        <f>VLOOKUP($A52,Sheet2!$A:$K,3,FALSE)</f>
        <v>567299</v>
      </c>
      <c r="O52">
        <f>VLOOKUP($A52,Sheet2!$A:$K,4,FALSE)</f>
        <v>576305</v>
      </c>
      <c r="P52">
        <f>VLOOKUP($A52,Sheet2!$A:$K,5,FALSE)</f>
        <v>582122</v>
      </c>
      <c r="Q52">
        <f>VLOOKUP($A52,Sheet2!$A:$K,6,FALSE)</f>
        <v>582531</v>
      </c>
      <c r="R52">
        <f>VLOOKUP($A52,Sheet2!$A:$K,7,FALSE)</f>
        <v>585613</v>
      </c>
      <c r="S52">
        <f>VLOOKUP($A52,Sheet2!$A:$K,8,FALSE)</f>
        <v>584215</v>
      </c>
      <c r="T52">
        <f>VLOOKUP($A52,Sheet2!$A:$K,9,FALSE)</f>
        <v>578931</v>
      </c>
      <c r="U52">
        <f>VLOOKUP($A52,Sheet2!$A:$K,10,FALSE)</f>
        <v>577601</v>
      </c>
      <c r="V52">
        <f>VLOOKUP($A52,Sheet2!$A:$K,11,FALSE)</f>
        <v>578759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9F84-F2B7-42E6-BDAD-DC61E3A2B379}">
  <dimension ref="A1:K52"/>
  <sheetViews>
    <sheetView workbookViewId="0">
      <selection activeCell="B1" sqref="B1:K1"/>
    </sheetView>
  </sheetViews>
  <sheetFormatPr defaultRowHeight="14.5" x14ac:dyDescent="0.35"/>
  <sheetData>
    <row r="1" spans="1:11" x14ac:dyDescent="0.3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5">
      <c r="A2" t="s">
        <v>2</v>
      </c>
      <c r="B2">
        <v>4785437</v>
      </c>
      <c r="C2">
        <v>4799069</v>
      </c>
      <c r="D2">
        <v>4815588</v>
      </c>
      <c r="E2">
        <v>4830081</v>
      </c>
      <c r="F2">
        <v>4841799</v>
      </c>
      <c r="G2">
        <v>4852347</v>
      </c>
      <c r="H2">
        <v>4863525</v>
      </c>
      <c r="I2">
        <v>4874486</v>
      </c>
      <c r="J2">
        <v>4887681</v>
      </c>
      <c r="K2">
        <v>4903185</v>
      </c>
    </row>
    <row r="3" spans="1:11" x14ac:dyDescent="0.35">
      <c r="A3" t="s">
        <v>3</v>
      </c>
      <c r="B3">
        <v>713910</v>
      </c>
      <c r="C3">
        <v>722128</v>
      </c>
      <c r="D3">
        <v>730443</v>
      </c>
      <c r="E3">
        <v>737068</v>
      </c>
      <c r="F3">
        <v>736283</v>
      </c>
      <c r="G3">
        <v>737498</v>
      </c>
      <c r="H3">
        <v>741456</v>
      </c>
      <c r="I3">
        <v>739700</v>
      </c>
      <c r="J3">
        <v>735139</v>
      </c>
      <c r="K3">
        <v>731545</v>
      </c>
    </row>
    <row r="4" spans="1:11" x14ac:dyDescent="0.35">
      <c r="A4" t="s">
        <v>4</v>
      </c>
      <c r="B4">
        <v>6407172</v>
      </c>
      <c r="C4">
        <v>6472643</v>
      </c>
      <c r="D4">
        <v>6554978</v>
      </c>
      <c r="E4">
        <v>6632764</v>
      </c>
      <c r="F4">
        <v>6730413</v>
      </c>
      <c r="G4">
        <v>6829676</v>
      </c>
      <c r="H4">
        <v>6941072</v>
      </c>
      <c r="I4">
        <v>7044008</v>
      </c>
      <c r="J4">
        <v>7158024</v>
      </c>
      <c r="K4">
        <v>7278717</v>
      </c>
    </row>
    <row r="5" spans="1:11" x14ac:dyDescent="0.35">
      <c r="A5" t="s">
        <v>5</v>
      </c>
      <c r="B5">
        <v>2921964</v>
      </c>
      <c r="C5">
        <v>2940667</v>
      </c>
      <c r="D5">
        <v>2952164</v>
      </c>
      <c r="E5">
        <v>2959400</v>
      </c>
      <c r="F5">
        <v>2967392</v>
      </c>
      <c r="G5">
        <v>2978048</v>
      </c>
      <c r="H5">
        <v>2989918</v>
      </c>
      <c r="I5">
        <v>3001345</v>
      </c>
      <c r="J5">
        <v>3009733</v>
      </c>
      <c r="K5">
        <v>3017804</v>
      </c>
    </row>
    <row r="6" spans="1:11" x14ac:dyDescent="0.35">
      <c r="A6" t="s">
        <v>6</v>
      </c>
      <c r="B6">
        <v>37319502</v>
      </c>
      <c r="C6">
        <v>37638369</v>
      </c>
      <c r="D6">
        <v>37948800</v>
      </c>
      <c r="E6">
        <v>38260787</v>
      </c>
      <c r="F6">
        <v>38596972</v>
      </c>
      <c r="G6">
        <v>38918045</v>
      </c>
      <c r="H6">
        <v>39167117</v>
      </c>
      <c r="I6">
        <v>39358497</v>
      </c>
      <c r="J6">
        <v>39461588</v>
      </c>
      <c r="K6">
        <v>39512223</v>
      </c>
    </row>
    <row r="7" spans="1:11" x14ac:dyDescent="0.35">
      <c r="A7" t="s">
        <v>7</v>
      </c>
      <c r="B7">
        <v>5047349</v>
      </c>
      <c r="C7">
        <v>5121108</v>
      </c>
      <c r="D7">
        <v>5192647</v>
      </c>
      <c r="E7">
        <v>5269035</v>
      </c>
      <c r="F7">
        <v>5350101</v>
      </c>
      <c r="G7">
        <v>5450623</v>
      </c>
      <c r="H7">
        <v>5539215</v>
      </c>
      <c r="I7">
        <v>5611885</v>
      </c>
      <c r="J7">
        <v>5691287</v>
      </c>
      <c r="K7">
        <v>5758736</v>
      </c>
    </row>
    <row r="8" spans="1:11" x14ac:dyDescent="0.35">
      <c r="A8" t="s">
        <v>8</v>
      </c>
      <c r="B8">
        <v>3579114</v>
      </c>
      <c r="C8">
        <v>3588283</v>
      </c>
      <c r="D8">
        <v>3594547</v>
      </c>
      <c r="E8">
        <v>3594841</v>
      </c>
      <c r="F8">
        <v>3594524</v>
      </c>
      <c r="G8">
        <v>3587122</v>
      </c>
      <c r="H8">
        <v>3578141</v>
      </c>
      <c r="I8">
        <v>3573297</v>
      </c>
      <c r="J8">
        <v>3571520</v>
      </c>
      <c r="K8">
        <v>3565287</v>
      </c>
    </row>
    <row r="9" spans="1:11" x14ac:dyDescent="0.35">
      <c r="A9" t="s">
        <v>9</v>
      </c>
      <c r="B9">
        <v>899593</v>
      </c>
      <c r="C9">
        <v>907381</v>
      </c>
      <c r="D9">
        <v>915179</v>
      </c>
      <c r="E9">
        <v>923576</v>
      </c>
      <c r="F9">
        <v>932487</v>
      </c>
      <c r="G9">
        <v>941252</v>
      </c>
      <c r="H9">
        <v>948921</v>
      </c>
      <c r="I9">
        <v>956823</v>
      </c>
      <c r="J9">
        <v>965479</v>
      </c>
      <c r="K9">
        <v>973764</v>
      </c>
    </row>
    <row r="10" spans="1:11" x14ac:dyDescent="0.35">
      <c r="A10" t="s">
        <v>10</v>
      </c>
      <c r="B10">
        <v>605226</v>
      </c>
      <c r="C10">
        <v>619800</v>
      </c>
      <c r="D10">
        <v>634924</v>
      </c>
      <c r="E10">
        <v>650581</v>
      </c>
      <c r="F10">
        <v>662328</v>
      </c>
      <c r="G10">
        <v>675400</v>
      </c>
      <c r="H10">
        <v>685815</v>
      </c>
      <c r="I10">
        <v>694906</v>
      </c>
      <c r="J10">
        <v>701547</v>
      </c>
      <c r="K10">
        <v>705749</v>
      </c>
    </row>
    <row r="11" spans="1:11" x14ac:dyDescent="0.35">
      <c r="A11" t="s">
        <v>11</v>
      </c>
      <c r="B11">
        <v>18845537</v>
      </c>
      <c r="C11">
        <v>19053237</v>
      </c>
      <c r="D11">
        <v>19297822</v>
      </c>
      <c r="E11">
        <v>19545621</v>
      </c>
      <c r="F11">
        <v>19845911</v>
      </c>
      <c r="G11">
        <v>20209042</v>
      </c>
      <c r="H11">
        <v>20613477</v>
      </c>
      <c r="I11">
        <v>20963613</v>
      </c>
      <c r="J11">
        <v>21244317</v>
      </c>
      <c r="K11">
        <v>21477737</v>
      </c>
    </row>
    <row r="12" spans="1:11" x14ac:dyDescent="0.35">
      <c r="A12" t="s">
        <v>12</v>
      </c>
      <c r="B12">
        <v>9711881</v>
      </c>
      <c r="C12">
        <v>9802431</v>
      </c>
      <c r="D12">
        <v>9901430</v>
      </c>
      <c r="E12">
        <v>9972479</v>
      </c>
      <c r="F12">
        <v>10067278</v>
      </c>
      <c r="G12">
        <v>10178447</v>
      </c>
      <c r="H12">
        <v>10301890</v>
      </c>
      <c r="I12">
        <v>10410330</v>
      </c>
      <c r="J12">
        <v>10511131</v>
      </c>
      <c r="K12">
        <v>10617423</v>
      </c>
    </row>
    <row r="13" spans="1:11" x14ac:dyDescent="0.35">
      <c r="A13" t="s">
        <v>13</v>
      </c>
      <c r="B13">
        <v>1363963</v>
      </c>
      <c r="C13">
        <v>1379329</v>
      </c>
      <c r="D13">
        <v>1394804</v>
      </c>
      <c r="E13">
        <v>1408243</v>
      </c>
      <c r="F13">
        <v>1414538</v>
      </c>
      <c r="G13">
        <v>1422052</v>
      </c>
      <c r="H13">
        <v>1427559</v>
      </c>
      <c r="I13">
        <v>1424393</v>
      </c>
      <c r="J13">
        <v>1420593</v>
      </c>
      <c r="K13">
        <v>1415872</v>
      </c>
    </row>
    <row r="14" spans="1:11" x14ac:dyDescent="0.35">
      <c r="A14" t="s">
        <v>14</v>
      </c>
      <c r="B14">
        <v>1570746</v>
      </c>
      <c r="C14">
        <v>1583910</v>
      </c>
      <c r="D14">
        <v>1595324</v>
      </c>
      <c r="E14">
        <v>1611206</v>
      </c>
      <c r="F14">
        <v>1631112</v>
      </c>
      <c r="G14">
        <v>1651059</v>
      </c>
      <c r="H14">
        <v>1682380</v>
      </c>
      <c r="I14">
        <v>1717715</v>
      </c>
      <c r="J14">
        <v>1750536</v>
      </c>
      <c r="K14">
        <v>1787065</v>
      </c>
    </row>
    <row r="15" spans="1:11" x14ac:dyDescent="0.35">
      <c r="A15" t="s">
        <v>15</v>
      </c>
      <c r="B15">
        <v>12840503</v>
      </c>
      <c r="C15">
        <v>12867454</v>
      </c>
      <c r="D15">
        <v>12882510</v>
      </c>
      <c r="E15">
        <v>12895129</v>
      </c>
      <c r="F15">
        <v>12884493</v>
      </c>
      <c r="G15">
        <v>12858913</v>
      </c>
      <c r="H15">
        <v>12820527</v>
      </c>
      <c r="I15">
        <v>12778828</v>
      </c>
      <c r="J15">
        <v>12723071</v>
      </c>
      <c r="K15">
        <v>12671821</v>
      </c>
    </row>
    <row r="16" spans="1:11" x14ac:dyDescent="0.35">
      <c r="A16" t="s">
        <v>16</v>
      </c>
      <c r="B16">
        <v>6490432</v>
      </c>
      <c r="C16">
        <v>6516528</v>
      </c>
      <c r="D16">
        <v>6537703</v>
      </c>
      <c r="E16">
        <v>6568713</v>
      </c>
      <c r="F16">
        <v>6593644</v>
      </c>
      <c r="G16">
        <v>6608422</v>
      </c>
      <c r="H16">
        <v>6634304</v>
      </c>
      <c r="I16">
        <v>6658078</v>
      </c>
      <c r="J16">
        <v>6695497</v>
      </c>
      <c r="K16">
        <v>6732219</v>
      </c>
    </row>
    <row r="17" spans="1:11" x14ac:dyDescent="0.35">
      <c r="A17" t="s">
        <v>17</v>
      </c>
      <c r="B17">
        <v>3050745</v>
      </c>
      <c r="C17">
        <v>3066336</v>
      </c>
      <c r="D17">
        <v>3076190</v>
      </c>
      <c r="E17">
        <v>3092997</v>
      </c>
      <c r="F17">
        <v>3109350</v>
      </c>
      <c r="G17">
        <v>3120960</v>
      </c>
      <c r="H17">
        <v>3131371</v>
      </c>
      <c r="I17">
        <v>3141550</v>
      </c>
      <c r="J17">
        <v>3148618</v>
      </c>
      <c r="K17">
        <v>3155070</v>
      </c>
    </row>
    <row r="18" spans="1:11" x14ac:dyDescent="0.35">
      <c r="A18" t="s">
        <v>18</v>
      </c>
      <c r="B18">
        <v>2858190</v>
      </c>
      <c r="C18">
        <v>2869225</v>
      </c>
      <c r="D18">
        <v>2885257</v>
      </c>
      <c r="E18">
        <v>2893212</v>
      </c>
      <c r="F18">
        <v>2900475</v>
      </c>
      <c r="G18">
        <v>2909011</v>
      </c>
      <c r="H18">
        <v>2910844</v>
      </c>
      <c r="I18">
        <v>2908718</v>
      </c>
      <c r="J18">
        <v>2911359</v>
      </c>
      <c r="K18">
        <v>2913314</v>
      </c>
    </row>
    <row r="19" spans="1:11" x14ac:dyDescent="0.35">
      <c r="A19" t="s">
        <v>19</v>
      </c>
      <c r="B19">
        <v>4348181</v>
      </c>
      <c r="C19">
        <v>4369821</v>
      </c>
      <c r="D19">
        <v>4386346</v>
      </c>
      <c r="E19">
        <v>4404659</v>
      </c>
      <c r="F19">
        <v>4414349</v>
      </c>
      <c r="G19">
        <v>4425976</v>
      </c>
      <c r="H19">
        <v>4438182</v>
      </c>
      <c r="I19">
        <v>4452268</v>
      </c>
      <c r="J19">
        <v>4461153</v>
      </c>
      <c r="K19">
        <v>4467673</v>
      </c>
    </row>
    <row r="20" spans="1:11" x14ac:dyDescent="0.35">
      <c r="A20" t="s">
        <v>20</v>
      </c>
      <c r="B20">
        <v>4544532</v>
      </c>
      <c r="C20">
        <v>4575625</v>
      </c>
      <c r="D20">
        <v>4600972</v>
      </c>
      <c r="E20">
        <v>4624527</v>
      </c>
      <c r="F20">
        <v>4644013</v>
      </c>
      <c r="G20">
        <v>4664628</v>
      </c>
      <c r="H20">
        <v>4678135</v>
      </c>
      <c r="I20">
        <v>4670560</v>
      </c>
      <c r="J20">
        <v>4659690</v>
      </c>
      <c r="K20">
        <v>4648794</v>
      </c>
    </row>
    <row r="21" spans="1:11" x14ac:dyDescent="0.35">
      <c r="A21" t="s">
        <v>21</v>
      </c>
      <c r="B21">
        <v>1327629</v>
      </c>
      <c r="C21">
        <v>1328284</v>
      </c>
      <c r="D21">
        <v>1327729</v>
      </c>
      <c r="E21">
        <v>1328009</v>
      </c>
      <c r="F21">
        <v>1330513</v>
      </c>
      <c r="G21">
        <v>1328262</v>
      </c>
      <c r="H21">
        <v>1331317</v>
      </c>
      <c r="I21">
        <v>1334612</v>
      </c>
      <c r="J21">
        <v>1339057</v>
      </c>
      <c r="K21">
        <v>1344212</v>
      </c>
    </row>
    <row r="22" spans="1:11" x14ac:dyDescent="0.35">
      <c r="A22" t="s">
        <v>22</v>
      </c>
      <c r="B22">
        <v>5788645</v>
      </c>
      <c r="C22">
        <v>5839419</v>
      </c>
      <c r="D22">
        <v>5886992</v>
      </c>
      <c r="E22">
        <v>5923188</v>
      </c>
      <c r="F22">
        <v>5957283</v>
      </c>
      <c r="G22">
        <v>5985562</v>
      </c>
      <c r="H22">
        <v>6003323</v>
      </c>
      <c r="I22">
        <v>6023868</v>
      </c>
      <c r="J22">
        <v>6035802</v>
      </c>
      <c r="K22">
        <v>6045680</v>
      </c>
    </row>
    <row r="23" spans="1:11" x14ac:dyDescent="0.35">
      <c r="A23" t="s">
        <v>23</v>
      </c>
      <c r="B23">
        <v>6566307</v>
      </c>
      <c r="C23">
        <v>6613583</v>
      </c>
      <c r="D23">
        <v>6663005</v>
      </c>
      <c r="E23">
        <v>6713315</v>
      </c>
      <c r="F23">
        <v>6762596</v>
      </c>
      <c r="G23">
        <v>6794228</v>
      </c>
      <c r="H23">
        <v>6823608</v>
      </c>
      <c r="I23">
        <v>6859789</v>
      </c>
      <c r="J23">
        <v>6882635</v>
      </c>
      <c r="K23">
        <v>6892503</v>
      </c>
    </row>
    <row r="24" spans="1:11" x14ac:dyDescent="0.35">
      <c r="A24" t="s">
        <v>24</v>
      </c>
      <c r="B24">
        <v>9877510</v>
      </c>
      <c r="C24">
        <v>9882412</v>
      </c>
      <c r="D24">
        <v>9897145</v>
      </c>
      <c r="E24">
        <v>9913065</v>
      </c>
      <c r="F24">
        <v>9929848</v>
      </c>
      <c r="G24">
        <v>9931715</v>
      </c>
      <c r="H24">
        <v>9950571</v>
      </c>
      <c r="I24">
        <v>9973114</v>
      </c>
      <c r="J24">
        <v>9984072</v>
      </c>
      <c r="K24">
        <v>9986857</v>
      </c>
    </row>
    <row r="25" spans="1:11" x14ac:dyDescent="0.35">
      <c r="A25" t="s">
        <v>25</v>
      </c>
      <c r="B25">
        <v>5310828</v>
      </c>
      <c r="C25">
        <v>5346143</v>
      </c>
      <c r="D25">
        <v>5376643</v>
      </c>
      <c r="E25">
        <v>5413479</v>
      </c>
      <c r="F25">
        <v>5451079</v>
      </c>
      <c r="G25">
        <v>5482032</v>
      </c>
      <c r="H25">
        <v>5522744</v>
      </c>
      <c r="I25">
        <v>5566230</v>
      </c>
      <c r="J25">
        <v>5606249</v>
      </c>
      <c r="K25">
        <v>5639632</v>
      </c>
    </row>
    <row r="26" spans="1:11" x14ac:dyDescent="0.35">
      <c r="A26" t="s">
        <v>26</v>
      </c>
      <c r="B26">
        <v>2970548</v>
      </c>
      <c r="C26">
        <v>2978731</v>
      </c>
      <c r="D26">
        <v>2983816</v>
      </c>
      <c r="E26">
        <v>2988711</v>
      </c>
      <c r="F26">
        <v>2990468</v>
      </c>
      <c r="G26">
        <v>2988471</v>
      </c>
      <c r="H26">
        <v>2987938</v>
      </c>
      <c r="I26">
        <v>2988510</v>
      </c>
      <c r="J26">
        <v>2981020</v>
      </c>
      <c r="K26">
        <v>2976149</v>
      </c>
    </row>
    <row r="27" spans="1:11" x14ac:dyDescent="0.35">
      <c r="A27" t="s">
        <v>27</v>
      </c>
      <c r="B27">
        <v>5995974</v>
      </c>
      <c r="C27">
        <v>6010275</v>
      </c>
      <c r="D27">
        <v>6024367</v>
      </c>
      <c r="E27">
        <v>6040715</v>
      </c>
      <c r="F27">
        <v>6056202</v>
      </c>
      <c r="G27">
        <v>6071732</v>
      </c>
      <c r="H27">
        <v>6087135</v>
      </c>
      <c r="I27">
        <v>6106670</v>
      </c>
      <c r="J27">
        <v>6121623</v>
      </c>
      <c r="K27">
        <v>6137428</v>
      </c>
    </row>
    <row r="28" spans="1:11" x14ac:dyDescent="0.35">
      <c r="A28" t="s">
        <v>28</v>
      </c>
      <c r="B28">
        <v>990697</v>
      </c>
      <c r="C28">
        <v>997316</v>
      </c>
      <c r="D28">
        <v>1003783</v>
      </c>
      <c r="E28">
        <v>1013569</v>
      </c>
      <c r="F28">
        <v>1021869</v>
      </c>
      <c r="G28">
        <v>1030475</v>
      </c>
      <c r="H28">
        <v>1040859</v>
      </c>
      <c r="I28">
        <v>1052482</v>
      </c>
      <c r="J28">
        <v>1060665</v>
      </c>
      <c r="K28">
        <v>1068778</v>
      </c>
    </row>
    <row r="29" spans="1:11" x14ac:dyDescent="0.35">
      <c r="A29" t="s">
        <v>29</v>
      </c>
      <c r="B29">
        <v>1829542</v>
      </c>
      <c r="C29">
        <v>1840672</v>
      </c>
      <c r="D29">
        <v>1853303</v>
      </c>
      <c r="E29">
        <v>1865279</v>
      </c>
      <c r="F29">
        <v>1879321</v>
      </c>
      <c r="G29">
        <v>1891277</v>
      </c>
      <c r="H29">
        <v>1905616</v>
      </c>
      <c r="I29">
        <v>1915947</v>
      </c>
      <c r="J29">
        <v>1925614</v>
      </c>
      <c r="K29">
        <v>1934408</v>
      </c>
    </row>
    <row r="30" spans="1:11" x14ac:dyDescent="0.35">
      <c r="A30" t="s">
        <v>30</v>
      </c>
      <c r="B30">
        <v>2702405</v>
      </c>
      <c r="C30">
        <v>2712730</v>
      </c>
      <c r="D30">
        <v>2743996</v>
      </c>
      <c r="E30">
        <v>2775970</v>
      </c>
      <c r="F30">
        <v>2817628</v>
      </c>
      <c r="G30">
        <v>2866939</v>
      </c>
      <c r="H30">
        <v>2917563</v>
      </c>
      <c r="I30">
        <v>2969905</v>
      </c>
      <c r="J30">
        <v>3027341</v>
      </c>
      <c r="K30">
        <v>3080156</v>
      </c>
    </row>
    <row r="31" spans="1:11" x14ac:dyDescent="0.35">
      <c r="A31" t="s">
        <v>31</v>
      </c>
      <c r="B31">
        <v>1316762</v>
      </c>
      <c r="C31">
        <v>1320202</v>
      </c>
      <c r="D31">
        <v>1324232</v>
      </c>
      <c r="E31">
        <v>1326622</v>
      </c>
      <c r="F31">
        <v>1333341</v>
      </c>
      <c r="G31">
        <v>1336350</v>
      </c>
      <c r="H31">
        <v>1342307</v>
      </c>
      <c r="I31">
        <v>1348787</v>
      </c>
      <c r="J31">
        <v>1353465</v>
      </c>
      <c r="K31">
        <v>1359711</v>
      </c>
    </row>
    <row r="32" spans="1:11" x14ac:dyDescent="0.35">
      <c r="A32" t="s">
        <v>32</v>
      </c>
      <c r="B32">
        <v>8799446</v>
      </c>
      <c r="C32">
        <v>8828117</v>
      </c>
      <c r="D32">
        <v>8844942</v>
      </c>
      <c r="E32">
        <v>8856972</v>
      </c>
      <c r="F32">
        <v>8864525</v>
      </c>
      <c r="G32">
        <v>8867949</v>
      </c>
      <c r="H32">
        <v>8870827</v>
      </c>
      <c r="I32">
        <v>8885525</v>
      </c>
      <c r="J32">
        <v>8886025</v>
      </c>
      <c r="K32">
        <v>8882190</v>
      </c>
    </row>
    <row r="33" spans="1:11" x14ac:dyDescent="0.35">
      <c r="A33" t="s">
        <v>33</v>
      </c>
      <c r="B33">
        <v>2064552</v>
      </c>
      <c r="C33">
        <v>2080450</v>
      </c>
      <c r="D33">
        <v>2087309</v>
      </c>
      <c r="E33">
        <v>2092273</v>
      </c>
      <c r="F33">
        <v>2089568</v>
      </c>
      <c r="G33">
        <v>2089291</v>
      </c>
      <c r="H33">
        <v>2091630</v>
      </c>
      <c r="I33">
        <v>2091784</v>
      </c>
      <c r="J33">
        <v>2092741</v>
      </c>
      <c r="K33">
        <v>2096829</v>
      </c>
    </row>
    <row r="34" spans="1:11" x14ac:dyDescent="0.35">
      <c r="A34" t="s">
        <v>34</v>
      </c>
      <c r="B34">
        <v>19399878</v>
      </c>
      <c r="C34">
        <v>19499241</v>
      </c>
      <c r="D34">
        <v>19572932</v>
      </c>
      <c r="E34">
        <v>19624447</v>
      </c>
      <c r="F34">
        <v>19651049</v>
      </c>
      <c r="G34">
        <v>19654666</v>
      </c>
      <c r="H34">
        <v>19633428</v>
      </c>
      <c r="I34">
        <v>19589572</v>
      </c>
      <c r="J34">
        <v>19530351</v>
      </c>
      <c r="K34">
        <v>19453561</v>
      </c>
    </row>
    <row r="35" spans="1:11" x14ac:dyDescent="0.35">
      <c r="A35" t="s">
        <v>35</v>
      </c>
      <c r="B35">
        <v>9574323</v>
      </c>
      <c r="C35">
        <v>9657592</v>
      </c>
      <c r="D35">
        <v>9749476</v>
      </c>
      <c r="E35">
        <v>9843336</v>
      </c>
      <c r="F35">
        <v>9932887</v>
      </c>
      <c r="G35">
        <v>10031646</v>
      </c>
      <c r="H35">
        <v>10154788</v>
      </c>
      <c r="I35">
        <v>10268233</v>
      </c>
      <c r="J35">
        <v>10381615</v>
      </c>
      <c r="K35">
        <v>10488084</v>
      </c>
    </row>
    <row r="36" spans="1:11" x14ac:dyDescent="0.35">
      <c r="A36" t="s">
        <v>36</v>
      </c>
      <c r="B36">
        <v>674715</v>
      </c>
      <c r="C36">
        <v>685225</v>
      </c>
      <c r="D36">
        <v>701176</v>
      </c>
      <c r="E36">
        <v>722036</v>
      </c>
      <c r="F36">
        <v>737401</v>
      </c>
      <c r="G36">
        <v>754066</v>
      </c>
      <c r="H36">
        <v>754434</v>
      </c>
      <c r="I36">
        <v>754942</v>
      </c>
      <c r="J36">
        <v>758080</v>
      </c>
      <c r="K36">
        <v>762062</v>
      </c>
    </row>
    <row r="37" spans="1:11" x14ac:dyDescent="0.35">
      <c r="A37" t="s">
        <v>37</v>
      </c>
      <c r="B37">
        <v>11539336</v>
      </c>
      <c r="C37">
        <v>11544663</v>
      </c>
      <c r="D37">
        <v>11548923</v>
      </c>
      <c r="E37">
        <v>11576684</v>
      </c>
      <c r="F37">
        <v>11602700</v>
      </c>
      <c r="G37">
        <v>11617527</v>
      </c>
      <c r="H37">
        <v>11634370</v>
      </c>
      <c r="I37">
        <v>11659650</v>
      </c>
      <c r="J37">
        <v>11676341</v>
      </c>
      <c r="K37">
        <v>11689100</v>
      </c>
    </row>
    <row r="38" spans="1:11" x14ac:dyDescent="0.35">
      <c r="A38" t="s">
        <v>38</v>
      </c>
      <c r="B38">
        <v>3759944</v>
      </c>
      <c r="C38">
        <v>3788379</v>
      </c>
      <c r="D38">
        <v>3818814</v>
      </c>
      <c r="E38">
        <v>3853214</v>
      </c>
      <c r="F38">
        <v>3878187</v>
      </c>
      <c r="G38">
        <v>3909500</v>
      </c>
      <c r="H38">
        <v>3926331</v>
      </c>
      <c r="I38">
        <v>3931316</v>
      </c>
      <c r="J38">
        <v>3940235</v>
      </c>
      <c r="K38">
        <v>3956971</v>
      </c>
    </row>
    <row r="39" spans="1:11" x14ac:dyDescent="0.35">
      <c r="A39" t="s">
        <v>39</v>
      </c>
      <c r="B39">
        <v>3837491</v>
      </c>
      <c r="C39">
        <v>3872036</v>
      </c>
      <c r="D39">
        <v>3899001</v>
      </c>
      <c r="E39">
        <v>3922468</v>
      </c>
      <c r="F39">
        <v>3963244</v>
      </c>
      <c r="G39">
        <v>4015792</v>
      </c>
      <c r="H39">
        <v>4089976</v>
      </c>
      <c r="I39">
        <v>4143625</v>
      </c>
      <c r="J39">
        <v>4181886</v>
      </c>
      <c r="K39">
        <v>4217737</v>
      </c>
    </row>
    <row r="40" spans="1:11" x14ac:dyDescent="0.35">
      <c r="A40" t="s">
        <v>40</v>
      </c>
      <c r="B40">
        <v>12711160</v>
      </c>
      <c r="C40">
        <v>12745815</v>
      </c>
      <c r="D40">
        <v>12767118</v>
      </c>
      <c r="E40">
        <v>12776309</v>
      </c>
      <c r="F40">
        <v>12788313</v>
      </c>
      <c r="G40">
        <v>12784826</v>
      </c>
      <c r="H40">
        <v>12782275</v>
      </c>
      <c r="I40">
        <v>12787641</v>
      </c>
      <c r="J40">
        <v>12800922</v>
      </c>
      <c r="K40">
        <v>12801989</v>
      </c>
    </row>
    <row r="41" spans="1:11" x14ac:dyDescent="0.35">
      <c r="A41" t="s">
        <v>41</v>
      </c>
      <c r="B41">
        <v>1053959</v>
      </c>
      <c r="C41">
        <v>1053649</v>
      </c>
      <c r="D41">
        <v>1054621</v>
      </c>
      <c r="E41">
        <v>1055081</v>
      </c>
      <c r="F41">
        <v>1055936</v>
      </c>
      <c r="G41">
        <v>1056065</v>
      </c>
      <c r="H41">
        <v>1056770</v>
      </c>
      <c r="I41">
        <v>1055673</v>
      </c>
      <c r="J41">
        <v>1058287</v>
      </c>
      <c r="K41">
        <v>1059361</v>
      </c>
    </row>
    <row r="42" spans="1:11" x14ac:dyDescent="0.35">
      <c r="A42" t="s">
        <v>42</v>
      </c>
      <c r="B42">
        <v>4635649</v>
      </c>
      <c r="C42">
        <v>4671994</v>
      </c>
      <c r="D42">
        <v>4717354</v>
      </c>
      <c r="E42">
        <v>4764080</v>
      </c>
      <c r="F42">
        <v>4823617</v>
      </c>
      <c r="G42">
        <v>4891938</v>
      </c>
      <c r="H42">
        <v>4957968</v>
      </c>
      <c r="I42">
        <v>5021268</v>
      </c>
      <c r="J42">
        <v>5084156</v>
      </c>
      <c r="K42">
        <v>5148714</v>
      </c>
    </row>
    <row r="43" spans="1:11" x14ac:dyDescent="0.35">
      <c r="A43" t="s">
        <v>43</v>
      </c>
      <c r="B43">
        <v>816166</v>
      </c>
      <c r="C43">
        <v>823579</v>
      </c>
      <c r="D43">
        <v>833566</v>
      </c>
      <c r="E43">
        <v>842316</v>
      </c>
      <c r="F43">
        <v>849129</v>
      </c>
      <c r="G43">
        <v>853988</v>
      </c>
      <c r="H43">
        <v>862996</v>
      </c>
      <c r="I43">
        <v>872868</v>
      </c>
      <c r="J43">
        <v>878698</v>
      </c>
      <c r="K43">
        <v>884659</v>
      </c>
    </row>
    <row r="44" spans="1:11" x14ac:dyDescent="0.35">
      <c r="A44" t="s">
        <v>44</v>
      </c>
      <c r="B44">
        <v>6355311</v>
      </c>
      <c r="C44">
        <v>6399291</v>
      </c>
      <c r="D44">
        <v>6453898</v>
      </c>
      <c r="E44">
        <v>6494340</v>
      </c>
      <c r="F44">
        <v>6541223</v>
      </c>
      <c r="G44">
        <v>6591170</v>
      </c>
      <c r="H44">
        <v>6646010</v>
      </c>
      <c r="I44">
        <v>6708799</v>
      </c>
      <c r="J44">
        <v>6771631</v>
      </c>
      <c r="K44">
        <v>6829174</v>
      </c>
    </row>
    <row r="45" spans="1:11" x14ac:dyDescent="0.35">
      <c r="A45" t="s">
        <v>45</v>
      </c>
      <c r="B45">
        <v>25241971</v>
      </c>
      <c r="C45">
        <v>25645629</v>
      </c>
      <c r="D45">
        <v>26084481</v>
      </c>
      <c r="E45">
        <v>26480266</v>
      </c>
      <c r="F45">
        <v>26964333</v>
      </c>
      <c r="G45">
        <v>27470056</v>
      </c>
      <c r="H45">
        <v>27914410</v>
      </c>
      <c r="I45">
        <v>28295273</v>
      </c>
      <c r="J45">
        <v>28628666</v>
      </c>
      <c r="K45">
        <v>28995881</v>
      </c>
    </row>
    <row r="46" spans="1:11" x14ac:dyDescent="0.35">
      <c r="A46" t="s">
        <v>46</v>
      </c>
      <c r="B46">
        <v>2775332</v>
      </c>
      <c r="C46">
        <v>2814384</v>
      </c>
      <c r="D46">
        <v>2853375</v>
      </c>
      <c r="E46">
        <v>2897640</v>
      </c>
      <c r="F46">
        <v>2936879</v>
      </c>
      <c r="G46">
        <v>2981835</v>
      </c>
      <c r="H46">
        <v>3041868</v>
      </c>
      <c r="I46">
        <v>3101042</v>
      </c>
      <c r="J46">
        <v>3153550</v>
      </c>
      <c r="K46">
        <v>3205958</v>
      </c>
    </row>
    <row r="47" spans="1:11" x14ac:dyDescent="0.35">
      <c r="A47" t="s">
        <v>47</v>
      </c>
      <c r="B47">
        <v>625879</v>
      </c>
      <c r="C47">
        <v>627049</v>
      </c>
      <c r="D47">
        <v>626090</v>
      </c>
      <c r="E47">
        <v>626210</v>
      </c>
      <c r="F47">
        <v>625214</v>
      </c>
      <c r="G47">
        <v>625216</v>
      </c>
      <c r="H47">
        <v>623657</v>
      </c>
      <c r="I47">
        <v>624344</v>
      </c>
      <c r="J47">
        <v>624358</v>
      </c>
      <c r="K47">
        <v>623989</v>
      </c>
    </row>
    <row r="48" spans="1:11" x14ac:dyDescent="0.35">
      <c r="A48" t="s">
        <v>48</v>
      </c>
      <c r="B48">
        <v>8023699</v>
      </c>
      <c r="C48">
        <v>8101155</v>
      </c>
      <c r="D48">
        <v>8185080</v>
      </c>
      <c r="E48">
        <v>8252427</v>
      </c>
      <c r="F48">
        <v>8310993</v>
      </c>
      <c r="G48">
        <v>8361808</v>
      </c>
      <c r="H48">
        <v>8410106</v>
      </c>
      <c r="I48">
        <v>8463587</v>
      </c>
      <c r="J48">
        <v>8501286</v>
      </c>
      <c r="K48">
        <v>8535519</v>
      </c>
    </row>
    <row r="49" spans="1:11" x14ac:dyDescent="0.35">
      <c r="A49" t="s">
        <v>49</v>
      </c>
      <c r="B49">
        <v>6742830</v>
      </c>
      <c r="C49">
        <v>6826627</v>
      </c>
      <c r="D49">
        <v>6897058</v>
      </c>
      <c r="E49">
        <v>6963985</v>
      </c>
      <c r="F49">
        <v>7054655</v>
      </c>
      <c r="G49">
        <v>7163657</v>
      </c>
      <c r="H49">
        <v>7294771</v>
      </c>
      <c r="I49">
        <v>7423362</v>
      </c>
      <c r="J49">
        <v>7523869</v>
      </c>
      <c r="K49">
        <v>7614893</v>
      </c>
    </row>
    <row r="50" spans="1:11" x14ac:dyDescent="0.35">
      <c r="A50" t="s">
        <v>50</v>
      </c>
      <c r="B50">
        <v>1854239</v>
      </c>
      <c r="C50">
        <v>1856301</v>
      </c>
      <c r="D50">
        <v>1856872</v>
      </c>
      <c r="E50">
        <v>1853914</v>
      </c>
      <c r="F50">
        <v>1849489</v>
      </c>
      <c r="G50">
        <v>1842050</v>
      </c>
      <c r="H50">
        <v>1831023</v>
      </c>
      <c r="I50">
        <v>1817004</v>
      </c>
      <c r="J50">
        <v>1804291</v>
      </c>
      <c r="K50">
        <v>1792147</v>
      </c>
    </row>
    <row r="51" spans="1:11" x14ac:dyDescent="0.35">
      <c r="A51" t="s">
        <v>51</v>
      </c>
      <c r="B51">
        <v>5690475</v>
      </c>
      <c r="C51">
        <v>5705288</v>
      </c>
      <c r="D51">
        <v>5719960</v>
      </c>
      <c r="E51">
        <v>5736754</v>
      </c>
      <c r="F51">
        <v>5751525</v>
      </c>
      <c r="G51">
        <v>5760940</v>
      </c>
      <c r="H51">
        <v>5772628</v>
      </c>
      <c r="I51">
        <v>5790186</v>
      </c>
      <c r="J51">
        <v>5807406</v>
      </c>
      <c r="K51">
        <v>5822434</v>
      </c>
    </row>
    <row r="52" spans="1:11" x14ac:dyDescent="0.35">
      <c r="A52" t="s">
        <v>52</v>
      </c>
      <c r="B52">
        <v>564487</v>
      </c>
      <c r="C52">
        <v>567299</v>
      </c>
      <c r="D52">
        <v>576305</v>
      </c>
      <c r="E52">
        <v>582122</v>
      </c>
      <c r="F52">
        <v>582531</v>
      </c>
      <c r="G52">
        <v>585613</v>
      </c>
      <c r="H52">
        <v>584215</v>
      </c>
      <c r="I52">
        <v>578931</v>
      </c>
      <c r="J52">
        <v>577601</v>
      </c>
      <c r="K52">
        <v>578759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AmberJS</dc:creator>
  <cp:lastModifiedBy>Amber Camiul</cp:lastModifiedBy>
  <dcterms:created xsi:type="dcterms:W3CDTF">2020-04-05T20:16:11Z</dcterms:created>
  <dcterms:modified xsi:type="dcterms:W3CDTF">2020-04-05T20:30:51Z</dcterms:modified>
</cp:coreProperties>
</file>