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8.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msc-business-analytics\my-personal-projects\bank-analytics\advanced-excel\"/>
    </mc:Choice>
  </mc:AlternateContent>
  <xr:revisionPtr revIDLastSave="0" documentId="13_ncr:1_{B49ABC8C-72CF-447E-8E19-46C9A6001F69}" xr6:coauthVersionLast="47" xr6:coauthVersionMax="47" xr10:uidLastSave="{00000000-0000-0000-0000-000000000000}"/>
  <bookViews>
    <workbookView xWindow="-110" yWindow="-110" windowWidth="19420" windowHeight="11500" activeTab="4" xr2:uid="{C002819F-23B9-45F4-A5BF-CD3E40257B02}"/>
  </bookViews>
  <sheets>
    <sheet name="kpi" sheetId="6" r:id="rId1"/>
    <sheet name="charts" sheetId="8" r:id="rId2"/>
    <sheet name="top 10" sheetId="9" r:id="rId3"/>
    <sheet name="Calendar" sheetId="7" r:id="rId4"/>
    <sheet name="dashboard" sheetId="2" r:id="rId5"/>
  </sheets>
  <definedNames>
    <definedName name="_xlcn.WorksheetConnection_banking.xlsxCalendar" hidden="1">Calendar[]</definedName>
    <definedName name="ExternalData_1" localSheetId="3" hidden="1">'Calendar'!$A$1:$D$1496</definedName>
    <definedName name="Slicer_Purpose_Category">#N/A</definedName>
    <definedName name="Slicer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 cacheId="14" r:id="rId20"/>
    <pivotCache cacheId="15" r:id="rId21"/>
    <pivotCache cacheId="16" r:id="rId22"/>
    <pivotCache cacheId="17" r:id="rId23"/>
  </pivotCaches>
  <extLst>
    <ext xmlns:x14="http://schemas.microsoft.com/office/spreadsheetml/2009/9/main" uri="{876F7934-8845-4945-9796-88D515C7AA90}">
      <x14:pivotCaches>
        <pivotCache cacheId="18" r:id="rId24"/>
      </x14:pivotCaches>
    </ex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 Branch_70329e53-46b5-4338-a862-9feba0797d8f" name="Dim Branch" connection="Query - Dim Branch"/>
          <x15:modelTable id="Dim Client_171831c5-6635-432c-8470-88fef04d3b69" name="Dim Client" connection="Query - Dim Client"/>
          <x15:modelTable id="Dim Product_c0b862c5-ef3f-43fa-957f-8dbc16f36ef8" name="Dim Product" connection="Query - Dim Product"/>
          <x15:modelTable id="Fact Loan_29e0be50-51cc-49b3-a721-e8bf5d4f0df4" name="Fact Loan" connection="Query - Fact Loan"/>
          <x15:modelTable id="Fact Repayment_6b36ddf1-72f5-4afe-bf79-fad9df066a54" name="Fact Repayment" connection="Query - Fact Repayment"/>
          <x15:modelTable id="Final Fact_6d2ea9bb-b8a8-4eb4-92eb-2b9cb389df80" name="Final Fact" connection="Query - Final Fact"/>
          <x15:modelTable id="Calendar" name="Calendar" connection="WorksheetConnection_banking.xlsx!Calendar"/>
        </x15:modelTables>
        <x15:modelRelationships>
          <x15:modelRelationship fromTable="Fact Loan" fromColumn="Client ID" toTable="Dim Client" toColumn="Client ID"/>
          <x15:modelRelationship fromTable="Fact Loan" fromColumn="BranchID" toTable="Dim Branch" toColumn="BranchID"/>
          <x15:modelRelationship fromTable="Fact Loan" fromColumn="Product Id" toTable="Dim Product" toColumn="Product Id"/>
          <x15:modelRelationship fromTable="Fact Loan" fromColumn="Disbursement Date" toTable="Calendar" toColumn="Date"/>
          <x15:modelRelationship fromTable="Fact Repayment" fromColumn="Account ID" toTable="Fact Loan" toColumn="Accoun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0" i="6" l="1"/>
  <c r="B2" i="6"/>
  <c r="B22" i="6"/>
  <c r="B16" i="6"/>
  <c r="B18" i="6"/>
  <c r="B14" i="6"/>
  <c r="B12" i="6"/>
  <c r="B10" i="6"/>
  <c r="B8" i="6"/>
  <c r="B26" i="6"/>
  <c r="B6" i="6"/>
  <c r="B4" i="6"/>
  <c r="B28" i="6"/>
  <c r="B2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E0B408-8E1F-49A5-89C0-17AC5D63EA46}" keepAlive="1" name="Query - Calendar" description="Connection to the 'Calendar' query in the workbook." type="5" refreshedVersion="8" background="1" saveData="1">
    <dbPr connection="Provider=Microsoft.Mashup.OleDb.1;Data Source=$Workbook$;Location=Calendar;Extended Properties=&quot;&quot;" command="SELECT * FROM [Calendar]"/>
  </connection>
  <connection id="2" xr16:uid="{D2E2EBB4-8896-4CE9-9954-450E16C3B642}" name="Query - Dim Branch" description="Connection to the 'Dim Branch' query in the workbook." type="100" refreshedVersion="8" minRefreshableVersion="5">
    <extLst>
      <ext xmlns:x15="http://schemas.microsoft.com/office/spreadsheetml/2010/11/main" uri="{DE250136-89BD-433C-8126-D09CA5730AF9}">
        <x15:connection id="93b82fb2-a79a-4716-8b83-d9a0de700972">
          <x15:oledbPr connection="Provider=Microsoft.Mashup.OleDb.1;Data Source=$Workbook$;Location=&quot;Dim Branch&quot;;Extended Properties=&quot;&quot;">
            <x15:dbTables>
              <x15:dbTable name="Dim Branch"/>
            </x15:dbTables>
          </x15:oledbPr>
        </x15:connection>
      </ext>
    </extLst>
  </connection>
  <connection id="3" xr16:uid="{93FA3F42-18CE-4FD1-A4C0-05F8D7DBEC23}" name="Query - Dim Client" description="Connection to the 'Dim Client' query in the workbook." type="100" refreshedVersion="8" minRefreshableVersion="5">
    <extLst>
      <ext xmlns:x15="http://schemas.microsoft.com/office/spreadsheetml/2010/11/main" uri="{DE250136-89BD-433C-8126-D09CA5730AF9}">
        <x15:connection id="4c76c2ab-4cf7-4f60-8860-5851b876f22d">
          <x15:oledbPr connection="Provider=Microsoft.Mashup.OleDb.1;Data Source=$Workbook$;Location=&quot;Dim Client&quot;;Extended Properties=&quot;&quot;">
            <x15:dbTables>
              <x15:dbTable name="Dim Client"/>
            </x15:dbTables>
          </x15:oledbPr>
        </x15:connection>
      </ext>
    </extLst>
  </connection>
  <connection id="4" xr16:uid="{1CA18ECD-B024-4471-BE4F-1E61EEEA409B}" name="Query - Dim Product" description="Connection to the 'Dim Product' query in the workbook." type="100" refreshedVersion="8" minRefreshableVersion="5">
    <extLst>
      <ext xmlns:x15="http://schemas.microsoft.com/office/spreadsheetml/2010/11/main" uri="{DE250136-89BD-433C-8126-D09CA5730AF9}">
        <x15:connection id="6af748c7-9f96-4abd-a800-2dc240a10591">
          <x15:oledbPr connection="Provider=Microsoft.Mashup.OleDb.1;Data Source=$Workbook$;Location=&quot;Dim Product&quot;;Extended Properties=&quot;&quot;">
            <x15:dbTables>
              <x15:dbTable name="Dim Product"/>
            </x15:dbTables>
          </x15:oledbPr>
        </x15:connection>
      </ext>
    </extLst>
  </connection>
  <connection id="5" xr16:uid="{68DBA112-534B-4354-949D-776890597256}" name="Query - Fact Loan" description="Connection to the 'Fact Loan' query in the workbook." type="100" refreshedVersion="8" minRefreshableVersion="5">
    <extLst>
      <ext xmlns:x15="http://schemas.microsoft.com/office/spreadsheetml/2010/11/main" uri="{DE250136-89BD-433C-8126-D09CA5730AF9}">
        <x15:connection id="fae11642-8e12-44f3-8970-3829b9711759">
          <x15:oledbPr connection="Provider=Microsoft.Mashup.OleDb.1;Data Source=$Workbook$;Location=&quot;Fact Loan&quot;;Extended Properties=&quot;&quot;">
            <x15:dbTables>
              <x15:dbTable name="Fact Loan"/>
            </x15:dbTables>
          </x15:oledbPr>
        </x15:connection>
      </ext>
    </extLst>
  </connection>
  <connection id="6" xr16:uid="{44A3F70C-E697-4F03-908A-ED2F5055FBF4}" name="Query - Fact Repayment" description="Connection to the 'Fact Repayment' query in the workbook." type="100" refreshedVersion="8" minRefreshableVersion="5">
    <extLst>
      <ext xmlns:x15="http://schemas.microsoft.com/office/spreadsheetml/2010/11/main" uri="{DE250136-89BD-433C-8126-D09CA5730AF9}">
        <x15:connection id="1d3421ea-dc0f-405b-856a-c228f0c4519f">
          <x15:oledbPr connection="Provider=Microsoft.Mashup.OleDb.1;Data Source=$Workbook$;Location=&quot;Fact Repayment&quot;;Extended Properties=&quot;&quot;">
            <x15:dbTables>
              <x15:dbTable name="Fact Repayment"/>
            </x15:dbTables>
          </x15:oledbPr>
        </x15:connection>
      </ext>
    </extLst>
  </connection>
  <connection id="7" xr16:uid="{E8410300-8CF5-4BB3-9A15-DF87E7E0523A}" name="Query - Final Fact" description="Connection to the 'Final Fact' query in the workbook." type="100" refreshedVersion="8" minRefreshableVersion="5">
    <extLst>
      <ext xmlns:x15="http://schemas.microsoft.com/office/spreadsheetml/2010/11/main" uri="{DE250136-89BD-433C-8126-D09CA5730AF9}">
        <x15:connection id="44e3d4b7-9a5d-4d9b-beac-e8eecb49c603">
          <x15:oledbPr connection="Provider=Microsoft.Mashup.OleDb.1;Data Source=$Workbook$;Location=&quot;Final Fact&quot;;Extended Properties=&quot;&quot;">
            <x15:dbTables>
              <x15:dbTable name="Final Fact"/>
            </x15:dbTables>
          </x15:oledbPr>
        </x15:connection>
      </ext>
    </extLst>
  </connection>
  <connection id="8" xr16:uid="{0176E091-5B19-45EA-BD19-B37921ECE1F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27E20FD2-D586-40A4-8ECD-481608CEF026}" name="WorksheetConnection_banking.xlsx!Calendar" type="102" refreshedVersion="8" minRefreshableVersion="5">
    <extLst>
      <ext xmlns:x15="http://schemas.microsoft.com/office/spreadsheetml/2010/11/main" uri="{DE250136-89BD-433C-8126-D09CA5730AF9}">
        <x15:connection id="Calendar">
          <x15:rangePr sourceName="_xlcn.WorksheetConnection_banking.xlsxCalendar"/>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<sst xmlns="http://schemas.openxmlformats.org/spreadsheetml/2006/main" count="1544" uniqueCount="55">
  <si>
    <t>Date</t>
  </si>
  <si>
    <t>Year</t>
  </si>
  <si>
    <t>Month Name</t>
  </si>
  <si>
    <t>Quarter</t>
  </si>
  <si>
    <t>September</t>
  </si>
  <si>
    <t>March</t>
  </si>
  <si>
    <t>December</t>
  </si>
  <si>
    <t>February</t>
  </si>
  <si>
    <t>January</t>
  </si>
  <si>
    <t>May</t>
  </si>
  <si>
    <t>April</t>
  </si>
  <si>
    <t>July</t>
  </si>
  <si>
    <t>November</t>
  </si>
  <si>
    <t>August</t>
  </si>
  <si>
    <t>October</t>
  </si>
  <si>
    <t>June</t>
  </si>
  <si>
    <t>Total Clients</t>
  </si>
  <si>
    <t>Active Clients</t>
  </si>
  <si>
    <t>New Clients</t>
  </si>
  <si>
    <t>Client Retention Rate</t>
  </si>
  <si>
    <t>Total Loan Amount</t>
  </si>
  <si>
    <t>Total Funded Amount</t>
  </si>
  <si>
    <t>Avg Loan Size</t>
  </si>
  <si>
    <t>Loan Growth %</t>
  </si>
  <si>
    <t>Total Repayments</t>
  </si>
  <si>
    <t>Principal Recovery Rate</t>
  </si>
  <si>
    <t>Interest Income</t>
  </si>
  <si>
    <t>Default Rate</t>
  </si>
  <si>
    <t>Delinquency Rate</t>
  </si>
  <si>
    <t>On-Time Repayment %</t>
  </si>
  <si>
    <t>Row Labels</t>
  </si>
  <si>
    <t>BEHROR</t>
  </si>
  <si>
    <t>BULANDSHAHR</t>
  </si>
  <si>
    <t>DHURI</t>
  </si>
  <si>
    <t>DURGAPUR</t>
  </si>
  <si>
    <t>FATEHGARH SAHIB</t>
  </si>
  <si>
    <t>Mangaldoi</t>
  </si>
  <si>
    <t>Mathura</t>
  </si>
  <si>
    <t>MAWANA</t>
  </si>
  <si>
    <t>MUKTSAR</t>
  </si>
  <si>
    <t>SANGRUR</t>
  </si>
  <si>
    <t>Grand Total</t>
  </si>
  <si>
    <t>Agriculture</t>
  </si>
  <si>
    <t>Car Loan</t>
  </si>
  <si>
    <t>Education</t>
  </si>
  <si>
    <t>Fectory</t>
  </si>
  <si>
    <t>Home Loan</t>
  </si>
  <si>
    <t>Property</t>
  </si>
  <si>
    <t>Services</t>
  </si>
  <si>
    <t>Trade</t>
  </si>
  <si>
    <t>Product Loan Volume</t>
  </si>
  <si>
    <t>Product Profitability</t>
  </si>
  <si>
    <t>High</t>
  </si>
  <si>
    <t>Low</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</si>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</sst>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00%"/>
    <numFmt numFmtId="165" formatCode="&quot;₹&quot;\ 0.00,,\ &quot;M&quot;"/>
    <numFmt numFmtId="166" formatCode="&quot;₹&quot;\ 0.00,\ &quot;k&quot;"/>
    <numFmt numFmtId="167" formatCode="&quot;₹&quot;\ #,##0.00;#,##0.00\ \-&quot;₹&quot;;&quot;₹&quot;\ #,##0.00"/>
  </numFmts>
  <fonts count="1" x14ac:knownFonts="1">
    <font>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2">
    <xf numFmtId="0" fontId="0" fillId="0" borderId="0" xfId="0"/>
    <xf numFmtId="0" fontId="0" fillId="2" borderId="0" xfId="0" applyFill="1"/>
    <xf numFmtId="22" fontId="0" fillId="0" borderId="0" xfId="0" applyNumberFormat="1"/>
    <xf numFmtId="1" fontId="0" fillId="0" borderId="0" xfId="0" applyNumberFormat="1"/>
    <xf numFmtId="164" fontId="0" fillId="0" borderId="0" xfId="0" applyNumberFormat="1"/>
    <xf numFmtId="10"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0" borderId="0" xfId="0" applyNumberFormat="1"/>
  </cellXfs>
  <cellStyles count="1">
    <cellStyle name="Normal" xfId="0" builtinId="0"/>
  </cellStyles>
  <dxfs count="2">
    <dxf>
      <numFmt numFmtId="0" formatCode="General"/>
    </dxf>
    <dxf>
      <numFmt numFmtId="27" formatCode="m/d/yyyy\ h:mm"/>
    </dxf>
  </dxfs>
  <tableStyles count="0" defaultTableStyle="TableStyleMedium2" defaultPivotStyle="PivotStyleLight16"/>
  <colors>
    <mruColors>
      <color rgb="FFFFFFAB"/>
      <color rgb="FFFF9999"/>
      <color rgb="FFFFFFC9"/>
      <color rgb="FFFFC1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2.xml"/><Relationship Id="rId21" Type="http://schemas.openxmlformats.org/officeDocument/2006/relationships/pivotCacheDefinition" Target="pivotCache/pivotCacheDefinition16.xml"/><Relationship Id="rId42" Type="http://schemas.openxmlformats.org/officeDocument/2006/relationships/customXml" Target="../customXml/item6.xml"/><Relationship Id="rId47" Type="http://schemas.openxmlformats.org/officeDocument/2006/relationships/customXml" Target="../customXml/item11.xml"/><Relationship Id="rId63" Type="http://schemas.openxmlformats.org/officeDocument/2006/relationships/customXml" Target="../customXml/item27.xml"/><Relationship Id="rId68" Type="http://schemas.openxmlformats.org/officeDocument/2006/relationships/customXml" Target="../customXml/item32.xml"/><Relationship Id="rId84" Type="http://schemas.openxmlformats.org/officeDocument/2006/relationships/customXml" Target="../customXml/item48.xml"/><Relationship Id="rId89" Type="http://schemas.openxmlformats.org/officeDocument/2006/relationships/customXml" Target="../customXml/item53.xml"/><Relationship Id="rId16" Type="http://schemas.openxmlformats.org/officeDocument/2006/relationships/pivotCacheDefinition" Target="pivotCache/pivotCacheDefinition11.xml"/><Relationship Id="rId11" Type="http://schemas.openxmlformats.org/officeDocument/2006/relationships/pivotCacheDefinition" Target="pivotCache/pivotCacheDefinition6.xml"/><Relationship Id="rId32" Type="http://schemas.microsoft.com/office/2017/06/relationships/rdRichValue" Target="richData/rdrichvalue.xml"/><Relationship Id="rId37" Type="http://schemas.openxmlformats.org/officeDocument/2006/relationships/customXml" Target="../customXml/item1.xml"/><Relationship Id="rId53" Type="http://schemas.openxmlformats.org/officeDocument/2006/relationships/customXml" Target="../customXml/item17.xml"/><Relationship Id="rId58" Type="http://schemas.openxmlformats.org/officeDocument/2006/relationships/customXml" Target="../customXml/item22.xml"/><Relationship Id="rId74" Type="http://schemas.openxmlformats.org/officeDocument/2006/relationships/customXml" Target="../customXml/item38.xml"/><Relationship Id="rId79" Type="http://schemas.openxmlformats.org/officeDocument/2006/relationships/customXml" Target="../customXml/item43.xml"/><Relationship Id="rId5" Type="http://schemas.openxmlformats.org/officeDocument/2006/relationships/worksheet" Target="worksheets/sheet5.xml"/><Relationship Id="rId90" Type="http://schemas.openxmlformats.org/officeDocument/2006/relationships/customXml" Target="../customXml/item54.xml"/><Relationship Id="rId95" Type="http://schemas.openxmlformats.org/officeDocument/2006/relationships/customXml" Target="../customXml/item59.xml"/><Relationship Id="rId22" Type="http://schemas.openxmlformats.org/officeDocument/2006/relationships/pivotCacheDefinition" Target="pivotCache/pivotCacheDefinition17.xml"/><Relationship Id="rId27" Type="http://schemas.openxmlformats.org/officeDocument/2006/relationships/theme" Target="theme/theme1.xml"/><Relationship Id="rId43" Type="http://schemas.openxmlformats.org/officeDocument/2006/relationships/customXml" Target="../customXml/item7.xml"/><Relationship Id="rId48" Type="http://schemas.openxmlformats.org/officeDocument/2006/relationships/customXml" Target="../customXml/item12.xml"/><Relationship Id="rId64" Type="http://schemas.openxmlformats.org/officeDocument/2006/relationships/customXml" Target="../customXml/item28.xml"/><Relationship Id="rId69" Type="http://schemas.openxmlformats.org/officeDocument/2006/relationships/customXml" Target="../customXml/item33.xml"/><Relationship Id="rId8" Type="http://schemas.openxmlformats.org/officeDocument/2006/relationships/pivotCacheDefinition" Target="pivotCache/pivotCacheDefinition3.xml"/><Relationship Id="rId51" Type="http://schemas.openxmlformats.org/officeDocument/2006/relationships/customXml" Target="../customXml/item15.xml"/><Relationship Id="rId72" Type="http://schemas.openxmlformats.org/officeDocument/2006/relationships/customXml" Target="../customXml/item36.xml"/><Relationship Id="rId80" Type="http://schemas.openxmlformats.org/officeDocument/2006/relationships/customXml" Target="../customXml/item44.xml"/><Relationship Id="rId85" Type="http://schemas.openxmlformats.org/officeDocument/2006/relationships/customXml" Target="../customXml/item49.xml"/><Relationship Id="rId93" Type="http://schemas.openxmlformats.org/officeDocument/2006/relationships/customXml" Target="../customXml/item57.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1.xml"/><Relationship Id="rId33" Type="http://schemas.microsoft.com/office/2017/06/relationships/rdRichValueStructure" Target="richData/rdrichvaluestructure.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67" Type="http://schemas.openxmlformats.org/officeDocument/2006/relationships/customXml" Target="../customXml/item31.xml"/><Relationship Id="rId20" Type="http://schemas.openxmlformats.org/officeDocument/2006/relationships/pivotCacheDefinition" Target="pivotCache/pivotCacheDefinition15.xml"/><Relationship Id="rId41" Type="http://schemas.openxmlformats.org/officeDocument/2006/relationships/customXml" Target="../customXml/item5.xml"/><Relationship Id="rId54" Type="http://schemas.openxmlformats.org/officeDocument/2006/relationships/customXml" Target="../customXml/item18.xml"/><Relationship Id="rId62" Type="http://schemas.openxmlformats.org/officeDocument/2006/relationships/customXml" Target="../customXml/item26.xml"/><Relationship Id="rId70" Type="http://schemas.openxmlformats.org/officeDocument/2006/relationships/customXml" Target="../customXml/item34.xml"/><Relationship Id="rId75" Type="http://schemas.openxmlformats.org/officeDocument/2006/relationships/customXml" Target="../customXml/item39.xml"/><Relationship Id="rId83" Type="http://schemas.openxmlformats.org/officeDocument/2006/relationships/customXml" Target="../customXml/item47.xml"/><Relationship Id="rId88" Type="http://schemas.openxmlformats.org/officeDocument/2006/relationships/customXml" Target="../customXml/item52.xml"/><Relationship Id="rId91" Type="http://schemas.openxmlformats.org/officeDocument/2006/relationships/customXml" Target="../customXml/item55.xml"/><Relationship Id="rId96" Type="http://schemas.openxmlformats.org/officeDocument/2006/relationships/customXml" Target="../customXml/item60.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connections" Target="connections.xml"/><Relationship Id="rId36" Type="http://schemas.openxmlformats.org/officeDocument/2006/relationships/calcChain" Target="calcChain.xml"/><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pivotCacheDefinition" Target="pivotCache/pivotCacheDefinition5.xml"/><Relationship Id="rId31" Type="http://schemas.openxmlformats.org/officeDocument/2006/relationships/sheetMetadata" Target="metadata.xml"/><Relationship Id="rId44" Type="http://schemas.openxmlformats.org/officeDocument/2006/relationships/customXml" Target="../customXml/item8.xml"/><Relationship Id="rId52" Type="http://schemas.openxmlformats.org/officeDocument/2006/relationships/customXml" Target="../customXml/item16.xml"/><Relationship Id="rId60" Type="http://schemas.openxmlformats.org/officeDocument/2006/relationships/customXml" Target="../customXml/item24.xml"/><Relationship Id="rId65" Type="http://schemas.openxmlformats.org/officeDocument/2006/relationships/customXml" Target="../customXml/item29.xml"/><Relationship Id="rId73" Type="http://schemas.openxmlformats.org/officeDocument/2006/relationships/customXml" Target="../customXml/item37.xml"/><Relationship Id="rId78" Type="http://schemas.openxmlformats.org/officeDocument/2006/relationships/customXml" Target="../customXml/item42.xml"/><Relationship Id="rId81" Type="http://schemas.openxmlformats.org/officeDocument/2006/relationships/customXml" Target="../customXml/item45.xml"/><Relationship Id="rId86" Type="http://schemas.openxmlformats.org/officeDocument/2006/relationships/customXml" Target="../customXml/item50.xml"/><Relationship Id="rId94" Type="http://schemas.openxmlformats.org/officeDocument/2006/relationships/customXml" Target="../customXml/item5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3.xml"/><Relationship Id="rId34" Type="http://schemas.microsoft.com/office/2017/06/relationships/rdRichValueTypes" Target="richData/rdRichValueTypes.xml"/><Relationship Id="rId50" Type="http://schemas.openxmlformats.org/officeDocument/2006/relationships/customXml" Target="../customXml/item14.xml"/><Relationship Id="rId55" Type="http://schemas.openxmlformats.org/officeDocument/2006/relationships/customXml" Target="../customXml/item19.xml"/><Relationship Id="rId76" Type="http://schemas.openxmlformats.org/officeDocument/2006/relationships/customXml" Target="../customXml/item40.xml"/><Relationship Id="rId7" Type="http://schemas.openxmlformats.org/officeDocument/2006/relationships/pivotCacheDefinition" Target="pivotCache/pivotCacheDefinition2.xml"/><Relationship Id="rId71" Type="http://schemas.openxmlformats.org/officeDocument/2006/relationships/customXml" Target="../customXml/item35.xml"/><Relationship Id="rId92" Type="http://schemas.openxmlformats.org/officeDocument/2006/relationships/customXml" Target="../customXml/item56.xml"/><Relationship Id="rId2" Type="http://schemas.openxmlformats.org/officeDocument/2006/relationships/worksheet" Target="worksheets/sheet2.xml"/><Relationship Id="rId29" Type="http://schemas.openxmlformats.org/officeDocument/2006/relationships/styles" Target="styles.xml"/><Relationship Id="rId24" Type="http://schemas.openxmlformats.org/officeDocument/2006/relationships/pivotCacheDefinition" Target="pivotCache/pivotCacheDefinition19.xml"/><Relationship Id="rId40" Type="http://schemas.openxmlformats.org/officeDocument/2006/relationships/customXml" Target="../customXml/item4.xml"/><Relationship Id="rId45" Type="http://schemas.openxmlformats.org/officeDocument/2006/relationships/customXml" Target="../customXml/item9.xml"/><Relationship Id="rId66" Type="http://schemas.openxmlformats.org/officeDocument/2006/relationships/customXml" Target="../customXml/item30.xml"/><Relationship Id="rId87" Type="http://schemas.openxmlformats.org/officeDocument/2006/relationships/customXml" Target="../customXml/item51.xml"/><Relationship Id="rId61" Type="http://schemas.openxmlformats.org/officeDocument/2006/relationships/customXml" Target="../customXml/item25.xml"/><Relationship Id="rId82" Type="http://schemas.openxmlformats.org/officeDocument/2006/relationships/customXml" Target="../customXml/item46.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30" Type="http://schemas.openxmlformats.org/officeDocument/2006/relationships/sharedStrings" Target="sharedStrings.xml"/><Relationship Id="rId35" Type="http://schemas.openxmlformats.org/officeDocument/2006/relationships/powerPivotData" Target="model/item.data"/><Relationship Id="rId56" Type="http://schemas.openxmlformats.org/officeDocument/2006/relationships/customXml" Target="../customXml/item20.xml"/><Relationship Id="rId77" Type="http://schemas.openxmlformats.org/officeDocument/2006/relationships/customXml" Target="../customXml/item4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[banking.xlsx]charts!PivotTable16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2"/>
                </a:solidFill>
              </a:rPr>
              <a:t>Which Loan Products Are Most Profitable?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charts!$B$23</c:f>
              <c:strCache>
                <c:ptCount val="1"/>
                <c:pt idx="0">
                  <c:v>Product Loan Volume</c:v>
                </c:pt>
              </c:strCache>
            </c:strRef>
          </c:tx>
          <c:spPr>
            <a:solidFill>
              <a:schemeClr val="accent1"/>
            </a:solidFill>
            <a:ln>
              <a:noFill/>
            </a:ln>
            <a:effectLst/>
          </c:spPr>
          <c:invertIfNegative val="0"/>
          <c:cat>
            <c:strRef>
              <c:f>charts!$A$24:$A$32</c:f>
              <c:strCache>
                <c:ptCount val="8"/>
                <c:pt idx="0">
                  <c:v>Agriculture</c:v>
                </c:pt>
                <c:pt idx="1">
                  <c:v>Car Loan</c:v>
                </c:pt>
                <c:pt idx="2">
                  <c:v>Education</c:v>
                </c:pt>
                <c:pt idx="3">
                  <c:v>Fectory</c:v>
                </c:pt>
                <c:pt idx="4">
                  <c:v>Home Loan</c:v>
                </c:pt>
                <c:pt idx="5">
                  <c:v>Property</c:v>
                </c:pt>
                <c:pt idx="6">
                  <c:v>Services</c:v>
                </c:pt>
                <c:pt idx="7">
                  <c:v>Trade</c:v>
                </c:pt>
              </c:strCache>
            </c:strRef>
          </c:cat>
          <c:val>
            <c:numRef>
              <c:f>charts!$B$24:$B$32</c:f>
              <c:numCache>
                <c:formatCode>"₹"\ #,##0.00;#,##0.00\ \-"₹";"₹"\ #,##0.00</c:formatCode>
                <c:ptCount val="8"/>
                <c:pt idx="0">
                  <c:v>494962</c:v>
                </c:pt>
                <c:pt idx="1">
                  <c:v>464538</c:v>
                </c:pt>
                <c:pt idx="2">
                  <c:v>2310467</c:v>
                </c:pt>
                <c:pt idx="3">
                  <c:v>318642</c:v>
                </c:pt>
                <c:pt idx="4">
                  <c:v>2729538</c:v>
                </c:pt>
                <c:pt idx="5">
                  <c:v>831532</c:v>
                </c:pt>
                <c:pt idx="6">
                  <c:v>30018197</c:v>
                </c:pt>
                <c:pt idx="7">
                  <c:v>15193245</c:v>
                </c:pt>
              </c:numCache>
            </c:numRef>
          </c:val>
          <c:extLst>
            <c:ext xmlns:c16="http://schemas.microsoft.com/office/drawing/2014/chart" uri="{C3380CC4-5D6E-409C-BE32-E72D297353CC}">
              <c16:uniqueId val="{00000003-7857-415E-B967-271D63095BE1}"/>
            </c:ext>
          </c:extLst>
        </c:ser>
        <c:ser>
          <c:idx val="1"/>
          <c:order val="1"/>
          <c:tx>
            <c:strRef>
              <c:f>charts!$C$23</c:f>
              <c:strCache>
                <c:ptCount val="1"/>
                <c:pt idx="0">
                  <c:v>Product Profitability</c:v>
                </c:pt>
              </c:strCache>
            </c:strRef>
          </c:tx>
          <c:spPr>
            <a:solidFill>
              <a:schemeClr val="accent2"/>
            </a:solidFill>
            <a:ln>
              <a:noFill/>
            </a:ln>
            <a:effectLst/>
          </c:spPr>
          <c:invertIfNegative val="0"/>
          <c:cat>
            <c:strRef>
              <c:f>charts!$A$24:$A$32</c:f>
              <c:strCache>
                <c:ptCount val="8"/>
                <c:pt idx="0">
                  <c:v>Agriculture</c:v>
                </c:pt>
                <c:pt idx="1">
                  <c:v>Car Loan</c:v>
                </c:pt>
                <c:pt idx="2">
                  <c:v>Education</c:v>
                </c:pt>
                <c:pt idx="3">
                  <c:v>Fectory</c:v>
                </c:pt>
                <c:pt idx="4">
                  <c:v>Home Loan</c:v>
                </c:pt>
                <c:pt idx="5">
                  <c:v>Property</c:v>
                </c:pt>
                <c:pt idx="6">
                  <c:v>Services</c:v>
                </c:pt>
                <c:pt idx="7">
                  <c:v>Trade</c:v>
                </c:pt>
              </c:strCache>
            </c:strRef>
          </c:cat>
          <c:val>
            <c:numRef>
              <c:f>charts!$C$24:$C$32</c:f>
              <c:numCache>
                <c:formatCode>"₹"\ #,##0.00;#,##0.00\ \-"₹";"₹"\ #,##0.00</c:formatCode>
                <c:ptCount val="8"/>
                <c:pt idx="0">
                  <c:v>49345.37</c:v>
                </c:pt>
                <c:pt idx="1">
                  <c:v>37759.42</c:v>
                </c:pt>
                <c:pt idx="2">
                  <c:v>248325.3</c:v>
                </c:pt>
                <c:pt idx="3">
                  <c:v>25249.040000000001</c:v>
                </c:pt>
                <c:pt idx="4">
                  <c:v>266274.42</c:v>
                </c:pt>
                <c:pt idx="5">
                  <c:v>87273.8</c:v>
                </c:pt>
                <c:pt idx="6">
                  <c:v>2914955.04</c:v>
                </c:pt>
                <c:pt idx="7">
                  <c:v>1426041.07</c:v>
                </c:pt>
              </c:numCache>
            </c:numRef>
          </c:val>
          <c:extLst>
            <c:ext xmlns:c16="http://schemas.microsoft.com/office/drawing/2014/chart" uri="{C3380CC4-5D6E-409C-BE32-E72D297353CC}">
              <c16:uniqueId val="{00000004-7857-415E-B967-271D63095BE1}"/>
            </c:ext>
          </c:extLst>
        </c:ser>
        <c:dLbls>
          <c:showLegendKey val="0"/>
          <c:showVal val="0"/>
          <c:showCatName val="0"/>
          <c:showSerName val="0"/>
          <c:showPercent val="0"/>
          <c:showBubbleSize val="0"/>
        </c:dLbls>
        <c:gapWidth val="219"/>
        <c:overlap val="-27"/>
        <c:axId val="1244490848"/>
        <c:axId val="1244501888"/>
      </c:barChart>
      <c:catAx>
        <c:axId val="124449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44501888"/>
        <c:crosses val="autoZero"/>
        <c:auto val="1"/>
        <c:lblAlgn val="ctr"/>
        <c:lblOffset val="100"/>
        <c:noMultiLvlLbl val="0"/>
      </c:catAx>
      <c:valAx>
        <c:axId val="1244501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0" i="0" u="none" strike="noStrike" kern="1200" baseline="0">
                    <a:solidFill>
                      <a:sysClr val="windowText" lastClr="000000">
                        <a:lumMod val="65000"/>
                        <a:lumOff val="35000"/>
                      </a:sysClr>
                    </a:solidFill>
                  </a:rPr>
                  <a:t>Loan Volume (₹)</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quot;₹&quot;\ 0.00,,\ &quot;M&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444908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[banking.xlsx]charts!PivotTable17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2"/>
                </a:solidFill>
              </a:rPr>
              <a:t>Branch Performance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6350">
            <a:solidFill>
              <a:schemeClr val="tx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40000"/>
              <a:lumOff val="60000"/>
            </a:schemeClr>
          </a:solidFill>
          <a:ln w="6350">
            <a:solidFill>
              <a:schemeClr val="tx1"/>
            </a:solidFill>
          </a:ln>
          <a:effectLst/>
        </c:spPr>
        <c:dLbl>
          <c:idx val="0"/>
          <c:layout>
            <c:manualLayout>
              <c:x val="8.0555555555555561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FFFAB"/>
          </a:solidFill>
          <a:ln w="6350">
            <a:solidFill>
              <a:schemeClr val="tx1"/>
            </a:solidFill>
          </a:ln>
          <a:effectLst/>
        </c:spPr>
        <c:dLbl>
          <c:idx val="0"/>
          <c:layout>
            <c:manualLayout>
              <c:x val="-9.1666666666666716E-2"/>
              <c:y val="-0.1666666666666666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9999"/>
          </a:solidFill>
          <a:ln w="6350">
            <a:solidFill>
              <a:schemeClr val="tx1"/>
            </a:solidFill>
          </a:ln>
          <a:effectLst/>
        </c:spPr>
        <c:dLbl>
          <c:idx val="0"/>
          <c:layout>
            <c:manualLayout>
              <c:x val="0.13055555555555556"/>
              <c:y val="6.48148148148148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charts!$B$49</c:f>
              <c:strCache>
                <c:ptCount val="1"/>
                <c:pt idx="0">
                  <c:v>Total</c:v>
                </c:pt>
              </c:strCache>
            </c:strRef>
          </c:tx>
          <c:spPr>
            <a:ln w="6350">
              <a:solidFill>
                <a:schemeClr val="tx1"/>
              </a:solidFill>
            </a:ln>
          </c:spPr>
          <c:dPt>
            <c:idx val="0"/>
            <c:bubble3D val="0"/>
            <c:spPr>
              <a:solidFill>
                <a:schemeClr val="accent6">
                  <a:lumMod val="40000"/>
                  <a:lumOff val="60000"/>
                </a:schemeClr>
              </a:solidFill>
              <a:ln w="6350">
                <a:solidFill>
                  <a:schemeClr val="tx1"/>
                </a:solidFill>
              </a:ln>
              <a:effectLst/>
            </c:spPr>
            <c:extLst>
              <c:ext xmlns:c16="http://schemas.microsoft.com/office/drawing/2014/chart" uri="{C3380CC4-5D6E-409C-BE32-E72D297353CC}">
                <c16:uniqueId val="{00000001-54EE-435E-90B4-37F25F63E79E}"/>
              </c:ext>
            </c:extLst>
          </c:dPt>
          <c:dPt>
            <c:idx val="1"/>
            <c:bubble3D val="0"/>
            <c:spPr>
              <a:solidFill>
                <a:srgbClr val="FF9999"/>
              </a:solidFill>
              <a:ln w="6350">
                <a:solidFill>
                  <a:schemeClr val="tx1"/>
                </a:solidFill>
              </a:ln>
              <a:effectLst/>
            </c:spPr>
            <c:extLst>
              <c:ext xmlns:c16="http://schemas.microsoft.com/office/drawing/2014/chart" uri="{C3380CC4-5D6E-409C-BE32-E72D297353CC}">
                <c16:uniqueId val="{00000003-54EE-435E-90B4-37F25F63E79E}"/>
              </c:ext>
            </c:extLst>
          </c:dPt>
          <c:dPt>
            <c:idx val="2"/>
            <c:bubble3D val="0"/>
            <c:spPr>
              <a:solidFill>
                <a:srgbClr val="FFFFAB"/>
              </a:solidFill>
              <a:ln w="6350">
                <a:solidFill>
                  <a:schemeClr val="tx1"/>
                </a:solidFill>
              </a:ln>
              <a:effectLst/>
            </c:spPr>
            <c:extLst>
              <c:ext xmlns:c16="http://schemas.microsoft.com/office/drawing/2014/chart" uri="{C3380CC4-5D6E-409C-BE32-E72D297353CC}">
                <c16:uniqueId val="{00000005-54EE-435E-90B4-37F25F63E79E}"/>
              </c:ext>
            </c:extLst>
          </c:dPt>
          <c:dLbls>
            <c:dLbl>
              <c:idx val="0"/>
              <c:layout>
                <c:manualLayout>
                  <c:x val="8.0555555555555561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54EE-435E-90B4-37F25F63E79E}"/>
                </c:ext>
              </c:extLst>
            </c:dLbl>
            <c:dLbl>
              <c:idx val="1"/>
              <c:layout>
                <c:manualLayout>
                  <c:x val="0.13055555555555556"/>
                  <c:y val="6.48148148148148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54EE-435E-90B4-37F25F63E79E}"/>
                </c:ext>
              </c:extLst>
            </c:dLbl>
            <c:dLbl>
              <c:idx val="2"/>
              <c:layout>
                <c:manualLayout>
                  <c:x val="-9.1666666666666716E-2"/>
                  <c:y val="-0.1666666666666666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54EE-435E-90B4-37F25F63E79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charts!$A$50:$A$53</c:f>
              <c:strCache>
                <c:ptCount val="3"/>
                <c:pt idx="0">
                  <c:v>High</c:v>
                </c:pt>
                <c:pt idx="1">
                  <c:v>Low</c:v>
                </c:pt>
                <c:pt idx="2">
                  <c:v>Medium</c:v>
                </c:pt>
              </c:strCache>
            </c:strRef>
          </c:cat>
          <c:val>
            <c:numRef>
              <c:f>charts!$B$50:$B$53</c:f>
              <c:numCache>
                <c:formatCode>"₹"\ #,##0.00;#,##0.00\ \-"₹";"₹"\ #,##0.00</c:formatCode>
                <c:ptCount val="3"/>
                <c:pt idx="0">
                  <c:v>11437825</c:v>
                </c:pt>
                <c:pt idx="1">
                  <c:v>22634736</c:v>
                </c:pt>
                <c:pt idx="2">
                  <c:v>18288560</c:v>
                </c:pt>
              </c:numCache>
            </c:numRef>
          </c:val>
          <c:extLst>
            <c:ext xmlns:c16="http://schemas.microsoft.com/office/drawing/2014/chart" uri="{C3380CC4-5D6E-409C-BE32-E72D297353CC}">
              <c16:uniqueId val="{00000005-6E1F-4957-B7B7-CC95175C2010}"/>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[banking.xlsx]top 10!PivotTable18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2"/>
                </a:solidFill>
              </a:rPr>
              <a:t>Branch Loan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10'!$B$1</c:f>
              <c:strCache>
                <c:ptCount val="1"/>
                <c:pt idx="0">
                  <c:v>Total</c:v>
                </c:pt>
              </c:strCache>
            </c:strRef>
          </c:tx>
          <c:spPr>
            <a:solidFill>
              <a:schemeClr val="accent1"/>
            </a:solidFill>
            <a:ln>
              <a:noFill/>
            </a:ln>
            <a:effectLst/>
          </c:spPr>
          <c:invertIfNegative val="0"/>
          <c:cat>
            <c:strRef>
              <c:f>'top 10'!$A$2:$A$12</c:f>
              <c:strCache>
                <c:ptCount val="10"/>
                <c:pt idx="0">
                  <c:v>BULANDSHAHR</c:v>
                </c:pt>
                <c:pt idx="1">
                  <c:v>FATEHGARH SAHIB</c:v>
                </c:pt>
                <c:pt idx="2">
                  <c:v>Mangaldoi</c:v>
                </c:pt>
                <c:pt idx="3">
                  <c:v>MAWANA</c:v>
                </c:pt>
                <c:pt idx="4">
                  <c:v>SANGRUR</c:v>
                </c:pt>
                <c:pt idx="5">
                  <c:v>DURGAPUR</c:v>
                </c:pt>
                <c:pt idx="6">
                  <c:v>Mathura</c:v>
                </c:pt>
                <c:pt idx="7">
                  <c:v>BEHROR</c:v>
                </c:pt>
                <c:pt idx="8">
                  <c:v>MUKTSAR</c:v>
                </c:pt>
                <c:pt idx="9">
                  <c:v>DHURI</c:v>
                </c:pt>
              </c:strCache>
            </c:strRef>
          </c:cat>
          <c:val>
            <c:numRef>
              <c:f>'top 10'!$B$2:$B$12</c:f>
              <c:numCache>
                <c:formatCode>"$"\ #,##0.00;#,##0.00\ \-"$";"$"\ #,##0.00</c:formatCode>
                <c:ptCount val="10"/>
                <c:pt idx="0">
                  <c:v>1508233</c:v>
                </c:pt>
                <c:pt idx="1">
                  <c:v>1833701</c:v>
                </c:pt>
                <c:pt idx="2">
                  <c:v>2003485</c:v>
                </c:pt>
                <c:pt idx="3">
                  <c:v>2005232</c:v>
                </c:pt>
                <c:pt idx="4">
                  <c:v>3433286</c:v>
                </c:pt>
                <c:pt idx="5">
                  <c:v>3634487</c:v>
                </c:pt>
                <c:pt idx="6">
                  <c:v>4114850</c:v>
                </c:pt>
                <c:pt idx="7">
                  <c:v>4221496</c:v>
                </c:pt>
                <c:pt idx="8">
                  <c:v>4412498</c:v>
                </c:pt>
                <c:pt idx="9">
                  <c:v>4789591</c:v>
                </c:pt>
              </c:numCache>
            </c:numRef>
          </c:val>
          <c:extLst>
            <c:ext xmlns:c16="http://schemas.microsoft.com/office/drawing/2014/chart" uri="{C3380CC4-5D6E-409C-BE32-E72D297353CC}">
              <c16:uniqueId val="{00000002-B438-4FEC-8B35-82EC051161EB}"/>
            </c:ext>
          </c:extLst>
        </c:ser>
        <c:dLbls>
          <c:showLegendKey val="0"/>
          <c:showVal val="0"/>
          <c:showCatName val="0"/>
          <c:showSerName val="0"/>
          <c:showPercent val="0"/>
          <c:showBubbleSize val="0"/>
        </c:dLbls>
        <c:gapWidth val="182"/>
        <c:axId val="69789503"/>
        <c:axId val="69788543"/>
      </c:barChart>
      <c:catAx>
        <c:axId val="69789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88543"/>
        <c:crosses val="autoZero"/>
        <c:auto val="1"/>
        <c:lblAlgn val="ctr"/>
        <c:lblOffset val="100"/>
        <c:noMultiLvlLbl val="0"/>
      </c:catAx>
      <c:valAx>
        <c:axId val="69788543"/>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8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[banking.xlsx]charts!PivotTable16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2"/>
                </a:solidFill>
              </a:rPr>
              <a:t>Which Loan Products Are Most Profitable?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charts!$B$23</c:f>
              <c:strCache>
                <c:ptCount val="1"/>
                <c:pt idx="0">
                  <c:v>Product Loan Volume</c:v>
                </c:pt>
              </c:strCache>
            </c:strRef>
          </c:tx>
          <c:spPr>
            <a:solidFill>
              <a:schemeClr val="accent1"/>
            </a:solidFill>
            <a:ln>
              <a:noFill/>
            </a:ln>
            <a:effectLst/>
          </c:spPr>
          <c:invertIfNegative val="0"/>
          <c:cat>
            <c:strRef>
              <c:f>charts!$A$24:$A$32</c:f>
              <c:strCache>
                <c:ptCount val="8"/>
                <c:pt idx="0">
                  <c:v>Agriculture</c:v>
                </c:pt>
                <c:pt idx="1">
                  <c:v>Car Loan</c:v>
                </c:pt>
                <c:pt idx="2">
                  <c:v>Education</c:v>
                </c:pt>
                <c:pt idx="3">
                  <c:v>Fectory</c:v>
                </c:pt>
                <c:pt idx="4">
                  <c:v>Home Loan</c:v>
                </c:pt>
                <c:pt idx="5">
                  <c:v>Property</c:v>
                </c:pt>
                <c:pt idx="6">
                  <c:v>Services</c:v>
                </c:pt>
                <c:pt idx="7">
                  <c:v>Trade</c:v>
                </c:pt>
              </c:strCache>
            </c:strRef>
          </c:cat>
          <c:val>
            <c:numRef>
              <c:f>charts!$B$24:$B$32</c:f>
              <c:numCache>
                <c:formatCode>"₹"\ #,##0.00;#,##0.00\ \-"₹";"₹"\ #,##0.00</c:formatCode>
                <c:ptCount val="8"/>
                <c:pt idx="0">
                  <c:v>494962</c:v>
                </c:pt>
                <c:pt idx="1">
                  <c:v>464538</c:v>
                </c:pt>
                <c:pt idx="2">
                  <c:v>2310467</c:v>
                </c:pt>
                <c:pt idx="3">
                  <c:v>318642</c:v>
                </c:pt>
                <c:pt idx="4">
                  <c:v>2729538</c:v>
                </c:pt>
                <c:pt idx="5">
                  <c:v>831532</c:v>
                </c:pt>
                <c:pt idx="6">
                  <c:v>30018197</c:v>
                </c:pt>
                <c:pt idx="7">
                  <c:v>15193245</c:v>
                </c:pt>
              </c:numCache>
            </c:numRef>
          </c:val>
          <c:extLst>
            <c:ext xmlns:c16="http://schemas.microsoft.com/office/drawing/2014/chart" uri="{C3380CC4-5D6E-409C-BE32-E72D297353CC}">
              <c16:uniqueId val="{00000002-F509-4E16-8A67-6273312426C8}"/>
            </c:ext>
          </c:extLst>
        </c:ser>
        <c:dLbls>
          <c:showLegendKey val="0"/>
          <c:showVal val="0"/>
          <c:showCatName val="0"/>
          <c:showSerName val="0"/>
          <c:showPercent val="0"/>
          <c:showBubbleSize val="0"/>
        </c:dLbls>
        <c:gapWidth val="219"/>
        <c:axId val="1244490848"/>
        <c:axId val="1244501888"/>
      </c:barChart>
      <c:lineChart>
        <c:grouping val="standard"/>
        <c:varyColors val="0"/>
        <c:ser>
          <c:idx val="1"/>
          <c:order val="1"/>
          <c:tx>
            <c:strRef>
              <c:f>charts!$C$23</c:f>
              <c:strCache>
                <c:ptCount val="1"/>
                <c:pt idx="0">
                  <c:v>Product Profitability</c:v>
                </c:pt>
              </c:strCache>
            </c:strRef>
          </c:tx>
          <c:spPr>
            <a:ln w="28575" cap="rnd">
              <a:solidFill>
                <a:schemeClr val="accent2"/>
              </a:solidFill>
              <a:round/>
            </a:ln>
            <a:effectLst/>
          </c:spPr>
          <c:marker>
            <c:symbol val="none"/>
          </c:marker>
          <c:cat>
            <c:strRef>
              <c:f>charts!$A$24:$A$32</c:f>
              <c:strCache>
                <c:ptCount val="8"/>
                <c:pt idx="0">
                  <c:v>Agriculture</c:v>
                </c:pt>
                <c:pt idx="1">
                  <c:v>Car Loan</c:v>
                </c:pt>
                <c:pt idx="2">
                  <c:v>Education</c:v>
                </c:pt>
                <c:pt idx="3">
                  <c:v>Fectory</c:v>
                </c:pt>
                <c:pt idx="4">
                  <c:v>Home Loan</c:v>
                </c:pt>
                <c:pt idx="5">
                  <c:v>Property</c:v>
                </c:pt>
                <c:pt idx="6">
                  <c:v>Services</c:v>
                </c:pt>
                <c:pt idx="7">
                  <c:v>Trade</c:v>
                </c:pt>
              </c:strCache>
            </c:strRef>
          </c:cat>
          <c:val>
            <c:numRef>
              <c:f>charts!$C$24:$C$32</c:f>
              <c:numCache>
                <c:formatCode>"₹"\ #,##0.00;#,##0.00\ \-"₹";"₹"\ #,##0.00</c:formatCode>
                <c:ptCount val="8"/>
                <c:pt idx="0">
                  <c:v>49345.37</c:v>
                </c:pt>
                <c:pt idx="1">
                  <c:v>37759.42</c:v>
                </c:pt>
                <c:pt idx="2">
                  <c:v>248325.3</c:v>
                </c:pt>
                <c:pt idx="3">
                  <c:v>25249.040000000001</c:v>
                </c:pt>
                <c:pt idx="4">
                  <c:v>266274.42</c:v>
                </c:pt>
                <c:pt idx="5">
                  <c:v>87273.8</c:v>
                </c:pt>
                <c:pt idx="6">
                  <c:v>2914955.04</c:v>
                </c:pt>
                <c:pt idx="7">
                  <c:v>1426041.07</c:v>
                </c:pt>
              </c:numCache>
            </c:numRef>
          </c:val>
          <c:smooth val="0"/>
          <c:extLst>
            <c:ext xmlns:c16="http://schemas.microsoft.com/office/drawing/2014/chart" uri="{C3380CC4-5D6E-409C-BE32-E72D297353CC}">
              <c16:uniqueId val="{00000003-F509-4E16-8A67-6273312426C8}"/>
            </c:ext>
          </c:extLst>
        </c:ser>
        <c:dLbls>
          <c:showLegendKey val="0"/>
          <c:showVal val="0"/>
          <c:showCatName val="0"/>
          <c:showSerName val="0"/>
          <c:showPercent val="0"/>
          <c:showBubbleSize val="0"/>
        </c:dLbls>
        <c:marker val="1"/>
        <c:smooth val="0"/>
        <c:axId val="1166132623"/>
        <c:axId val="1166139823"/>
      </c:lineChart>
      <c:catAx>
        <c:axId val="124449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1244501888"/>
        <c:crosses val="autoZero"/>
        <c:auto val="1"/>
        <c:lblAlgn val="ctr"/>
        <c:lblOffset val="100"/>
        <c:noMultiLvlLbl val="0"/>
      </c:catAx>
      <c:valAx>
        <c:axId val="1244501888"/>
        <c:scaling>
          <c:orientation val="minMax"/>
        </c:scaling>
        <c:delete val="0"/>
        <c:axPos val="l"/>
        <c:title>
          <c:tx>
            <c:rich>
              <a:bodyPr rot="-54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r>
                  <a:rPr lang="en-US" sz="1500" b="0" i="0" u="none" strike="noStrike" kern="1200" baseline="0">
                    <a:solidFill>
                      <a:sysClr val="windowText" lastClr="000000">
                        <a:lumMod val="65000"/>
                        <a:lumOff val="35000"/>
                      </a:sysClr>
                    </a:solidFill>
                  </a:rPr>
                  <a:t>Loan Volume (₹)</a:t>
                </a:r>
              </a:p>
            </c:rich>
          </c:tx>
          <c:overlay val="0"/>
          <c:spPr>
            <a:noFill/>
            <a:ln>
              <a:noFill/>
            </a:ln>
            <a:effectLst/>
          </c:spPr>
          <c:txPr>
            <a:bodyPr rot="-54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title>
        <c:numFmt formatCode="&quot;₹&quot;\ 0.00,,\ &quot;M&quot;" sourceLinked="0"/>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1244490848"/>
        <c:crosses val="autoZero"/>
        <c:crossBetween val="between"/>
      </c:valAx>
      <c:valAx>
        <c:axId val="1166139823"/>
        <c:scaling>
          <c:orientation val="minMax"/>
        </c:scaling>
        <c:delete val="0"/>
        <c:axPos val="r"/>
        <c:title>
          <c:tx>
            <c:rich>
              <a:bodyPr rot="-54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r>
                  <a:rPr lang="en-US" sz="1500"/>
                  <a:t>Profitability in rupees</a:t>
                </a:r>
              </a:p>
            </c:rich>
          </c:tx>
          <c:overlay val="0"/>
          <c:spPr>
            <a:noFill/>
            <a:ln>
              <a:noFill/>
            </a:ln>
            <a:effectLst/>
          </c:spPr>
          <c:txPr>
            <a:bodyPr rot="-54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title>
        <c:numFmt formatCode="&quot;₹&quot;\ 0.00,,\ &quot;M&quot;" sourceLinked="0"/>
        <c:majorTickMark val="out"/>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1166132623"/>
        <c:crosses val="max"/>
        <c:crossBetween val="between"/>
      </c:valAx>
      <c:catAx>
        <c:axId val="1166132623"/>
        <c:scaling>
          <c:orientation val="minMax"/>
        </c:scaling>
        <c:delete val="1"/>
        <c:axPos val="b"/>
        <c:numFmt formatCode="General" sourceLinked="1"/>
        <c:majorTickMark val="out"/>
        <c:minorTickMark val="none"/>
        <c:tickLblPos val="nextTo"/>
        <c:crossAx val="116613982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[banking.xlsx]charts!PivotTable17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2"/>
                </a:solidFill>
              </a:rPr>
              <a:t>Branch Performance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6350">
            <a:solidFill>
              <a:schemeClr val="tx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40000"/>
              <a:lumOff val="60000"/>
            </a:schemeClr>
          </a:solidFill>
          <a:ln w="6350">
            <a:solidFill>
              <a:schemeClr val="tx1"/>
            </a:solidFill>
          </a:ln>
          <a:effectLst/>
        </c:spPr>
        <c:dLbl>
          <c:idx val="0"/>
          <c:layout>
            <c:manualLayout>
              <c:x val="8.0555555555555561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FFFAB"/>
          </a:solidFill>
          <a:ln w="6350">
            <a:solidFill>
              <a:schemeClr val="tx1"/>
            </a:solidFill>
          </a:ln>
          <a:effectLst/>
        </c:spPr>
        <c:dLbl>
          <c:idx val="0"/>
          <c:layout>
            <c:manualLayout>
              <c:x val="-9.1666666666666716E-2"/>
              <c:y val="-0.1666666666666666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9999"/>
          </a:solidFill>
          <a:ln w="6350">
            <a:solidFill>
              <a:schemeClr val="tx1"/>
            </a:solidFill>
          </a:ln>
          <a:effectLst/>
        </c:spPr>
        <c:dLbl>
          <c:idx val="0"/>
          <c:layout>
            <c:manualLayout>
              <c:x val="0.13055555555555556"/>
              <c:y val="6.48148148148148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6350">
            <a:solidFill>
              <a:schemeClr val="tx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40000"/>
              <a:lumOff val="60000"/>
            </a:schemeClr>
          </a:solidFill>
          <a:ln w="6350">
            <a:solidFill>
              <a:schemeClr val="tx1"/>
            </a:solidFill>
          </a:ln>
          <a:effectLst/>
        </c:spPr>
        <c:dLbl>
          <c:idx val="0"/>
          <c:layout>
            <c:manualLayout>
              <c:x val="8.0555555555555561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9999"/>
          </a:solidFill>
          <a:ln w="6350">
            <a:solidFill>
              <a:schemeClr val="tx1"/>
            </a:solidFill>
          </a:ln>
          <a:effectLst/>
        </c:spPr>
        <c:dLbl>
          <c:idx val="0"/>
          <c:layout>
            <c:manualLayout>
              <c:x val="0.13055555555555556"/>
              <c:y val="6.48148148148148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FFAB"/>
          </a:solidFill>
          <a:ln w="6350">
            <a:solidFill>
              <a:schemeClr val="tx1"/>
            </a:solidFill>
          </a:ln>
          <a:effectLst/>
        </c:spPr>
        <c:dLbl>
          <c:idx val="0"/>
          <c:layout>
            <c:manualLayout>
              <c:x val="-9.1666666666666716E-2"/>
              <c:y val="-0.1666666666666666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6350">
            <a:solidFill>
              <a:schemeClr val="tx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lumMod val="40000"/>
              <a:lumOff val="60000"/>
            </a:schemeClr>
          </a:solidFill>
          <a:ln w="6350">
            <a:solidFill>
              <a:schemeClr val="tx1"/>
            </a:solidFill>
          </a:ln>
          <a:effectLst/>
        </c:spPr>
        <c:dLbl>
          <c:idx val="0"/>
          <c:layout>
            <c:manualLayout>
              <c:x val="8.0555555555555561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FF9999"/>
          </a:solidFill>
          <a:ln w="6350">
            <a:solidFill>
              <a:schemeClr val="tx1"/>
            </a:solidFill>
          </a:ln>
          <a:effectLst/>
        </c:spPr>
        <c:dLbl>
          <c:idx val="0"/>
          <c:layout>
            <c:manualLayout>
              <c:x val="0.13055555555555556"/>
              <c:y val="6.48148148148148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FFFFAB"/>
          </a:solidFill>
          <a:ln w="6350">
            <a:solidFill>
              <a:schemeClr val="tx1"/>
            </a:solidFill>
          </a:ln>
          <a:effectLst/>
        </c:spPr>
        <c:dLbl>
          <c:idx val="0"/>
          <c:layout>
            <c:manualLayout>
              <c:x val="-9.1666666666666716E-2"/>
              <c:y val="-0.1666666666666666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charts!$B$49</c:f>
              <c:strCache>
                <c:ptCount val="1"/>
                <c:pt idx="0">
                  <c:v>Total</c:v>
                </c:pt>
              </c:strCache>
            </c:strRef>
          </c:tx>
          <c:spPr>
            <a:ln w="6350">
              <a:solidFill>
                <a:schemeClr val="tx1"/>
              </a:solidFill>
            </a:ln>
          </c:spPr>
          <c:dPt>
            <c:idx val="0"/>
            <c:bubble3D val="0"/>
            <c:spPr>
              <a:solidFill>
                <a:schemeClr val="accent6">
                  <a:lumMod val="40000"/>
                  <a:lumOff val="60000"/>
                </a:schemeClr>
              </a:solidFill>
              <a:ln w="6350">
                <a:solidFill>
                  <a:schemeClr val="tx1"/>
                </a:solidFill>
              </a:ln>
              <a:effectLst/>
            </c:spPr>
            <c:extLst>
              <c:ext xmlns:c16="http://schemas.microsoft.com/office/drawing/2014/chart" uri="{C3380CC4-5D6E-409C-BE32-E72D297353CC}">
                <c16:uniqueId val="{00000001-8BBC-42FE-9F64-D32090801C01}"/>
              </c:ext>
            </c:extLst>
          </c:dPt>
          <c:dPt>
            <c:idx val="1"/>
            <c:bubble3D val="0"/>
            <c:spPr>
              <a:solidFill>
                <a:srgbClr val="FF9999"/>
              </a:solidFill>
              <a:ln w="6350">
                <a:solidFill>
                  <a:schemeClr val="tx1"/>
                </a:solidFill>
              </a:ln>
              <a:effectLst/>
            </c:spPr>
            <c:extLst>
              <c:ext xmlns:c16="http://schemas.microsoft.com/office/drawing/2014/chart" uri="{C3380CC4-5D6E-409C-BE32-E72D297353CC}">
                <c16:uniqueId val="{00000003-8BBC-42FE-9F64-D32090801C01}"/>
              </c:ext>
            </c:extLst>
          </c:dPt>
          <c:dPt>
            <c:idx val="2"/>
            <c:bubble3D val="0"/>
            <c:spPr>
              <a:solidFill>
                <a:srgbClr val="FFFFAB"/>
              </a:solidFill>
              <a:ln w="6350">
                <a:solidFill>
                  <a:schemeClr val="tx1"/>
                </a:solidFill>
              </a:ln>
              <a:effectLst/>
            </c:spPr>
            <c:extLst>
              <c:ext xmlns:c16="http://schemas.microsoft.com/office/drawing/2014/chart" uri="{C3380CC4-5D6E-409C-BE32-E72D297353CC}">
                <c16:uniqueId val="{00000005-8BBC-42FE-9F64-D32090801C01}"/>
              </c:ext>
            </c:extLst>
          </c:dPt>
          <c:dLbls>
            <c:dLbl>
              <c:idx val="0"/>
              <c:layout>
                <c:manualLayout>
                  <c:x val="8.0555555555555561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8BBC-42FE-9F64-D32090801C01}"/>
                </c:ext>
              </c:extLst>
            </c:dLbl>
            <c:dLbl>
              <c:idx val="1"/>
              <c:layout>
                <c:manualLayout>
                  <c:x val="0.13055555555555556"/>
                  <c:y val="6.48148148148148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8BBC-42FE-9F64-D32090801C01}"/>
                </c:ext>
              </c:extLst>
            </c:dLbl>
            <c:dLbl>
              <c:idx val="2"/>
              <c:layout>
                <c:manualLayout>
                  <c:x val="-9.1666666666666716E-2"/>
                  <c:y val="-0.1666666666666666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8BBC-42FE-9F64-D32090801C0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charts!$A$50:$A$53</c:f>
              <c:strCache>
                <c:ptCount val="3"/>
                <c:pt idx="0">
                  <c:v>High</c:v>
                </c:pt>
                <c:pt idx="1">
                  <c:v>Low</c:v>
                </c:pt>
                <c:pt idx="2">
                  <c:v>Medium</c:v>
                </c:pt>
              </c:strCache>
            </c:strRef>
          </c:cat>
          <c:val>
            <c:numRef>
              <c:f>charts!$B$50:$B$53</c:f>
              <c:numCache>
                <c:formatCode>"₹"\ #,##0.00;#,##0.00\ \-"₹";"₹"\ #,##0.00</c:formatCode>
                <c:ptCount val="3"/>
                <c:pt idx="0">
                  <c:v>11437825</c:v>
                </c:pt>
                <c:pt idx="1">
                  <c:v>22634736</c:v>
                </c:pt>
                <c:pt idx="2">
                  <c:v>18288560</c:v>
                </c:pt>
              </c:numCache>
            </c:numRef>
          </c:val>
          <c:extLst>
            <c:ext xmlns:c16="http://schemas.microsoft.com/office/drawing/2014/chart" uri="{C3380CC4-5D6E-409C-BE32-E72D297353CC}">
              <c16:uniqueId val="{00000007-03B1-447C-A8F3-0E5866A25D0B}"/>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[banking.xlsx]top 10!PivotTable18</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a:t>Branch Loan Distribution</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00,,\ &quot;M&quot;" sourceLinked="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10'!$B$1</c:f>
              <c:strCache>
                <c:ptCount val="1"/>
                <c:pt idx="0">
                  <c:v>Total</c:v>
                </c:pt>
              </c:strCache>
            </c:strRef>
          </c:tx>
          <c:spPr>
            <a:solidFill>
              <a:schemeClr val="accent1"/>
            </a:solidFill>
            <a:ln>
              <a:noFill/>
            </a:ln>
            <a:effectLst/>
          </c:spPr>
          <c:invertIfNegative val="0"/>
          <c:dLbls>
            <c:numFmt formatCode="&quot;₹&quot;\ 0.00,,\ &quot;M&quot;" sourceLinked="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10'!$A$2:$A$12</c:f>
              <c:strCache>
                <c:ptCount val="10"/>
                <c:pt idx="0">
                  <c:v>BULANDSHAHR</c:v>
                </c:pt>
                <c:pt idx="1">
                  <c:v>FATEHGARH SAHIB</c:v>
                </c:pt>
                <c:pt idx="2">
                  <c:v>Mangaldoi</c:v>
                </c:pt>
                <c:pt idx="3">
                  <c:v>MAWANA</c:v>
                </c:pt>
                <c:pt idx="4">
                  <c:v>SANGRUR</c:v>
                </c:pt>
                <c:pt idx="5">
                  <c:v>DURGAPUR</c:v>
                </c:pt>
                <c:pt idx="6">
                  <c:v>Mathura</c:v>
                </c:pt>
                <c:pt idx="7">
                  <c:v>BEHROR</c:v>
                </c:pt>
                <c:pt idx="8">
                  <c:v>MUKTSAR</c:v>
                </c:pt>
                <c:pt idx="9">
                  <c:v>DHURI</c:v>
                </c:pt>
              </c:strCache>
            </c:strRef>
          </c:cat>
          <c:val>
            <c:numRef>
              <c:f>'top 10'!$B$2:$B$12</c:f>
              <c:numCache>
                <c:formatCode>"₹"\ #,##0.00;#,##0.00\ \-"₹";"₹"\ #,##0.00</c:formatCode>
                <c:ptCount val="10"/>
                <c:pt idx="0">
                  <c:v>1508233</c:v>
                </c:pt>
                <c:pt idx="1">
                  <c:v>1833701</c:v>
                </c:pt>
                <c:pt idx="2">
                  <c:v>2003485</c:v>
                </c:pt>
                <c:pt idx="3">
                  <c:v>2005232</c:v>
                </c:pt>
                <c:pt idx="4">
                  <c:v>3433286</c:v>
                </c:pt>
                <c:pt idx="5">
                  <c:v>3634487</c:v>
                </c:pt>
                <c:pt idx="6">
                  <c:v>4114850</c:v>
                </c:pt>
                <c:pt idx="7">
                  <c:v>4221496</c:v>
                </c:pt>
                <c:pt idx="8">
                  <c:v>4412498</c:v>
                </c:pt>
                <c:pt idx="9">
                  <c:v>4789591</c:v>
                </c:pt>
              </c:numCache>
            </c:numRef>
          </c:val>
          <c:extLst>
            <c:ext xmlns:c16="http://schemas.microsoft.com/office/drawing/2014/chart" uri="{C3380CC4-5D6E-409C-BE32-E72D297353CC}">
              <c16:uniqueId val="{00000001-C1BC-4146-A63F-669EC4ADBCA8}"/>
            </c:ext>
          </c:extLst>
        </c:ser>
        <c:dLbls>
          <c:showLegendKey val="0"/>
          <c:showVal val="0"/>
          <c:showCatName val="0"/>
          <c:showSerName val="0"/>
          <c:showPercent val="0"/>
          <c:showBubbleSize val="0"/>
        </c:dLbls>
        <c:gapWidth val="182"/>
        <c:axId val="69789503"/>
        <c:axId val="69788543"/>
      </c:barChart>
      <c:catAx>
        <c:axId val="69789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69788543"/>
        <c:crosses val="autoZero"/>
        <c:auto val="1"/>
        <c:lblAlgn val="ctr"/>
        <c:lblOffset val="100"/>
        <c:noMultiLvlLbl val="0"/>
      </c:catAx>
      <c:valAx>
        <c:axId val="69788543"/>
        <c:scaling>
          <c:orientation val="minMax"/>
        </c:scaling>
        <c:delete val="0"/>
        <c:axPos val="b"/>
        <c:numFmt formatCode="&quot;₹&quot;\ 0.00,,\ &quot;M&quot;" sourceLinked="0"/>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6978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sz="1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584200</xdr:colOff>
      <xdr:row>31</xdr:row>
      <xdr:rowOff>117475</xdr:rowOff>
    </xdr:from>
    <xdr:to>
      <xdr:col>9</xdr:col>
      <xdr:colOff>450850</xdr:colOff>
      <xdr:row>46</xdr:row>
      <xdr:rowOff>98425</xdr:rowOff>
    </xdr:to>
    <xdr:graphicFrame macro="">
      <xdr:nvGraphicFramePr>
        <xdr:cNvPr id="3" name="Chart 2">
          <a:extLst>
            <a:ext uri="{FF2B5EF4-FFF2-40B4-BE49-F238E27FC236}">
              <a16:creationId xmlns:a16="http://schemas.microsoft.com/office/drawing/2014/main" id="{2926BF80-C1E6-5638-4FB5-94AE71A210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400050</xdr:colOff>
      <xdr:row>47</xdr:row>
      <xdr:rowOff>155575</xdr:rowOff>
    </xdr:from>
    <xdr:to>
      <xdr:col>9</xdr:col>
      <xdr:colOff>76200</xdr:colOff>
      <xdr:row>62</xdr:row>
      <xdr:rowOff>136525</xdr:rowOff>
    </xdr:to>
    <xdr:graphicFrame macro="">
      <xdr:nvGraphicFramePr>
        <xdr:cNvPr id="4" name="Chart 3">
          <a:extLst>
            <a:ext uri="{FF2B5EF4-FFF2-40B4-BE49-F238E27FC236}">
              <a16:creationId xmlns:a16="http://schemas.microsoft.com/office/drawing/2014/main" id="{48461DBF-3EB9-55F4-7670-EA2037B1A1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114300</xdr:colOff>
      <xdr:row>62</xdr:row>
      <xdr:rowOff>0</xdr:rowOff>
    </xdr:from>
    <xdr:to>
      <xdr:col>2</xdr:col>
      <xdr:colOff>641350</xdr:colOff>
      <xdr:row>76</xdr:row>
      <xdr:rowOff>41272</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4E86EBA3-4CD7-E3B0-6163-8802897FC0B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84250" y="11417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590550</xdr:colOff>
      <xdr:row>60</xdr:row>
      <xdr:rowOff>95250</xdr:rowOff>
    </xdr:from>
    <xdr:to>
      <xdr:col>9</xdr:col>
      <xdr:colOff>590550</xdr:colOff>
      <xdr:row>74</xdr:row>
      <xdr:rowOff>136522</xdr:rowOff>
    </xdr:to>
    <mc:AlternateContent xmlns:mc="http://schemas.openxmlformats.org/markup-compatibility/2006" xmlns:a14="http://schemas.microsoft.com/office/drawing/2010/main">
      <mc:Choice Requires="a14">
        <xdr:graphicFrame macro="">
          <xdr:nvGraphicFramePr>
            <xdr:cNvPr id="7" name="Purpose Category">
              <a:extLst>
                <a:ext uri="{FF2B5EF4-FFF2-40B4-BE49-F238E27FC236}">
                  <a16:creationId xmlns:a16="http://schemas.microsoft.com/office/drawing/2014/main" id="{B7800ED6-61F8-4235-7134-EE3E56FD4A5B}"/>
                </a:ext>
              </a:extLst>
            </xdr:cNvPr>
            <xdr:cNvGraphicFramePr/>
          </xdr:nvGraphicFramePr>
          <xdr:xfrm>
            <a:off x="0" y="0"/>
            <a:ext cx="0" cy="0"/>
          </xdr:xfrm>
          <a:graphic>
            <a:graphicData uri="http://schemas.microsoft.com/office/drawing/2010/slicer">
              <sle:slicer xmlns:sle="http://schemas.microsoft.com/office/drawing/2010/slicer" name="Purpose Category"/>
            </a:graphicData>
          </a:graphic>
        </xdr:graphicFrame>
      </mc:Choice>
      <mc:Fallback xmlns="">
        <xdr:sp macro="" textlink="">
          <xdr:nvSpPr>
            <xdr:cNvPr id="0" name=""/>
            <xdr:cNvSpPr>
              <a:spLocks noTextEdit="1"/>
            </xdr:cNvSpPr>
          </xdr:nvSpPr>
          <xdr:spPr>
            <a:xfrm>
              <a:off x="5829300" y="111442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546100</xdr:colOff>
      <xdr:row>1</xdr:row>
      <xdr:rowOff>180975</xdr:rowOff>
    </xdr:from>
    <xdr:to>
      <xdr:col>10</xdr:col>
      <xdr:colOff>241300</xdr:colOff>
      <xdr:row>16</xdr:row>
      <xdr:rowOff>161925</xdr:rowOff>
    </xdr:to>
    <xdr:graphicFrame macro="">
      <xdr:nvGraphicFramePr>
        <xdr:cNvPr id="2" name="Chart 1">
          <a:extLst>
            <a:ext uri="{FF2B5EF4-FFF2-40B4-BE49-F238E27FC236}">
              <a16:creationId xmlns:a16="http://schemas.microsoft.com/office/drawing/2014/main" id="{D8917178-7957-C50E-620E-476C5FC498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257024</xdr:colOff>
      <xdr:row>0</xdr:row>
      <xdr:rowOff>111434</xdr:rowOff>
    </xdr:from>
    <xdr:to>
      <xdr:col>25</xdr:col>
      <xdr:colOff>344952</xdr:colOff>
      <xdr:row>3</xdr:row>
      <xdr:rowOff>41088</xdr:rowOff>
    </xdr:to>
    <xdr:sp macro="" textlink="">
      <xdr:nvSpPr>
        <xdr:cNvPr id="2" name="TextBox 1">
          <a:extLst>
            <a:ext uri="{FF2B5EF4-FFF2-40B4-BE49-F238E27FC236}">
              <a16:creationId xmlns:a16="http://schemas.microsoft.com/office/drawing/2014/main" id="{DB1FB27E-BE8F-4C68-8564-62C2A7FCB2B8}"/>
            </a:ext>
          </a:extLst>
        </xdr:cNvPr>
        <xdr:cNvSpPr txBox="1"/>
      </xdr:nvSpPr>
      <xdr:spPr>
        <a:xfrm>
          <a:off x="257024" y="111434"/>
          <a:ext cx="15282571" cy="473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500" b="1">
              <a:solidFill>
                <a:schemeClr val="tx2"/>
              </a:solidFill>
              <a:effectLst/>
              <a:latin typeface="+mn-lt"/>
              <a:ea typeface="+mn-ea"/>
              <a:cs typeface="+mn-cs"/>
            </a:rPr>
            <a:t>BANKING</a:t>
          </a:r>
          <a:r>
            <a:rPr lang="en-US" sz="3500" b="1" baseline="0">
              <a:solidFill>
                <a:schemeClr val="tx2"/>
              </a:solidFill>
              <a:effectLst/>
              <a:latin typeface="+mn-lt"/>
              <a:ea typeface="+mn-ea"/>
              <a:cs typeface="+mn-cs"/>
            </a:rPr>
            <a:t> </a:t>
          </a:r>
          <a:r>
            <a:rPr lang="en-US" sz="3500" b="1">
              <a:solidFill>
                <a:schemeClr val="tx2"/>
              </a:solidFill>
              <a:effectLst/>
              <a:latin typeface="+mn-lt"/>
              <a:ea typeface="+mn-ea"/>
              <a:cs typeface="+mn-cs"/>
            </a:rPr>
            <a:t>DASHBOARD</a:t>
          </a:r>
          <a:endParaRPr lang="en-US" sz="3500" b="1">
            <a:solidFill>
              <a:schemeClr val="tx2"/>
            </a:solidFill>
          </a:endParaRPr>
        </a:p>
      </xdr:txBody>
    </xdr:sp>
    <xdr:clientData/>
  </xdr:twoCellAnchor>
  <xdr:twoCellAnchor>
    <xdr:from>
      <xdr:col>11</xdr:col>
      <xdr:colOff>205014</xdr:colOff>
      <xdr:row>3</xdr:row>
      <xdr:rowOff>105227</xdr:rowOff>
    </xdr:from>
    <xdr:to>
      <xdr:col>14</xdr:col>
      <xdr:colOff>408215</xdr:colOff>
      <xdr:row>9</xdr:row>
      <xdr:rowOff>105280</xdr:rowOff>
    </xdr:to>
    <xdr:sp macro="" textlink="">
      <xdr:nvSpPr>
        <xdr:cNvPr id="11" name="Rectangle: Rounded Corners 10">
          <a:extLst>
            <a:ext uri="{FF2B5EF4-FFF2-40B4-BE49-F238E27FC236}">
              <a16:creationId xmlns:a16="http://schemas.microsoft.com/office/drawing/2014/main" id="{080C2277-383E-4CA6-8C0C-C2001D3363EC}"/>
            </a:ext>
          </a:extLst>
        </xdr:cNvPr>
        <xdr:cNvSpPr/>
      </xdr:nvSpPr>
      <xdr:spPr>
        <a:xfrm>
          <a:off x="6890657" y="649513"/>
          <a:ext cx="2026558" cy="108862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212271</xdr:colOff>
      <xdr:row>3</xdr:row>
      <xdr:rowOff>94342</xdr:rowOff>
    </xdr:from>
    <xdr:to>
      <xdr:col>3</xdr:col>
      <xdr:colOff>415472</xdr:colOff>
      <xdr:row>9</xdr:row>
      <xdr:rowOff>94395</xdr:rowOff>
    </xdr:to>
    <xdr:sp macro="" textlink="">
      <xdr:nvSpPr>
        <xdr:cNvPr id="16" name="Rectangle: Rounded Corners 15">
          <a:extLst>
            <a:ext uri="{FF2B5EF4-FFF2-40B4-BE49-F238E27FC236}">
              <a16:creationId xmlns:a16="http://schemas.microsoft.com/office/drawing/2014/main" id="{EBEBE6B6-9E7A-42C1-9BC5-096EA26D781D}"/>
            </a:ext>
          </a:extLst>
        </xdr:cNvPr>
        <xdr:cNvSpPr/>
      </xdr:nvSpPr>
      <xdr:spPr>
        <a:xfrm>
          <a:off x="212271" y="638628"/>
          <a:ext cx="2026558" cy="108862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19956</xdr:colOff>
      <xdr:row>3</xdr:row>
      <xdr:rowOff>101599</xdr:rowOff>
    </xdr:from>
    <xdr:to>
      <xdr:col>7</xdr:col>
      <xdr:colOff>223157</xdr:colOff>
      <xdr:row>9</xdr:row>
      <xdr:rowOff>101652</xdr:rowOff>
    </xdr:to>
    <xdr:sp macro="" textlink="">
      <xdr:nvSpPr>
        <xdr:cNvPr id="17" name="Rectangle: Rounded Corners 16">
          <a:extLst>
            <a:ext uri="{FF2B5EF4-FFF2-40B4-BE49-F238E27FC236}">
              <a16:creationId xmlns:a16="http://schemas.microsoft.com/office/drawing/2014/main" id="{DF4BB92A-8DB7-4CB4-AC46-D73E622ACCD1}"/>
            </a:ext>
          </a:extLst>
        </xdr:cNvPr>
        <xdr:cNvSpPr/>
      </xdr:nvSpPr>
      <xdr:spPr>
        <a:xfrm>
          <a:off x="2451099" y="645885"/>
          <a:ext cx="2026558" cy="108862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417284</xdr:colOff>
      <xdr:row>3</xdr:row>
      <xdr:rowOff>108856</xdr:rowOff>
    </xdr:from>
    <xdr:to>
      <xdr:col>11</xdr:col>
      <xdr:colOff>12699</xdr:colOff>
      <xdr:row>9</xdr:row>
      <xdr:rowOff>108909</xdr:rowOff>
    </xdr:to>
    <xdr:sp macro="" textlink="">
      <xdr:nvSpPr>
        <xdr:cNvPr id="18" name="Rectangle: Rounded Corners 17">
          <a:extLst>
            <a:ext uri="{FF2B5EF4-FFF2-40B4-BE49-F238E27FC236}">
              <a16:creationId xmlns:a16="http://schemas.microsoft.com/office/drawing/2014/main" id="{8FF216C5-F7A6-444E-A5ED-3040CA392464}"/>
            </a:ext>
          </a:extLst>
        </xdr:cNvPr>
        <xdr:cNvSpPr/>
      </xdr:nvSpPr>
      <xdr:spPr>
        <a:xfrm>
          <a:off x="4671784" y="653142"/>
          <a:ext cx="2026558" cy="108862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234041</xdr:colOff>
      <xdr:row>3</xdr:row>
      <xdr:rowOff>70756</xdr:rowOff>
    </xdr:from>
    <xdr:to>
      <xdr:col>25</xdr:col>
      <xdr:colOff>437242</xdr:colOff>
      <xdr:row>9</xdr:row>
      <xdr:rowOff>70809</xdr:rowOff>
    </xdr:to>
    <xdr:sp macro="" textlink="">
      <xdr:nvSpPr>
        <xdr:cNvPr id="19" name="Rectangle: Rounded Corners 18">
          <a:extLst>
            <a:ext uri="{FF2B5EF4-FFF2-40B4-BE49-F238E27FC236}">
              <a16:creationId xmlns:a16="http://schemas.microsoft.com/office/drawing/2014/main" id="{F4F8B639-9A70-4D70-B619-639EEDA12C96}"/>
            </a:ext>
          </a:extLst>
        </xdr:cNvPr>
        <xdr:cNvSpPr/>
      </xdr:nvSpPr>
      <xdr:spPr>
        <a:xfrm>
          <a:off x="13605327" y="615042"/>
          <a:ext cx="2026558" cy="108862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440871</xdr:colOff>
      <xdr:row>3</xdr:row>
      <xdr:rowOff>87085</xdr:rowOff>
    </xdr:from>
    <xdr:to>
      <xdr:col>22</xdr:col>
      <xdr:colOff>36286</xdr:colOff>
      <xdr:row>9</xdr:row>
      <xdr:rowOff>87138</xdr:rowOff>
    </xdr:to>
    <xdr:sp macro="" textlink="">
      <xdr:nvSpPr>
        <xdr:cNvPr id="20" name="Rectangle: Rounded Corners 19">
          <a:extLst>
            <a:ext uri="{FF2B5EF4-FFF2-40B4-BE49-F238E27FC236}">
              <a16:creationId xmlns:a16="http://schemas.microsoft.com/office/drawing/2014/main" id="{9D587050-9979-4569-9C80-ABB8CF75234C}"/>
            </a:ext>
          </a:extLst>
        </xdr:cNvPr>
        <xdr:cNvSpPr/>
      </xdr:nvSpPr>
      <xdr:spPr>
        <a:xfrm>
          <a:off x="11381014" y="631371"/>
          <a:ext cx="2026558" cy="108862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12699</xdr:colOff>
      <xdr:row>3</xdr:row>
      <xdr:rowOff>121556</xdr:rowOff>
    </xdr:from>
    <xdr:to>
      <xdr:col>18</xdr:col>
      <xdr:colOff>215900</xdr:colOff>
      <xdr:row>9</xdr:row>
      <xdr:rowOff>121609</xdr:rowOff>
    </xdr:to>
    <xdr:sp macro="" textlink="">
      <xdr:nvSpPr>
        <xdr:cNvPr id="21" name="Rectangle: Rounded Corners 20">
          <a:extLst>
            <a:ext uri="{FF2B5EF4-FFF2-40B4-BE49-F238E27FC236}">
              <a16:creationId xmlns:a16="http://schemas.microsoft.com/office/drawing/2014/main" id="{B97BA0FF-4E68-4889-9EFB-28B9D3E704EF}"/>
            </a:ext>
          </a:extLst>
        </xdr:cNvPr>
        <xdr:cNvSpPr/>
      </xdr:nvSpPr>
      <xdr:spPr>
        <a:xfrm>
          <a:off x="9129485" y="665842"/>
          <a:ext cx="2026558" cy="108862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219528</xdr:colOff>
      <xdr:row>10</xdr:row>
      <xdr:rowOff>165099</xdr:rowOff>
    </xdr:from>
    <xdr:to>
      <xdr:col>3</xdr:col>
      <xdr:colOff>422729</xdr:colOff>
      <xdr:row>16</xdr:row>
      <xdr:rowOff>165152</xdr:rowOff>
    </xdr:to>
    <xdr:sp macro="" textlink="">
      <xdr:nvSpPr>
        <xdr:cNvPr id="22" name="Rectangle: Rounded Corners 21">
          <a:extLst>
            <a:ext uri="{FF2B5EF4-FFF2-40B4-BE49-F238E27FC236}">
              <a16:creationId xmlns:a16="http://schemas.microsoft.com/office/drawing/2014/main" id="{CE397280-5FEB-4DB6-9A8C-87727FE2DC6C}"/>
            </a:ext>
          </a:extLst>
        </xdr:cNvPr>
        <xdr:cNvSpPr/>
      </xdr:nvSpPr>
      <xdr:spPr>
        <a:xfrm>
          <a:off x="219528" y="1979385"/>
          <a:ext cx="2026558" cy="108862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598714</xdr:colOff>
      <xdr:row>10</xdr:row>
      <xdr:rowOff>172356</xdr:rowOff>
    </xdr:from>
    <xdr:to>
      <xdr:col>7</xdr:col>
      <xdr:colOff>194129</xdr:colOff>
      <xdr:row>16</xdr:row>
      <xdr:rowOff>172409</xdr:rowOff>
    </xdr:to>
    <xdr:sp macro="" textlink="">
      <xdr:nvSpPr>
        <xdr:cNvPr id="23" name="Rectangle: Rounded Corners 22">
          <a:extLst>
            <a:ext uri="{FF2B5EF4-FFF2-40B4-BE49-F238E27FC236}">
              <a16:creationId xmlns:a16="http://schemas.microsoft.com/office/drawing/2014/main" id="{4ED331D9-89FB-403E-A9AF-C43DB39E6E64}"/>
            </a:ext>
          </a:extLst>
        </xdr:cNvPr>
        <xdr:cNvSpPr/>
      </xdr:nvSpPr>
      <xdr:spPr>
        <a:xfrm>
          <a:off x="2422071" y="1986642"/>
          <a:ext cx="2026558" cy="108862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370114</xdr:colOff>
      <xdr:row>10</xdr:row>
      <xdr:rowOff>179614</xdr:rowOff>
    </xdr:from>
    <xdr:to>
      <xdr:col>10</xdr:col>
      <xdr:colOff>573315</xdr:colOff>
      <xdr:row>16</xdr:row>
      <xdr:rowOff>179667</xdr:rowOff>
    </xdr:to>
    <xdr:sp macro="" textlink="">
      <xdr:nvSpPr>
        <xdr:cNvPr id="24" name="Rectangle: Rounded Corners 23">
          <a:extLst>
            <a:ext uri="{FF2B5EF4-FFF2-40B4-BE49-F238E27FC236}">
              <a16:creationId xmlns:a16="http://schemas.microsoft.com/office/drawing/2014/main" id="{79758D0A-2AD7-477D-8CF2-A1410B8E6B74}"/>
            </a:ext>
          </a:extLst>
        </xdr:cNvPr>
        <xdr:cNvSpPr/>
      </xdr:nvSpPr>
      <xdr:spPr>
        <a:xfrm>
          <a:off x="4624614" y="1993900"/>
          <a:ext cx="2026558" cy="108862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186871</xdr:colOff>
      <xdr:row>10</xdr:row>
      <xdr:rowOff>159656</xdr:rowOff>
    </xdr:from>
    <xdr:to>
      <xdr:col>14</xdr:col>
      <xdr:colOff>390072</xdr:colOff>
      <xdr:row>16</xdr:row>
      <xdr:rowOff>159709</xdr:rowOff>
    </xdr:to>
    <xdr:sp macro="" textlink="">
      <xdr:nvSpPr>
        <xdr:cNvPr id="25" name="Rectangle: Rounded Corners 24">
          <a:extLst>
            <a:ext uri="{FF2B5EF4-FFF2-40B4-BE49-F238E27FC236}">
              <a16:creationId xmlns:a16="http://schemas.microsoft.com/office/drawing/2014/main" id="{D4C5A6FE-8AD6-4AE9-9472-33240C9650D7}"/>
            </a:ext>
          </a:extLst>
        </xdr:cNvPr>
        <xdr:cNvSpPr/>
      </xdr:nvSpPr>
      <xdr:spPr>
        <a:xfrm>
          <a:off x="6872514" y="1973942"/>
          <a:ext cx="2026558" cy="108862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12700</xdr:colOff>
      <xdr:row>10</xdr:row>
      <xdr:rowOff>148772</xdr:rowOff>
    </xdr:from>
    <xdr:to>
      <xdr:col>18</xdr:col>
      <xdr:colOff>215901</xdr:colOff>
      <xdr:row>16</xdr:row>
      <xdr:rowOff>148825</xdr:rowOff>
    </xdr:to>
    <xdr:sp macro="" textlink="">
      <xdr:nvSpPr>
        <xdr:cNvPr id="26" name="Rectangle: Rounded Corners 25">
          <a:extLst>
            <a:ext uri="{FF2B5EF4-FFF2-40B4-BE49-F238E27FC236}">
              <a16:creationId xmlns:a16="http://schemas.microsoft.com/office/drawing/2014/main" id="{7E7A9B29-1937-4100-A278-5E86AFA85700}"/>
            </a:ext>
          </a:extLst>
        </xdr:cNvPr>
        <xdr:cNvSpPr/>
      </xdr:nvSpPr>
      <xdr:spPr>
        <a:xfrm>
          <a:off x="9129486" y="1963058"/>
          <a:ext cx="2026558" cy="108862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446314</xdr:colOff>
      <xdr:row>10</xdr:row>
      <xdr:rowOff>119741</xdr:rowOff>
    </xdr:from>
    <xdr:to>
      <xdr:col>22</xdr:col>
      <xdr:colOff>41729</xdr:colOff>
      <xdr:row>16</xdr:row>
      <xdr:rowOff>119794</xdr:rowOff>
    </xdr:to>
    <xdr:sp macro="" textlink="">
      <xdr:nvSpPr>
        <xdr:cNvPr id="27" name="Rectangle: Rounded Corners 26">
          <a:extLst>
            <a:ext uri="{FF2B5EF4-FFF2-40B4-BE49-F238E27FC236}">
              <a16:creationId xmlns:a16="http://schemas.microsoft.com/office/drawing/2014/main" id="{7AE090D6-F875-4C64-9603-DBA2FE17020E}"/>
            </a:ext>
          </a:extLst>
        </xdr:cNvPr>
        <xdr:cNvSpPr/>
      </xdr:nvSpPr>
      <xdr:spPr>
        <a:xfrm>
          <a:off x="11386457" y="1934027"/>
          <a:ext cx="2026558" cy="108862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235856</xdr:colOff>
      <xdr:row>10</xdr:row>
      <xdr:rowOff>117927</xdr:rowOff>
    </xdr:from>
    <xdr:to>
      <xdr:col>25</xdr:col>
      <xdr:colOff>439057</xdr:colOff>
      <xdr:row>16</xdr:row>
      <xdr:rowOff>117980</xdr:rowOff>
    </xdr:to>
    <xdr:sp macro="" textlink="">
      <xdr:nvSpPr>
        <xdr:cNvPr id="28" name="Rectangle: Rounded Corners 27">
          <a:extLst>
            <a:ext uri="{FF2B5EF4-FFF2-40B4-BE49-F238E27FC236}">
              <a16:creationId xmlns:a16="http://schemas.microsoft.com/office/drawing/2014/main" id="{F1F49F1A-EC05-4348-88C1-9325428C362F}"/>
            </a:ext>
          </a:extLst>
        </xdr:cNvPr>
        <xdr:cNvSpPr/>
      </xdr:nvSpPr>
      <xdr:spPr>
        <a:xfrm>
          <a:off x="13607142" y="1932213"/>
          <a:ext cx="2026558" cy="108862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263071</xdr:colOff>
      <xdr:row>4</xdr:row>
      <xdr:rowOff>36288</xdr:rowOff>
    </xdr:from>
    <xdr:to>
      <xdr:col>3</xdr:col>
      <xdr:colOff>281214</xdr:colOff>
      <xdr:row>6</xdr:row>
      <xdr:rowOff>1</xdr:rowOff>
    </xdr:to>
    <xdr:sp macro="" textlink="">
      <xdr:nvSpPr>
        <xdr:cNvPr id="29" name="TextBox 28">
          <a:extLst>
            <a:ext uri="{FF2B5EF4-FFF2-40B4-BE49-F238E27FC236}">
              <a16:creationId xmlns:a16="http://schemas.microsoft.com/office/drawing/2014/main" id="{5B1B49C0-D9CE-44E1-8FB4-852E18C4E55F}"/>
            </a:ext>
          </a:extLst>
        </xdr:cNvPr>
        <xdr:cNvSpPr txBox="1"/>
      </xdr:nvSpPr>
      <xdr:spPr>
        <a:xfrm>
          <a:off x="263071" y="762002"/>
          <a:ext cx="1841500" cy="326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2"/>
              </a:solidFill>
            </a:rPr>
            <a:t>Total Clients:</a:t>
          </a:r>
        </a:p>
      </xdr:txBody>
    </xdr:sp>
    <xdr:clientData/>
  </xdr:twoCellAnchor>
  <xdr:twoCellAnchor>
    <xdr:from>
      <xdr:col>4</xdr:col>
      <xdr:colOff>39309</xdr:colOff>
      <xdr:row>4</xdr:row>
      <xdr:rowOff>38863</xdr:rowOff>
    </xdr:from>
    <xdr:to>
      <xdr:col>7</xdr:col>
      <xdr:colOff>57452</xdr:colOff>
      <xdr:row>6</xdr:row>
      <xdr:rowOff>2576</xdr:rowOff>
    </xdr:to>
    <xdr:sp macro="" textlink="">
      <xdr:nvSpPr>
        <xdr:cNvPr id="30" name="TextBox 29">
          <a:extLst>
            <a:ext uri="{FF2B5EF4-FFF2-40B4-BE49-F238E27FC236}">
              <a16:creationId xmlns:a16="http://schemas.microsoft.com/office/drawing/2014/main" id="{170C7594-FA70-432D-BC47-DAC4AD3AAF2D}"/>
            </a:ext>
          </a:extLst>
        </xdr:cNvPr>
        <xdr:cNvSpPr txBox="1"/>
      </xdr:nvSpPr>
      <xdr:spPr>
        <a:xfrm>
          <a:off x="2470452" y="764577"/>
          <a:ext cx="1841500" cy="326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2"/>
              </a:solidFill>
            </a:rPr>
            <a:t>Active Clients:</a:t>
          </a:r>
        </a:p>
      </xdr:txBody>
    </xdr:sp>
    <xdr:clientData/>
  </xdr:twoCellAnchor>
  <xdr:twoCellAnchor>
    <xdr:from>
      <xdr:col>7</xdr:col>
      <xdr:colOff>462643</xdr:colOff>
      <xdr:row>4</xdr:row>
      <xdr:rowOff>54428</xdr:rowOff>
    </xdr:from>
    <xdr:to>
      <xdr:col>10</xdr:col>
      <xdr:colOff>480786</xdr:colOff>
      <xdr:row>6</xdr:row>
      <xdr:rowOff>18141</xdr:rowOff>
    </xdr:to>
    <xdr:sp macro="" textlink="">
      <xdr:nvSpPr>
        <xdr:cNvPr id="31" name="TextBox 30">
          <a:extLst>
            <a:ext uri="{FF2B5EF4-FFF2-40B4-BE49-F238E27FC236}">
              <a16:creationId xmlns:a16="http://schemas.microsoft.com/office/drawing/2014/main" id="{454F70EF-6F35-483A-AF02-FAFD64B651F3}"/>
            </a:ext>
          </a:extLst>
        </xdr:cNvPr>
        <xdr:cNvSpPr txBox="1"/>
      </xdr:nvSpPr>
      <xdr:spPr>
        <a:xfrm>
          <a:off x="4717143" y="780142"/>
          <a:ext cx="1841500" cy="326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2"/>
              </a:solidFill>
            </a:rPr>
            <a:t>New Clients:</a:t>
          </a:r>
        </a:p>
      </xdr:txBody>
    </xdr:sp>
    <xdr:clientData/>
  </xdr:twoCellAnchor>
  <xdr:twoCellAnchor>
    <xdr:from>
      <xdr:col>11</xdr:col>
      <xdr:colOff>199571</xdr:colOff>
      <xdr:row>4</xdr:row>
      <xdr:rowOff>54430</xdr:rowOff>
    </xdr:from>
    <xdr:to>
      <xdr:col>14</xdr:col>
      <xdr:colOff>517072</xdr:colOff>
      <xdr:row>6</xdr:row>
      <xdr:rowOff>1</xdr:rowOff>
    </xdr:to>
    <xdr:sp macro="" textlink="">
      <xdr:nvSpPr>
        <xdr:cNvPr id="32" name="TextBox 31">
          <a:extLst>
            <a:ext uri="{FF2B5EF4-FFF2-40B4-BE49-F238E27FC236}">
              <a16:creationId xmlns:a16="http://schemas.microsoft.com/office/drawing/2014/main" id="{0A83051A-CA70-4A3C-8D71-79FBD05DEB59}"/>
            </a:ext>
          </a:extLst>
        </xdr:cNvPr>
        <xdr:cNvSpPr txBox="1"/>
      </xdr:nvSpPr>
      <xdr:spPr>
        <a:xfrm>
          <a:off x="6885214" y="780144"/>
          <a:ext cx="2140858" cy="308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2"/>
              </a:solidFill>
            </a:rPr>
            <a:t>Client Retention</a:t>
          </a:r>
          <a:r>
            <a:rPr lang="en-US" sz="1600" b="1" baseline="0">
              <a:solidFill>
                <a:schemeClr val="tx2"/>
              </a:solidFill>
            </a:rPr>
            <a:t> Rate</a:t>
          </a:r>
          <a:r>
            <a:rPr lang="en-US" sz="1600" b="1">
              <a:solidFill>
                <a:schemeClr val="tx2"/>
              </a:solidFill>
            </a:rPr>
            <a:t>:</a:t>
          </a:r>
        </a:p>
      </xdr:txBody>
    </xdr:sp>
    <xdr:clientData/>
  </xdr:twoCellAnchor>
  <xdr:twoCellAnchor>
    <xdr:from>
      <xdr:col>15</xdr:col>
      <xdr:colOff>63499</xdr:colOff>
      <xdr:row>3</xdr:row>
      <xdr:rowOff>136071</xdr:rowOff>
    </xdr:from>
    <xdr:to>
      <xdr:col>18</xdr:col>
      <xdr:colOff>81642</xdr:colOff>
      <xdr:row>7</xdr:row>
      <xdr:rowOff>54428</xdr:rowOff>
    </xdr:to>
    <xdr:sp macro="" textlink="">
      <xdr:nvSpPr>
        <xdr:cNvPr id="33" name="TextBox 32">
          <a:extLst>
            <a:ext uri="{FF2B5EF4-FFF2-40B4-BE49-F238E27FC236}">
              <a16:creationId xmlns:a16="http://schemas.microsoft.com/office/drawing/2014/main" id="{89A5324B-45CC-4ED4-B128-F89F67FC2CF0}"/>
            </a:ext>
          </a:extLst>
        </xdr:cNvPr>
        <xdr:cNvSpPr txBox="1"/>
      </xdr:nvSpPr>
      <xdr:spPr>
        <a:xfrm>
          <a:off x="9180285" y="680357"/>
          <a:ext cx="1841500" cy="644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2"/>
              </a:solidFill>
            </a:rPr>
            <a:t>Total Loan Amount Disbursed:</a:t>
          </a:r>
        </a:p>
      </xdr:txBody>
    </xdr:sp>
    <xdr:clientData/>
  </xdr:twoCellAnchor>
  <xdr:twoCellAnchor>
    <xdr:from>
      <xdr:col>18</xdr:col>
      <xdr:colOff>517071</xdr:colOff>
      <xdr:row>3</xdr:row>
      <xdr:rowOff>126999</xdr:rowOff>
    </xdr:from>
    <xdr:to>
      <xdr:col>21</xdr:col>
      <xdr:colOff>535214</xdr:colOff>
      <xdr:row>7</xdr:row>
      <xdr:rowOff>9070</xdr:rowOff>
    </xdr:to>
    <xdr:sp macro="" textlink="">
      <xdr:nvSpPr>
        <xdr:cNvPr id="34" name="TextBox 33">
          <a:extLst>
            <a:ext uri="{FF2B5EF4-FFF2-40B4-BE49-F238E27FC236}">
              <a16:creationId xmlns:a16="http://schemas.microsoft.com/office/drawing/2014/main" id="{D2A2F2A5-C59B-4205-A436-3D1B5C160B71}"/>
            </a:ext>
          </a:extLst>
        </xdr:cNvPr>
        <xdr:cNvSpPr txBox="1"/>
      </xdr:nvSpPr>
      <xdr:spPr>
        <a:xfrm>
          <a:off x="11457214" y="671285"/>
          <a:ext cx="1841500" cy="607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2"/>
              </a:solidFill>
            </a:rPr>
            <a:t>Total Funded Amount:</a:t>
          </a:r>
        </a:p>
      </xdr:txBody>
    </xdr:sp>
    <xdr:clientData/>
  </xdr:twoCellAnchor>
  <xdr:twoCellAnchor>
    <xdr:from>
      <xdr:col>22</xdr:col>
      <xdr:colOff>272143</xdr:colOff>
      <xdr:row>3</xdr:row>
      <xdr:rowOff>172357</xdr:rowOff>
    </xdr:from>
    <xdr:to>
      <xdr:col>25</xdr:col>
      <xdr:colOff>290286</xdr:colOff>
      <xdr:row>5</xdr:row>
      <xdr:rowOff>136070</xdr:rowOff>
    </xdr:to>
    <xdr:sp macro="" textlink="">
      <xdr:nvSpPr>
        <xdr:cNvPr id="35" name="TextBox 34">
          <a:extLst>
            <a:ext uri="{FF2B5EF4-FFF2-40B4-BE49-F238E27FC236}">
              <a16:creationId xmlns:a16="http://schemas.microsoft.com/office/drawing/2014/main" id="{972BDCBC-46D7-4D0D-9CB2-2442A6EA55A8}"/>
            </a:ext>
          </a:extLst>
        </xdr:cNvPr>
        <xdr:cNvSpPr txBox="1"/>
      </xdr:nvSpPr>
      <xdr:spPr>
        <a:xfrm>
          <a:off x="13643429" y="716643"/>
          <a:ext cx="1841500" cy="326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2"/>
              </a:solidFill>
            </a:rPr>
            <a:t>Average Loan Size:</a:t>
          </a:r>
        </a:p>
      </xdr:txBody>
    </xdr:sp>
    <xdr:clientData/>
  </xdr:twoCellAnchor>
  <xdr:twoCellAnchor>
    <xdr:from>
      <xdr:col>0</xdr:col>
      <xdr:colOff>281214</xdr:colOff>
      <xdr:row>11</xdr:row>
      <xdr:rowOff>45357</xdr:rowOff>
    </xdr:from>
    <xdr:to>
      <xdr:col>3</xdr:col>
      <xdr:colOff>299357</xdr:colOff>
      <xdr:row>13</xdr:row>
      <xdr:rowOff>9070</xdr:rowOff>
    </xdr:to>
    <xdr:sp macro="" textlink="">
      <xdr:nvSpPr>
        <xdr:cNvPr id="36" name="TextBox 35">
          <a:extLst>
            <a:ext uri="{FF2B5EF4-FFF2-40B4-BE49-F238E27FC236}">
              <a16:creationId xmlns:a16="http://schemas.microsoft.com/office/drawing/2014/main" id="{281E786D-C8BA-4A3F-B145-B7B1EDE8B419}"/>
            </a:ext>
          </a:extLst>
        </xdr:cNvPr>
        <xdr:cNvSpPr txBox="1"/>
      </xdr:nvSpPr>
      <xdr:spPr>
        <a:xfrm>
          <a:off x="281214" y="2041071"/>
          <a:ext cx="1841500" cy="326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2"/>
              </a:solidFill>
            </a:rPr>
            <a:t>Loan Growth %:</a:t>
          </a:r>
        </a:p>
      </xdr:txBody>
    </xdr:sp>
    <xdr:clientData/>
  </xdr:twoCellAnchor>
  <xdr:twoCellAnchor>
    <xdr:from>
      <xdr:col>4</xdr:col>
      <xdr:colOff>54428</xdr:colOff>
      <xdr:row>10</xdr:row>
      <xdr:rowOff>181427</xdr:rowOff>
    </xdr:from>
    <xdr:to>
      <xdr:col>7</xdr:col>
      <xdr:colOff>72571</xdr:colOff>
      <xdr:row>14</xdr:row>
      <xdr:rowOff>108857</xdr:rowOff>
    </xdr:to>
    <xdr:sp macro="" textlink="">
      <xdr:nvSpPr>
        <xdr:cNvPr id="37" name="TextBox 36">
          <a:extLst>
            <a:ext uri="{FF2B5EF4-FFF2-40B4-BE49-F238E27FC236}">
              <a16:creationId xmlns:a16="http://schemas.microsoft.com/office/drawing/2014/main" id="{E4032780-EFD7-4A6A-B7A4-C60989513003}"/>
            </a:ext>
          </a:extLst>
        </xdr:cNvPr>
        <xdr:cNvSpPr txBox="1"/>
      </xdr:nvSpPr>
      <xdr:spPr>
        <a:xfrm>
          <a:off x="2485571" y="1995713"/>
          <a:ext cx="1841500" cy="653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2"/>
              </a:solidFill>
            </a:rPr>
            <a:t>Total Repayments Collected:</a:t>
          </a:r>
        </a:p>
      </xdr:txBody>
    </xdr:sp>
    <xdr:clientData/>
  </xdr:twoCellAnchor>
  <xdr:twoCellAnchor>
    <xdr:from>
      <xdr:col>7</xdr:col>
      <xdr:colOff>390071</xdr:colOff>
      <xdr:row>11</xdr:row>
      <xdr:rowOff>9071</xdr:rowOff>
    </xdr:from>
    <xdr:to>
      <xdr:col>10</xdr:col>
      <xdr:colOff>408214</xdr:colOff>
      <xdr:row>14</xdr:row>
      <xdr:rowOff>72570</xdr:rowOff>
    </xdr:to>
    <xdr:sp macro="" textlink="">
      <xdr:nvSpPr>
        <xdr:cNvPr id="38" name="TextBox 37">
          <a:extLst>
            <a:ext uri="{FF2B5EF4-FFF2-40B4-BE49-F238E27FC236}">
              <a16:creationId xmlns:a16="http://schemas.microsoft.com/office/drawing/2014/main" id="{C9CB5477-FA21-41DB-AC8A-C2A54DA44A67}"/>
            </a:ext>
          </a:extLst>
        </xdr:cNvPr>
        <xdr:cNvSpPr txBox="1"/>
      </xdr:nvSpPr>
      <xdr:spPr>
        <a:xfrm>
          <a:off x="4644571" y="2004785"/>
          <a:ext cx="1841500" cy="607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2"/>
              </a:solidFill>
            </a:rPr>
            <a:t>Principal Recovery Rate:</a:t>
          </a:r>
        </a:p>
      </xdr:txBody>
    </xdr:sp>
    <xdr:clientData/>
  </xdr:twoCellAnchor>
  <xdr:twoCellAnchor>
    <xdr:from>
      <xdr:col>11</xdr:col>
      <xdr:colOff>226785</xdr:colOff>
      <xdr:row>11</xdr:row>
      <xdr:rowOff>72573</xdr:rowOff>
    </xdr:from>
    <xdr:to>
      <xdr:col>14</xdr:col>
      <xdr:colOff>244928</xdr:colOff>
      <xdr:row>13</xdr:row>
      <xdr:rowOff>63502</xdr:rowOff>
    </xdr:to>
    <xdr:sp macro="" textlink="">
      <xdr:nvSpPr>
        <xdr:cNvPr id="39" name="TextBox 38">
          <a:extLst>
            <a:ext uri="{FF2B5EF4-FFF2-40B4-BE49-F238E27FC236}">
              <a16:creationId xmlns:a16="http://schemas.microsoft.com/office/drawing/2014/main" id="{EBE35B01-A1C5-4795-AE12-025A407B08BC}"/>
            </a:ext>
          </a:extLst>
        </xdr:cNvPr>
        <xdr:cNvSpPr txBox="1"/>
      </xdr:nvSpPr>
      <xdr:spPr>
        <a:xfrm>
          <a:off x="6912428" y="2068287"/>
          <a:ext cx="1841500" cy="353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2"/>
              </a:solidFill>
            </a:rPr>
            <a:t>Interest Income:</a:t>
          </a:r>
        </a:p>
      </xdr:txBody>
    </xdr:sp>
    <xdr:clientData/>
  </xdr:twoCellAnchor>
  <xdr:twoCellAnchor>
    <xdr:from>
      <xdr:col>15</xdr:col>
      <xdr:colOff>63500</xdr:colOff>
      <xdr:row>11</xdr:row>
      <xdr:rowOff>54429</xdr:rowOff>
    </xdr:from>
    <xdr:to>
      <xdr:col>18</xdr:col>
      <xdr:colOff>81643</xdr:colOff>
      <xdr:row>13</xdr:row>
      <xdr:rowOff>90715</xdr:rowOff>
    </xdr:to>
    <xdr:sp macro="" textlink="">
      <xdr:nvSpPr>
        <xdr:cNvPr id="40" name="TextBox 39">
          <a:extLst>
            <a:ext uri="{FF2B5EF4-FFF2-40B4-BE49-F238E27FC236}">
              <a16:creationId xmlns:a16="http://schemas.microsoft.com/office/drawing/2014/main" id="{CF74A534-894C-4787-9D0E-20CB068D8BEF}"/>
            </a:ext>
          </a:extLst>
        </xdr:cNvPr>
        <xdr:cNvSpPr txBox="1"/>
      </xdr:nvSpPr>
      <xdr:spPr>
        <a:xfrm>
          <a:off x="9180286" y="2050143"/>
          <a:ext cx="1841500"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2"/>
              </a:solidFill>
            </a:rPr>
            <a:t>Default Rate:</a:t>
          </a:r>
        </a:p>
      </xdr:txBody>
    </xdr:sp>
    <xdr:clientData/>
  </xdr:twoCellAnchor>
  <xdr:twoCellAnchor>
    <xdr:from>
      <xdr:col>18</xdr:col>
      <xdr:colOff>462643</xdr:colOff>
      <xdr:row>11</xdr:row>
      <xdr:rowOff>9073</xdr:rowOff>
    </xdr:from>
    <xdr:to>
      <xdr:col>21</xdr:col>
      <xdr:colOff>480786</xdr:colOff>
      <xdr:row>13</xdr:row>
      <xdr:rowOff>27216</xdr:rowOff>
    </xdr:to>
    <xdr:sp macro="" textlink="">
      <xdr:nvSpPr>
        <xdr:cNvPr id="41" name="TextBox 40">
          <a:extLst>
            <a:ext uri="{FF2B5EF4-FFF2-40B4-BE49-F238E27FC236}">
              <a16:creationId xmlns:a16="http://schemas.microsoft.com/office/drawing/2014/main" id="{4C884BBD-7EA1-4F89-BBC1-2D058E1FE96D}"/>
            </a:ext>
          </a:extLst>
        </xdr:cNvPr>
        <xdr:cNvSpPr txBox="1"/>
      </xdr:nvSpPr>
      <xdr:spPr>
        <a:xfrm>
          <a:off x="11402786" y="2004787"/>
          <a:ext cx="18415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2"/>
              </a:solidFill>
            </a:rPr>
            <a:t>Deliquency Rate:</a:t>
          </a:r>
        </a:p>
      </xdr:txBody>
    </xdr:sp>
    <xdr:clientData/>
  </xdr:twoCellAnchor>
  <xdr:twoCellAnchor>
    <xdr:from>
      <xdr:col>22</xdr:col>
      <xdr:colOff>272142</xdr:colOff>
      <xdr:row>11</xdr:row>
      <xdr:rowOff>9073</xdr:rowOff>
    </xdr:from>
    <xdr:to>
      <xdr:col>25</xdr:col>
      <xdr:colOff>417285</xdr:colOff>
      <xdr:row>13</xdr:row>
      <xdr:rowOff>2</xdr:rowOff>
    </xdr:to>
    <xdr:sp macro="" textlink="">
      <xdr:nvSpPr>
        <xdr:cNvPr id="42" name="TextBox 41">
          <a:extLst>
            <a:ext uri="{FF2B5EF4-FFF2-40B4-BE49-F238E27FC236}">
              <a16:creationId xmlns:a16="http://schemas.microsoft.com/office/drawing/2014/main" id="{070CB3BC-615B-4325-87BE-A26BE72A6D14}"/>
            </a:ext>
          </a:extLst>
        </xdr:cNvPr>
        <xdr:cNvSpPr txBox="1"/>
      </xdr:nvSpPr>
      <xdr:spPr>
        <a:xfrm>
          <a:off x="13643428" y="2004787"/>
          <a:ext cx="1968500" cy="353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2"/>
              </a:solidFill>
            </a:rPr>
            <a:t>On-Time Payment %:</a:t>
          </a:r>
        </a:p>
      </xdr:txBody>
    </xdr:sp>
    <xdr:clientData/>
  </xdr:twoCellAnchor>
  <xdr:twoCellAnchor>
    <xdr:from>
      <xdr:col>0</xdr:col>
      <xdr:colOff>417285</xdr:colOff>
      <xdr:row>6</xdr:row>
      <xdr:rowOff>54429</xdr:rowOff>
    </xdr:from>
    <xdr:to>
      <xdr:col>3</xdr:col>
      <xdr:colOff>199571</xdr:colOff>
      <xdr:row>8</xdr:row>
      <xdr:rowOff>108857</xdr:rowOff>
    </xdr:to>
    <xdr:sp macro="" textlink="kpi!B2">
      <xdr:nvSpPr>
        <xdr:cNvPr id="43" name="TextBox 42">
          <a:extLst>
            <a:ext uri="{FF2B5EF4-FFF2-40B4-BE49-F238E27FC236}">
              <a16:creationId xmlns:a16="http://schemas.microsoft.com/office/drawing/2014/main" id="{4317EFA8-AA2B-05FC-AC17-CE9B6F8ACEE2}"/>
            </a:ext>
          </a:extLst>
        </xdr:cNvPr>
        <xdr:cNvSpPr txBox="1"/>
      </xdr:nvSpPr>
      <xdr:spPr>
        <a:xfrm>
          <a:off x="417285" y="1143000"/>
          <a:ext cx="1605643" cy="417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F6BA7E-78DF-4D6F-9F77-87F710EDD7F8}" type="TxLink">
            <a:rPr lang="en-US" sz="2800" b="1" i="0" u="none" strike="noStrike">
              <a:solidFill>
                <a:schemeClr val="tx2"/>
              </a:solidFill>
              <a:latin typeface="Aptos Narrow"/>
            </a:rPr>
            <a:pPr algn="ctr"/>
            <a:t>1000</a:t>
          </a:fld>
          <a:endParaRPr lang="en-US" sz="2800" b="1">
            <a:solidFill>
              <a:schemeClr val="tx2"/>
            </a:solidFill>
          </a:endParaRPr>
        </a:p>
      </xdr:txBody>
    </xdr:sp>
    <xdr:clientData/>
  </xdr:twoCellAnchor>
  <xdr:twoCellAnchor>
    <xdr:from>
      <xdr:col>4</xdr:col>
      <xdr:colOff>197756</xdr:colOff>
      <xdr:row>6</xdr:row>
      <xdr:rowOff>52615</xdr:rowOff>
    </xdr:from>
    <xdr:to>
      <xdr:col>6</xdr:col>
      <xdr:colOff>587828</xdr:colOff>
      <xdr:row>8</xdr:row>
      <xdr:rowOff>107043</xdr:rowOff>
    </xdr:to>
    <xdr:sp macro="" textlink="kpi!B4">
      <xdr:nvSpPr>
        <xdr:cNvPr id="44" name="TextBox 43">
          <a:extLst>
            <a:ext uri="{FF2B5EF4-FFF2-40B4-BE49-F238E27FC236}">
              <a16:creationId xmlns:a16="http://schemas.microsoft.com/office/drawing/2014/main" id="{B88DBBDF-31B3-42EC-971A-B799547AA7C9}"/>
            </a:ext>
          </a:extLst>
        </xdr:cNvPr>
        <xdr:cNvSpPr txBox="1"/>
      </xdr:nvSpPr>
      <xdr:spPr>
        <a:xfrm>
          <a:off x="2628899" y="1141186"/>
          <a:ext cx="1605643" cy="417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666FC5-46D0-48E1-8C38-D8436115B8F0}" type="TxLink">
            <a:rPr lang="en-US" sz="2800" b="1" i="0" u="none" strike="noStrike">
              <a:solidFill>
                <a:schemeClr val="tx2"/>
              </a:solidFill>
              <a:latin typeface="Aptos Narrow"/>
            </a:rPr>
            <a:pPr algn="ctr"/>
            <a:t>324</a:t>
          </a:fld>
          <a:endParaRPr lang="en-US" sz="2800" b="1">
            <a:solidFill>
              <a:schemeClr val="tx2"/>
            </a:solidFill>
          </a:endParaRPr>
        </a:p>
      </xdr:txBody>
    </xdr:sp>
    <xdr:clientData/>
  </xdr:twoCellAnchor>
  <xdr:twoCellAnchor>
    <xdr:from>
      <xdr:col>8</xdr:col>
      <xdr:colOff>14513</xdr:colOff>
      <xdr:row>6</xdr:row>
      <xdr:rowOff>59873</xdr:rowOff>
    </xdr:from>
    <xdr:to>
      <xdr:col>10</xdr:col>
      <xdr:colOff>404585</xdr:colOff>
      <xdr:row>8</xdr:row>
      <xdr:rowOff>114301</xdr:rowOff>
    </xdr:to>
    <xdr:sp macro="" textlink="kpi!B6">
      <xdr:nvSpPr>
        <xdr:cNvPr id="45" name="TextBox 44">
          <a:extLst>
            <a:ext uri="{FF2B5EF4-FFF2-40B4-BE49-F238E27FC236}">
              <a16:creationId xmlns:a16="http://schemas.microsoft.com/office/drawing/2014/main" id="{F045602D-E2AB-4561-9657-5DFD830E6F9B}"/>
            </a:ext>
          </a:extLst>
        </xdr:cNvPr>
        <xdr:cNvSpPr txBox="1"/>
      </xdr:nvSpPr>
      <xdr:spPr>
        <a:xfrm>
          <a:off x="4876799" y="1148444"/>
          <a:ext cx="1605643" cy="417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124573-4D65-4695-8E44-C133DD3E3EAE}" type="TxLink">
            <a:rPr lang="en-US" sz="2800" b="1" i="0" u="none" strike="noStrike">
              <a:solidFill>
                <a:schemeClr val="tx2"/>
              </a:solidFill>
              <a:latin typeface="Aptos Narrow"/>
            </a:rPr>
            <a:pPr algn="ctr"/>
            <a:t>870</a:t>
          </a:fld>
          <a:endParaRPr lang="en-US" sz="2800" b="1">
            <a:solidFill>
              <a:schemeClr val="tx2"/>
            </a:solidFill>
          </a:endParaRPr>
        </a:p>
      </xdr:txBody>
    </xdr:sp>
    <xdr:clientData/>
  </xdr:twoCellAnchor>
  <xdr:twoCellAnchor>
    <xdr:from>
      <xdr:col>11</xdr:col>
      <xdr:colOff>402770</xdr:colOff>
      <xdr:row>6</xdr:row>
      <xdr:rowOff>67130</xdr:rowOff>
    </xdr:from>
    <xdr:to>
      <xdr:col>14</xdr:col>
      <xdr:colOff>185056</xdr:colOff>
      <xdr:row>8</xdr:row>
      <xdr:rowOff>121558</xdr:rowOff>
    </xdr:to>
    <xdr:sp macro="" textlink="kpi!B8">
      <xdr:nvSpPr>
        <xdr:cNvPr id="46" name="TextBox 45">
          <a:extLst>
            <a:ext uri="{FF2B5EF4-FFF2-40B4-BE49-F238E27FC236}">
              <a16:creationId xmlns:a16="http://schemas.microsoft.com/office/drawing/2014/main" id="{89C3D764-3997-41B3-BB73-6EA0ED914525}"/>
            </a:ext>
          </a:extLst>
        </xdr:cNvPr>
        <xdr:cNvSpPr txBox="1"/>
      </xdr:nvSpPr>
      <xdr:spPr>
        <a:xfrm>
          <a:off x="7088413" y="1155701"/>
          <a:ext cx="1605643" cy="417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8DBC48-399B-4560-84EF-CDB86898A250}" type="TxLink">
            <a:rPr lang="en-US" sz="2800" b="1" i="0" u="none" strike="noStrike">
              <a:solidFill>
                <a:schemeClr val="tx2"/>
              </a:solidFill>
              <a:latin typeface="Aptos Narrow"/>
            </a:rPr>
            <a:pPr algn="ctr"/>
            <a:t>104.07%</a:t>
          </a:fld>
          <a:endParaRPr lang="en-US" sz="2800" b="1">
            <a:solidFill>
              <a:schemeClr val="tx2"/>
            </a:solidFill>
          </a:endParaRPr>
        </a:p>
      </xdr:txBody>
    </xdr:sp>
    <xdr:clientData/>
  </xdr:twoCellAnchor>
  <xdr:twoCellAnchor>
    <xdr:from>
      <xdr:col>15</xdr:col>
      <xdr:colOff>192312</xdr:colOff>
      <xdr:row>6</xdr:row>
      <xdr:rowOff>101601</xdr:rowOff>
    </xdr:from>
    <xdr:to>
      <xdr:col>17</xdr:col>
      <xdr:colOff>582384</xdr:colOff>
      <xdr:row>8</xdr:row>
      <xdr:rowOff>156029</xdr:rowOff>
    </xdr:to>
    <xdr:sp macro="" textlink="kpi!B10">
      <xdr:nvSpPr>
        <xdr:cNvPr id="47" name="TextBox 46">
          <a:extLst>
            <a:ext uri="{FF2B5EF4-FFF2-40B4-BE49-F238E27FC236}">
              <a16:creationId xmlns:a16="http://schemas.microsoft.com/office/drawing/2014/main" id="{267CB964-99E7-4345-B8D5-8CD4F517D45D}"/>
            </a:ext>
          </a:extLst>
        </xdr:cNvPr>
        <xdr:cNvSpPr txBox="1"/>
      </xdr:nvSpPr>
      <xdr:spPr>
        <a:xfrm>
          <a:off x="9309098" y="1190172"/>
          <a:ext cx="1605643" cy="417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7916AC-CD8E-48D8-B41B-3CAD7BDB03E6}" type="TxLink">
            <a:rPr lang="en-US" sz="2800" b="1" i="0" u="none" strike="noStrike">
              <a:solidFill>
                <a:schemeClr val="tx2"/>
              </a:solidFill>
              <a:latin typeface="Aptos Narrow"/>
            </a:rPr>
            <a:pPr algn="ctr"/>
            <a:t>₹ 52.36 M</a:t>
          </a:fld>
          <a:endParaRPr lang="en-US" sz="2800" b="1" i="0">
            <a:solidFill>
              <a:schemeClr val="tx2"/>
            </a:solidFill>
          </a:endParaRPr>
        </a:p>
      </xdr:txBody>
    </xdr:sp>
    <xdr:clientData/>
  </xdr:twoCellAnchor>
  <xdr:twoCellAnchor>
    <xdr:from>
      <xdr:col>19</xdr:col>
      <xdr:colOff>45354</xdr:colOff>
      <xdr:row>6</xdr:row>
      <xdr:rowOff>81644</xdr:rowOff>
    </xdr:from>
    <xdr:to>
      <xdr:col>21</xdr:col>
      <xdr:colOff>435426</xdr:colOff>
      <xdr:row>8</xdr:row>
      <xdr:rowOff>136072</xdr:rowOff>
    </xdr:to>
    <xdr:sp macro="" textlink="kpi!B12">
      <xdr:nvSpPr>
        <xdr:cNvPr id="48" name="TextBox 47">
          <a:extLst>
            <a:ext uri="{FF2B5EF4-FFF2-40B4-BE49-F238E27FC236}">
              <a16:creationId xmlns:a16="http://schemas.microsoft.com/office/drawing/2014/main" id="{EC7250F9-C46C-4126-9FE5-EA723DBC77B3}"/>
            </a:ext>
          </a:extLst>
        </xdr:cNvPr>
        <xdr:cNvSpPr txBox="1"/>
      </xdr:nvSpPr>
      <xdr:spPr>
        <a:xfrm>
          <a:off x="11593283" y="1170215"/>
          <a:ext cx="1605643" cy="417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48A079-049B-408D-91AA-F33136BF2D76}" type="TxLink">
            <a:rPr lang="en-US" sz="2800" b="1" i="0" u="none" strike="noStrike">
              <a:solidFill>
                <a:schemeClr val="tx2"/>
              </a:solidFill>
              <a:latin typeface="Aptos Narrow"/>
            </a:rPr>
            <a:pPr algn="ctr"/>
            <a:t>₹ 52.36 M</a:t>
          </a:fld>
          <a:endParaRPr lang="en-US" sz="2800" b="1">
            <a:solidFill>
              <a:schemeClr val="tx2"/>
            </a:solidFill>
          </a:endParaRPr>
        </a:p>
      </xdr:txBody>
    </xdr:sp>
    <xdr:clientData/>
  </xdr:twoCellAnchor>
  <xdr:twoCellAnchor>
    <xdr:from>
      <xdr:col>22</xdr:col>
      <xdr:colOff>433611</xdr:colOff>
      <xdr:row>6</xdr:row>
      <xdr:rowOff>52616</xdr:rowOff>
    </xdr:from>
    <xdr:to>
      <xdr:col>25</xdr:col>
      <xdr:colOff>215897</xdr:colOff>
      <xdr:row>8</xdr:row>
      <xdr:rowOff>107044</xdr:rowOff>
    </xdr:to>
    <xdr:sp macro="" textlink="kpi!B14">
      <xdr:nvSpPr>
        <xdr:cNvPr id="49" name="TextBox 48">
          <a:extLst>
            <a:ext uri="{FF2B5EF4-FFF2-40B4-BE49-F238E27FC236}">
              <a16:creationId xmlns:a16="http://schemas.microsoft.com/office/drawing/2014/main" id="{F517F63E-5D58-4F9B-A07B-4386CA5DDD55}"/>
            </a:ext>
          </a:extLst>
        </xdr:cNvPr>
        <xdr:cNvSpPr txBox="1"/>
      </xdr:nvSpPr>
      <xdr:spPr>
        <a:xfrm>
          <a:off x="13804897" y="1141187"/>
          <a:ext cx="1605643" cy="417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F295DE-C90A-41ED-BF7B-F1294BCBE399}" type="TxLink">
            <a:rPr lang="en-US" sz="2800" b="1" i="0" u="none" strike="noStrike">
              <a:solidFill>
                <a:schemeClr val="tx2"/>
              </a:solidFill>
              <a:latin typeface="Aptos Narrow"/>
            </a:rPr>
            <a:pPr algn="ctr"/>
            <a:t>₹ 26.18 k</a:t>
          </a:fld>
          <a:endParaRPr lang="en-US" sz="2800" b="1">
            <a:solidFill>
              <a:schemeClr val="tx2"/>
            </a:solidFill>
          </a:endParaRPr>
        </a:p>
      </xdr:txBody>
    </xdr:sp>
    <xdr:clientData/>
  </xdr:twoCellAnchor>
  <xdr:twoCellAnchor>
    <xdr:from>
      <xdr:col>22</xdr:col>
      <xdr:colOff>449940</xdr:colOff>
      <xdr:row>13</xdr:row>
      <xdr:rowOff>59873</xdr:rowOff>
    </xdr:from>
    <xdr:to>
      <xdr:col>25</xdr:col>
      <xdr:colOff>232226</xdr:colOff>
      <xdr:row>15</xdr:row>
      <xdr:rowOff>114301</xdr:rowOff>
    </xdr:to>
    <xdr:sp macro="" textlink="kpi!B28">
      <xdr:nvSpPr>
        <xdr:cNvPr id="50" name="TextBox 49">
          <a:extLst>
            <a:ext uri="{FF2B5EF4-FFF2-40B4-BE49-F238E27FC236}">
              <a16:creationId xmlns:a16="http://schemas.microsoft.com/office/drawing/2014/main" id="{FD39D5DE-EB56-47DE-846A-92B378E89EAF}"/>
            </a:ext>
          </a:extLst>
        </xdr:cNvPr>
        <xdr:cNvSpPr txBox="1"/>
      </xdr:nvSpPr>
      <xdr:spPr>
        <a:xfrm>
          <a:off x="13821226" y="2418444"/>
          <a:ext cx="1605643" cy="417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9AE995-23A4-4CEB-93F9-FA00979E5AC3}" type="TxLink">
            <a:rPr lang="en-US" sz="2800" b="1" i="0" u="none" strike="noStrike">
              <a:solidFill>
                <a:schemeClr val="tx2"/>
              </a:solidFill>
              <a:latin typeface="Aptos Narrow"/>
            </a:rPr>
            <a:pPr algn="ctr"/>
            <a:t>71.05%</a:t>
          </a:fld>
          <a:endParaRPr lang="en-US" sz="2800" b="1">
            <a:solidFill>
              <a:schemeClr val="tx2"/>
            </a:solidFill>
          </a:endParaRPr>
        </a:p>
      </xdr:txBody>
    </xdr:sp>
    <xdr:clientData/>
  </xdr:twoCellAnchor>
  <xdr:twoCellAnchor>
    <xdr:from>
      <xdr:col>19</xdr:col>
      <xdr:colOff>58054</xdr:colOff>
      <xdr:row>13</xdr:row>
      <xdr:rowOff>67130</xdr:rowOff>
    </xdr:from>
    <xdr:to>
      <xdr:col>21</xdr:col>
      <xdr:colOff>448126</xdr:colOff>
      <xdr:row>15</xdr:row>
      <xdr:rowOff>121558</xdr:rowOff>
    </xdr:to>
    <xdr:sp macro="" textlink="kpi!B26">
      <xdr:nvSpPr>
        <xdr:cNvPr id="51" name="TextBox 50">
          <a:extLst>
            <a:ext uri="{FF2B5EF4-FFF2-40B4-BE49-F238E27FC236}">
              <a16:creationId xmlns:a16="http://schemas.microsoft.com/office/drawing/2014/main" id="{758456CE-DDF5-4EE9-86E5-1035E9F5641B}"/>
            </a:ext>
          </a:extLst>
        </xdr:cNvPr>
        <xdr:cNvSpPr txBox="1"/>
      </xdr:nvSpPr>
      <xdr:spPr>
        <a:xfrm>
          <a:off x="11605983" y="2425701"/>
          <a:ext cx="1605643" cy="417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A0F054-A99E-4BA4-BE64-5F65166EFAED}" type="TxLink">
            <a:rPr lang="en-US" sz="2800" b="1" i="0" u="none" strike="noStrike">
              <a:solidFill>
                <a:schemeClr val="tx2"/>
              </a:solidFill>
              <a:latin typeface="Aptos Narrow"/>
            </a:rPr>
            <a:pPr algn="ctr"/>
            <a:t>10.35%</a:t>
          </a:fld>
          <a:endParaRPr lang="en-US" sz="2800" b="1">
            <a:solidFill>
              <a:schemeClr val="tx2"/>
            </a:solidFill>
          </a:endParaRPr>
        </a:p>
      </xdr:txBody>
    </xdr:sp>
    <xdr:clientData/>
  </xdr:twoCellAnchor>
  <xdr:twoCellAnchor>
    <xdr:from>
      <xdr:col>15</xdr:col>
      <xdr:colOff>201383</xdr:colOff>
      <xdr:row>13</xdr:row>
      <xdr:rowOff>110673</xdr:rowOff>
    </xdr:from>
    <xdr:to>
      <xdr:col>17</xdr:col>
      <xdr:colOff>591455</xdr:colOff>
      <xdr:row>15</xdr:row>
      <xdr:rowOff>165101</xdr:rowOff>
    </xdr:to>
    <xdr:sp macro="" textlink="kpi!B24">
      <xdr:nvSpPr>
        <xdr:cNvPr id="52" name="TextBox 51">
          <a:extLst>
            <a:ext uri="{FF2B5EF4-FFF2-40B4-BE49-F238E27FC236}">
              <a16:creationId xmlns:a16="http://schemas.microsoft.com/office/drawing/2014/main" id="{9CCCBEF4-E004-4FBF-B820-C0F8479D2EA0}"/>
            </a:ext>
          </a:extLst>
        </xdr:cNvPr>
        <xdr:cNvSpPr txBox="1"/>
      </xdr:nvSpPr>
      <xdr:spPr>
        <a:xfrm>
          <a:off x="9318169" y="2469244"/>
          <a:ext cx="1605643" cy="417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C7A0AD-5CB9-4AFB-9AA9-0FB9FCD0E6B4}" type="TxLink">
            <a:rPr lang="en-US" sz="2800" b="1" i="0" u="none" strike="noStrike">
              <a:solidFill>
                <a:schemeClr val="tx2"/>
              </a:solidFill>
              <a:latin typeface="Aptos Narrow"/>
            </a:rPr>
            <a:pPr algn="ctr"/>
            <a:t>5.00%</a:t>
          </a:fld>
          <a:endParaRPr lang="en-US" sz="2800" b="1">
            <a:solidFill>
              <a:schemeClr val="tx2"/>
            </a:solidFill>
          </a:endParaRPr>
        </a:p>
      </xdr:txBody>
    </xdr:sp>
    <xdr:clientData/>
  </xdr:twoCellAnchor>
  <xdr:twoCellAnchor>
    <xdr:from>
      <xdr:col>11</xdr:col>
      <xdr:colOff>353784</xdr:colOff>
      <xdr:row>13</xdr:row>
      <xdr:rowOff>127002</xdr:rowOff>
    </xdr:from>
    <xdr:to>
      <xdr:col>14</xdr:col>
      <xdr:colOff>136070</xdr:colOff>
      <xdr:row>16</xdr:row>
      <xdr:rowOff>2</xdr:rowOff>
    </xdr:to>
    <xdr:sp macro="" textlink="kpi!B22">
      <xdr:nvSpPr>
        <xdr:cNvPr id="53" name="TextBox 52">
          <a:extLst>
            <a:ext uri="{FF2B5EF4-FFF2-40B4-BE49-F238E27FC236}">
              <a16:creationId xmlns:a16="http://schemas.microsoft.com/office/drawing/2014/main" id="{E4CFC37C-1EE8-4003-9486-411245C6E658}"/>
            </a:ext>
          </a:extLst>
        </xdr:cNvPr>
        <xdr:cNvSpPr txBox="1"/>
      </xdr:nvSpPr>
      <xdr:spPr>
        <a:xfrm>
          <a:off x="7039427" y="2485573"/>
          <a:ext cx="1605643" cy="417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269984-BAD2-42C7-BE4D-5B6A8B49D5ED}" type="TxLink">
            <a:rPr lang="en-US" sz="2800" b="1" i="0" u="none" strike="noStrike">
              <a:solidFill>
                <a:schemeClr val="tx2"/>
              </a:solidFill>
              <a:latin typeface="Aptos Narrow"/>
            </a:rPr>
            <a:pPr algn="ctr"/>
            <a:t>₹ 5.06 M</a:t>
          </a:fld>
          <a:endParaRPr lang="en-US" sz="2800" b="1">
            <a:solidFill>
              <a:schemeClr val="tx2"/>
            </a:solidFill>
          </a:endParaRPr>
        </a:p>
      </xdr:txBody>
    </xdr:sp>
    <xdr:clientData/>
  </xdr:twoCellAnchor>
  <xdr:twoCellAnchor>
    <xdr:from>
      <xdr:col>0</xdr:col>
      <xdr:colOff>435427</xdr:colOff>
      <xdr:row>13</xdr:row>
      <xdr:rowOff>117928</xdr:rowOff>
    </xdr:from>
    <xdr:to>
      <xdr:col>3</xdr:col>
      <xdr:colOff>217713</xdr:colOff>
      <xdr:row>15</xdr:row>
      <xdr:rowOff>172356</xdr:rowOff>
    </xdr:to>
    <xdr:sp macro="" textlink="kpi!B16">
      <xdr:nvSpPr>
        <xdr:cNvPr id="54" name="TextBox 53">
          <a:extLst>
            <a:ext uri="{FF2B5EF4-FFF2-40B4-BE49-F238E27FC236}">
              <a16:creationId xmlns:a16="http://schemas.microsoft.com/office/drawing/2014/main" id="{F354F082-0EC2-439A-AE8B-43AA726470AE}"/>
            </a:ext>
          </a:extLst>
        </xdr:cNvPr>
        <xdr:cNvSpPr txBox="1"/>
      </xdr:nvSpPr>
      <xdr:spPr>
        <a:xfrm>
          <a:off x="435427" y="2476499"/>
          <a:ext cx="1605643" cy="417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388AD9-50DD-4606-A295-6A07982CC2CC}" type="TxLink">
            <a:rPr lang="en-US" sz="2800" b="1" i="0" u="none" strike="noStrike">
              <a:solidFill>
                <a:schemeClr val="tx2"/>
              </a:solidFill>
              <a:latin typeface="Aptos Narrow"/>
            </a:rPr>
            <a:pPr algn="ctr"/>
            <a:t>13.72%</a:t>
          </a:fld>
          <a:endParaRPr lang="en-US" sz="2800" b="1">
            <a:solidFill>
              <a:schemeClr val="tx2"/>
            </a:solidFill>
          </a:endParaRPr>
        </a:p>
      </xdr:txBody>
    </xdr:sp>
    <xdr:clientData/>
  </xdr:twoCellAnchor>
  <xdr:twoCellAnchor>
    <xdr:from>
      <xdr:col>4</xdr:col>
      <xdr:colOff>170543</xdr:colOff>
      <xdr:row>13</xdr:row>
      <xdr:rowOff>161472</xdr:rowOff>
    </xdr:from>
    <xdr:to>
      <xdr:col>6</xdr:col>
      <xdr:colOff>560615</xdr:colOff>
      <xdr:row>16</xdr:row>
      <xdr:rowOff>34472</xdr:rowOff>
    </xdr:to>
    <xdr:sp macro="" textlink="kpi!B18">
      <xdr:nvSpPr>
        <xdr:cNvPr id="55" name="TextBox 54">
          <a:extLst>
            <a:ext uri="{FF2B5EF4-FFF2-40B4-BE49-F238E27FC236}">
              <a16:creationId xmlns:a16="http://schemas.microsoft.com/office/drawing/2014/main" id="{847F029F-A52D-4F78-A36D-C55B77917155}"/>
            </a:ext>
          </a:extLst>
        </xdr:cNvPr>
        <xdr:cNvSpPr txBox="1"/>
      </xdr:nvSpPr>
      <xdr:spPr>
        <a:xfrm>
          <a:off x="2601686" y="2520043"/>
          <a:ext cx="1605643" cy="417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1C1D7B-E283-4AFE-8A02-DDB8E995E638}" type="TxLink">
            <a:rPr lang="en-US" sz="2800" b="1" i="0" u="none" strike="noStrike">
              <a:solidFill>
                <a:schemeClr val="tx2"/>
              </a:solidFill>
              <a:latin typeface="Aptos Narrow"/>
            </a:rPr>
            <a:pPr algn="ctr"/>
            <a:t>₹ 53.86 M</a:t>
          </a:fld>
          <a:endParaRPr lang="en-US" sz="2800" b="1">
            <a:solidFill>
              <a:schemeClr val="tx2"/>
            </a:solidFill>
          </a:endParaRPr>
        </a:p>
      </xdr:txBody>
    </xdr:sp>
    <xdr:clientData/>
  </xdr:twoCellAnchor>
  <xdr:twoCellAnchor>
    <xdr:from>
      <xdr:col>8</xdr:col>
      <xdr:colOff>34881</xdr:colOff>
      <xdr:row>13</xdr:row>
      <xdr:rowOff>171639</xdr:rowOff>
    </xdr:from>
    <xdr:to>
      <xdr:col>10</xdr:col>
      <xdr:colOff>428205</xdr:colOff>
      <xdr:row>16</xdr:row>
      <xdr:rowOff>44639</xdr:rowOff>
    </xdr:to>
    <xdr:sp macro="" textlink="kpi!B20">
      <xdr:nvSpPr>
        <xdr:cNvPr id="56" name="TextBox 55">
          <a:extLst>
            <a:ext uri="{FF2B5EF4-FFF2-40B4-BE49-F238E27FC236}">
              <a16:creationId xmlns:a16="http://schemas.microsoft.com/office/drawing/2014/main" id="{E9A52E2B-E973-48F2-8635-41157458209C}"/>
            </a:ext>
          </a:extLst>
        </xdr:cNvPr>
        <xdr:cNvSpPr txBox="1"/>
      </xdr:nvSpPr>
      <xdr:spPr>
        <a:xfrm>
          <a:off x="4923183" y="2507960"/>
          <a:ext cx="1615399" cy="412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DBC854-F41A-4DEE-A544-2BE4FB891DD3}" type="TxLink">
            <a:rPr lang="en-US" sz="2800" b="1" i="0" u="none" strike="noStrike">
              <a:solidFill>
                <a:schemeClr val="tx2"/>
              </a:solidFill>
              <a:latin typeface="Aptos Narrow"/>
            </a:rPr>
            <a:pPr algn="ctr"/>
            <a:t>99.05%</a:t>
          </a:fld>
          <a:endParaRPr lang="en-US" sz="2800" b="1">
            <a:solidFill>
              <a:schemeClr val="tx2"/>
            </a:solidFill>
          </a:endParaRPr>
        </a:p>
      </xdr:txBody>
    </xdr:sp>
    <xdr:clientData/>
  </xdr:twoCellAnchor>
  <xdr:twoCellAnchor>
    <xdr:from>
      <xdr:col>8</xdr:col>
      <xdr:colOff>391583</xdr:colOff>
      <xdr:row>18</xdr:row>
      <xdr:rowOff>26456</xdr:rowOff>
    </xdr:from>
    <xdr:to>
      <xdr:col>20</xdr:col>
      <xdr:colOff>232833</xdr:colOff>
      <xdr:row>40</xdr:row>
      <xdr:rowOff>169333</xdr:rowOff>
    </xdr:to>
    <xdr:graphicFrame macro="">
      <xdr:nvGraphicFramePr>
        <xdr:cNvPr id="4" name="Chart 3">
          <a:extLst>
            <a:ext uri="{FF2B5EF4-FFF2-40B4-BE49-F238E27FC236}">
              <a16:creationId xmlns:a16="http://schemas.microsoft.com/office/drawing/2014/main" id="{BF2105FF-0D82-442D-8BC7-C5B32708D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555624</xdr:colOff>
      <xdr:row>41</xdr:row>
      <xdr:rowOff>105834</xdr:rowOff>
    </xdr:from>
    <xdr:to>
      <xdr:col>20</xdr:col>
      <xdr:colOff>127000</xdr:colOff>
      <xdr:row>56</xdr:row>
      <xdr:rowOff>0</xdr:rowOff>
    </xdr:to>
    <xdr:graphicFrame macro="">
      <xdr:nvGraphicFramePr>
        <xdr:cNvPr id="5" name="Chart 4">
          <a:extLst>
            <a:ext uri="{FF2B5EF4-FFF2-40B4-BE49-F238E27FC236}">
              <a16:creationId xmlns:a16="http://schemas.microsoft.com/office/drawing/2014/main" id="{3C5F93C1-A0A4-425D-901D-AB5766833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380999</xdr:colOff>
      <xdr:row>18</xdr:row>
      <xdr:rowOff>95249</xdr:rowOff>
    </xdr:from>
    <xdr:to>
      <xdr:col>25</xdr:col>
      <xdr:colOff>288924</xdr:colOff>
      <xdr:row>36</xdr:row>
      <xdr:rowOff>52917</xdr:rowOff>
    </xdr:to>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id="{37980E3F-F2A1-4B3C-8ED8-BC102615298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657666" y="3333749"/>
              <a:ext cx="2977091" cy="31961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359833</xdr:colOff>
      <xdr:row>37</xdr:row>
      <xdr:rowOff>42333</xdr:rowOff>
    </xdr:from>
    <xdr:to>
      <xdr:col>25</xdr:col>
      <xdr:colOff>306918</xdr:colOff>
      <xdr:row>56</xdr:row>
      <xdr:rowOff>0</xdr:rowOff>
    </xdr:to>
    <mc:AlternateContent xmlns:mc="http://schemas.openxmlformats.org/markup-compatibility/2006" xmlns:a14="http://schemas.microsoft.com/office/drawing/2010/main">
      <mc:Choice Requires="a14">
        <xdr:graphicFrame macro="">
          <xdr:nvGraphicFramePr>
            <xdr:cNvPr id="7" name="Purpose Category 1">
              <a:extLst>
                <a:ext uri="{FF2B5EF4-FFF2-40B4-BE49-F238E27FC236}">
                  <a16:creationId xmlns:a16="http://schemas.microsoft.com/office/drawing/2014/main" id="{64FF089D-6C6B-4803-81EB-F27FD0CAB643}"/>
                </a:ext>
              </a:extLst>
            </xdr:cNvPr>
            <xdr:cNvGraphicFramePr/>
          </xdr:nvGraphicFramePr>
          <xdr:xfrm>
            <a:off x="0" y="0"/>
            <a:ext cx="0" cy="0"/>
          </xdr:xfrm>
          <a:graphic>
            <a:graphicData uri="http://schemas.microsoft.com/office/drawing/2010/slicer">
              <sle:slicer xmlns:sle="http://schemas.microsoft.com/office/drawing/2010/slicer" name="Purpose Category 1"/>
            </a:graphicData>
          </a:graphic>
        </xdr:graphicFrame>
      </mc:Choice>
      <mc:Fallback xmlns="">
        <xdr:sp macro="" textlink="">
          <xdr:nvSpPr>
            <xdr:cNvPr id="0" name=""/>
            <xdr:cNvSpPr>
              <a:spLocks noTextEdit="1"/>
            </xdr:cNvSpPr>
          </xdr:nvSpPr>
          <xdr:spPr>
            <a:xfrm>
              <a:off x="12636500" y="6699250"/>
              <a:ext cx="3016251" cy="2921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232833</xdr:colOff>
      <xdr:row>18</xdr:row>
      <xdr:rowOff>52916</xdr:rowOff>
    </xdr:from>
    <xdr:to>
      <xdr:col>8</xdr:col>
      <xdr:colOff>264583</xdr:colOff>
      <xdr:row>56</xdr:row>
      <xdr:rowOff>21166</xdr:rowOff>
    </xdr:to>
    <xdr:graphicFrame macro="">
      <xdr:nvGraphicFramePr>
        <xdr:cNvPr id="10" name="Chart 9">
          <a:extLst>
            <a:ext uri="{FF2B5EF4-FFF2-40B4-BE49-F238E27FC236}">
              <a16:creationId xmlns:a16="http://schemas.microsoft.com/office/drawing/2014/main" id="{B88AC90D-A3AE-4D45-84BC-E3E36C2BE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93.754149305554" backgroundQuery="1" createdVersion="8" refreshedVersion="8" minRefreshableVersion="3" recordCount="0" supportSubquery="1" supportAdvancedDrill="1" xr:uid="{F1DCB2FA-5FA8-4073-9D9E-1C0689EEE09F}">
  <cacheSource type="external" connectionId="8"/>
  <cacheFields count="2">
    <cacheField name="[Measures].[Principal Recovery Rate]" caption="Principal Recovery Rate" numFmtId="0" hierarchy="109" level="32767"/>
    <cacheField name="[Dim Product].[Purpose Category].[Purpose Category]" caption="Purpose Category" numFmtId="0" hierarchy="28"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Dim Branch].[Branch Name]" caption="Branch Name" attribute="1" defaultMemberUniqueName="[Dim Branch].[Branch Name].[All]" allUniqueName="[Dim Branch].[Branch Name].[All]" dimensionUniqueName="[Dim Branch]" displayFolder="" count="2" memberValueDatatype="130" unbalanced="0"/>
    <cacheHierarchy uniqueName="[Dim Branch].[Bank Name]" caption="Bank Name" attribute="1" defaultMemberUniqueName="[Dim Branch].[Bank Name].[All]" allUniqueName="[Dim Branch].[Bank Name].[All]" dimensionUniqueName="[Dim Branch]" displayFolder="" count="0" memberValueDatatype="130" unbalanced="0"/>
    <cacheHierarchy uniqueName="[Dim Branch].[Region Name]" caption="Region Name" attribute="1" defaultMemberUniqueName="[Dim Branch].[Region Name].[All]" allUniqueName="[Dim Branch].[Region Name].[All]" dimensionUniqueName="[Dim Branch]" displayFolder="" count="0" memberValueDatatype="130" unbalanced="0"/>
    <cacheHierarchy uniqueName="[Dim Branch].[State Abbr]" caption="State Abbr" attribute="1" defaultMemberUniqueName="[Dim Branch].[State Abbr].[All]" allUniqueName="[Dim Branch].[State Abbr].[All]" dimensionUniqueName="[Dim Branch]" displayFolder="" count="0" memberValueDatatype="130" unbalanced="0"/>
    <cacheHierarchy uniqueName="[Dim Branch].[State Name]" caption="State Name" attribute="1" defaultMemberUniqueName="[Dim Branch].[State Name].[All]" allUniqueName="[Dim Branch].[State Name].[All]" dimensionUniqueName="[Dim Branch]" displayFolder="" count="0" memberValueDatatype="130" unbalanced="0"/>
    <cacheHierarchy uniqueName="[Dim Branch].[City]" caption="City" attribute="1" defaultMemberUniqueName="[Dim Branch].[City].[All]" allUniqueName="[Dim Branch].[City].[All]" dimensionUniqueName="[Dim Branch]" displayFolder="" count="0" memberValueDatatype="130" unbalanced="0"/>
    <cacheHierarchy uniqueName="[Dim Branch].[Center Id]" caption="Center Id" attribute="1" defaultMemberUniqueName="[Dim Branch].[Center Id].[All]" allUniqueName="[Dim Branch].[Center Id].[All]" dimensionUniqueName="[Dim Branch]" displayFolder="" count="0" memberValueDatatype="20" unbalanced="0"/>
    <cacheHierarchy uniqueName="[Dim Branch].[BH Name]" caption="BH Name" attribute="1" defaultMemberUniqueName="[Dim Branch].[BH Name].[All]" allUniqueName="[Dim Branch].[BH Name].[All]" dimensionUniqueName="[Dim Branch]" displayFolder="" count="0" memberValueDatatype="130" unbalanced="0"/>
    <cacheHierarchy uniqueName="[Dim Branch].[Branch Performance Category]" caption="Branch Performance Category" attribute="1" defaultMemberUniqueName="[Dim Branch].[Branch Performance Category].[All]" allUniqueName="[Dim Branch].[Branch Performance Category].[All]" dimensionUniqueName="[Dim Branch]" displayFolder="" count="0" memberValueDatatype="130" unbalanced="0"/>
    <cacheHierarchy uniqueName="[Dim Branch].[BranchID]" caption="BranchID" attribute="1" defaultMemberUniqueName="[Dim Branch].[BranchID].[All]" allUniqueName="[Dim Branch].[BranchID].[All]" dimensionUniqueName="[Dim Branch]" displayFolder="" count="0" memberValueDatatype="130" unbalanced="0"/>
    <cacheHierarchy uniqueName="[Dim Client].[Client ID]" caption="Client ID" attribute="1" defaultMemberUniqueName="[Dim Client].[Client ID].[All]" allUniqueName="[Dim Client].[Client ID].[All]" dimensionUniqueName="[Dim Client]" displayFolder="" count="0" memberValueDatatype="20" unbalanced="0"/>
    <cacheHierarchy uniqueName="[Dim Client].[Client Name]" caption="Client Name" attribute="1" defaultMemberUniqueName="[Dim Client].[Client Name].[All]" allUniqueName="[Dim Client].[Client Name].[All]" dimensionUniqueName="[Dim Client]" displayFolder="" count="0" memberValueDatatype="130" unbalanced="0"/>
    <cacheHierarchy uniqueName="[Dim Client].[Gender ID]" caption="Gender ID" attribute="1" defaultMemberUniqueName="[Dim Client].[Gender ID].[All]" allUniqueName="[Dim Client].[Gender ID].[All]" dimensionUniqueName="[Dim Client]" displayFolder="" count="0" memberValueDatatype="130" unbalanced="0"/>
    <cacheHierarchy uniqueName="[Dim Client].[Age]" caption="Age" attribute="1" defaultMemberUniqueName="[Dim Client].[Age].[All]" allUniqueName="[Dim Client].[Age].[All]" dimensionUniqueName="[Dim Client]" displayFolder="" count="0" memberValueDatatype="130" unbalanced="0"/>
    <cacheHierarchy uniqueName="[Dim Client].[Age_T]" caption="Age_T" attribute="1" defaultMemberUniqueName="[Dim Client].[Age_T].[All]" allUniqueName="[Dim Client].[Age_T].[All]" dimensionUniqueName="[Dim Client]" displayFolder="" count="0" memberValueDatatype="20" unbalanced="0"/>
    <cacheHierarchy uniqueName="[Dim Client].[Date of Birth]" caption="Date of Birth" attribute="1" time="1" defaultMemberUniqueName="[Dim Client].[Date of Birth].[All]" allUniqueName="[Dim Client].[Date of Birth].[All]" dimensionUniqueName="[Dim Client]" displayFolder="" count="0" memberValueDatatype="7" unbalanced="0"/>
    <cacheHierarchy uniqueName="[Dim Client].[Caste]" caption="Caste" attribute="1" defaultMemberUniqueName="[Dim Client].[Caste].[All]" allUniqueName="[Dim Client].[Caste].[All]" dimensionUniqueName="[Dim Client]" displayFolder="" count="0" memberValueDatatype="130" unbalanced="0"/>
    <cacheHierarchy uniqueName="[Dim Client].[Religion]" caption="Religion" attribute="1" defaultMemberUniqueName="[Dim Client].[Religion].[All]" allUniqueName="[Dim Client].[Religion].[All]" dimensionUniqueName="[Dim Client]" displayFolder="" count="0" memberValueDatatype="130" unbalanced="0"/>
    <cacheHierarchy uniqueName="[Dim Client].[Home Ownership]" caption="Home Ownership" attribute="1" defaultMemberUniqueName="[Dim Client].[Home Ownership].[All]" allUniqueName="[Dim Client].[Home Ownership].[All]" dimensionUniqueName="[Dim Client]" displayFolder="" count="0" memberValueDatatype="130" unbalanced="0"/>
    <cacheHierarchy uniqueName="[Dim Client].[Client Income Range]" caption="Client Income Range" attribute="1" defaultMemberUniqueName="[Dim Client].[Client Income Range].[All]" allUniqueName="[Dim Client].[Client Income Range].[All]" dimensionUniqueName="[Dim Client]" displayFolder="" count="0" memberValueDatatype="130" unbalanced="0"/>
    <cacheHierarchy uniqueName="[Dim Client].[Employment Type]" caption="Employment Type" attribute="1" defaultMemberUniqueName="[Dim Client].[Employment Type].[All]" allUniqueName="[Dim Client].[Employment Type].[All]" dimensionUniqueName="[Dim Client]" displayFolder="" count="0" memberValueDatatype="130" unbalanced="0"/>
    <cacheHierarchy uniqueName="[Dim Client].[Credit Score]" caption="Credit Score" attribute="1" defaultMemberUniqueName="[Dim Client].[Credit Score].[All]" allUniqueName="[Dim Client].[Credit Score].[All]" dimensionUniqueName="[Dim Client]" displayFolder="" count="0"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Code]" caption="Product Code" attribute="1" defaultMemberUniqueName="[Dim Product].[Product Code].[All]" allUniqueName="[Dim Product].[Product Code].[All]" dimensionUniqueName="[Dim Product]" displayFolder="" count="0" memberValueDatatype="130" unbalanced="0"/>
    <cacheHierarchy uniqueName="[Dim Product].[Purpose Category]" caption="Purpose Category" attribute="1" defaultMemberUniqueName="[Dim Product].[Purpose Category].[All]" allUniqueName="[Dim Product].[Purpose Category].[All]" dimensionUniqueName="[Dim Product]" displayFolder="" count="2" memberValueDatatype="130" unbalanced="0">
      <fieldsUsage count="2">
        <fieldUsage x="-1"/>
        <fieldUsage x="1"/>
      </fieldsUsage>
    </cacheHierarchy>
    <cacheHierarchy uniqueName="[Dim Product].[Term]" caption="Term" attribute="1" defaultMemberUniqueName="[Dim Product].[Term].[All]" allUniqueName="[Dim Product].[Term].[All]" dimensionUniqueName="[Dim Product]" displayFolder="" count="0" memberValueDatatype="130" unbalanced="0"/>
    <cacheHierarchy uniqueName="[Dim Product].[Int Rate]" caption="Int Rate" attribute="1" defaultMemberUniqueName="[Dim Product].[Int Rate].[All]" allUniqueName="[Dim Product].[Int Rate].[All]" dimensionUniqueName="[Dim Product]" displayFolder="" count="0" memberValueDatatype="5" unbalanced="0"/>
    <cacheHierarchy uniqueName="[Dim Product].[Grade]" caption="Grade" attribute="1" defaultMemberUniqueName="[Dim Product].[Grade].[All]" allUniqueName="[Dim Product].[Grade].[All]" dimensionUniqueName="[Dim Product]" displayFolder="" count="0" memberValueDatatype="130" unbalanced="0"/>
    <cacheHierarchy uniqueName="[Dim Product].[Sub Grade]" caption="Sub Grade" attribute="1" defaultMemberUniqueName="[Dim Product].[Sub Grade].[All]" allUniqueName="[Dim Product].[Sub Grade].[All]" dimensionUniqueName="[Dim Product]" displayFolder="" count="0" memberValueDatatype="130" unbalanced="0"/>
    <cacheHierarchy uniqueName="[Fact Loan].[Account ID]" caption="Account ID" attribute="1" defaultMemberUniqueName="[Fact Loan].[Account ID].[All]" allUniqueName="[Fact Loan].[Account ID].[All]" dimensionUniqueName="[Fact Loan]" displayFolder="" count="0" memberValueDatatype="130" unbalanced="0"/>
    <cacheHierarchy uniqueName="[Fact Loan].[Client ID]" caption="Client ID" attribute="1" defaultMemberUniqueName="[Fact Loan].[Client ID].[All]" allUniqueName="[Fact Loan].[Client ID].[All]" dimensionUniqueName="[Fact Loan]" displayFolder="" count="0" memberValueDatatype="20" unbalanced="0"/>
    <cacheHierarchy uniqueName="[Fact Loan].[Branch Name]" caption="Branch Name" attribute="1" defaultMemberUniqueName="[Fact Loan].[Branch Name].[All]" allUniqueName="[Fact Loan].[Branch Name].[All]" dimensionUniqueName="[Fact Loan]" displayFolder="" count="0" memberValueDatatype="130" unbalanced="0"/>
    <cacheHierarchy uniqueName="[Fact Loan].[Product Id]" caption="Product Id" attribute="1" defaultMemberUniqueName="[Fact Loan].[Product Id].[All]" allUniqueName="[Fact Loan].[Product Id].[All]" dimensionUniqueName="[Fact Loan]" displayFolder="" count="0" memberValueDatatype="130" unbalanced="0"/>
    <cacheHierarchy uniqueName="[Fact Loan].[Loan Amount]" caption="Loan Amount" attribute="1" defaultMemberUniqueName="[Fact Loan].[Loan Amount].[All]" allUniqueName="[Fact Loan].[Loan Amount].[All]" dimensionUniqueName="[Fact Loan]" displayFolder="" count="0" memberValueDatatype="20" unbalanced="0"/>
    <cacheHierarchy uniqueName="[Fact Loan].[Funded Amount]" caption="Funded Amount" attribute="1" defaultMemberUniqueName="[Fact Loan].[Funded Amount].[All]" allUniqueName="[Fact Loan].[Funded Amount].[All]" dimensionUniqueName="[Fact Loan]" displayFolder="" count="0" memberValueDatatype="20" unbalanced="0"/>
    <cacheHierarchy uniqueName="[Fact Loan].[Funded Amount Inv]" caption="Funded Amount Inv" attribute="1" defaultMemberUniqueName="[Fact Loan].[Funded Amount Inv].[All]" allUniqueName="[Fact Loan].[Funded Amount Inv].[All]" dimensionUniqueName="[Fact Loan]" displayFolder="" count="0" memberValueDatatype="20" unbalanced="0"/>
    <cacheHierarchy uniqueName="[Fact Loan].[Disbursement Date]" caption="Disbursement Date" attribute="1" time="1" defaultMemberUniqueName="[Fact Loan].[Disbursement Date].[All]" allUniqueName="[Fact Loan].[Disbursement Date].[All]" dimensionUniqueName="[Fact Loan]" displayFolder="" count="0" memberValueDatatype="7" unbalanced="0"/>
    <cacheHierarchy uniqueName="[Fact Loan].[Loan Status]" caption="Loan Status" attribute="1" defaultMemberUniqueName="[Fact Loan].[Loan Status].[All]" allUniqueName="[Fact Loan].[Loan Status].[All]" dimensionUniqueName="[Fact Loan]" displayFolder="" count="0" memberValueDatatype="130" unbalanced="0"/>
    <cacheHierarchy uniqueName="[Fact Loan].[Repayment Type]" caption="Repayment Type" attribute="1" defaultMemberUniqueName="[Fact Loan].[Repayment Type].[All]" allUniqueName="[Fact Loan].[Repayment Type].[All]" dimensionUniqueName="[Fact Loan]" displayFolder="" count="0" memberValueDatatype="130" unbalanced="0"/>
    <cacheHierarchy uniqueName="[Fact Loan].[Center Id]" caption="Center Id" attribute="1" defaultMemberUniqueName="[Fact Loan].[Center Id].[All]" allUniqueName="[Fact Loan].[Center Id].[All]" dimensionUniqueName="[Fact Loan]" displayFolder="" count="0" memberValueDatatype="20" unbalanced="0"/>
    <cacheHierarchy uniqueName="[Fact Loan].[BranchID]" caption="BranchID" attribute="1" defaultMemberUniqueName="[Fact Loan].[BranchID].[All]" allUniqueName="[Fact Loan].[BranchID].[All]" dimensionUniqueName="[Fact Loan]" displayFolder="" count="0" memberValueDatatype="130" unbalanced="0"/>
    <cacheHierarchy uniqueName="[Fact Repayment].[Account ID]" caption="Account ID" attribute="1" defaultMemberUniqueName="[Fact Repayment].[Account ID].[All]" allUniqueName="[Fact Repayment].[Account ID].[All]" dimensionUniqueName="[Fact Repayment]" displayFolder="" count="0" memberValueDatatype="130" unbalanced="0"/>
    <cacheHierarchy uniqueName="[Fact Repayment].[Total Pymnt]" caption="Total Pymnt" attribute="1" defaultMemberUniqueName="[Fact Repayment].[Total Pymnt].[All]" allUniqueName="[Fact Repayment].[Total Pymnt].[All]" dimensionUniqueName="[Fact Repayment]" displayFolder="" count="0" memberValueDatatype="5" unbalanced="0"/>
    <cacheHierarchy uniqueName="[Fact Repayment].[Total Pymnt inv]" caption="Total Pymnt inv" attribute="1" defaultMemberUniqueName="[Fact Repayment].[Total Pymnt inv].[All]" allUniqueName="[Fact Repayment].[Total Pymnt inv].[All]" dimensionUniqueName="[Fact Repayment]" displayFolder="" count="0" memberValueDatatype="5" unbalanced="0"/>
    <cacheHierarchy uniqueName="[Fact Repayment].[Total Rec Prncp]" caption="Total Rec Prncp" attribute="1" defaultMemberUniqueName="[Fact Repayment].[Total Rec Prncp].[All]" allUniqueName="[Fact Repayment].[Total Rec Prncp].[All]" dimensionUniqueName="[Fact Repayment]" displayFolder="" count="0" memberValueDatatype="5" unbalanced="0"/>
    <cacheHierarchy uniqueName="[Fact Repayment].[Total Fees]" caption="Total Fees" attribute="1" defaultMemberUniqueName="[Fact Repayment].[Total Fees].[All]" allUniqueName="[Fact Repayment].[Total Fees].[All]" dimensionUniqueName="[Fact Repayment]" displayFolder="" count="0" memberValueDatatype="5" unbalanced="0"/>
    <cacheHierarchy uniqueName="[Fact Repayment].[Total Rrec int]" caption="Total Rrec int" attribute="1" defaultMemberUniqueName="[Fact Repayment].[Total Rrec int].[All]" allUniqueName="[Fact Repayment].[Total Rrec int].[All]" dimensionUniqueName="[Fact Repayment]" displayFolder="" count="0" memberValueDatatype="5" unbalanced="0"/>
    <cacheHierarchy uniqueName="[Fact Repayment].[Is Delinquent Loan]" caption="Is Delinquent Loan" attribute="1" defaultMemberUniqueName="[Fact Repayment].[Is Delinquent Loan].[All]" allUniqueName="[Fact Repayment].[Is Delinquent Loan].[All]" dimensionUniqueName="[Fact Repayment]" displayFolder="" count="0" memberValueDatatype="130" unbalanced="0"/>
    <cacheHierarchy uniqueName="[Fact Repayment].[Is Default Loan]" caption="Is Default Loan" attribute="1" defaultMemberUniqueName="[Fact Repayment].[Is Default Loan].[All]" allUniqueName="[Fact Repayment].[Is Default Loan].[All]" dimensionUniqueName="[Fact Repayment]" displayFolder="" count="0" memberValueDatatype="130" unbalanced="0"/>
    <cacheHierarchy uniqueName="[Fact Repayment].[Delinq 2 Yrs]" caption="Delinq 2 Yrs" attribute="1" defaultMemberUniqueName="[Fact Repayment].[Delinq 2 Yrs].[All]" allUniqueName="[Fact Repayment].[Delinq 2 Yrs].[All]" dimensionUniqueName="[Fact Repayment]" displayFolder="" count="0" memberValueDatatype="20" unbalanced="0"/>
    <cacheHierarchy uniqueName="[Fact Repayment].[Repayment Behavior]" caption="Repayment Behavior" attribute="1" defaultMemberUniqueName="[Fact Repayment].[Repayment Behavior].[All]" allUniqueName="[Fact Repayment].[Repayment Behavior].[All]" dimensionUniqueName="[Fact Repayment]" displayFolder="" count="0" memberValueDatatype="130" unbalanced="0"/>
    <cacheHierarchy uniqueName="[Final Fact].[Account ID]" caption="Account ID" attribute="1" defaultMemberUniqueName="[Final Fact].[Account ID].[All]" allUniqueName="[Final Fact].[Account ID].[All]" dimensionUniqueName="[Final Fact]" displayFolder="" count="0" memberValueDatatype="130" unbalanced="0"/>
    <cacheHierarchy uniqueName="[Final Fact].[Client id]" caption="Client id" attribute="1" defaultMemberUniqueName="[Final Fact].[Client id].[All]" allUniqueName="[Final Fact].[Client id].[All]" dimensionUniqueName="[Final Fact]" displayFolder="" count="0" memberValueDatatype="20" unbalanced="0"/>
    <cacheHierarchy uniqueName="[Final Fact].[Branch Name]" caption="Branch Name" attribute="1" defaultMemberUniqueName="[Final Fact].[Branch Name].[All]" allUniqueName="[Final Fact].[Branch Name].[All]" dimensionUniqueName="[Final Fact]" displayFolder="" count="0" memberValueDatatype="130" unbalanced="0"/>
    <cacheHierarchy uniqueName="[Final Fact].[Product Id]" caption="Product Id" attribute="1" defaultMemberUniqueName="[Final Fact].[Product Id].[All]" allUniqueName="[Final Fact].[Product Id].[All]" dimensionUniqueName="[Final Fact]" displayFolder="" count="0" memberValueDatatype="130" unbalanced="0"/>
    <cacheHierarchy uniqueName="[Final Fact].[Loan Amount]" caption="Loan Amount" attribute="1" defaultMemberUniqueName="[Final Fact].[Loan Amount].[All]" allUniqueName="[Final Fact].[Loan Amount].[All]" dimensionUniqueName="[Final Fact]" displayFolder="" count="0" memberValueDatatype="5" unbalanced="0"/>
    <cacheHierarchy uniqueName="[Final Fact].[Funded Amount]" caption="Funded Amount" attribute="1" defaultMemberUniqueName="[Final Fact].[Funded Amount].[All]" allUniqueName="[Final Fact].[Funded Amount].[All]" dimensionUniqueName="[Final Fact]" displayFolder="" count="0" memberValueDatatype="5" unbalanced="0"/>
    <cacheHierarchy uniqueName="[Final Fact].[Funded Amount Inv]" caption="Funded Amount Inv" attribute="1" defaultMemberUniqueName="[Final Fact].[Funded Amount Inv].[All]" allUniqueName="[Final Fact].[Funded Amount Inv].[All]" dimensionUniqueName="[Final Fact]" displayFolder="" count="0" memberValueDatatype="5" unbalanced="0"/>
    <cacheHierarchy uniqueName="[Final Fact].[Date]" caption="Date" attribute="1" time="1" defaultMemberUniqueName="[Final Fact].[Date].[All]" allUniqueName="[Final Fact].[Date].[All]" dimensionUniqueName="[Final Fact]" displayFolder="" count="0" memberValueDatatype="7" unbalanced="0"/>
    <cacheHierarchy uniqueName="[Final Fact].[Loan Status]" caption="Loan Status" attribute="1" defaultMemberUniqueName="[Final Fact].[Loan Status].[All]" allUniqueName="[Final Fact].[Loan Status].[All]" dimensionUniqueName="[Final Fact]" displayFolder="" count="0" memberValueDatatype="130" unbalanced="0"/>
    <cacheHierarchy uniqueName="[Final Fact].[Repayment Type]" caption="Repayment Type" attribute="1" defaultMemberUniqueName="[Final Fact].[Repayment Type].[All]" allUniqueName="[Final Fact].[Repayment Type].[All]" dimensionUniqueName="[Final Fact]" displayFolder="" count="0" memberValueDatatype="130" unbalanced="0"/>
    <cacheHierarchy uniqueName="[Final Fact].[Center Id]" caption="Center Id" attribute="1" defaultMemberUniqueName="[Final Fact].[Center Id].[All]" allUniqueName="[Final Fact].[Center Id].[All]" dimensionUniqueName="[Final Fact]" displayFolder="" count="0" memberValueDatatype="20" unbalanced="0"/>
    <cacheHierarchy uniqueName="[Final Fact].[BranchID]" caption="BranchID" attribute="1" defaultMemberUniqueName="[Final Fact].[BranchID].[All]" allUniqueName="[Final Fact].[BranchID].[All]" dimensionUniqueName="[Final Fact]" displayFolder="" count="0" memberValueDatatype="130" unbalanced="0"/>
    <cacheHierarchy uniqueName="[Final Fact].[Client Name]" caption="Client Name" attribute="1" defaultMemberUniqueName="[Final Fact].[Client Name].[All]" allUniqueName="[Final Fact].[Client Name].[All]" dimensionUniqueName="[Final Fact]" displayFolder="" count="0" memberValueDatatype="130" unbalanced="0"/>
    <cacheHierarchy uniqueName="[Final Fact].[Gender ID]" caption="Gender ID" attribute="1" defaultMemberUniqueName="[Final Fact].[Gender ID].[All]" allUniqueName="[Final Fact].[Gender ID].[All]" dimensionUniqueName="[Final Fact]" displayFolder="" count="0" memberValueDatatype="130" unbalanced="0"/>
    <cacheHierarchy uniqueName="[Final Fact].[Age]" caption="Age" attribute="1" defaultMemberUniqueName="[Final Fact].[Age].[All]" allUniqueName="[Final Fact].[Age].[All]" dimensionUniqueName="[Final Fact]" displayFolder="" count="0" memberValueDatatype="130" unbalanced="0"/>
    <cacheHierarchy uniqueName="[Final Fact].[Age_T]" caption="Age_T" attribute="1" defaultMemberUniqueName="[Final Fact].[Age_T].[All]" allUniqueName="[Final Fact].[Age_T].[All]" dimensionUniqueName="[Final Fact]" displayFolder="" count="0" memberValueDatatype="20" unbalanced="0"/>
    <cacheHierarchy uniqueName="[Final Fact].[Dateof Birth]" caption="Dateof Birth" attribute="1" time="1" defaultMemberUniqueName="[Final Fact].[Dateof Birth].[All]" allUniqueName="[Final Fact].[Dateof Birth].[All]" dimensionUniqueName="[Final Fact]" displayFolder="" count="0" memberValueDatatype="7" unbalanced="0"/>
    <cacheHierarchy uniqueName="[Final Fact].[Caste]" caption="Caste" attribute="1" defaultMemberUniqueName="[Final Fact].[Caste].[All]" allUniqueName="[Final Fact].[Caste].[All]" dimensionUniqueName="[Final Fact]" displayFolder="" count="0" memberValueDatatype="130" unbalanced="0"/>
    <cacheHierarchy uniqueName="[Final Fact].[Religion]" caption="Religion" attribute="1" defaultMemberUniqueName="[Final Fact].[Religion].[All]" allUniqueName="[Final Fact].[Religion].[All]" dimensionUniqueName="[Final Fact]" displayFolder="" count="0" memberValueDatatype="130" unbalanced="0"/>
    <cacheHierarchy uniqueName="[Final Fact].[Home Ownership]" caption="Home Ownership" attribute="1" defaultMemberUniqueName="[Final Fact].[Home Ownership].[All]" allUniqueName="[Final Fact].[Home Ownership].[All]" dimensionUniqueName="[Final Fact]" displayFolder="" count="0" memberValueDatatype="130" unbalanced="0"/>
    <cacheHierarchy uniqueName="[Final Fact].[Client Income Range]" caption="Client Income Range" attribute="1" defaultMemberUniqueName="[Final Fact].[Client Income Range].[All]" allUniqueName="[Final Fact].[Client Income Range].[All]" dimensionUniqueName="[Final Fact]" displayFolder="" count="0" memberValueDatatype="130" unbalanced="0"/>
    <cacheHierarchy uniqueName="[Final Fact].[Employment Type]" caption="Employment Type" attribute="1" defaultMemberUniqueName="[Final Fact].[Employment Type].[All]" allUniqueName="[Final Fact].[Employment Type].[All]" dimensionUniqueName="[Final Fact]" displayFolder="" count="0" memberValueDatatype="130" unbalanced="0"/>
    <cacheHierarchy uniqueName="[Final Fact].[Credit Score]" caption="Credit Score" attribute="1" defaultMemberUniqueName="[Final Fact].[Credit Score].[All]" allUniqueName="[Final Fact].[Credit Score].[All]" dimensionUniqueName="[Final Fact]" displayFolder="" count="0" memberValueDatatype="20" unbalanced="0"/>
    <cacheHierarchy uniqueName="[Final Fact].[Product Code]" caption="Product Code" attribute="1" defaultMemberUniqueName="[Final Fact].[Product Code].[All]" allUniqueName="[Final Fact].[Product Code].[All]" dimensionUniqueName="[Final Fact]" displayFolder="" count="0" memberValueDatatype="130" unbalanced="0"/>
    <cacheHierarchy uniqueName="[Final Fact].[Purpose Category]" caption="Purpose Category" attribute="1" defaultMemberUniqueName="[Final Fact].[Purpose Category].[All]" allUniqueName="[Final Fact].[Purpose Category].[All]" dimensionUniqueName="[Final Fact]" displayFolder="" count="0" memberValueDatatype="130" unbalanced="0"/>
    <cacheHierarchy uniqueName="[Final Fact].[Term]" caption="Term" attribute="1" defaultMemberUniqueName="[Final Fact].[Term].[All]" allUniqueName="[Final Fact].[Term].[All]" dimensionUniqueName="[Final Fact]" displayFolder="" count="0" memberValueDatatype="130" unbalanced="0"/>
    <cacheHierarchy uniqueName="[Final Fact].[Int Rate]" caption="Int Rate" attribute="1" defaultMemberUniqueName="[Final Fact].[Int Rate].[All]" allUniqueName="[Final Fact].[Int Rate].[All]" dimensionUniqueName="[Final Fact]" displayFolder="" count="0" memberValueDatatype="5" unbalanced="0"/>
    <cacheHierarchy uniqueName="[Final Fact].[Grade]" caption="Grade" attribute="1" defaultMemberUniqueName="[Final Fact].[Grade].[All]" allUniqueName="[Final Fact].[Grade].[All]" dimensionUniqueName="[Final Fact]" displayFolder="" count="0" memberValueDatatype="130" unbalanced="0"/>
    <cacheHierarchy uniqueName="[Final Fact].[Sub Grade]" caption="Sub Grade" attribute="1" defaultMemberUniqueName="[Final Fact].[Sub Grade].[All]" allUniqueName="[Final Fact].[Sub Grade].[All]" dimensionUniqueName="[Final Fact]" displayFolder="" count="0" memberValueDatatype="130" unbalanced="0"/>
    <cacheHierarchy uniqueName="[Final Fact].[Bank Name]" caption="Bank Name" attribute="1" defaultMemberUniqueName="[Final Fact].[Bank Name].[All]" allUniqueName="[Final Fact].[Bank Name].[All]" dimensionUniqueName="[Final Fact]" displayFolder="" count="0" memberValueDatatype="130" unbalanced="0"/>
    <cacheHierarchy uniqueName="[Final Fact].[Region Name]" caption="Region Name" attribute="1" defaultMemberUniqueName="[Final Fact].[Region Name].[All]" allUniqueName="[Final Fact].[Region Name].[All]" dimensionUniqueName="[Final Fact]" displayFolder="" count="0" memberValueDatatype="130" unbalanced="0"/>
    <cacheHierarchy uniqueName="[Final Fact].[State Abbr]" caption="State Abbr" attribute="1" defaultMemberUniqueName="[Final Fact].[State Abbr].[All]" allUniqueName="[Final Fact].[State Abbr].[All]" dimensionUniqueName="[Final Fact]" displayFolder="" count="0" memberValueDatatype="130" unbalanced="0"/>
    <cacheHierarchy uniqueName="[Final Fact].[State Name]" caption="State Name" attribute="1" defaultMemberUniqueName="[Final Fact].[State Name].[All]" allUniqueName="[Final Fact].[State Name].[All]" dimensionUniqueName="[Final Fact]" displayFolder="" count="0" memberValueDatatype="130" unbalanced="0"/>
    <cacheHierarchy uniqueName="[Final Fact].[City]" caption="City" attribute="1" defaultMemberUniqueName="[Final Fact].[City].[All]" allUniqueName="[Final Fact].[City].[All]" dimensionUniqueName="[Final Fact]" displayFolder="" count="0" memberValueDatatype="130" unbalanced="0"/>
    <cacheHierarchy uniqueName="[Final Fact].[BH Name]" caption="BH Name" attribute="1" defaultMemberUniqueName="[Final Fact].[BH Name].[All]" allUniqueName="[Final Fact].[BH Name].[All]" dimensionUniqueName="[Final Fact]" displayFolder="" count="0" memberValueDatatype="130" unbalanced="0"/>
    <cacheHierarchy uniqueName="[Final Fact].[Branch Performance Category]" caption="Branch Performance Category" attribute="1" defaultMemberUniqueName="[Final Fact].[Branch Performance Category].[All]" allUniqueName="[Final Fact].[Branch Performance Category].[All]" dimensionUniqueName="[Final Fact]" displayFolder="" count="0" memberValueDatatype="130" unbalanced="0"/>
    <cacheHierarchy uniqueName="[Final Fact].[Total Pymnt]" caption="Total Pymnt" attribute="1" defaultMemberUniqueName="[Final Fact].[Total Pymnt].[All]" allUniqueName="[Final Fact].[Total Pymnt].[All]" dimensionUniqueName="[Final Fact]" displayFolder="" count="0" memberValueDatatype="5" unbalanced="0"/>
    <cacheHierarchy uniqueName="[Final Fact].[Total Pymnt inv]" caption="Total Pymnt inv" attribute="1" defaultMemberUniqueName="[Final Fact].[Total Pymnt inv].[All]" allUniqueName="[Final Fact].[Total Pymnt inv].[All]" dimensionUniqueName="[Final Fact]" displayFolder="" count="0" memberValueDatatype="5" unbalanced="0"/>
    <cacheHierarchy uniqueName="[Final Fact].[Total Rec Prncp]" caption="Total Rec Prncp" attribute="1" defaultMemberUniqueName="[Final Fact].[Total Rec Prncp].[All]" allUniqueName="[Final Fact].[Total Rec Prncp].[All]" dimensionUniqueName="[Final Fact]" displayFolder="" count="0" memberValueDatatype="5" unbalanced="0"/>
    <cacheHierarchy uniqueName="[Final Fact].[Total Fees]" caption="Total Fees" attribute="1" defaultMemberUniqueName="[Final Fact].[Total Fees].[All]" allUniqueName="[Final Fact].[Total Fees].[All]" dimensionUniqueName="[Final Fact]" displayFolder="" count="0" memberValueDatatype="5" unbalanced="0"/>
    <cacheHierarchy uniqueName="[Final Fact].[Total Rrec int]" caption="Total Rrec int" attribute="1" defaultMemberUniqueName="[Final Fact].[Total Rrec int].[All]" allUniqueName="[Final Fact].[Total Rrec int].[All]" dimensionUniqueName="[Final Fact]" displayFolder="" count="0" memberValueDatatype="5" unbalanced="0"/>
    <cacheHierarchy uniqueName="[Final Fact].[Is Delinquent Loan]" caption="Is Delinquent Loan" attribute="1" defaultMemberUniqueName="[Final Fact].[Is Delinquent Loan].[All]" allUniqueName="[Final Fact].[Is Delinquent Loan].[All]" dimensionUniqueName="[Final Fact]" displayFolder="" count="0" memberValueDatatype="130" unbalanced="0"/>
    <cacheHierarchy uniqueName="[Final Fact].[Is Default Loan]" caption="Is Default Loan" attribute="1" defaultMemberUniqueName="[Final Fact].[Is Default Loan].[All]" allUniqueName="[Final Fact].[Is Default Loan].[All]" dimensionUniqueName="[Final Fact]" displayFolder="" count="0" memberValueDatatype="130" unbalanced="0"/>
    <cacheHierarchy uniqueName="[Final Fact].[Delinq 2 Yrs]" caption="Delinq 2 Yrs" attribute="1" defaultMemberUniqueName="[Final Fact].[Delinq 2 Yrs].[All]" allUniqueName="[Final Fact].[Delinq 2 Yrs].[All]" dimensionUniqueName="[Final Fact]" displayFolder="" count="0" memberValueDatatype="20" unbalanced="0"/>
    <cacheHierarchy uniqueName="[Final Fact].[Repayment Behavior]" caption="Repayment Behavior" attribute="1" defaultMemberUniqueName="[Final Fact].[Repayment Behavior].[All]" allUniqueName="[Final Fact].[Repayment Behavior].[All]" dimensionUniqueName="[Final Fact]" displayFolder="" count="0" memberValueDatatype="130" unbalanced="0"/>
    <cacheHierarchy uniqueName="[Measures].[Total Clients]" caption="Total Clients" measure="1" displayFolder="" measureGroup="Fact Loan" count="0"/>
    <cacheHierarchy uniqueName="[Measures].[Active Clients]" caption="Active Clients" measure="1" displayFolder="" measureGroup="Fact Loan" count="0"/>
    <cacheHierarchy uniqueName="[Measures].[New Clients]" caption="New Clients" measure="1" displayFolder="" measureGroup="Fact Loan" count="0"/>
    <cacheHierarchy uniqueName="[Measures].[Client Retention Rate]" caption="Client Retention Rate" measure="1" displayFolder="" measureGroup="Fact Loan" count="0"/>
    <cacheHierarchy uniqueName="[Measures].[Total Loan Amount]" caption="Total Loan Amount" measure="1" displayFolder="" measureGroup="Fact Loan" count="0"/>
    <cacheHierarchy uniqueName="[Measures].[Total Funded Amount]" caption="Total Funded Amount" measure="1" displayFolder="" measureGroup="Fact Loan" count="0"/>
    <cacheHierarchy uniqueName="[Measures].[Avg Loan Size]" caption="Avg Loan Size" measure="1" displayFolder="" measureGroup="Fact Loan" count="0"/>
    <cacheHierarchy uniqueName="[Measures].[Loan Growth %]" caption="Loan Growth %" measure="1" displayFolder="" measureGroup="Fact Loan" count="0"/>
    <cacheHierarchy uniqueName="[Measures].[Total Repayments]" caption="Total Repayments" measure="1" displayFolder="" measureGroup="Fact Loan" count="0"/>
    <cacheHierarchy uniqueName="[Measures].[Principal Recovery Rate]" caption="Principal Recovery Rate" measure="1" displayFolder="" measureGroup="Fact Loan" count="0" oneField="1">
      <fieldsUsage count="1">
        <fieldUsage x="0"/>
      </fieldsUsage>
    </cacheHierarchy>
    <cacheHierarchy uniqueName="[Measures].[Interest Income]" caption="Interest Income" measure="1" displayFolder="" measureGroup="Fact Loan" count="0"/>
    <cacheHierarchy uniqueName="[Measures].[Delinquency Rate]" caption="Delinquency Rate" measure="1" displayFolder="" measureGroup="Fact Loan" count="0"/>
    <cacheHierarchy uniqueName="[Measures].[On-Time Repayment %]" caption="On-Time Repayment %" measure="1" displayFolder="" measureGroup="Fact Loan" count="0"/>
    <cacheHierarchy uniqueName="[Measures].[Product Loan Volume]" caption="Product Loan Volume" measure="1" displayFolder="" measureGroup="Fact Loan" count="0"/>
    <cacheHierarchy uniqueName="[Measures].[Product Profitability]" caption="Product Profitability" measure="1" displayFolder="" measureGroup="Fact Loan" count="0"/>
    <cacheHierarchy uniqueName="[Measures].[Default Rate]" caption="Default Rate" measure="1" displayFolder="" measureGroup="Fact Loan" count="0"/>
    <cacheHierarchy uniqueName="[Measures].[__XL_Count Dim Branch]" caption="__XL_Count Dim Branch" measure="1" displayFolder="" measureGroup="Dim Branch" count="0" hidden="1"/>
    <cacheHierarchy uniqueName="[Measures].[__XL_Count Dim Client]" caption="__XL_Count Dim Client" measure="1" displayFolder="" measureGroup="Dim Client" count="0" hidden="1"/>
    <cacheHierarchy uniqueName="[Measures].[__XL_Count Dim Product]" caption="__XL_Count Dim Product" measure="1" displayFolder="" measureGroup="Dim Product" count="0" hidden="1"/>
    <cacheHierarchy uniqueName="[Measures].[__XL_Count Fact Loan]" caption="__XL_Count Fact Loan" measure="1" displayFolder="" measureGroup="Fact Loan" count="0" hidden="1"/>
    <cacheHierarchy uniqueName="[Measures].[__XL_Count Fact Repayment]" caption="__XL_Count Fact Repayment" measure="1" displayFolder="" measureGroup="Fact Repayment" count="0" hidden="1"/>
    <cacheHierarchy uniqueName="[Measures].[__XL_Count Final Fact]" caption="__XL_Count Final Fact" measure="1" displayFolder="" measureGroup="Final 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Dim Branch" uniqueName="[Dim Branch]" caption="Dim Branch"/>
    <dimension name="Dim Client" uniqueName="[Dim Client]" caption="Dim Client"/>
    <dimension name="Dim Product" uniqueName="[Dim Product]" caption="Dim Product"/>
    <dimension name="Fact Loan" uniqueName="[Fact Loan]" caption="Fact Loan"/>
    <dimension name="Fact Repayment" uniqueName="[Fact Repayment]" caption="Fact Repayment"/>
    <dimension name="Final Fact" uniqueName="[Final Fact]" caption="Final Fact"/>
    <dimension measure="1" name="Measures" uniqueName="[Measures]" caption="Measures"/>
  </dimensions>
  <measureGroups count="7">
    <measureGroup name="Calendar" caption="Calendar"/>
    <measureGroup name="Dim Branch" caption="Dim Branch"/>
    <measureGroup name="Dim Client" caption="Dim Client"/>
    <measureGroup name="Dim Product" caption="Dim Product"/>
    <measureGroup name="Fact Loan" caption="Fact Loan"/>
    <measureGroup name="Fact Repayment" caption="Fact Repayment"/>
    <measureGroup name="Final Fact" caption="Final 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93.754167939813" backgroundQuery="1" createdVersion="8" refreshedVersion="8" minRefreshableVersion="3" recordCount="0" supportSubquery="1" supportAdvancedDrill="1" xr:uid="{847F7CBB-4573-40E5-BEE9-3E2701A39B9A}">
  <cacheSource type="external" connectionId="8"/>
  <cacheFields count="3">
    <cacheField name="[Dim Branch].[Branch Performance Category].[Branch Performance Category]" caption="Branch Performance Category" numFmtId="0" hierarchy="12" level="1">
      <sharedItems count="3">
        <s v="High"/>
        <s v="Low"/>
        <s v="Medium"/>
      </sharedItems>
    </cacheField>
    <cacheField name="[Measures].[Total Loan Amount]" caption="Total Loan Amount" numFmtId="0" hierarchy="104" level="32767"/>
    <cacheField name="[Calendar].[Year].[Year]" caption="Year" numFmtId="0" hierarchy="1"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2"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Name]" caption="Month Name" attribute="1" defaultMemberUniqueName="[Calendar].[Month Name].[All]" allUniqueName="[Calendar].[Month Name].[All]" dimensionUniqueName="[Calendar]" displayFolder="" count="2" memberValueDatatype="130" unbalanced="0"/>
    <cacheHierarchy uniqueName="[Calendar].[Quarter]" caption="Quarter" attribute="1" defaultMemberUniqueName="[Calendar].[Quarter].[All]" allUniqueName="[Calendar].[Quarter].[All]" dimensionUniqueName="[Calendar]" displayFolder="" count="2" memberValueDatatype="20" unbalanced="0"/>
    <cacheHierarchy uniqueName="[Dim Branch].[Branch Name]" caption="Branch Name" attribute="1" defaultMemberUniqueName="[Dim Branch].[Branch Name].[All]" allUniqueName="[Dim Branch].[Branch Name].[All]" dimensionUniqueName="[Dim Branch]" displayFolder="" count="2" memberValueDatatype="130" unbalanced="0"/>
    <cacheHierarchy uniqueName="[Dim Branch].[Bank Name]" caption="Bank Name" attribute="1" defaultMemberUniqueName="[Dim Branch].[Bank Name].[All]" allUniqueName="[Dim Branch].[Bank Name].[All]" dimensionUniqueName="[Dim Branch]" displayFolder="" count="2" memberValueDatatype="130" unbalanced="0"/>
    <cacheHierarchy uniqueName="[Dim Branch].[Region Name]" caption="Region Name" attribute="1" defaultMemberUniqueName="[Dim Branch].[Region Name].[All]" allUniqueName="[Dim Branch].[Region Name].[All]" dimensionUniqueName="[Dim Branch]" displayFolder="" count="2" memberValueDatatype="130" unbalanced="0"/>
    <cacheHierarchy uniqueName="[Dim Branch].[State Abbr]" caption="State Abbr" attribute="1" defaultMemberUniqueName="[Dim Branch].[State Abbr].[All]" allUniqueName="[Dim Branch].[State Abbr].[All]" dimensionUniqueName="[Dim Branch]" displayFolder="" count="2" memberValueDatatype="130" unbalanced="0"/>
    <cacheHierarchy uniqueName="[Dim Branch].[State Name]" caption="State Name" attribute="1" defaultMemberUniqueName="[Dim Branch].[State Name].[All]" allUniqueName="[Dim Branch].[State Name].[All]" dimensionUniqueName="[Dim Branch]" displayFolder="" count="2" memberValueDatatype="130" unbalanced="0"/>
    <cacheHierarchy uniqueName="[Dim Branch].[City]" caption="City" attribute="1" defaultMemberUniqueName="[Dim Branch].[City].[All]" allUniqueName="[Dim Branch].[City].[All]" dimensionUniqueName="[Dim Branch]" displayFolder="" count="2" memberValueDatatype="130" unbalanced="0"/>
    <cacheHierarchy uniqueName="[Dim Branch].[Center Id]" caption="Center Id" attribute="1" defaultMemberUniqueName="[Dim Branch].[Center Id].[All]" allUniqueName="[Dim Branch].[Center Id].[All]" dimensionUniqueName="[Dim Branch]" displayFolder="" count="2" memberValueDatatype="20" unbalanced="0"/>
    <cacheHierarchy uniqueName="[Dim Branch].[BH Name]" caption="BH Name" attribute="1" defaultMemberUniqueName="[Dim Branch].[BH Name].[All]" allUniqueName="[Dim Branch].[BH Name].[All]" dimensionUniqueName="[Dim Branch]" displayFolder="" count="2" memberValueDatatype="130" unbalanced="0"/>
    <cacheHierarchy uniqueName="[Dim Branch].[Branch Performance Category]" caption="Branch Performance Category" attribute="1" defaultMemberUniqueName="[Dim Branch].[Branch Performance Category].[All]" allUniqueName="[Dim Branch].[Branch Performance Category].[All]" dimensionUniqueName="[Dim Branch]" displayFolder="" count="2" memberValueDatatype="130" unbalanced="0">
      <fieldsUsage count="2">
        <fieldUsage x="-1"/>
        <fieldUsage x="0"/>
      </fieldsUsage>
    </cacheHierarchy>
    <cacheHierarchy uniqueName="[Dim Branch].[BranchID]" caption="BranchID" attribute="1" defaultMemberUniqueName="[Dim Branch].[BranchID].[All]" allUniqueName="[Dim Branch].[BranchID].[All]" dimensionUniqueName="[Dim Branch]" displayFolder="" count="2" memberValueDatatype="130" unbalanced="0"/>
    <cacheHierarchy uniqueName="[Dim Client].[Client ID]" caption="Client ID" attribute="1" defaultMemberUniqueName="[Dim Client].[Client ID].[All]" allUniqueName="[Dim Client].[Client ID].[All]" dimensionUniqueName="[Dim Client]" displayFolder="" count="2" memberValueDatatype="20" unbalanced="0"/>
    <cacheHierarchy uniqueName="[Dim Client].[Client Name]" caption="Client Name" attribute="1" defaultMemberUniqueName="[Dim Client].[Client Name].[All]" allUniqueName="[Dim Client].[Client Name].[All]" dimensionUniqueName="[Dim Client]" displayFolder="" count="2" memberValueDatatype="130" unbalanced="0"/>
    <cacheHierarchy uniqueName="[Dim Client].[Gender ID]" caption="Gender ID" attribute="1" defaultMemberUniqueName="[Dim Client].[Gender ID].[All]" allUniqueName="[Dim Client].[Gender ID].[All]" dimensionUniqueName="[Dim Client]" displayFolder="" count="2" memberValueDatatype="130" unbalanced="0"/>
    <cacheHierarchy uniqueName="[Dim Client].[Age]" caption="Age" attribute="1" defaultMemberUniqueName="[Dim Client].[Age].[All]" allUniqueName="[Dim Client].[Age].[All]" dimensionUniqueName="[Dim Client]" displayFolder="" count="2" memberValueDatatype="130" unbalanced="0"/>
    <cacheHierarchy uniqueName="[Dim Client].[Age_T]" caption="Age_T" attribute="1" defaultMemberUniqueName="[Dim Client].[Age_T].[All]" allUniqueName="[Dim Client].[Age_T].[All]" dimensionUniqueName="[Dim Client]" displayFolder="" count="2" memberValueDatatype="20" unbalanced="0"/>
    <cacheHierarchy uniqueName="[Dim Client].[Date of Birth]" caption="Date of Birth" attribute="1" time="1" defaultMemberUniqueName="[Dim Client].[Date of Birth].[All]" allUniqueName="[Dim Client].[Date of Birth].[All]" dimensionUniqueName="[Dim Client]" displayFolder="" count="2" memberValueDatatype="7" unbalanced="0"/>
    <cacheHierarchy uniqueName="[Dim Client].[Caste]" caption="Caste" attribute="1" defaultMemberUniqueName="[Dim Client].[Caste].[All]" allUniqueName="[Dim Client].[Caste].[All]" dimensionUniqueName="[Dim Client]" displayFolder="" count="2" memberValueDatatype="130" unbalanced="0"/>
    <cacheHierarchy uniqueName="[Dim Client].[Religion]" caption="Religion" attribute="1" defaultMemberUniqueName="[Dim Client].[Religion].[All]" allUniqueName="[Dim Client].[Religion].[All]" dimensionUniqueName="[Dim Client]" displayFolder="" count="2" memberValueDatatype="130" unbalanced="0"/>
    <cacheHierarchy uniqueName="[Dim Client].[Home Ownership]" caption="Home Ownership" attribute="1" defaultMemberUniqueName="[Dim Client].[Home Ownership].[All]" allUniqueName="[Dim Client].[Home Ownership].[All]" dimensionUniqueName="[Dim Client]" displayFolder="" count="2" memberValueDatatype="130" unbalanced="0"/>
    <cacheHierarchy uniqueName="[Dim Client].[Client Income Range]" caption="Client Income Range" attribute="1" defaultMemberUniqueName="[Dim Client].[Client Income Range].[All]" allUniqueName="[Dim Client].[Client Income Range].[All]" dimensionUniqueName="[Dim Client]" displayFolder="" count="2" memberValueDatatype="130" unbalanced="0"/>
    <cacheHierarchy uniqueName="[Dim Client].[Employment Type]" caption="Employment Type" attribute="1" defaultMemberUniqueName="[Dim Client].[Employment Type].[All]" allUniqueName="[Dim Client].[Employment Type].[All]" dimensionUniqueName="[Dim Client]" displayFolder="" count="2" memberValueDatatype="130" unbalanced="0"/>
    <cacheHierarchy uniqueName="[Dim Client].[Credit Score]" caption="Credit Score" attribute="1" defaultMemberUniqueName="[Dim Client].[Credit Score].[All]" allUniqueName="[Dim Client].[Credit Score].[All]" dimensionUniqueName="[Dim Client]" displayFolder="" count="2" memberValueDatatype="20" unbalanced="0"/>
    <cacheHierarchy uniqueName="[Dim Product].[Product Id]" caption="Product Id" attribute="1" defaultMemberUniqueName="[Dim Product].[Product Id].[All]" allUniqueName="[Dim Product].[Product Id].[All]" dimensionUniqueName="[Dim Product]" displayFolder="" count="2" memberValueDatatype="130" unbalanced="0"/>
    <cacheHierarchy uniqueName="[Dim Product].[Product Code]" caption="Product Code" attribute="1" defaultMemberUniqueName="[Dim Product].[Product Code].[All]" allUniqueName="[Dim Product].[Product Code].[All]" dimensionUniqueName="[Dim Product]" displayFolder="" count="2" memberValueDatatype="130" unbalanced="0"/>
    <cacheHierarchy uniqueName="[Dim Product].[Purpose Category]" caption="Purpose Category" attribute="1" defaultMemberUniqueName="[Dim Product].[Purpose Category].[All]" allUniqueName="[Dim Product].[Purpose Category].[All]" dimensionUniqueName="[Dim Product]" displayFolder="" count="2" memberValueDatatype="130" unbalanced="0"/>
    <cacheHierarchy uniqueName="[Dim Product].[Term]" caption="Term" attribute="1" defaultMemberUniqueName="[Dim Product].[Term].[All]" allUniqueName="[Dim Product].[Term].[All]" dimensionUniqueName="[Dim Product]" displayFolder="" count="2" memberValueDatatype="130" unbalanced="0"/>
    <cacheHierarchy uniqueName="[Dim Product].[Int Rate]" caption="Int Rate" attribute="1" defaultMemberUniqueName="[Dim Product].[Int Rate].[All]" allUniqueName="[Dim Product].[Int Rate].[All]" dimensionUniqueName="[Dim Product]" displayFolder="" count="2" memberValueDatatype="5" unbalanced="0"/>
    <cacheHierarchy uniqueName="[Dim Product].[Grade]" caption="Grade" attribute="1" defaultMemberUniqueName="[Dim Product].[Grade].[All]" allUniqueName="[Dim Product].[Grade].[All]" dimensionUniqueName="[Dim Product]" displayFolder="" count="2" memberValueDatatype="130" unbalanced="0"/>
    <cacheHierarchy uniqueName="[Dim Product].[Sub Grade]" caption="Sub Grade" attribute="1" defaultMemberUniqueName="[Dim Product].[Sub Grade].[All]" allUniqueName="[Dim Product].[Sub Grade].[All]" dimensionUniqueName="[Dim Product]" displayFolder="" count="2" memberValueDatatype="130" unbalanced="0"/>
    <cacheHierarchy uniqueName="[Fact Loan].[Account ID]" caption="Account ID" attribute="1" defaultMemberUniqueName="[Fact Loan].[Account ID].[All]" allUniqueName="[Fact Loan].[Account ID].[All]" dimensionUniqueName="[Fact Loan]" displayFolder="" count="2" memberValueDatatype="130" unbalanced="0"/>
    <cacheHierarchy uniqueName="[Fact Loan].[Client ID]" caption="Client ID" attribute="1" defaultMemberUniqueName="[Fact Loan].[Client ID].[All]" allUniqueName="[Fact Loan].[Client ID].[All]" dimensionUniqueName="[Fact Loan]" displayFolder="" count="2" memberValueDatatype="20" unbalanced="0"/>
    <cacheHierarchy uniqueName="[Fact Loan].[Branch Name]" caption="Branch Name" attribute="1" defaultMemberUniqueName="[Fact Loan].[Branch Name].[All]" allUniqueName="[Fact Loan].[Branch Name].[All]" dimensionUniqueName="[Fact Loan]" displayFolder="" count="2" memberValueDatatype="130" unbalanced="0"/>
    <cacheHierarchy uniqueName="[Fact Loan].[Product Id]" caption="Product Id" attribute="1" defaultMemberUniqueName="[Fact Loan].[Product Id].[All]" allUniqueName="[Fact Loan].[Product Id].[All]" dimensionUniqueName="[Fact Loan]" displayFolder="" count="2" memberValueDatatype="130" unbalanced="0"/>
    <cacheHierarchy uniqueName="[Fact Loan].[Loan Amount]" caption="Loan Amount" attribute="1" defaultMemberUniqueName="[Fact Loan].[Loan Amount].[All]" allUniqueName="[Fact Loan].[Loan Amount].[All]" dimensionUniqueName="[Fact Loan]" displayFolder="" count="2" memberValueDatatype="20" unbalanced="0"/>
    <cacheHierarchy uniqueName="[Fact Loan].[Funded Amount]" caption="Funded Amount" attribute="1" defaultMemberUniqueName="[Fact Loan].[Funded Amount].[All]" allUniqueName="[Fact Loan].[Funded Amount].[All]" dimensionUniqueName="[Fact Loan]" displayFolder="" count="2" memberValueDatatype="20" unbalanced="0"/>
    <cacheHierarchy uniqueName="[Fact Loan].[Funded Amount Inv]" caption="Funded Amount Inv" attribute="1" defaultMemberUniqueName="[Fact Loan].[Funded Amount Inv].[All]" allUniqueName="[Fact Loan].[Funded Amount Inv].[All]" dimensionUniqueName="[Fact Loan]" displayFolder="" count="2" memberValueDatatype="20" unbalanced="0"/>
    <cacheHierarchy uniqueName="[Fact Loan].[Disbursement Date]" caption="Disbursement Date" attribute="1" time="1" defaultMemberUniqueName="[Fact Loan].[Disbursement Date].[All]" allUniqueName="[Fact Loan].[Disbursement Date].[All]" dimensionUniqueName="[Fact Loan]" displayFolder="" count="2" memberValueDatatype="7" unbalanced="0"/>
    <cacheHierarchy uniqueName="[Fact Loan].[Loan Status]" caption="Loan Status" attribute="1" defaultMemberUniqueName="[Fact Loan].[Loan Status].[All]" allUniqueName="[Fact Loan].[Loan Status].[All]" dimensionUniqueName="[Fact Loan]" displayFolder="" count="2" memberValueDatatype="130" unbalanced="0"/>
    <cacheHierarchy uniqueName="[Fact Loan].[Repayment Type]" caption="Repayment Type" attribute="1" defaultMemberUniqueName="[Fact Loan].[Repayment Type].[All]" allUniqueName="[Fact Loan].[Repayment Type].[All]" dimensionUniqueName="[Fact Loan]" displayFolder="" count="2" memberValueDatatype="130" unbalanced="0"/>
    <cacheHierarchy uniqueName="[Fact Loan].[Center Id]" caption="Center Id" attribute="1" defaultMemberUniqueName="[Fact Loan].[Center Id].[All]" allUniqueName="[Fact Loan].[Center Id].[All]" dimensionUniqueName="[Fact Loan]" displayFolder="" count="2" memberValueDatatype="20" unbalanced="0"/>
    <cacheHierarchy uniqueName="[Fact Loan].[BranchID]" caption="BranchID" attribute="1" defaultMemberUniqueName="[Fact Loan].[BranchID].[All]" allUniqueName="[Fact Loan].[BranchID].[All]" dimensionUniqueName="[Fact Loan]" displayFolder="" count="2" memberValueDatatype="130" unbalanced="0"/>
    <cacheHierarchy uniqueName="[Fact Repayment].[Account ID]" caption="Account ID" attribute="1" defaultMemberUniqueName="[Fact Repayment].[Account ID].[All]" allUniqueName="[Fact Repayment].[Account ID].[All]" dimensionUniqueName="[Fact Repayment]" displayFolder="" count="2" memberValueDatatype="130" unbalanced="0"/>
    <cacheHierarchy uniqueName="[Fact Repayment].[Total Pymnt]" caption="Total Pymnt" attribute="1" defaultMemberUniqueName="[Fact Repayment].[Total Pymnt].[All]" allUniqueName="[Fact Repayment].[Total Pymnt].[All]" dimensionUniqueName="[Fact Repayment]" displayFolder="" count="2" memberValueDatatype="5" unbalanced="0"/>
    <cacheHierarchy uniqueName="[Fact Repayment].[Total Pymnt inv]" caption="Total Pymnt inv" attribute="1" defaultMemberUniqueName="[Fact Repayment].[Total Pymnt inv].[All]" allUniqueName="[Fact Repayment].[Total Pymnt inv].[All]" dimensionUniqueName="[Fact Repayment]" displayFolder="" count="2" memberValueDatatype="5" unbalanced="0"/>
    <cacheHierarchy uniqueName="[Fact Repayment].[Total Rec Prncp]" caption="Total Rec Prncp" attribute="1" defaultMemberUniqueName="[Fact Repayment].[Total Rec Prncp].[All]" allUniqueName="[Fact Repayment].[Total Rec Prncp].[All]" dimensionUniqueName="[Fact Repayment]" displayFolder="" count="2" memberValueDatatype="5" unbalanced="0"/>
    <cacheHierarchy uniqueName="[Fact Repayment].[Total Fees]" caption="Total Fees" attribute="1" defaultMemberUniqueName="[Fact Repayment].[Total Fees].[All]" allUniqueName="[Fact Repayment].[Total Fees].[All]" dimensionUniqueName="[Fact Repayment]" displayFolder="" count="2" memberValueDatatype="5" unbalanced="0"/>
    <cacheHierarchy uniqueName="[Fact Repayment].[Total Rrec int]" caption="Total Rrec int" attribute="1" defaultMemberUniqueName="[Fact Repayment].[Total Rrec int].[All]" allUniqueName="[Fact Repayment].[Total Rrec int].[All]" dimensionUniqueName="[Fact Repayment]" displayFolder="" count="2" memberValueDatatype="5" unbalanced="0"/>
    <cacheHierarchy uniqueName="[Fact Repayment].[Is Delinquent Loan]" caption="Is Delinquent Loan" attribute="1" defaultMemberUniqueName="[Fact Repayment].[Is Delinquent Loan].[All]" allUniqueName="[Fact Repayment].[Is Delinquent Loan].[All]" dimensionUniqueName="[Fact Repayment]" displayFolder="" count="2" memberValueDatatype="130" unbalanced="0"/>
    <cacheHierarchy uniqueName="[Fact Repayment].[Is Default Loan]" caption="Is Default Loan" attribute="1" defaultMemberUniqueName="[Fact Repayment].[Is Default Loan].[All]" allUniqueName="[Fact Repayment].[Is Default Loan].[All]" dimensionUniqueName="[Fact Repayment]" displayFolder="" count="2" memberValueDatatype="130" unbalanced="0"/>
    <cacheHierarchy uniqueName="[Fact Repayment].[Delinq 2 Yrs]" caption="Delinq 2 Yrs" attribute="1" defaultMemberUniqueName="[Fact Repayment].[Delinq 2 Yrs].[All]" allUniqueName="[Fact Repayment].[Delinq 2 Yrs].[All]" dimensionUniqueName="[Fact Repayment]" displayFolder="" count="2" memberValueDatatype="20" unbalanced="0"/>
    <cacheHierarchy uniqueName="[Fact Repayment].[Repayment Behavior]" caption="Repayment Behavior" attribute="1" defaultMemberUniqueName="[Fact Repayment].[Repayment Behavior].[All]" allUniqueName="[Fact Repayment].[Repayment Behavior].[All]" dimensionUniqueName="[Fact Repayment]" displayFolder="" count="2" memberValueDatatype="130" unbalanced="0"/>
    <cacheHierarchy uniqueName="[Final Fact].[Account ID]" caption="Account ID" attribute="1" defaultMemberUniqueName="[Final Fact].[Account ID].[All]" allUniqueName="[Final Fact].[Account ID].[All]" dimensionUniqueName="[Final Fact]" displayFolder="" count="2" memberValueDatatype="130" unbalanced="0"/>
    <cacheHierarchy uniqueName="[Final Fact].[Client id]" caption="Client id" attribute="1" defaultMemberUniqueName="[Final Fact].[Client id].[All]" allUniqueName="[Final Fact].[Client id].[All]" dimensionUniqueName="[Final Fact]" displayFolder="" count="2" memberValueDatatype="20" unbalanced="0"/>
    <cacheHierarchy uniqueName="[Final Fact].[Branch Name]" caption="Branch Name" attribute="1" defaultMemberUniqueName="[Final Fact].[Branch Name].[All]" allUniqueName="[Final Fact].[Branch Name].[All]" dimensionUniqueName="[Final Fact]" displayFolder="" count="2" memberValueDatatype="130" unbalanced="0"/>
    <cacheHierarchy uniqueName="[Final Fact].[Product Id]" caption="Product Id" attribute="1" defaultMemberUniqueName="[Final Fact].[Product Id].[All]" allUniqueName="[Final Fact].[Product Id].[All]" dimensionUniqueName="[Final Fact]" displayFolder="" count="2" memberValueDatatype="130" unbalanced="0"/>
    <cacheHierarchy uniqueName="[Final Fact].[Loan Amount]" caption="Loan Amount" attribute="1" defaultMemberUniqueName="[Final Fact].[Loan Amount].[All]" allUniqueName="[Final Fact].[Loan Amount].[All]" dimensionUniqueName="[Final Fact]" displayFolder="" count="2" memberValueDatatype="5" unbalanced="0"/>
    <cacheHierarchy uniqueName="[Final Fact].[Funded Amount]" caption="Funded Amount" attribute="1" defaultMemberUniqueName="[Final Fact].[Funded Amount].[All]" allUniqueName="[Final Fact].[Funded Amount].[All]" dimensionUniqueName="[Final Fact]" displayFolder="" count="2" memberValueDatatype="5" unbalanced="0"/>
    <cacheHierarchy uniqueName="[Final Fact].[Funded Amount Inv]" caption="Funded Amount Inv" attribute="1" defaultMemberUniqueName="[Final Fact].[Funded Amount Inv].[All]" allUniqueName="[Final Fact].[Funded Amount Inv].[All]" dimensionUniqueName="[Final Fact]" displayFolder="" count="2" memberValueDatatype="5" unbalanced="0"/>
    <cacheHierarchy uniqueName="[Final Fact].[Date]" caption="Date" attribute="1" time="1" defaultMemberUniqueName="[Final Fact].[Date].[All]" allUniqueName="[Final Fact].[Date].[All]" dimensionUniqueName="[Final Fact]" displayFolder="" count="2" memberValueDatatype="7" unbalanced="0"/>
    <cacheHierarchy uniqueName="[Final Fact].[Loan Status]" caption="Loan Status" attribute="1" defaultMemberUniqueName="[Final Fact].[Loan Status].[All]" allUniqueName="[Final Fact].[Loan Status].[All]" dimensionUniqueName="[Final Fact]" displayFolder="" count="2" memberValueDatatype="130" unbalanced="0"/>
    <cacheHierarchy uniqueName="[Final Fact].[Repayment Type]" caption="Repayment Type" attribute="1" defaultMemberUniqueName="[Final Fact].[Repayment Type].[All]" allUniqueName="[Final Fact].[Repayment Type].[All]" dimensionUniqueName="[Final Fact]" displayFolder="" count="2" memberValueDatatype="130" unbalanced="0"/>
    <cacheHierarchy uniqueName="[Final Fact].[Center Id]" caption="Center Id" attribute="1" defaultMemberUniqueName="[Final Fact].[Center Id].[All]" allUniqueName="[Final Fact].[Center Id].[All]" dimensionUniqueName="[Final Fact]" displayFolder="" count="2" memberValueDatatype="20" unbalanced="0"/>
    <cacheHierarchy uniqueName="[Final Fact].[BranchID]" caption="BranchID" attribute="1" defaultMemberUniqueName="[Final Fact].[BranchID].[All]" allUniqueName="[Final Fact].[BranchID].[All]" dimensionUniqueName="[Final Fact]" displayFolder="" count="2" memberValueDatatype="130" unbalanced="0"/>
    <cacheHierarchy uniqueName="[Final Fact].[Client Name]" caption="Client Name" attribute="1" defaultMemberUniqueName="[Final Fact].[Client Name].[All]" allUniqueName="[Final Fact].[Client Name].[All]" dimensionUniqueName="[Final Fact]" displayFolder="" count="2" memberValueDatatype="130" unbalanced="0"/>
    <cacheHierarchy uniqueName="[Final Fact].[Gender ID]" caption="Gender ID" attribute="1" defaultMemberUniqueName="[Final Fact].[Gender ID].[All]" allUniqueName="[Final Fact].[Gender ID].[All]" dimensionUniqueName="[Final Fact]" displayFolder="" count="2" memberValueDatatype="130" unbalanced="0"/>
    <cacheHierarchy uniqueName="[Final Fact].[Age]" caption="Age" attribute="1" defaultMemberUniqueName="[Final Fact].[Age].[All]" allUniqueName="[Final Fact].[Age].[All]" dimensionUniqueName="[Final Fact]" displayFolder="" count="2" memberValueDatatype="130" unbalanced="0"/>
    <cacheHierarchy uniqueName="[Final Fact].[Age_T]" caption="Age_T" attribute="1" defaultMemberUniqueName="[Final Fact].[Age_T].[All]" allUniqueName="[Final Fact].[Age_T].[All]" dimensionUniqueName="[Final Fact]" displayFolder="" count="2" memberValueDatatype="20" unbalanced="0"/>
    <cacheHierarchy uniqueName="[Final Fact].[Dateof Birth]" caption="Dateof Birth" attribute="1" time="1" defaultMemberUniqueName="[Final Fact].[Dateof Birth].[All]" allUniqueName="[Final Fact].[Dateof Birth].[All]" dimensionUniqueName="[Final Fact]" displayFolder="" count="2" memberValueDatatype="7" unbalanced="0"/>
    <cacheHierarchy uniqueName="[Final Fact].[Caste]" caption="Caste" attribute="1" defaultMemberUniqueName="[Final Fact].[Caste].[All]" allUniqueName="[Final Fact].[Caste].[All]" dimensionUniqueName="[Final Fact]" displayFolder="" count="2" memberValueDatatype="130" unbalanced="0"/>
    <cacheHierarchy uniqueName="[Final Fact].[Religion]" caption="Religion" attribute="1" defaultMemberUniqueName="[Final Fact].[Religion].[All]" allUniqueName="[Final Fact].[Religion].[All]" dimensionUniqueName="[Final Fact]" displayFolder="" count="2" memberValueDatatype="130" unbalanced="0"/>
    <cacheHierarchy uniqueName="[Final Fact].[Home Ownership]" caption="Home Ownership" attribute="1" defaultMemberUniqueName="[Final Fact].[Home Ownership].[All]" allUniqueName="[Final Fact].[Home Ownership].[All]" dimensionUniqueName="[Final Fact]" displayFolder="" count="2" memberValueDatatype="130" unbalanced="0"/>
    <cacheHierarchy uniqueName="[Final Fact].[Client Income Range]" caption="Client Income Range" attribute="1" defaultMemberUniqueName="[Final Fact].[Client Income Range].[All]" allUniqueName="[Final Fact].[Client Income Range].[All]" dimensionUniqueName="[Final Fact]" displayFolder="" count="2" memberValueDatatype="130" unbalanced="0"/>
    <cacheHierarchy uniqueName="[Final Fact].[Employment Type]" caption="Employment Type" attribute="1" defaultMemberUniqueName="[Final Fact].[Employment Type].[All]" allUniqueName="[Final Fact].[Employment Type].[All]" dimensionUniqueName="[Final Fact]" displayFolder="" count="2" memberValueDatatype="130" unbalanced="0"/>
    <cacheHierarchy uniqueName="[Final Fact].[Credit Score]" caption="Credit Score" attribute="1" defaultMemberUniqueName="[Final Fact].[Credit Score].[All]" allUniqueName="[Final Fact].[Credit Score].[All]" dimensionUniqueName="[Final Fact]" displayFolder="" count="2" memberValueDatatype="20" unbalanced="0"/>
    <cacheHierarchy uniqueName="[Final Fact].[Product Code]" caption="Product Code" attribute="1" defaultMemberUniqueName="[Final Fact].[Product Code].[All]" allUniqueName="[Final Fact].[Product Code].[All]" dimensionUniqueName="[Final Fact]" displayFolder="" count="2" memberValueDatatype="130" unbalanced="0"/>
    <cacheHierarchy uniqueName="[Final Fact].[Purpose Category]" caption="Purpose Category" attribute="1" defaultMemberUniqueName="[Final Fact].[Purpose Category].[All]" allUniqueName="[Final Fact].[Purpose Category].[All]" dimensionUniqueName="[Final Fact]" displayFolder="" count="2" memberValueDatatype="130" unbalanced="0"/>
    <cacheHierarchy uniqueName="[Final Fact].[Term]" caption="Term" attribute="1" defaultMemberUniqueName="[Final Fact].[Term].[All]" allUniqueName="[Final Fact].[Term].[All]" dimensionUniqueName="[Final Fact]" displayFolder="" count="2" memberValueDatatype="130" unbalanced="0"/>
    <cacheHierarchy uniqueName="[Final Fact].[Int Rate]" caption="Int Rate" attribute="1" defaultMemberUniqueName="[Final Fact].[Int Rate].[All]" allUniqueName="[Final Fact].[Int Rate].[All]" dimensionUniqueName="[Final Fact]" displayFolder="" count="2" memberValueDatatype="5" unbalanced="0"/>
    <cacheHierarchy uniqueName="[Final Fact].[Grade]" caption="Grade" attribute="1" defaultMemberUniqueName="[Final Fact].[Grade].[All]" allUniqueName="[Final Fact].[Grade].[All]" dimensionUniqueName="[Final Fact]" displayFolder="" count="2" memberValueDatatype="130" unbalanced="0"/>
    <cacheHierarchy uniqueName="[Final Fact].[Sub Grade]" caption="Sub Grade" attribute="1" defaultMemberUniqueName="[Final Fact].[Sub Grade].[All]" allUniqueName="[Final Fact].[Sub Grade].[All]" dimensionUniqueName="[Final Fact]" displayFolder="" count="2" memberValueDatatype="130" unbalanced="0"/>
    <cacheHierarchy uniqueName="[Final Fact].[Bank Name]" caption="Bank Name" attribute="1" defaultMemberUniqueName="[Final Fact].[Bank Name].[All]" allUniqueName="[Final Fact].[Bank Name].[All]" dimensionUniqueName="[Final Fact]" displayFolder="" count="2" memberValueDatatype="130" unbalanced="0"/>
    <cacheHierarchy uniqueName="[Final Fact].[Region Name]" caption="Region Name" attribute="1" defaultMemberUniqueName="[Final Fact].[Region Name].[All]" allUniqueName="[Final Fact].[Region Name].[All]" dimensionUniqueName="[Final Fact]" displayFolder="" count="2" memberValueDatatype="130" unbalanced="0"/>
    <cacheHierarchy uniqueName="[Final Fact].[State Abbr]" caption="State Abbr" attribute="1" defaultMemberUniqueName="[Final Fact].[State Abbr].[All]" allUniqueName="[Final Fact].[State Abbr].[All]" dimensionUniqueName="[Final Fact]" displayFolder="" count="2" memberValueDatatype="130" unbalanced="0"/>
    <cacheHierarchy uniqueName="[Final Fact].[State Name]" caption="State Name" attribute="1" defaultMemberUniqueName="[Final Fact].[State Name].[All]" allUniqueName="[Final Fact].[State Name].[All]" dimensionUniqueName="[Final Fact]" displayFolder="" count="2" memberValueDatatype="130" unbalanced="0"/>
    <cacheHierarchy uniqueName="[Final Fact].[City]" caption="City" attribute="1" defaultMemberUniqueName="[Final Fact].[City].[All]" allUniqueName="[Final Fact].[City].[All]" dimensionUniqueName="[Final Fact]" displayFolder="" count="2" memberValueDatatype="130" unbalanced="0"/>
    <cacheHierarchy uniqueName="[Final Fact].[BH Name]" caption="BH Name" attribute="1" defaultMemberUniqueName="[Final Fact].[BH Name].[All]" allUniqueName="[Final Fact].[BH Name].[All]" dimensionUniqueName="[Final Fact]" displayFolder="" count="2" memberValueDatatype="130" unbalanced="0"/>
    <cacheHierarchy uniqueName="[Final Fact].[Branch Performance Category]" caption="Branch Performance Category" attribute="1" defaultMemberUniqueName="[Final Fact].[Branch Performance Category].[All]" allUniqueName="[Final Fact].[Branch Performance Category].[All]" dimensionUniqueName="[Final Fact]" displayFolder="" count="2" memberValueDatatype="130" unbalanced="0"/>
    <cacheHierarchy uniqueName="[Final Fact].[Total Pymnt]" caption="Total Pymnt" attribute="1" defaultMemberUniqueName="[Final Fact].[Total Pymnt].[All]" allUniqueName="[Final Fact].[Total Pymnt].[All]" dimensionUniqueName="[Final Fact]" displayFolder="" count="2" memberValueDatatype="5" unbalanced="0"/>
    <cacheHierarchy uniqueName="[Final Fact].[Total Pymnt inv]" caption="Total Pymnt inv" attribute="1" defaultMemberUniqueName="[Final Fact].[Total Pymnt inv].[All]" allUniqueName="[Final Fact].[Total Pymnt inv].[All]" dimensionUniqueName="[Final Fact]" displayFolder="" count="2" memberValueDatatype="5" unbalanced="0"/>
    <cacheHierarchy uniqueName="[Final Fact].[Total Rec Prncp]" caption="Total Rec Prncp" attribute="1" defaultMemberUniqueName="[Final Fact].[Total Rec Prncp].[All]" allUniqueName="[Final Fact].[Total Rec Prncp].[All]" dimensionUniqueName="[Final Fact]" displayFolder="" count="2" memberValueDatatype="5" unbalanced="0"/>
    <cacheHierarchy uniqueName="[Final Fact].[Total Fees]" caption="Total Fees" attribute="1" defaultMemberUniqueName="[Final Fact].[Total Fees].[All]" allUniqueName="[Final Fact].[Total Fees].[All]" dimensionUniqueName="[Final Fact]" displayFolder="" count="2" memberValueDatatype="5" unbalanced="0"/>
    <cacheHierarchy uniqueName="[Final Fact].[Total Rrec int]" caption="Total Rrec int" attribute="1" defaultMemberUniqueName="[Final Fact].[Total Rrec int].[All]" allUniqueName="[Final Fact].[Total Rrec int].[All]" dimensionUniqueName="[Final Fact]" displayFolder="" count="2" memberValueDatatype="5" unbalanced="0"/>
    <cacheHierarchy uniqueName="[Final Fact].[Is Delinquent Loan]" caption="Is Delinquent Loan" attribute="1" defaultMemberUniqueName="[Final Fact].[Is Delinquent Loan].[All]" allUniqueName="[Final Fact].[Is Delinquent Loan].[All]" dimensionUniqueName="[Final Fact]" displayFolder="" count="2" memberValueDatatype="130" unbalanced="0"/>
    <cacheHierarchy uniqueName="[Final Fact].[Is Default Loan]" caption="Is Default Loan" attribute="1" defaultMemberUniqueName="[Final Fact].[Is Default Loan].[All]" allUniqueName="[Final Fact].[Is Default Loan].[All]" dimensionUniqueName="[Final Fact]" displayFolder="" count="2" memberValueDatatype="130" unbalanced="0"/>
    <cacheHierarchy uniqueName="[Final Fact].[Delinq 2 Yrs]" caption="Delinq 2 Yrs" attribute="1" defaultMemberUniqueName="[Final Fact].[Delinq 2 Yrs].[All]" allUniqueName="[Final Fact].[Delinq 2 Yrs].[All]" dimensionUniqueName="[Final Fact]" displayFolder="" count="2" memberValueDatatype="20" unbalanced="0"/>
    <cacheHierarchy uniqueName="[Final Fact].[Repayment Behavior]" caption="Repayment Behavior" attribute="1" defaultMemberUniqueName="[Final Fact].[Repayment Behavior].[All]" allUniqueName="[Final Fact].[Repayment Behavior].[All]" dimensionUniqueName="[Final Fact]" displayFolder="" count="2" memberValueDatatype="130" unbalanced="0"/>
    <cacheHierarchy uniqueName="[Measures].[Total Clients]" caption="Total Clients" measure="1" displayFolder="" measureGroup="Fact Loan" count="0"/>
    <cacheHierarchy uniqueName="[Measures].[Active Clients]" caption="Active Clients" measure="1" displayFolder="" measureGroup="Fact Loan" count="0"/>
    <cacheHierarchy uniqueName="[Measures].[New Clients]" caption="New Clients" measure="1" displayFolder="" measureGroup="Fact Loan" count="0"/>
    <cacheHierarchy uniqueName="[Measures].[Client Retention Rate]" caption="Client Retention Rate" measure="1" displayFolder="" measureGroup="Fact Loan" count="0"/>
    <cacheHierarchy uniqueName="[Measures].[Total Loan Amount]" caption="Total Loan Amount" measure="1" displayFolder="" measureGroup="Fact Loan" count="0" oneField="1">
      <fieldsUsage count="1">
        <fieldUsage x="1"/>
      </fieldsUsage>
    </cacheHierarchy>
    <cacheHierarchy uniqueName="[Measures].[Total Funded Amount]" caption="Total Funded Amount" measure="1" displayFolder="" measureGroup="Fact Loan" count="0"/>
    <cacheHierarchy uniqueName="[Measures].[Avg Loan Size]" caption="Avg Loan Size" measure="1" displayFolder="" measureGroup="Fact Loan" count="0"/>
    <cacheHierarchy uniqueName="[Measures].[Loan Growth %]" caption="Loan Growth %" measure="1" displayFolder="" measureGroup="Fact Loan" count="0"/>
    <cacheHierarchy uniqueName="[Measures].[Total Repayments]" caption="Total Repayments" measure="1" displayFolder="" measureGroup="Fact Loan" count="0"/>
    <cacheHierarchy uniqueName="[Measures].[Principal Recovery Rate]" caption="Principal Recovery Rate" measure="1" displayFolder="" measureGroup="Fact Loan" count="0"/>
    <cacheHierarchy uniqueName="[Measures].[Interest Income]" caption="Interest Income" measure="1" displayFolder="" measureGroup="Fact Loan" count="0"/>
    <cacheHierarchy uniqueName="[Measures].[Delinquency Rate]" caption="Delinquency Rate" measure="1" displayFolder="" measureGroup="Fact Loan" count="0"/>
    <cacheHierarchy uniqueName="[Measures].[On-Time Repayment %]" caption="On-Time Repayment %" measure="1" displayFolder="" measureGroup="Fact Loan" count="0"/>
    <cacheHierarchy uniqueName="[Measures].[Product Loan Volume]" caption="Product Loan Volume" measure="1" displayFolder="" measureGroup="Fact Loan" count="0"/>
    <cacheHierarchy uniqueName="[Measures].[Product Profitability]" caption="Product Profitability" measure="1" displayFolder="" measureGroup="Fact Loan" count="0"/>
    <cacheHierarchy uniqueName="[Measures].[Default Rate]" caption="Default Rate" measure="1" displayFolder="" measureGroup="Fact Loan" count="0"/>
    <cacheHierarchy uniqueName="[Measures].[__XL_Count Dim Branch]" caption="__XL_Count Dim Branch" measure="1" displayFolder="" measureGroup="Dim Branch" count="0" hidden="1"/>
    <cacheHierarchy uniqueName="[Measures].[__XL_Count Dim Client]" caption="__XL_Count Dim Client" measure="1" displayFolder="" measureGroup="Dim Client" count="0" hidden="1"/>
    <cacheHierarchy uniqueName="[Measures].[__XL_Count Dim Product]" caption="__XL_Count Dim Product" measure="1" displayFolder="" measureGroup="Dim Product" count="0" hidden="1"/>
    <cacheHierarchy uniqueName="[Measures].[__XL_Count Fact Loan]" caption="__XL_Count Fact Loan" measure="1" displayFolder="" measureGroup="Fact Loan" count="0" hidden="1"/>
    <cacheHierarchy uniqueName="[Measures].[__XL_Count Fact Repayment]" caption="__XL_Count Fact Repayment" measure="1" displayFolder="" measureGroup="Fact Repayment" count="0" hidden="1"/>
    <cacheHierarchy uniqueName="[Measures].[__XL_Count Final Fact]" caption="__XL_Count Final Fact" measure="1" displayFolder="" measureGroup="Final 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Dim Branch" uniqueName="[Dim Branch]" caption="Dim Branch"/>
    <dimension name="Dim Client" uniqueName="[Dim Client]" caption="Dim Client"/>
    <dimension name="Dim Product" uniqueName="[Dim Product]" caption="Dim Product"/>
    <dimension name="Fact Loan" uniqueName="[Fact Loan]" caption="Fact Loan"/>
    <dimension name="Fact Repayment" uniqueName="[Fact Repayment]" caption="Fact Repayment"/>
    <dimension name="Final Fact" uniqueName="[Final Fact]" caption="Final Fact"/>
    <dimension measure="1" name="Measures" uniqueName="[Measures]" caption="Measures"/>
  </dimensions>
  <measureGroups count="7">
    <measureGroup name="Calendar" caption="Calendar"/>
    <measureGroup name="Dim Branch" caption="Dim Branch"/>
    <measureGroup name="Dim Client" caption="Dim Client"/>
    <measureGroup name="Dim Product" caption="Dim Product"/>
    <measureGroup name="Fact Loan" caption="Fact Loan"/>
    <measureGroup name="Fact Repayment" caption="Fact Repayment"/>
    <measureGroup name="Final Fact" caption="Final 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93.754168865744" backgroundQuery="1" createdVersion="8" refreshedVersion="8" minRefreshableVersion="3" recordCount="0" supportSubquery="1" supportAdvancedDrill="1" xr:uid="{F1F3A5A4-B7C8-4BAF-A774-BCFE43C77A0B}">
  <cacheSource type="external" connectionId="8"/>
  <cacheFields count="3">
    <cacheField name="[Dim Branch].[Branch Name].[Branch Name]" caption="Branch Name" numFmtId="0" hierarchy="4" level="1">
      <sharedItems count="51">
        <s v="AGRA"/>
        <s v="ASANSOL"/>
        <s v="Bardhaman"/>
        <s v="BEHROR"/>
        <s v="BILASPUR"/>
        <s v="BISWANATH CHARIALI"/>
        <s v="BULANDSHAHR"/>
        <s v="BUXAR"/>
        <s v="CHHAPRA"/>
        <s v="CHHATA"/>
        <s v="CUTTACK"/>
        <s v="DHARMANAGAR"/>
        <s v="DHURI"/>
        <s v="DIBRUGARH"/>
        <s v="DURGAPUR"/>
        <s v="FATEHABAD"/>
        <s v="FATEHGARH SAHIB"/>
        <s v="GUWAHATI"/>
        <s v="HABRA"/>
        <s v="HAPUR"/>
        <s v="JALANDHAR"/>
        <s v="JAMMU"/>
        <s v="JORHAT"/>
        <s v="KARNAL"/>
        <s v="KAROND"/>
        <s v="KURUKSHETRA"/>
        <s v="MADHUBANI"/>
        <s v="MAHASAMUND"/>
        <s v="Mangaldoi"/>
        <s v="Mathura"/>
        <s v="MAWANA"/>
        <s v="MODINAGAR"/>
        <s v="MOTIHARI"/>
        <s v="MUKTSAR"/>
        <s v="NEEM KA THANA"/>
        <s v="NIMAPADA"/>
        <s v="PALWAL"/>
        <s v="PANIPAT"/>
        <s v="PAOTA"/>
        <s v="PATIALA"/>
        <s v="RAIPUR"/>
        <s v="SAMRALA"/>
        <s v="SANGRUR"/>
        <s v="SEHORE"/>
        <s v="SHAHDOL"/>
        <s v="SIRSA"/>
        <s v="SIVASAGAR"/>
        <s v="SIWAN"/>
        <s v="TEZPUR"/>
        <s v="UJJAIN"/>
        <s v="VARANASI"/>
      </sharedItems>
    </cacheField>
    <cacheField name="[Measures].[Total Loan Amount]" caption="Total Loan Amount" numFmtId="0" hierarchy="104" level="32767"/>
    <cacheField name="[Calendar].[Year].[Year]" caption="Year" numFmtId="0" hierarchy="1"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Dim Branch].[Branch Name]" caption="Branch Name" attribute="1" defaultMemberUniqueName="[Dim Branch].[Branch Name].[All]" allUniqueName="[Dim Branch].[Branch Name].[All]" dimensionUniqueName="[Dim Branch]" displayFolder="" count="2" memberValueDatatype="130" unbalanced="0">
      <fieldsUsage count="2">
        <fieldUsage x="-1"/>
        <fieldUsage x="0"/>
      </fieldsUsage>
    </cacheHierarchy>
    <cacheHierarchy uniqueName="[Dim Branch].[Bank Name]" caption="Bank Name" attribute="1" defaultMemberUniqueName="[Dim Branch].[Bank Name].[All]" allUniqueName="[Dim Branch].[Bank Name].[All]" dimensionUniqueName="[Dim Branch]" displayFolder="" count="0" memberValueDatatype="130" unbalanced="0"/>
    <cacheHierarchy uniqueName="[Dim Branch].[Region Name]" caption="Region Name" attribute="1" defaultMemberUniqueName="[Dim Branch].[Region Name].[All]" allUniqueName="[Dim Branch].[Region Name].[All]" dimensionUniqueName="[Dim Branch]" displayFolder="" count="0" memberValueDatatype="130" unbalanced="0"/>
    <cacheHierarchy uniqueName="[Dim Branch].[State Abbr]" caption="State Abbr" attribute="1" defaultMemberUniqueName="[Dim Branch].[State Abbr].[All]" allUniqueName="[Dim Branch].[State Abbr].[All]" dimensionUniqueName="[Dim Branch]" displayFolder="" count="0" memberValueDatatype="130" unbalanced="0"/>
    <cacheHierarchy uniqueName="[Dim Branch].[State Name]" caption="State Name" attribute="1" defaultMemberUniqueName="[Dim Branch].[State Name].[All]" allUniqueName="[Dim Branch].[State Name].[All]" dimensionUniqueName="[Dim Branch]" displayFolder="" count="0" memberValueDatatype="130" unbalanced="0"/>
    <cacheHierarchy uniqueName="[Dim Branch].[City]" caption="City" attribute="1" defaultMemberUniqueName="[Dim Branch].[City].[All]" allUniqueName="[Dim Branch].[City].[All]" dimensionUniqueName="[Dim Branch]" displayFolder="" count="0" memberValueDatatype="130" unbalanced="0"/>
    <cacheHierarchy uniqueName="[Dim Branch].[Center Id]" caption="Center Id" attribute="1" defaultMemberUniqueName="[Dim Branch].[Center Id].[All]" allUniqueName="[Dim Branch].[Center Id].[All]" dimensionUniqueName="[Dim Branch]" displayFolder="" count="0" memberValueDatatype="20" unbalanced="0"/>
    <cacheHierarchy uniqueName="[Dim Branch].[BH Name]" caption="BH Name" attribute="1" defaultMemberUniqueName="[Dim Branch].[BH Name].[All]" allUniqueName="[Dim Branch].[BH Name].[All]" dimensionUniqueName="[Dim Branch]" displayFolder="" count="0" memberValueDatatype="130" unbalanced="0"/>
    <cacheHierarchy uniqueName="[Dim Branch].[Branch Performance Category]" caption="Branch Performance Category" attribute="1" defaultMemberUniqueName="[Dim Branch].[Branch Performance Category].[All]" allUniqueName="[Dim Branch].[Branch Performance Category].[All]" dimensionUniqueName="[Dim Branch]" displayFolder="" count="0" memberValueDatatype="130" unbalanced="0"/>
    <cacheHierarchy uniqueName="[Dim Branch].[BranchID]" caption="BranchID" attribute="1" defaultMemberUniqueName="[Dim Branch].[BranchID].[All]" allUniqueName="[Dim Branch].[BranchID].[All]" dimensionUniqueName="[Dim Branch]" displayFolder="" count="0" memberValueDatatype="130" unbalanced="0"/>
    <cacheHierarchy uniqueName="[Dim Client].[Client ID]" caption="Client ID" attribute="1" defaultMemberUniqueName="[Dim Client].[Client ID].[All]" allUniqueName="[Dim Client].[Client ID].[All]" dimensionUniqueName="[Dim Client]" displayFolder="" count="0" memberValueDatatype="20" unbalanced="0"/>
    <cacheHierarchy uniqueName="[Dim Client].[Client Name]" caption="Client Name" attribute="1" defaultMemberUniqueName="[Dim Client].[Client Name].[All]" allUniqueName="[Dim Client].[Client Name].[All]" dimensionUniqueName="[Dim Client]" displayFolder="" count="0" memberValueDatatype="130" unbalanced="0"/>
    <cacheHierarchy uniqueName="[Dim Client].[Gender ID]" caption="Gender ID" attribute="1" defaultMemberUniqueName="[Dim Client].[Gender ID].[All]" allUniqueName="[Dim Client].[Gender ID].[All]" dimensionUniqueName="[Dim Client]" displayFolder="" count="0" memberValueDatatype="130" unbalanced="0"/>
    <cacheHierarchy uniqueName="[Dim Client].[Age]" caption="Age" attribute="1" defaultMemberUniqueName="[Dim Client].[Age].[All]" allUniqueName="[Dim Client].[Age].[All]" dimensionUniqueName="[Dim Client]" displayFolder="" count="0" memberValueDatatype="130" unbalanced="0"/>
    <cacheHierarchy uniqueName="[Dim Client].[Age_T]" caption="Age_T" attribute="1" defaultMemberUniqueName="[Dim Client].[Age_T].[All]" allUniqueName="[Dim Client].[Age_T].[All]" dimensionUniqueName="[Dim Client]" displayFolder="" count="0" memberValueDatatype="20" unbalanced="0"/>
    <cacheHierarchy uniqueName="[Dim Client].[Date of Birth]" caption="Date of Birth" attribute="1" time="1" defaultMemberUniqueName="[Dim Client].[Date of Birth].[All]" allUniqueName="[Dim Client].[Date of Birth].[All]" dimensionUniqueName="[Dim Client]" displayFolder="" count="0" memberValueDatatype="7" unbalanced="0"/>
    <cacheHierarchy uniqueName="[Dim Client].[Caste]" caption="Caste" attribute="1" defaultMemberUniqueName="[Dim Client].[Caste].[All]" allUniqueName="[Dim Client].[Caste].[All]" dimensionUniqueName="[Dim Client]" displayFolder="" count="0" memberValueDatatype="130" unbalanced="0"/>
    <cacheHierarchy uniqueName="[Dim Client].[Religion]" caption="Religion" attribute="1" defaultMemberUniqueName="[Dim Client].[Religion].[All]" allUniqueName="[Dim Client].[Religion].[All]" dimensionUniqueName="[Dim Client]" displayFolder="" count="0" memberValueDatatype="130" unbalanced="0"/>
    <cacheHierarchy uniqueName="[Dim Client].[Home Ownership]" caption="Home Ownership" attribute="1" defaultMemberUniqueName="[Dim Client].[Home Ownership].[All]" allUniqueName="[Dim Client].[Home Ownership].[All]" dimensionUniqueName="[Dim Client]" displayFolder="" count="0" memberValueDatatype="130" unbalanced="0"/>
    <cacheHierarchy uniqueName="[Dim Client].[Client Income Range]" caption="Client Income Range" attribute="1" defaultMemberUniqueName="[Dim Client].[Client Income Range].[All]" allUniqueName="[Dim Client].[Client Income Range].[All]" dimensionUniqueName="[Dim Client]" displayFolder="" count="0" memberValueDatatype="130" unbalanced="0"/>
    <cacheHierarchy uniqueName="[Dim Client].[Employment Type]" caption="Employment Type" attribute="1" defaultMemberUniqueName="[Dim Client].[Employment Type].[All]" allUniqueName="[Dim Client].[Employment Type].[All]" dimensionUniqueName="[Dim Client]" displayFolder="" count="0" memberValueDatatype="130" unbalanced="0"/>
    <cacheHierarchy uniqueName="[Dim Client].[Credit Score]" caption="Credit Score" attribute="1" defaultMemberUniqueName="[Dim Client].[Credit Score].[All]" allUniqueName="[Dim Client].[Credit Score].[All]" dimensionUniqueName="[Dim Client]" displayFolder="" count="0"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Code]" caption="Product Code" attribute="1" defaultMemberUniqueName="[Dim Product].[Product Code].[All]" allUniqueName="[Dim Product].[Product Code].[All]" dimensionUniqueName="[Dim Product]" displayFolder="" count="0" memberValueDatatype="130" unbalanced="0"/>
    <cacheHierarchy uniqueName="[Dim Product].[Purpose Category]" caption="Purpose Category" attribute="1" defaultMemberUniqueName="[Dim Product].[Purpose Category].[All]" allUniqueName="[Dim Product].[Purpose Category].[All]" dimensionUniqueName="[Dim Product]" displayFolder="" count="2" memberValueDatatype="130" unbalanced="0"/>
    <cacheHierarchy uniqueName="[Dim Product].[Term]" caption="Term" attribute="1" defaultMemberUniqueName="[Dim Product].[Term].[All]" allUniqueName="[Dim Product].[Term].[All]" dimensionUniqueName="[Dim Product]" displayFolder="" count="0" memberValueDatatype="130" unbalanced="0"/>
    <cacheHierarchy uniqueName="[Dim Product].[Int Rate]" caption="Int Rate" attribute="1" defaultMemberUniqueName="[Dim Product].[Int Rate].[All]" allUniqueName="[Dim Product].[Int Rate].[All]" dimensionUniqueName="[Dim Product]" displayFolder="" count="0" memberValueDatatype="5" unbalanced="0"/>
    <cacheHierarchy uniqueName="[Dim Product].[Grade]" caption="Grade" attribute="1" defaultMemberUniqueName="[Dim Product].[Grade].[All]" allUniqueName="[Dim Product].[Grade].[All]" dimensionUniqueName="[Dim Product]" displayFolder="" count="0" memberValueDatatype="130" unbalanced="0"/>
    <cacheHierarchy uniqueName="[Dim Product].[Sub Grade]" caption="Sub Grade" attribute="1" defaultMemberUniqueName="[Dim Product].[Sub Grade].[All]" allUniqueName="[Dim Product].[Sub Grade].[All]" dimensionUniqueName="[Dim Product]" displayFolder="" count="0" memberValueDatatype="130" unbalanced="0"/>
    <cacheHierarchy uniqueName="[Fact Loan].[Account ID]" caption="Account ID" attribute="1" defaultMemberUniqueName="[Fact Loan].[Account ID].[All]" allUniqueName="[Fact Loan].[Account ID].[All]" dimensionUniqueName="[Fact Loan]" displayFolder="" count="0" memberValueDatatype="130" unbalanced="0"/>
    <cacheHierarchy uniqueName="[Fact Loan].[Client ID]" caption="Client ID" attribute="1" defaultMemberUniqueName="[Fact Loan].[Client ID].[All]" allUniqueName="[Fact Loan].[Client ID].[All]" dimensionUniqueName="[Fact Loan]" displayFolder="" count="0" memberValueDatatype="20" unbalanced="0"/>
    <cacheHierarchy uniqueName="[Fact Loan].[Branch Name]" caption="Branch Name" attribute="1" defaultMemberUniqueName="[Fact Loan].[Branch Name].[All]" allUniqueName="[Fact Loan].[Branch Name].[All]" dimensionUniqueName="[Fact Loan]" displayFolder="" count="0" memberValueDatatype="130" unbalanced="0"/>
    <cacheHierarchy uniqueName="[Fact Loan].[Product Id]" caption="Product Id" attribute="1" defaultMemberUniqueName="[Fact Loan].[Product Id].[All]" allUniqueName="[Fact Loan].[Product Id].[All]" dimensionUniqueName="[Fact Loan]" displayFolder="" count="0" memberValueDatatype="130" unbalanced="0"/>
    <cacheHierarchy uniqueName="[Fact Loan].[Loan Amount]" caption="Loan Amount" attribute="1" defaultMemberUniqueName="[Fact Loan].[Loan Amount].[All]" allUniqueName="[Fact Loan].[Loan Amount].[All]" dimensionUniqueName="[Fact Loan]" displayFolder="" count="0" memberValueDatatype="20" unbalanced="0"/>
    <cacheHierarchy uniqueName="[Fact Loan].[Funded Amount]" caption="Funded Amount" attribute="1" defaultMemberUniqueName="[Fact Loan].[Funded Amount].[All]" allUniqueName="[Fact Loan].[Funded Amount].[All]" dimensionUniqueName="[Fact Loan]" displayFolder="" count="0" memberValueDatatype="20" unbalanced="0"/>
    <cacheHierarchy uniqueName="[Fact Loan].[Funded Amount Inv]" caption="Funded Amount Inv" attribute="1" defaultMemberUniqueName="[Fact Loan].[Funded Amount Inv].[All]" allUniqueName="[Fact Loan].[Funded Amount Inv].[All]" dimensionUniqueName="[Fact Loan]" displayFolder="" count="0" memberValueDatatype="20" unbalanced="0"/>
    <cacheHierarchy uniqueName="[Fact Loan].[Disbursement Date]" caption="Disbursement Date" attribute="1" time="1" defaultMemberUniqueName="[Fact Loan].[Disbursement Date].[All]" allUniqueName="[Fact Loan].[Disbursement Date].[All]" dimensionUniqueName="[Fact Loan]" displayFolder="" count="0" memberValueDatatype="7" unbalanced="0"/>
    <cacheHierarchy uniqueName="[Fact Loan].[Loan Status]" caption="Loan Status" attribute="1" defaultMemberUniqueName="[Fact Loan].[Loan Status].[All]" allUniqueName="[Fact Loan].[Loan Status].[All]" dimensionUniqueName="[Fact Loan]" displayFolder="" count="0" memberValueDatatype="130" unbalanced="0"/>
    <cacheHierarchy uniqueName="[Fact Loan].[Repayment Type]" caption="Repayment Type" attribute="1" defaultMemberUniqueName="[Fact Loan].[Repayment Type].[All]" allUniqueName="[Fact Loan].[Repayment Type].[All]" dimensionUniqueName="[Fact Loan]" displayFolder="" count="0" memberValueDatatype="130" unbalanced="0"/>
    <cacheHierarchy uniqueName="[Fact Loan].[Center Id]" caption="Center Id" attribute="1" defaultMemberUniqueName="[Fact Loan].[Center Id].[All]" allUniqueName="[Fact Loan].[Center Id].[All]" dimensionUniqueName="[Fact Loan]" displayFolder="" count="0" memberValueDatatype="20" unbalanced="0"/>
    <cacheHierarchy uniqueName="[Fact Loan].[BranchID]" caption="BranchID" attribute="1" defaultMemberUniqueName="[Fact Loan].[BranchID].[All]" allUniqueName="[Fact Loan].[BranchID].[All]" dimensionUniqueName="[Fact Loan]" displayFolder="" count="0" memberValueDatatype="130" unbalanced="0"/>
    <cacheHierarchy uniqueName="[Fact Repayment].[Account ID]" caption="Account ID" attribute="1" defaultMemberUniqueName="[Fact Repayment].[Account ID].[All]" allUniqueName="[Fact Repayment].[Account ID].[All]" dimensionUniqueName="[Fact Repayment]" displayFolder="" count="0" memberValueDatatype="130" unbalanced="0"/>
    <cacheHierarchy uniqueName="[Fact Repayment].[Total Pymnt]" caption="Total Pymnt" attribute="1" defaultMemberUniqueName="[Fact Repayment].[Total Pymnt].[All]" allUniqueName="[Fact Repayment].[Total Pymnt].[All]" dimensionUniqueName="[Fact Repayment]" displayFolder="" count="0" memberValueDatatype="5" unbalanced="0"/>
    <cacheHierarchy uniqueName="[Fact Repayment].[Total Pymnt inv]" caption="Total Pymnt inv" attribute="1" defaultMemberUniqueName="[Fact Repayment].[Total Pymnt inv].[All]" allUniqueName="[Fact Repayment].[Total Pymnt inv].[All]" dimensionUniqueName="[Fact Repayment]" displayFolder="" count="0" memberValueDatatype="5" unbalanced="0"/>
    <cacheHierarchy uniqueName="[Fact Repayment].[Total Rec Prncp]" caption="Total Rec Prncp" attribute="1" defaultMemberUniqueName="[Fact Repayment].[Total Rec Prncp].[All]" allUniqueName="[Fact Repayment].[Total Rec Prncp].[All]" dimensionUniqueName="[Fact Repayment]" displayFolder="" count="0" memberValueDatatype="5" unbalanced="0"/>
    <cacheHierarchy uniqueName="[Fact Repayment].[Total Fees]" caption="Total Fees" attribute="1" defaultMemberUniqueName="[Fact Repayment].[Total Fees].[All]" allUniqueName="[Fact Repayment].[Total Fees].[All]" dimensionUniqueName="[Fact Repayment]" displayFolder="" count="0" memberValueDatatype="5" unbalanced="0"/>
    <cacheHierarchy uniqueName="[Fact Repayment].[Total Rrec int]" caption="Total Rrec int" attribute="1" defaultMemberUniqueName="[Fact Repayment].[Total Rrec int].[All]" allUniqueName="[Fact Repayment].[Total Rrec int].[All]" dimensionUniqueName="[Fact Repayment]" displayFolder="" count="0" memberValueDatatype="5" unbalanced="0"/>
    <cacheHierarchy uniqueName="[Fact Repayment].[Is Delinquent Loan]" caption="Is Delinquent Loan" attribute="1" defaultMemberUniqueName="[Fact Repayment].[Is Delinquent Loan].[All]" allUniqueName="[Fact Repayment].[Is Delinquent Loan].[All]" dimensionUniqueName="[Fact Repayment]" displayFolder="" count="0" memberValueDatatype="130" unbalanced="0"/>
    <cacheHierarchy uniqueName="[Fact Repayment].[Is Default Loan]" caption="Is Default Loan" attribute="1" defaultMemberUniqueName="[Fact Repayment].[Is Default Loan].[All]" allUniqueName="[Fact Repayment].[Is Default Loan].[All]" dimensionUniqueName="[Fact Repayment]" displayFolder="" count="0" memberValueDatatype="130" unbalanced="0"/>
    <cacheHierarchy uniqueName="[Fact Repayment].[Delinq 2 Yrs]" caption="Delinq 2 Yrs" attribute="1" defaultMemberUniqueName="[Fact Repayment].[Delinq 2 Yrs].[All]" allUniqueName="[Fact Repayment].[Delinq 2 Yrs].[All]" dimensionUniqueName="[Fact Repayment]" displayFolder="" count="0" memberValueDatatype="20" unbalanced="0"/>
    <cacheHierarchy uniqueName="[Fact Repayment].[Repayment Behavior]" caption="Repayment Behavior" attribute="1" defaultMemberUniqueName="[Fact Repayment].[Repayment Behavior].[All]" allUniqueName="[Fact Repayment].[Repayment Behavior].[All]" dimensionUniqueName="[Fact Repayment]" displayFolder="" count="0" memberValueDatatype="130" unbalanced="0"/>
    <cacheHierarchy uniqueName="[Final Fact].[Account ID]" caption="Account ID" attribute="1" defaultMemberUniqueName="[Final Fact].[Account ID].[All]" allUniqueName="[Final Fact].[Account ID].[All]" dimensionUniqueName="[Final Fact]" displayFolder="" count="0" memberValueDatatype="130" unbalanced="0"/>
    <cacheHierarchy uniqueName="[Final Fact].[Client id]" caption="Client id" attribute="1" defaultMemberUniqueName="[Final Fact].[Client id].[All]" allUniqueName="[Final Fact].[Client id].[All]" dimensionUniqueName="[Final Fact]" displayFolder="" count="0" memberValueDatatype="20" unbalanced="0"/>
    <cacheHierarchy uniqueName="[Final Fact].[Branch Name]" caption="Branch Name" attribute="1" defaultMemberUniqueName="[Final Fact].[Branch Name].[All]" allUniqueName="[Final Fact].[Branch Name].[All]" dimensionUniqueName="[Final Fact]" displayFolder="" count="0" memberValueDatatype="130" unbalanced="0"/>
    <cacheHierarchy uniqueName="[Final Fact].[Product Id]" caption="Product Id" attribute="1" defaultMemberUniqueName="[Final Fact].[Product Id].[All]" allUniqueName="[Final Fact].[Product Id].[All]" dimensionUniqueName="[Final Fact]" displayFolder="" count="0" memberValueDatatype="130" unbalanced="0"/>
    <cacheHierarchy uniqueName="[Final Fact].[Loan Amount]" caption="Loan Amount" attribute="1" defaultMemberUniqueName="[Final Fact].[Loan Amount].[All]" allUniqueName="[Final Fact].[Loan Amount].[All]" dimensionUniqueName="[Final Fact]" displayFolder="" count="0" memberValueDatatype="5" unbalanced="0"/>
    <cacheHierarchy uniqueName="[Final Fact].[Funded Amount]" caption="Funded Amount" attribute="1" defaultMemberUniqueName="[Final Fact].[Funded Amount].[All]" allUniqueName="[Final Fact].[Funded Amount].[All]" dimensionUniqueName="[Final Fact]" displayFolder="" count="0" memberValueDatatype="5" unbalanced="0"/>
    <cacheHierarchy uniqueName="[Final Fact].[Funded Amount Inv]" caption="Funded Amount Inv" attribute="1" defaultMemberUniqueName="[Final Fact].[Funded Amount Inv].[All]" allUniqueName="[Final Fact].[Funded Amount Inv].[All]" dimensionUniqueName="[Final Fact]" displayFolder="" count="0" memberValueDatatype="5" unbalanced="0"/>
    <cacheHierarchy uniqueName="[Final Fact].[Date]" caption="Date" attribute="1" time="1" defaultMemberUniqueName="[Final Fact].[Date].[All]" allUniqueName="[Final Fact].[Date].[All]" dimensionUniqueName="[Final Fact]" displayFolder="" count="0" memberValueDatatype="7" unbalanced="0"/>
    <cacheHierarchy uniqueName="[Final Fact].[Loan Status]" caption="Loan Status" attribute="1" defaultMemberUniqueName="[Final Fact].[Loan Status].[All]" allUniqueName="[Final Fact].[Loan Status].[All]" dimensionUniqueName="[Final Fact]" displayFolder="" count="0" memberValueDatatype="130" unbalanced="0"/>
    <cacheHierarchy uniqueName="[Final Fact].[Repayment Type]" caption="Repayment Type" attribute="1" defaultMemberUniqueName="[Final Fact].[Repayment Type].[All]" allUniqueName="[Final Fact].[Repayment Type].[All]" dimensionUniqueName="[Final Fact]" displayFolder="" count="0" memberValueDatatype="130" unbalanced="0"/>
    <cacheHierarchy uniqueName="[Final Fact].[Center Id]" caption="Center Id" attribute="1" defaultMemberUniqueName="[Final Fact].[Center Id].[All]" allUniqueName="[Final Fact].[Center Id].[All]" dimensionUniqueName="[Final Fact]" displayFolder="" count="0" memberValueDatatype="20" unbalanced="0"/>
    <cacheHierarchy uniqueName="[Final Fact].[BranchID]" caption="BranchID" attribute="1" defaultMemberUniqueName="[Final Fact].[BranchID].[All]" allUniqueName="[Final Fact].[BranchID].[All]" dimensionUniqueName="[Final Fact]" displayFolder="" count="0" memberValueDatatype="130" unbalanced="0"/>
    <cacheHierarchy uniqueName="[Final Fact].[Client Name]" caption="Client Name" attribute="1" defaultMemberUniqueName="[Final Fact].[Client Name].[All]" allUniqueName="[Final Fact].[Client Name].[All]" dimensionUniqueName="[Final Fact]" displayFolder="" count="0" memberValueDatatype="130" unbalanced="0"/>
    <cacheHierarchy uniqueName="[Final Fact].[Gender ID]" caption="Gender ID" attribute="1" defaultMemberUniqueName="[Final Fact].[Gender ID].[All]" allUniqueName="[Final Fact].[Gender ID].[All]" dimensionUniqueName="[Final Fact]" displayFolder="" count="0" memberValueDatatype="130" unbalanced="0"/>
    <cacheHierarchy uniqueName="[Final Fact].[Age]" caption="Age" attribute="1" defaultMemberUniqueName="[Final Fact].[Age].[All]" allUniqueName="[Final Fact].[Age].[All]" dimensionUniqueName="[Final Fact]" displayFolder="" count="0" memberValueDatatype="130" unbalanced="0"/>
    <cacheHierarchy uniqueName="[Final Fact].[Age_T]" caption="Age_T" attribute="1" defaultMemberUniqueName="[Final Fact].[Age_T].[All]" allUniqueName="[Final Fact].[Age_T].[All]" dimensionUniqueName="[Final Fact]" displayFolder="" count="0" memberValueDatatype="20" unbalanced="0"/>
    <cacheHierarchy uniqueName="[Final Fact].[Dateof Birth]" caption="Dateof Birth" attribute="1" time="1" defaultMemberUniqueName="[Final Fact].[Dateof Birth].[All]" allUniqueName="[Final Fact].[Dateof Birth].[All]" dimensionUniqueName="[Final Fact]" displayFolder="" count="0" memberValueDatatype="7" unbalanced="0"/>
    <cacheHierarchy uniqueName="[Final Fact].[Caste]" caption="Caste" attribute="1" defaultMemberUniqueName="[Final Fact].[Caste].[All]" allUniqueName="[Final Fact].[Caste].[All]" dimensionUniqueName="[Final Fact]" displayFolder="" count="0" memberValueDatatype="130" unbalanced="0"/>
    <cacheHierarchy uniqueName="[Final Fact].[Religion]" caption="Religion" attribute="1" defaultMemberUniqueName="[Final Fact].[Religion].[All]" allUniqueName="[Final Fact].[Religion].[All]" dimensionUniqueName="[Final Fact]" displayFolder="" count="0" memberValueDatatype="130" unbalanced="0"/>
    <cacheHierarchy uniqueName="[Final Fact].[Home Ownership]" caption="Home Ownership" attribute="1" defaultMemberUniqueName="[Final Fact].[Home Ownership].[All]" allUniqueName="[Final Fact].[Home Ownership].[All]" dimensionUniqueName="[Final Fact]" displayFolder="" count="0" memberValueDatatype="130" unbalanced="0"/>
    <cacheHierarchy uniqueName="[Final Fact].[Client Income Range]" caption="Client Income Range" attribute="1" defaultMemberUniqueName="[Final Fact].[Client Income Range].[All]" allUniqueName="[Final Fact].[Client Income Range].[All]" dimensionUniqueName="[Final Fact]" displayFolder="" count="0" memberValueDatatype="130" unbalanced="0"/>
    <cacheHierarchy uniqueName="[Final Fact].[Employment Type]" caption="Employment Type" attribute="1" defaultMemberUniqueName="[Final Fact].[Employment Type].[All]" allUniqueName="[Final Fact].[Employment Type].[All]" dimensionUniqueName="[Final Fact]" displayFolder="" count="0" memberValueDatatype="130" unbalanced="0"/>
    <cacheHierarchy uniqueName="[Final Fact].[Credit Score]" caption="Credit Score" attribute="1" defaultMemberUniqueName="[Final Fact].[Credit Score].[All]" allUniqueName="[Final Fact].[Credit Score].[All]" dimensionUniqueName="[Final Fact]" displayFolder="" count="0" memberValueDatatype="20" unbalanced="0"/>
    <cacheHierarchy uniqueName="[Final Fact].[Product Code]" caption="Product Code" attribute="1" defaultMemberUniqueName="[Final Fact].[Product Code].[All]" allUniqueName="[Final Fact].[Product Code].[All]" dimensionUniqueName="[Final Fact]" displayFolder="" count="0" memberValueDatatype="130" unbalanced="0"/>
    <cacheHierarchy uniqueName="[Final Fact].[Purpose Category]" caption="Purpose Category" attribute="1" defaultMemberUniqueName="[Final Fact].[Purpose Category].[All]" allUniqueName="[Final Fact].[Purpose Category].[All]" dimensionUniqueName="[Final Fact]" displayFolder="" count="0" memberValueDatatype="130" unbalanced="0"/>
    <cacheHierarchy uniqueName="[Final Fact].[Term]" caption="Term" attribute="1" defaultMemberUniqueName="[Final Fact].[Term].[All]" allUniqueName="[Final Fact].[Term].[All]" dimensionUniqueName="[Final Fact]" displayFolder="" count="0" memberValueDatatype="130" unbalanced="0"/>
    <cacheHierarchy uniqueName="[Final Fact].[Int Rate]" caption="Int Rate" attribute="1" defaultMemberUniqueName="[Final Fact].[Int Rate].[All]" allUniqueName="[Final Fact].[Int Rate].[All]" dimensionUniqueName="[Final Fact]" displayFolder="" count="0" memberValueDatatype="5" unbalanced="0"/>
    <cacheHierarchy uniqueName="[Final Fact].[Grade]" caption="Grade" attribute="1" defaultMemberUniqueName="[Final Fact].[Grade].[All]" allUniqueName="[Final Fact].[Grade].[All]" dimensionUniqueName="[Final Fact]" displayFolder="" count="0" memberValueDatatype="130" unbalanced="0"/>
    <cacheHierarchy uniqueName="[Final Fact].[Sub Grade]" caption="Sub Grade" attribute="1" defaultMemberUniqueName="[Final Fact].[Sub Grade].[All]" allUniqueName="[Final Fact].[Sub Grade].[All]" dimensionUniqueName="[Final Fact]" displayFolder="" count="0" memberValueDatatype="130" unbalanced="0"/>
    <cacheHierarchy uniqueName="[Final Fact].[Bank Name]" caption="Bank Name" attribute="1" defaultMemberUniqueName="[Final Fact].[Bank Name].[All]" allUniqueName="[Final Fact].[Bank Name].[All]" dimensionUniqueName="[Final Fact]" displayFolder="" count="0" memberValueDatatype="130" unbalanced="0"/>
    <cacheHierarchy uniqueName="[Final Fact].[Region Name]" caption="Region Name" attribute="1" defaultMemberUniqueName="[Final Fact].[Region Name].[All]" allUniqueName="[Final Fact].[Region Name].[All]" dimensionUniqueName="[Final Fact]" displayFolder="" count="0" memberValueDatatype="130" unbalanced="0"/>
    <cacheHierarchy uniqueName="[Final Fact].[State Abbr]" caption="State Abbr" attribute="1" defaultMemberUniqueName="[Final Fact].[State Abbr].[All]" allUniqueName="[Final Fact].[State Abbr].[All]" dimensionUniqueName="[Final Fact]" displayFolder="" count="0" memberValueDatatype="130" unbalanced="0"/>
    <cacheHierarchy uniqueName="[Final Fact].[State Name]" caption="State Name" attribute="1" defaultMemberUniqueName="[Final Fact].[State Name].[All]" allUniqueName="[Final Fact].[State Name].[All]" dimensionUniqueName="[Final Fact]" displayFolder="" count="0" memberValueDatatype="130" unbalanced="0"/>
    <cacheHierarchy uniqueName="[Final Fact].[City]" caption="City" attribute="1" defaultMemberUniqueName="[Final Fact].[City].[All]" allUniqueName="[Final Fact].[City].[All]" dimensionUniqueName="[Final Fact]" displayFolder="" count="0" memberValueDatatype="130" unbalanced="0"/>
    <cacheHierarchy uniqueName="[Final Fact].[BH Name]" caption="BH Name" attribute="1" defaultMemberUniqueName="[Final Fact].[BH Name].[All]" allUniqueName="[Final Fact].[BH Name].[All]" dimensionUniqueName="[Final Fact]" displayFolder="" count="0" memberValueDatatype="130" unbalanced="0"/>
    <cacheHierarchy uniqueName="[Final Fact].[Branch Performance Category]" caption="Branch Performance Category" attribute="1" defaultMemberUniqueName="[Final Fact].[Branch Performance Category].[All]" allUniqueName="[Final Fact].[Branch Performance Category].[All]" dimensionUniqueName="[Final Fact]" displayFolder="" count="0" memberValueDatatype="130" unbalanced="0"/>
    <cacheHierarchy uniqueName="[Final Fact].[Total Pymnt]" caption="Total Pymnt" attribute="1" defaultMemberUniqueName="[Final Fact].[Total Pymnt].[All]" allUniqueName="[Final Fact].[Total Pymnt].[All]" dimensionUniqueName="[Final Fact]" displayFolder="" count="0" memberValueDatatype="5" unbalanced="0"/>
    <cacheHierarchy uniqueName="[Final Fact].[Total Pymnt inv]" caption="Total Pymnt inv" attribute="1" defaultMemberUniqueName="[Final Fact].[Total Pymnt inv].[All]" allUniqueName="[Final Fact].[Total Pymnt inv].[All]" dimensionUniqueName="[Final Fact]" displayFolder="" count="0" memberValueDatatype="5" unbalanced="0"/>
    <cacheHierarchy uniqueName="[Final Fact].[Total Rec Prncp]" caption="Total Rec Prncp" attribute="1" defaultMemberUniqueName="[Final Fact].[Total Rec Prncp].[All]" allUniqueName="[Final Fact].[Total Rec Prncp].[All]" dimensionUniqueName="[Final Fact]" displayFolder="" count="0" memberValueDatatype="5" unbalanced="0"/>
    <cacheHierarchy uniqueName="[Final Fact].[Total Fees]" caption="Total Fees" attribute="1" defaultMemberUniqueName="[Final Fact].[Total Fees].[All]" allUniqueName="[Final Fact].[Total Fees].[All]" dimensionUniqueName="[Final Fact]" displayFolder="" count="0" memberValueDatatype="5" unbalanced="0"/>
    <cacheHierarchy uniqueName="[Final Fact].[Total Rrec int]" caption="Total Rrec int" attribute="1" defaultMemberUniqueName="[Final Fact].[Total Rrec int].[All]" allUniqueName="[Final Fact].[Total Rrec int].[All]" dimensionUniqueName="[Final Fact]" displayFolder="" count="0" memberValueDatatype="5" unbalanced="0"/>
    <cacheHierarchy uniqueName="[Final Fact].[Is Delinquent Loan]" caption="Is Delinquent Loan" attribute="1" defaultMemberUniqueName="[Final Fact].[Is Delinquent Loan].[All]" allUniqueName="[Final Fact].[Is Delinquent Loan].[All]" dimensionUniqueName="[Final Fact]" displayFolder="" count="0" memberValueDatatype="130" unbalanced="0"/>
    <cacheHierarchy uniqueName="[Final Fact].[Is Default Loan]" caption="Is Default Loan" attribute="1" defaultMemberUniqueName="[Final Fact].[Is Default Loan].[All]" allUniqueName="[Final Fact].[Is Default Loan].[All]" dimensionUniqueName="[Final Fact]" displayFolder="" count="0" memberValueDatatype="130" unbalanced="0"/>
    <cacheHierarchy uniqueName="[Final Fact].[Delinq 2 Yrs]" caption="Delinq 2 Yrs" attribute="1" defaultMemberUniqueName="[Final Fact].[Delinq 2 Yrs].[All]" allUniqueName="[Final Fact].[Delinq 2 Yrs].[All]" dimensionUniqueName="[Final Fact]" displayFolder="" count="0" memberValueDatatype="20" unbalanced="0"/>
    <cacheHierarchy uniqueName="[Final Fact].[Repayment Behavior]" caption="Repayment Behavior" attribute="1" defaultMemberUniqueName="[Final Fact].[Repayment Behavior].[All]" allUniqueName="[Final Fact].[Repayment Behavior].[All]" dimensionUniqueName="[Final Fact]" displayFolder="" count="0" memberValueDatatype="130" unbalanced="0"/>
    <cacheHierarchy uniqueName="[Measures].[Total Clients]" caption="Total Clients" measure="1" displayFolder="" measureGroup="Fact Loan" count="0"/>
    <cacheHierarchy uniqueName="[Measures].[Active Clients]" caption="Active Clients" measure="1" displayFolder="" measureGroup="Fact Loan" count="0"/>
    <cacheHierarchy uniqueName="[Measures].[New Clients]" caption="New Clients" measure="1" displayFolder="" measureGroup="Fact Loan" count="0"/>
    <cacheHierarchy uniqueName="[Measures].[Client Retention Rate]" caption="Client Retention Rate" measure="1" displayFolder="" measureGroup="Fact Loan" count="0"/>
    <cacheHierarchy uniqueName="[Measures].[Total Loan Amount]" caption="Total Loan Amount" measure="1" displayFolder="" measureGroup="Fact Loan" count="0" oneField="1">
      <fieldsUsage count="1">
        <fieldUsage x="1"/>
      </fieldsUsage>
    </cacheHierarchy>
    <cacheHierarchy uniqueName="[Measures].[Total Funded Amount]" caption="Total Funded Amount" measure="1" displayFolder="" measureGroup="Fact Loan" count="0"/>
    <cacheHierarchy uniqueName="[Measures].[Avg Loan Size]" caption="Avg Loan Size" measure="1" displayFolder="" measureGroup="Fact Loan" count="0"/>
    <cacheHierarchy uniqueName="[Measures].[Loan Growth %]" caption="Loan Growth %" measure="1" displayFolder="" measureGroup="Fact Loan" count="0"/>
    <cacheHierarchy uniqueName="[Measures].[Total Repayments]" caption="Total Repayments" measure="1" displayFolder="" measureGroup="Fact Loan" count="0"/>
    <cacheHierarchy uniqueName="[Measures].[Principal Recovery Rate]" caption="Principal Recovery Rate" measure="1" displayFolder="" measureGroup="Fact Loan" count="0"/>
    <cacheHierarchy uniqueName="[Measures].[Interest Income]" caption="Interest Income" measure="1" displayFolder="" measureGroup="Fact Loan" count="0"/>
    <cacheHierarchy uniqueName="[Measures].[Delinquency Rate]" caption="Delinquency Rate" measure="1" displayFolder="" measureGroup="Fact Loan" count="0"/>
    <cacheHierarchy uniqueName="[Measures].[On-Time Repayment %]" caption="On-Time Repayment %" measure="1" displayFolder="" measureGroup="Fact Loan" count="0"/>
    <cacheHierarchy uniqueName="[Measures].[Product Loan Volume]" caption="Product Loan Volume" measure="1" displayFolder="" measureGroup="Fact Loan" count="0"/>
    <cacheHierarchy uniqueName="[Measures].[Product Profitability]" caption="Product Profitability" measure="1" displayFolder="" measureGroup="Fact Loan" count="0"/>
    <cacheHierarchy uniqueName="[Measures].[Default Rate]" caption="Default Rate" measure="1" displayFolder="" measureGroup="Fact Loan" count="0"/>
    <cacheHierarchy uniqueName="[Measures].[__XL_Count Dim Branch]" caption="__XL_Count Dim Branch" measure="1" displayFolder="" measureGroup="Dim Branch" count="0" hidden="1"/>
    <cacheHierarchy uniqueName="[Measures].[__XL_Count Dim Client]" caption="__XL_Count Dim Client" measure="1" displayFolder="" measureGroup="Dim Client" count="0" hidden="1"/>
    <cacheHierarchy uniqueName="[Measures].[__XL_Count Dim Product]" caption="__XL_Count Dim Product" measure="1" displayFolder="" measureGroup="Dim Product" count="0" hidden="1"/>
    <cacheHierarchy uniqueName="[Measures].[__XL_Count Fact Loan]" caption="__XL_Count Fact Loan" measure="1" displayFolder="" measureGroup="Fact Loan" count="0" hidden="1"/>
    <cacheHierarchy uniqueName="[Measures].[__XL_Count Fact Repayment]" caption="__XL_Count Fact Repayment" measure="1" displayFolder="" measureGroup="Fact Repayment" count="0" hidden="1"/>
    <cacheHierarchy uniqueName="[Measures].[__XL_Count Final Fact]" caption="__XL_Count Final Fact" measure="1" displayFolder="" measureGroup="Final 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Dim Branch" uniqueName="[Dim Branch]" caption="Dim Branch"/>
    <dimension name="Dim Client" uniqueName="[Dim Client]" caption="Dim Client"/>
    <dimension name="Dim Product" uniqueName="[Dim Product]" caption="Dim Product"/>
    <dimension name="Fact Loan" uniqueName="[Fact Loan]" caption="Fact Loan"/>
    <dimension name="Fact Repayment" uniqueName="[Fact Repayment]" caption="Fact Repayment"/>
    <dimension name="Final Fact" uniqueName="[Final Fact]" caption="Final Fact"/>
    <dimension measure="1" name="Measures" uniqueName="[Measures]" caption="Measures"/>
  </dimensions>
  <measureGroups count="7">
    <measureGroup name="Calendar" caption="Calendar"/>
    <measureGroup name="Dim Branch" caption="Dim Branch"/>
    <measureGroup name="Dim Client" caption="Dim Client"/>
    <measureGroup name="Dim Product" caption="Dim Product"/>
    <measureGroup name="Fact Loan" caption="Fact Loan"/>
    <measureGroup name="Fact Repayment" caption="Fact Repayment"/>
    <measureGroup name="Final Fact" caption="Final 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93.754169328706" backgroundQuery="1" createdVersion="8" refreshedVersion="8" minRefreshableVersion="3" recordCount="0" supportSubquery="1" supportAdvancedDrill="1" xr:uid="{1B290568-5792-4A4B-81F7-12FE47C6D22B}">
  <cacheSource type="external" connectionId="8"/>
  <cacheFields count="4">
    <cacheField name="[Dim Product].[Purpose Category].[Purpose Category]" caption="Purpose Category" numFmtId="0" hierarchy="28" level="1">
      <sharedItems count="8">
        <s v="Agriculture"/>
        <s v="Car Loan"/>
        <s v="Education"/>
        <s v="Fectory"/>
        <s v="Home Loan"/>
        <s v="Property"/>
        <s v="Services"/>
        <s v="Trade"/>
      </sharedItems>
    </cacheField>
    <cacheField name="[Measures].[Product Loan Volume]" caption="Product Loan Volume" numFmtId="0" hierarchy="113" level="32767"/>
    <cacheField name="[Measures].[Product Profitability]" caption="Product Profitability" numFmtId="0" hierarchy="114" level="32767"/>
    <cacheField name="[Calendar].[Year].[Year]" caption="Year" numFmtId="0" hierarchy="1"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Dim Branch].[Branch Name]" caption="Branch Name" attribute="1" defaultMemberUniqueName="[Dim Branch].[Branch Name].[All]" allUniqueName="[Dim Branch].[Branch Name].[All]" dimensionUniqueName="[Dim Branch]" displayFolder="" count="2" memberValueDatatype="130" unbalanced="0"/>
    <cacheHierarchy uniqueName="[Dim Branch].[Bank Name]" caption="Bank Name" attribute="1" defaultMemberUniqueName="[Dim Branch].[Bank Name].[All]" allUniqueName="[Dim Branch].[Bank Name].[All]" dimensionUniqueName="[Dim Branch]" displayFolder="" count="0" memberValueDatatype="130" unbalanced="0"/>
    <cacheHierarchy uniqueName="[Dim Branch].[Region Name]" caption="Region Name" attribute="1" defaultMemberUniqueName="[Dim Branch].[Region Name].[All]" allUniqueName="[Dim Branch].[Region Name].[All]" dimensionUniqueName="[Dim Branch]" displayFolder="" count="0" memberValueDatatype="130" unbalanced="0"/>
    <cacheHierarchy uniqueName="[Dim Branch].[State Abbr]" caption="State Abbr" attribute="1" defaultMemberUniqueName="[Dim Branch].[State Abbr].[All]" allUniqueName="[Dim Branch].[State Abbr].[All]" dimensionUniqueName="[Dim Branch]" displayFolder="" count="0" memberValueDatatype="130" unbalanced="0"/>
    <cacheHierarchy uniqueName="[Dim Branch].[State Name]" caption="State Name" attribute="1" defaultMemberUniqueName="[Dim Branch].[State Name].[All]" allUniqueName="[Dim Branch].[State Name].[All]" dimensionUniqueName="[Dim Branch]" displayFolder="" count="0" memberValueDatatype="130" unbalanced="0"/>
    <cacheHierarchy uniqueName="[Dim Branch].[City]" caption="City" attribute="1" defaultMemberUniqueName="[Dim Branch].[City].[All]" allUniqueName="[Dim Branch].[City].[All]" dimensionUniqueName="[Dim Branch]" displayFolder="" count="0" memberValueDatatype="130" unbalanced="0"/>
    <cacheHierarchy uniqueName="[Dim Branch].[Center Id]" caption="Center Id" attribute="1" defaultMemberUniqueName="[Dim Branch].[Center Id].[All]" allUniqueName="[Dim Branch].[Center Id].[All]" dimensionUniqueName="[Dim Branch]" displayFolder="" count="0" memberValueDatatype="20" unbalanced="0"/>
    <cacheHierarchy uniqueName="[Dim Branch].[BH Name]" caption="BH Name" attribute="1" defaultMemberUniqueName="[Dim Branch].[BH Name].[All]" allUniqueName="[Dim Branch].[BH Name].[All]" dimensionUniqueName="[Dim Branch]" displayFolder="" count="0" memberValueDatatype="130" unbalanced="0"/>
    <cacheHierarchy uniqueName="[Dim Branch].[Branch Performance Category]" caption="Branch Performance Category" attribute="1" defaultMemberUniqueName="[Dim Branch].[Branch Performance Category].[All]" allUniqueName="[Dim Branch].[Branch Performance Category].[All]" dimensionUniqueName="[Dim Branch]" displayFolder="" count="0" memberValueDatatype="130" unbalanced="0"/>
    <cacheHierarchy uniqueName="[Dim Branch].[BranchID]" caption="BranchID" attribute="1" defaultMemberUniqueName="[Dim Branch].[BranchID].[All]" allUniqueName="[Dim Branch].[BranchID].[All]" dimensionUniqueName="[Dim Branch]" displayFolder="" count="0" memberValueDatatype="130" unbalanced="0"/>
    <cacheHierarchy uniqueName="[Dim Client].[Client ID]" caption="Client ID" attribute="1" defaultMemberUniqueName="[Dim Client].[Client ID].[All]" allUniqueName="[Dim Client].[Client ID].[All]" dimensionUniqueName="[Dim Client]" displayFolder="" count="0" memberValueDatatype="20" unbalanced="0"/>
    <cacheHierarchy uniqueName="[Dim Client].[Client Name]" caption="Client Name" attribute="1" defaultMemberUniqueName="[Dim Client].[Client Name].[All]" allUniqueName="[Dim Client].[Client Name].[All]" dimensionUniqueName="[Dim Client]" displayFolder="" count="0" memberValueDatatype="130" unbalanced="0"/>
    <cacheHierarchy uniqueName="[Dim Client].[Gender ID]" caption="Gender ID" attribute="1" defaultMemberUniqueName="[Dim Client].[Gender ID].[All]" allUniqueName="[Dim Client].[Gender ID].[All]" dimensionUniqueName="[Dim Client]" displayFolder="" count="0" memberValueDatatype="130" unbalanced="0"/>
    <cacheHierarchy uniqueName="[Dim Client].[Age]" caption="Age" attribute="1" defaultMemberUniqueName="[Dim Client].[Age].[All]" allUniqueName="[Dim Client].[Age].[All]" dimensionUniqueName="[Dim Client]" displayFolder="" count="0" memberValueDatatype="130" unbalanced="0"/>
    <cacheHierarchy uniqueName="[Dim Client].[Age_T]" caption="Age_T" attribute="1" defaultMemberUniqueName="[Dim Client].[Age_T].[All]" allUniqueName="[Dim Client].[Age_T].[All]" dimensionUniqueName="[Dim Client]" displayFolder="" count="0" memberValueDatatype="20" unbalanced="0"/>
    <cacheHierarchy uniqueName="[Dim Client].[Date of Birth]" caption="Date of Birth" attribute="1" time="1" defaultMemberUniqueName="[Dim Client].[Date of Birth].[All]" allUniqueName="[Dim Client].[Date of Birth].[All]" dimensionUniqueName="[Dim Client]" displayFolder="" count="0" memberValueDatatype="7" unbalanced="0"/>
    <cacheHierarchy uniqueName="[Dim Client].[Caste]" caption="Caste" attribute="1" defaultMemberUniqueName="[Dim Client].[Caste].[All]" allUniqueName="[Dim Client].[Caste].[All]" dimensionUniqueName="[Dim Client]" displayFolder="" count="0" memberValueDatatype="130" unbalanced="0"/>
    <cacheHierarchy uniqueName="[Dim Client].[Religion]" caption="Religion" attribute="1" defaultMemberUniqueName="[Dim Client].[Religion].[All]" allUniqueName="[Dim Client].[Religion].[All]" dimensionUniqueName="[Dim Client]" displayFolder="" count="0" memberValueDatatype="130" unbalanced="0"/>
    <cacheHierarchy uniqueName="[Dim Client].[Home Ownership]" caption="Home Ownership" attribute="1" defaultMemberUniqueName="[Dim Client].[Home Ownership].[All]" allUniqueName="[Dim Client].[Home Ownership].[All]" dimensionUniqueName="[Dim Client]" displayFolder="" count="0" memberValueDatatype="130" unbalanced="0"/>
    <cacheHierarchy uniqueName="[Dim Client].[Client Income Range]" caption="Client Income Range" attribute="1" defaultMemberUniqueName="[Dim Client].[Client Income Range].[All]" allUniqueName="[Dim Client].[Client Income Range].[All]" dimensionUniqueName="[Dim Client]" displayFolder="" count="0" memberValueDatatype="130" unbalanced="0"/>
    <cacheHierarchy uniqueName="[Dim Client].[Employment Type]" caption="Employment Type" attribute="1" defaultMemberUniqueName="[Dim Client].[Employment Type].[All]" allUniqueName="[Dim Client].[Employment Type].[All]" dimensionUniqueName="[Dim Client]" displayFolder="" count="0" memberValueDatatype="130" unbalanced="0"/>
    <cacheHierarchy uniqueName="[Dim Client].[Credit Score]" caption="Credit Score" attribute="1" defaultMemberUniqueName="[Dim Client].[Credit Score].[All]" allUniqueName="[Dim Client].[Credit Score].[All]" dimensionUniqueName="[Dim Client]" displayFolder="" count="0"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Code]" caption="Product Code" attribute="1" defaultMemberUniqueName="[Dim Product].[Product Code].[All]" allUniqueName="[Dim Product].[Product Code].[All]" dimensionUniqueName="[Dim Product]" displayFolder="" count="0" memberValueDatatype="130" unbalanced="0"/>
    <cacheHierarchy uniqueName="[Dim Product].[Purpose Category]" caption="Purpose Category" attribute="1" defaultMemberUniqueName="[Dim Product].[Purpose Category].[All]" allUniqueName="[Dim Product].[Purpose Category].[All]" dimensionUniqueName="[Dim Product]" displayFolder="" count="2" memberValueDatatype="130" unbalanced="0">
      <fieldsUsage count="2">
        <fieldUsage x="-1"/>
        <fieldUsage x="0"/>
      </fieldsUsage>
    </cacheHierarchy>
    <cacheHierarchy uniqueName="[Dim Product].[Term]" caption="Term" attribute="1" defaultMemberUniqueName="[Dim Product].[Term].[All]" allUniqueName="[Dim Product].[Term].[All]" dimensionUniqueName="[Dim Product]" displayFolder="" count="0" memberValueDatatype="130" unbalanced="0"/>
    <cacheHierarchy uniqueName="[Dim Product].[Int Rate]" caption="Int Rate" attribute="1" defaultMemberUniqueName="[Dim Product].[Int Rate].[All]" allUniqueName="[Dim Product].[Int Rate].[All]" dimensionUniqueName="[Dim Product]" displayFolder="" count="0" memberValueDatatype="5" unbalanced="0"/>
    <cacheHierarchy uniqueName="[Dim Product].[Grade]" caption="Grade" attribute="1" defaultMemberUniqueName="[Dim Product].[Grade].[All]" allUniqueName="[Dim Product].[Grade].[All]" dimensionUniqueName="[Dim Product]" displayFolder="" count="0" memberValueDatatype="130" unbalanced="0"/>
    <cacheHierarchy uniqueName="[Dim Product].[Sub Grade]" caption="Sub Grade" attribute="1" defaultMemberUniqueName="[Dim Product].[Sub Grade].[All]" allUniqueName="[Dim Product].[Sub Grade].[All]" dimensionUniqueName="[Dim Product]" displayFolder="" count="0" memberValueDatatype="130" unbalanced="0"/>
    <cacheHierarchy uniqueName="[Fact Loan].[Account ID]" caption="Account ID" attribute="1" defaultMemberUniqueName="[Fact Loan].[Account ID].[All]" allUniqueName="[Fact Loan].[Account ID].[All]" dimensionUniqueName="[Fact Loan]" displayFolder="" count="0" memberValueDatatype="130" unbalanced="0"/>
    <cacheHierarchy uniqueName="[Fact Loan].[Client ID]" caption="Client ID" attribute="1" defaultMemberUniqueName="[Fact Loan].[Client ID].[All]" allUniqueName="[Fact Loan].[Client ID].[All]" dimensionUniqueName="[Fact Loan]" displayFolder="" count="0" memberValueDatatype="20" unbalanced="0"/>
    <cacheHierarchy uniqueName="[Fact Loan].[Branch Name]" caption="Branch Name" attribute="1" defaultMemberUniqueName="[Fact Loan].[Branch Name].[All]" allUniqueName="[Fact Loan].[Branch Name].[All]" dimensionUniqueName="[Fact Loan]" displayFolder="" count="0" memberValueDatatype="130" unbalanced="0"/>
    <cacheHierarchy uniqueName="[Fact Loan].[Product Id]" caption="Product Id" attribute="1" defaultMemberUniqueName="[Fact Loan].[Product Id].[All]" allUniqueName="[Fact Loan].[Product Id].[All]" dimensionUniqueName="[Fact Loan]" displayFolder="" count="0" memberValueDatatype="130" unbalanced="0"/>
    <cacheHierarchy uniqueName="[Fact Loan].[Loan Amount]" caption="Loan Amount" attribute="1" defaultMemberUniqueName="[Fact Loan].[Loan Amount].[All]" allUniqueName="[Fact Loan].[Loan Amount].[All]" dimensionUniqueName="[Fact Loan]" displayFolder="" count="0" memberValueDatatype="20" unbalanced="0"/>
    <cacheHierarchy uniqueName="[Fact Loan].[Funded Amount]" caption="Funded Amount" attribute="1" defaultMemberUniqueName="[Fact Loan].[Funded Amount].[All]" allUniqueName="[Fact Loan].[Funded Amount].[All]" dimensionUniqueName="[Fact Loan]" displayFolder="" count="0" memberValueDatatype="20" unbalanced="0"/>
    <cacheHierarchy uniqueName="[Fact Loan].[Funded Amount Inv]" caption="Funded Amount Inv" attribute="1" defaultMemberUniqueName="[Fact Loan].[Funded Amount Inv].[All]" allUniqueName="[Fact Loan].[Funded Amount Inv].[All]" dimensionUniqueName="[Fact Loan]" displayFolder="" count="0" memberValueDatatype="20" unbalanced="0"/>
    <cacheHierarchy uniqueName="[Fact Loan].[Disbursement Date]" caption="Disbursement Date" attribute="1" time="1" defaultMemberUniqueName="[Fact Loan].[Disbursement Date].[All]" allUniqueName="[Fact Loan].[Disbursement Date].[All]" dimensionUniqueName="[Fact Loan]" displayFolder="" count="0" memberValueDatatype="7" unbalanced="0"/>
    <cacheHierarchy uniqueName="[Fact Loan].[Loan Status]" caption="Loan Status" attribute="1" defaultMemberUniqueName="[Fact Loan].[Loan Status].[All]" allUniqueName="[Fact Loan].[Loan Status].[All]" dimensionUniqueName="[Fact Loan]" displayFolder="" count="0" memberValueDatatype="130" unbalanced="0"/>
    <cacheHierarchy uniqueName="[Fact Loan].[Repayment Type]" caption="Repayment Type" attribute="1" defaultMemberUniqueName="[Fact Loan].[Repayment Type].[All]" allUniqueName="[Fact Loan].[Repayment Type].[All]" dimensionUniqueName="[Fact Loan]" displayFolder="" count="0" memberValueDatatype="130" unbalanced="0"/>
    <cacheHierarchy uniqueName="[Fact Loan].[Center Id]" caption="Center Id" attribute="1" defaultMemberUniqueName="[Fact Loan].[Center Id].[All]" allUniqueName="[Fact Loan].[Center Id].[All]" dimensionUniqueName="[Fact Loan]" displayFolder="" count="0" memberValueDatatype="20" unbalanced="0"/>
    <cacheHierarchy uniqueName="[Fact Loan].[BranchID]" caption="BranchID" attribute="1" defaultMemberUniqueName="[Fact Loan].[BranchID].[All]" allUniqueName="[Fact Loan].[BranchID].[All]" dimensionUniqueName="[Fact Loan]" displayFolder="" count="0" memberValueDatatype="130" unbalanced="0"/>
    <cacheHierarchy uniqueName="[Fact Repayment].[Account ID]" caption="Account ID" attribute="1" defaultMemberUniqueName="[Fact Repayment].[Account ID].[All]" allUniqueName="[Fact Repayment].[Account ID].[All]" dimensionUniqueName="[Fact Repayment]" displayFolder="" count="0" memberValueDatatype="130" unbalanced="0"/>
    <cacheHierarchy uniqueName="[Fact Repayment].[Total Pymnt]" caption="Total Pymnt" attribute="1" defaultMemberUniqueName="[Fact Repayment].[Total Pymnt].[All]" allUniqueName="[Fact Repayment].[Total Pymnt].[All]" dimensionUniqueName="[Fact Repayment]" displayFolder="" count="0" memberValueDatatype="5" unbalanced="0"/>
    <cacheHierarchy uniqueName="[Fact Repayment].[Total Pymnt inv]" caption="Total Pymnt inv" attribute="1" defaultMemberUniqueName="[Fact Repayment].[Total Pymnt inv].[All]" allUniqueName="[Fact Repayment].[Total Pymnt inv].[All]" dimensionUniqueName="[Fact Repayment]" displayFolder="" count="0" memberValueDatatype="5" unbalanced="0"/>
    <cacheHierarchy uniqueName="[Fact Repayment].[Total Rec Prncp]" caption="Total Rec Prncp" attribute="1" defaultMemberUniqueName="[Fact Repayment].[Total Rec Prncp].[All]" allUniqueName="[Fact Repayment].[Total Rec Prncp].[All]" dimensionUniqueName="[Fact Repayment]" displayFolder="" count="0" memberValueDatatype="5" unbalanced="0"/>
    <cacheHierarchy uniqueName="[Fact Repayment].[Total Fees]" caption="Total Fees" attribute="1" defaultMemberUniqueName="[Fact Repayment].[Total Fees].[All]" allUniqueName="[Fact Repayment].[Total Fees].[All]" dimensionUniqueName="[Fact Repayment]" displayFolder="" count="0" memberValueDatatype="5" unbalanced="0"/>
    <cacheHierarchy uniqueName="[Fact Repayment].[Total Rrec int]" caption="Total Rrec int" attribute="1" defaultMemberUniqueName="[Fact Repayment].[Total Rrec int].[All]" allUniqueName="[Fact Repayment].[Total Rrec int].[All]" dimensionUniqueName="[Fact Repayment]" displayFolder="" count="0" memberValueDatatype="5" unbalanced="0"/>
    <cacheHierarchy uniqueName="[Fact Repayment].[Is Delinquent Loan]" caption="Is Delinquent Loan" attribute="1" defaultMemberUniqueName="[Fact Repayment].[Is Delinquent Loan].[All]" allUniqueName="[Fact Repayment].[Is Delinquent Loan].[All]" dimensionUniqueName="[Fact Repayment]" displayFolder="" count="0" memberValueDatatype="130" unbalanced="0"/>
    <cacheHierarchy uniqueName="[Fact Repayment].[Is Default Loan]" caption="Is Default Loan" attribute="1" defaultMemberUniqueName="[Fact Repayment].[Is Default Loan].[All]" allUniqueName="[Fact Repayment].[Is Default Loan].[All]" dimensionUniqueName="[Fact Repayment]" displayFolder="" count="0" memberValueDatatype="130" unbalanced="0"/>
    <cacheHierarchy uniqueName="[Fact Repayment].[Delinq 2 Yrs]" caption="Delinq 2 Yrs" attribute="1" defaultMemberUniqueName="[Fact Repayment].[Delinq 2 Yrs].[All]" allUniqueName="[Fact Repayment].[Delinq 2 Yrs].[All]" dimensionUniqueName="[Fact Repayment]" displayFolder="" count="0" memberValueDatatype="20" unbalanced="0"/>
    <cacheHierarchy uniqueName="[Fact Repayment].[Repayment Behavior]" caption="Repayment Behavior" attribute="1" defaultMemberUniqueName="[Fact Repayment].[Repayment Behavior].[All]" allUniqueName="[Fact Repayment].[Repayment Behavior].[All]" dimensionUniqueName="[Fact Repayment]" displayFolder="" count="0" memberValueDatatype="130" unbalanced="0"/>
    <cacheHierarchy uniqueName="[Final Fact].[Account ID]" caption="Account ID" attribute="1" defaultMemberUniqueName="[Final Fact].[Account ID].[All]" allUniqueName="[Final Fact].[Account ID].[All]" dimensionUniqueName="[Final Fact]" displayFolder="" count="0" memberValueDatatype="130" unbalanced="0"/>
    <cacheHierarchy uniqueName="[Final Fact].[Client id]" caption="Client id" attribute="1" defaultMemberUniqueName="[Final Fact].[Client id].[All]" allUniqueName="[Final Fact].[Client id].[All]" dimensionUniqueName="[Final Fact]" displayFolder="" count="0" memberValueDatatype="20" unbalanced="0"/>
    <cacheHierarchy uniqueName="[Final Fact].[Branch Name]" caption="Branch Name" attribute="1" defaultMemberUniqueName="[Final Fact].[Branch Name].[All]" allUniqueName="[Final Fact].[Branch Name].[All]" dimensionUniqueName="[Final Fact]" displayFolder="" count="0" memberValueDatatype="130" unbalanced="0"/>
    <cacheHierarchy uniqueName="[Final Fact].[Product Id]" caption="Product Id" attribute="1" defaultMemberUniqueName="[Final Fact].[Product Id].[All]" allUniqueName="[Final Fact].[Product Id].[All]" dimensionUniqueName="[Final Fact]" displayFolder="" count="0" memberValueDatatype="130" unbalanced="0"/>
    <cacheHierarchy uniqueName="[Final Fact].[Loan Amount]" caption="Loan Amount" attribute="1" defaultMemberUniqueName="[Final Fact].[Loan Amount].[All]" allUniqueName="[Final Fact].[Loan Amount].[All]" dimensionUniqueName="[Final Fact]" displayFolder="" count="0" memberValueDatatype="5" unbalanced="0"/>
    <cacheHierarchy uniqueName="[Final Fact].[Funded Amount]" caption="Funded Amount" attribute="1" defaultMemberUniqueName="[Final Fact].[Funded Amount].[All]" allUniqueName="[Final Fact].[Funded Amount].[All]" dimensionUniqueName="[Final Fact]" displayFolder="" count="0" memberValueDatatype="5" unbalanced="0"/>
    <cacheHierarchy uniqueName="[Final Fact].[Funded Amount Inv]" caption="Funded Amount Inv" attribute="1" defaultMemberUniqueName="[Final Fact].[Funded Amount Inv].[All]" allUniqueName="[Final Fact].[Funded Amount Inv].[All]" dimensionUniqueName="[Final Fact]" displayFolder="" count="0" memberValueDatatype="5" unbalanced="0"/>
    <cacheHierarchy uniqueName="[Final Fact].[Date]" caption="Date" attribute="1" time="1" defaultMemberUniqueName="[Final Fact].[Date].[All]" allUniqueName="[Final Fact].[Date].[All]" dimensionUniqueName="[Final Fact]" displayFolder="" count="0" memberValueDatatype="7" unbalanced="0"/>
    <cacheHierarchy uniqueName="[Final Fact].[Loan Status]" caption="Loan Status" attribute="1" defaultMemberUniqueName="[Final Fact].[Loan Status].[All]" allUniqueName="[Final Fact].[Loan Status].[All]" dimensionUniqueName="[Final Fact]" displayFolder="" count="0" memberValueDatatype="130" unbalanced="0"/>
    <cacheHierarchy uniqueName="[Final Fact].[Repayment Type]" caption="Repayment Type" attribute="1" defaultMemberUniqueName="[Final Fact].[Repayment Type].[All]" allUniqueName="[Final Fact].[Repayment Type].[All]" dimensionUniqueName="[Final Fact]" displayFolder="" count="0" memberValueDatatype="130" unbalanced="0"/>
    <cacheHierarchy uniqueName="[Final Fact].[Center Id]" caption="Center Id" attribute="1" defaultMemberUniqueName="[Final Fact].[Center Id].[All]" allUniqueName="[Final Fact].[Center Id].[All]" dimensionUniqueName="[Final Fact]" displayFolder="" count="0" memberValueDatatype="20" unbalanced="0"/>
    <cacheHierarchy uniqueName="[Final Fact].[BranchID]" caption="BranchID" attribute="1" defaultMemberUniqueName="[Final Fact].[BranchID].[All]" allUniqueName="[Final Fact].[BranchID].[All]" dimensionUniqueName="[Final Fact]" displayFolder="" count="0" memberValueDatatype="130" unbalanced="0"/>
    <cacheHierarchy uniqueName="[Final Fact].[Client Name]" caption="Client Name" attribute="1" defaultMemberUniqueName="[Final Fact].[Client Name].[All]" allUniqueName="[Final Fact].[Client Name].[All]" dimensionUniqueName="[Final Fact]" displayFolder="" count="0" memberValueDatatype="130" unbalanced="0"/>
    <cacheHierarchy uniqueName="[Final Fact].[Gender ID]" caption="Gender ID" attribute="1" defaultMemberUniqueName="[Final Fact].[Gender ID].[All]" allUniqueName="[Final Fact].[Gender ID].[All]" dimensionUniqueName="[Final Fact]" displayFolder="" count="0" memberValueDatatype="130" unbalanced="0"/>
    <cacheHierarchy uniqueName="[Final Fact].[Age]" caption="Age" attribute="1" defaultMemberUniqueName="[Final Fact].[Age].[All]" allUniqueName="[Final Fact].[Age].[All]" dimensionUniqueName="[Final Fact]" displayFolder="" count="0" memberValueDatatype="130" unbalanced="0"/>
    <cacheHierarchy uniqueName="[Final Fact].[Age_T]" caption="Age_T" attribute="1" defaultMemberUniqueName="[Final Fact].[Age_T].[All]" allUniqueName="[Final Fact].[Age_T].[All]" dimensionUniqueName="[Final Fact]" displayFolder="" count="0" memberValueDatatype="20" unbalanced="0"/>
    <cacheHierarchy uniqueName="[Final Fact].[Dateof Birth]" caption="Dateof Birth" attribute="1" time="1" defaultMemberUniqueName="[Final Fact].[Dateof Birth].[All]" allUniqueName="[Final Fact].[Dateof Birth].[All]" dimensionUniqueName="[Final Fact]" displayFolder="" count="0" memberValueDatatype="7" unbalanced="0"/>
    <cacheHierarchy uniqueName="[Final Fact].[Caste]" caption="Caste" attribute="1" defaultMemberUniqueName="[Final Fact].[Caste].[All]" allUniqueName="[Final Fact].[Caste].[All]" dimensionUniqueName="[Final Fact]" displayFolder="" count="0" memberValueDatatype="130" unbalanced="0"/>
    <cacheHierarchy uniqueName="[Final Fact].[Religion]" caption="Religion" attribute="1" defaultMemberUniqueName="[Final Fact].[Religion].[All]" allUniqueName="[Final Fact].[Religion].[All]" dimensionUniqueName="[Final Fact]" displayFolder="" count="0" memberValueDatatype="130" unbalanced="0"/>
    <cacheHierarchy uniqueName="[Final Fact].[Home Ownership]" caption="Home Ownership" attribute="1" defaultMemberUniqueName="[Final Fact].[Home Ownership].[All]" allUniqueName="[Final Fact].[Home Ownership].[All]" dimensionUniqueName="[Final Fact]" displayFolder="" count="0" memberValueDatatype="130" unbalanced="0"/>
    <cacheHierarchy uniqueName="[Final Fact].[Client Income Range]" caption="Client Income Range" attribute="1" defaultMemberUniqueName="[Final Fact].[Client Income Range].[All]" allUniqueName="[Final Fact].[Client Income Range].[All]" dimensionUniqueName="[Final Fact]" displayFolder="" count="0" memberValueDatatype="130" unbalanced="0"/>
    <cacheHierarchy uniqueName="[Final Fact].[Employment Type]" caption="Employment Type" attribute="1" defaultMemberUniqueName="[Final Fact].[Employment Type].[All]" allUniqueName="[Final Fact].[Employment Type].[All]" dimensionUniqueName="[Final Fact]" displayFolder="" count="0" memberValueDatatype="130" unbalanced="0"/>
    <cacheHierarchy uniqueName="[Final Fact].[Credit Score]" caption="Credit Score" attribute="1" defaultMemberUniqueName="[Final Fact].[Credit Score].[All]" allUniqueName="[Final Fact].[Credit Score].[All]" dimensionUniqueName="[Final Fact]" displayFolder="" count="0" memberValueDatatype="20" unbalanced="0"/>
    <cacheHierarchy uniqueName="[Final Fact].[Product Code]" caption="Product Code" attribute="1" defaultMemberUniqueName="[Final Fact].[Product Code].[All]" allUniqueName="[Final Fact].[Product Code].[All]" dimensionUniqueName="[Final Fact]" displayFolder="" count="0" memberValueDatatype="130" unbalanced="0"/>
    <cacheHierarchy uniqueName="[Final Fact].[Purpose Category]" caption="Purpose Category" attribute="1" defaultMemberUniqueName="[Final Fact].[Purpose Category].[All]" allUniqueName="[Final Fact].[Purpose Category].[All]" dimensionUniqueName="[Final Fact]" displayFolder="" count="0" memberValueDatatype="130" unbalanced="0"/>
    <cacheHierarchy uniqueName="[Final Fact].[Term]" caption="Term" attribute="1" defaultMemberUniqueName="[Final Fact].[Term].[All]" allUniqueName="[Final Fact].[Term].[All]" dimensionUniqueName="[Final Fact]" displayFolder="" count="0" memberValueDatatype="130" unbalanced="0"/>
    <cacheHierarchy uniqueName="[Final Fact].[Int Rate]" caption="Int Rate" attribute="1" defaultMemberUniqueName="[Final Fact].[Int Rate].[All]" allUniqueName="[Final Fact].[Int Rate].[All]" dimensionUniqueName="[Final Fact]" displayFolder="" count="0" memberValueDatatype="5" unbalanced="0"/>
    <cacheHierarchy uniqueName="[Final Fact].[Grade]" caption="Grade" attribute="1" defaultMemberUniqueName="[Final Fact].[Grade].[All]" allUniqueName="[Final Fact].[Grade].[All]" dimensionUniqueName="[Final Fact]" displayFolder="" count="0" memberValueDatatype="130" unbalanced="0"/>
    <cacheHierarchy uniqueName="[Final Fact].[Sub Grade]" caption="Sub Grade" attribute="1" defaultMemberUniqueName="[Final Fact].[Sub Grade].[All]" allUniqueName="[Final Fact].[Sub Grade].[All]" dimensionUniqueName="[Final Fact]" displayFolder="" count="0" memberValueDatatype="130" unbalanced="0"/>
    <cacheHierarchy uniqueName="[Final Fact].[Bank Name]" caption="Bank Name" attribute="1" defaultMemberUniqueName="[Final Fact].[Bank Name].[All]" allUniqueName="[Final Fact].[Bank Name].[All]" dimensionUniqueName="[Final Fact]" displayFolder="" count="0" memberValueDatatype="130" unbalanced="0"/>
    <cacheHierarchy uniqueName="[Final Fact].[Region Name]" caption="Region Name" attribute="1" defaultMemberUniqueName="[Final Fact].[Region Name].[All]" allUniqueName="[Final Fact].[Region Name].[All]" dimensionUniqueName="[Final Fact]" displayFolder="" count="0" memberValueDatatype="130" unbalanced="0"/>
    <cacheHierarchy uniqueName="[Final Fact].[State Abbr]" caption="State Abbr" attribute="1" defaultMemberUniqueName="[Final Fact].[State Abbr].[All]" allUniqueName="[Final Fact].[State Abbr].[All]" dimensionUniqueName="[Final Fact]" displayFolder="" count="0" memberValueDatatype="130" unbalanced="0"/>
    <cacheHierarchy uniqueName="[Final Fact].[State Name]" caption="State Name" attribute="1" defaultMemberUniqueName="[Final Fact].[State Name].[All]" allUniqueName="[Final Fact].[State Name].[All]" dimensionUniqueName="[Final Fact]" displayFolder="" count="0" memberValueDatatype="130" unbalanced="0"/>
    <cacheHierarchy uniqueName="[Final Fact].[City]" caption="City" attribute="1" defaultMemberUniqueName="[Final Fact].[City].[All]" allUniqueName="[Final Fact].[City].[All]" dimensionUniqueName="[Final Fact]" displayFolder="" count="0" memberValueDatatype="130" unbalanced="0"/>
    <cacheHierarchy uniqueName="[Final Fact].[BH Name]" caption="BH Name" attribute="1" defaultMemberUniqueName="[Final Fact].[BH Name].[All]" allUniqueName="[Final Fact].[BH Name].[All]" dimensionUniqueName="[Final Fact]" displayFolder="" count="0" memberValueDatatype="130" unbalanced="0"/>
    <cacheHierarchy uniqueName="[Final Fact].[Branch Performance Category]" caption="Branch Performance Category" attribute="1" defaultMemberUniqueName="[Final Fact].[Branch Performance Category].[All]" allUniqueName="[Final Fact].[Branch Performance Category].[All]" dimensionUniqueName="[Final Fact]" displayFolder="" count="0" memberValueDatatype="130" unbalanced="0"/>
    <cacheHierarchy uniqueName="[Final Fact].[Total Pymnt]" caption="Total Pymnt" attribute="1" defaultMemberUniqueName="[Final Fact].[Total Pymnt].[All]" allUniqueName="[Final Fact].[Total Pymnt].[All]" dimensionUniqueName="[Final Fact]" displayFolder="" count="0" memberValueDatatype="5" unbalanced="0"/>
    <cacheHierarchy uniqueName="[Final Fact].[Total Pymnt inv]" caption="Total Pymnt inv" attribute="1" defaultMemberUniqueName="[Final Fact].[Total Pymnt inv].[All]" allUniqueName="[Final Fact].[Total Pymnt inv].[All]" dimensionUniqueName="[Final Fact]" displayFolder="" count="0" memberValueDatatype="5" unbalanced="0"/>
    <cacheHierarchy uniqueName="[Final Fact].[Total Rec Prncp]" caption="Total Rec Prncp" attribute="1" defaultMemberUniqueName="[Final Fact].[Total Rec Prncp].[All]" allUniqueName="[Final Fact].[Total Rec Prncp].[All]" dimensionUniqueName="[Final Fact]" displayFolder="" count="0" memberValueDatatype="5" unbalanced="0"/>
    <cacheHierarchy uniqueName="[Final Fact].[Total Fees]" caption="Total Fees" attribute="1" defaultMemberUniqueName="[Final Fact].[Total Fees].[All]" allUniqueName="[Final Fact].[Total Fees].[All]" dimensionUniqueName="[Final Fact]" displayFolder="" count="0" memberValueDatatype="5" unbalanced="0"/>
    <cacheHierarchy uniqueName="[Final Fact].[Total Rrec int]" caption="Total Rrec int" attribute="1" defaultMemberUniqueName="[Final Fact].[Total Rrec int].[All]" allUniqueName="[Final Fact].[Total Rrec int].[All]" dimensionUniqueName="[Final Fact]" displayFolder="" count="0" memberValueDatatype="5" unbalanced="0"/>
    <cacheHierarchy uniqueName="[Final Fact].[Is Delinquent Loan]" caption="Is Delinquent Loan" attribute="1" defaultMemberUniqueName="[Final Fact].[Is Delinquent Loan].[All]" allUniqueName="[Final Fact].[Is Delinquent Loan].[All]" dimensionUniqueName="[Final Fact]" displayFolder="" count="0" memberValueDatatype="130" unbalanced="0"/>
    <cacheHierarchy uniqueName="[Final Fact].[Is Default Loan]" caption="Is Default Loan" attribute="1" defaultMemberUniqueName="[Final Fact].[Is Default Loan].[All]" allUniqueName="[Final Fact].[Is Default Loan].[All]" dimensionUniqueName="[Final Fact]" displayFolder="" count="0" memberValueDatatype="130" unbalanced="0"/>
    <cacheHierarchy uniqueName="[Final Fact].[Delinq 2 Yrs]" caption="Delinq 2 Yrs" attribute="1" defaultMemberUniqueName="[Final Fact].[Delinq 2 Yrs].[All]" allUniqueName="[Final Fact].[Delinq 2 Yrs].[All]" dimensionUniqueName="[Final Fact]" displayFolder="" count="0" memberValueDatatype="20" unbalanced="0"/>
    <cacheHierarchy uniqueName="[Final Fact].[Repayment Behavior]" caption="Repayment Behavior" attribute="1" defaultMemberUniqueName="[Final Fact].[Repayment Behavior].[All]" allUniqueName="[Final Fact].[Repayment Behavior].[All]" dimensionUniqueName="[Final Fact]" displayFolder="" count="0" memberValueDatatype="130" unbalanced="0"/>
    <cacheHierarchy uniqueName="[Measures].[Total Clients]" caption="Total Clients" measure="1" displayFolder="" measureGroup="Fact Loan" count="0"/>
    <cacheHierarchy uniqueName="[Measures].[Active Clients]" caption="Active Clients" measure="1" displayFolder="" measureGroup="Fact Loan" count="0"/>
    <cacheHierarchy uniqueName="[Measures].[New Clients]" caption="New Clients" measure="1" displayFolder="" measureGroup="Fact Loan" count="0"/>
    <cacheHierarchy uniqueName="[Measures].[Client Retention Rate]" caption="Client Retention Rate" measure="1" displayFolder="" measureGroup="Fact Loan" count="0"/>
    <cacheHierarchy uniqueName="[Measures].[Total Loan Amount]" caption="Total Loan Amount" measure="1" displayFolder="" measureGroup="Fact Loan" count="0"/>
    <cacheHierarchy uniqueName="[Measures].[Total Funded Amount]" caption="Total Funded Amount" measure="1" displayFolder="" measureGroup="Fact Loan" count="0"/>
    <cacheHierarchy uniqueName="[Measures].[Avg Loan Size]" caption="Avg Loan Size" measure="1" displayFolder="" measureGroup="Fact Loan" count="0"/>
    <cacheHierarchy uniqueName="[Measures].[Loan Growth %]" caption="Loan Growth %" measure="1" displayFolder="" measureGroup="Fact Loan" count="0"/>
    <cacheHierarchy uniqueName="[Measures].[Total Repayments]" caption="Total Repayments" measure="1" displayFolder="" measureGroup="Fact Loan" count="0"/>
    <cacheHierarchy uniqueName="[Measures].[Principal Recovery Rate]" caption="Principal Recovery Rate" measure="1" displayFolder="" measureGroup="Fact Loan" count="0"/>
    <cacheHierarchy uniqueName="[Measures].[Interest Income]" caption="Interest Income" measure="1" displayFolder="" measureGroup="Fact Loan" count="0"/>
    <cacheHierarchy uniqueName="[Measures].[Delinquency Rate]" caption="Delinquency Rate" measure="1" displayFolder="" measureGroup="Fact Loan" count="0"/>
    <cacheHierarchy uniqueName="[Measures].[On-Time Repayment %]" caption="On-Time Repayment %" measure="1" displayFolder="" measureGroup="Fact Loan" count="0"/>
    <cacheHierarchy uniqueName="[Measures].[Product Loan Volume]" caption="Product Loan Volume" measure="1" displayFolder="" measureGroup="Fact Loan" count="0" oneField="1">
      <fieldsUsage count="1">
        <fieldUsage x="1"/>
      </fieldsUsage>
    </cacheHierarchy>
    <cacheHierarchy uniqueName="[Measures].[Product Profitability]" caption="Product Profitability" measure="1" displayFolder="" measureGroup="Fact Loan" count="0" oneField="1">
      <fieldsUsage count="1">
        <fieldUsage x="2"/>
      </fieldsUsage>
    </cacheHierarchy>
    <cacheHierarchy uniqueName="[Measures].[Default Rate]" caption="Default Rate" measure="1" displayFolder="" measureGroup="Fact Loan" count="0"/>
    <cacheHierarchy uniqueName="[Measures].[__XL_Count Dim Branch]" caption="__XL_Count Dim Branch" measure="1" displayFolder="" measureGroup="Dim Branch" count="0" hidden="1"/>
    <cacheHierarchy uniqueName="[Measures].[__XL_Count Dim Client]" caption="__XL_Count Dim Client" measure="1" displayFolder="" measureGroup="Dim Client" count="0" hidden="1"/>
    <cacheHierarchy uniqueName="[Measures].[__XL_Count Dim Product]" caption="__XL_Count Dim Product" measure="1" displayFolder="" measureGroup="Dim Product" count="0" hidden="1"/>
    <cacheHierarchy uniqueName="[Measures].[__XL_Count Fact Loan]" caption="__XL_Count Fact Loan" measure="1" displayFolder="" measureGroup="Fact Loan" count="0" hidden="1"/>
    <cacheHierarchy uniqueName="[Measures].[__XL_Count Fact Repayment]" caption="__XL_Count Fact Repayment" measure="1" displayFolder="" measureGroup="Fact Repayment" count="0" hidden="1"/>
    <cacheHierarchy uniqueName="[Measures].[__XL_Count Final Fact]" caption="__XL_Count Final Fact" measure="1" displayFolder="" measureGroup="Final 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Dim Branch" uniqueName="[Dim Branch]" caption="Dim Branch"/>
    <dimension name="Dim Client" uniqueName="[Dim Client]" caption="Dim Client"/>
    <dimension name="Dim Product" uniqueName="[Dim Product]" caption="Dim Product"/>
    <dimension name="Fact Loan" uniqueName="[Fact Loan]" caption="Fact Loan"/>
    <dimension name="Fact Repayment" uniqueName="[Fact Repayment]" caption="Fact Repayment"/>
    <dimension name="Final Fact" uniqueName="[Final Fact]" caption="Final Fact"/>
    <dimension measure="1" name="Measures" uniqueName="[Measures]" caption="Measures"/>
  </dimensions>
  <measureGroups count="7">
    <measureGroup name="Calendar" caption="Calendar"/>
    <measureGroup name="Dim Branch" caption="Dim Branch"/>
    <measureGroup name="Dim Client" caption="Dim Client"/>
    <measureGroup name="Dim Product" caption="Dim Product"/>
    <measureGroup name="Fact Loan" caption="Fact Loan"/>
    <measureGroup name="Fact Repayment" caption="Fact Repayment"/>
    <measureGroup name="Final Fact" caption="Final 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93.754169675929" backgroundQuery="1" createdVersion="8" refreshedVersion="8" minRefreshableVersion="3" recordCount="0" supportSubquery="1" supportAdvancedDrill="1" xr:uid="{07BD7637-CA65-42CA-8F0C-F4BAEC59A580}">
  <cacheSource type="external" connectionId="8"/>
  <cacheFields count="2">
    <cacheField name="[Measures].[Total Clients]" caption="Total Clients" numFmtId="0" hierarchy="100" level="32767"/>
    <cacheField name="[Calendar].[Year].[Year]" caption="Year" numFmtId="0" hierarchy="1"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Dim Branch].[Branch Name]" caption="Branch Name" attribute="1" defaultMemberUniqueName="[Dim Branch].[Branch Name].[All]" allUniqueName="[Dim Branch].[Branch Name].[All]" dimensionUniqueName="[Dim Branch]" displayFolder="" count="2" memberValueDatatype="130" unbalanced="0"/>
    <cacheHierarchy uniqueName="[Dim Branch].[Bank Name]" caption="Bank Name" attribute="1" defaultMemberUniqueName="[Dim Branch].[Bank Name].[All]" allUniqueName="[Dim Branch].[Bank Name].[All]" dimensionUniqueName="[Dim Branch]" displayFolder="" count="0" memberValueDatatype="130" unbalanced="0"/>
    <cacheHierarchy uniqueName="[Dim Branch].[Region Name]" caption="Region Name" attribute="1" defaultMemberUniqueName="[Dim Branch].[Region Name].[All]" allUniqueName="[Dim Branch].[Region Name].[All]" dimensionUniqueName="[Dim Branch]" displayFolder="" count="0" memberValueDatatype="130" unbalanced="0"/>
    <cacheHierarchy uniqueName="[Dim Branch].[State Abbr]" caption="State Abbr" attribute="1" defaultMemberUniqueName="[Dim Branch].[State Abbr].[All]" allUniqueName="[Dim Branch].[State Abbr].[All]" dimensionUniqueName="[Dim Branch]" displayFolder="" count="0" memberValueDatatype="130" unbalanced="0"/>
    <cacheHierarchy uniqueName="[Dim Branch].[State Name]" caption="State Name" attribute="1" defaultMemberUniqueName="[Dim Branch].[State Name].[All]" allUniqueName="[Dim Branch].[State Name].[All]" dimensionUniqueName="[Dim Branch]" displayFolder="" count="0" memberValueDatatype="130" unbalanced="0"/>
    <cacheHierarchy uniqueName="[Dim Branch].[City]" caption="City" attribute="1" defaultMemberUniqueName="[Dim Branch].[City].[All]" allUniqueName="[Dim Branch].[City].[All]" dimensionUniqueName="[Dim Branch]" displayFolder="" count="0" memberValueDatatype="130" unbalanced="0"/>
    <cacheHierarchy uniqueName="[Dim Branch].[Center Id]" caption="Center Id" attribute="1" defaultMemberUniqueName="[Dim Branch].[Center Id].[All]" allUniqueName="[Dim Branch].[Center Id].[All]" dimensionUniqueName="[Dim Branch]" displayFolder="" count="0" memberValueDatatype="20" unbalanced="0"/>
    <cacheHierarchy uniqueName="[Dim Branch].[BH Name]" caption="BH Name" attribute="1" defaultMemberUniqueName="[Dim Branch].[BH Name].[All]" allUniqueName="[Dim Branch].[BH Name].[All]" dimensionUniqueName="[Dim Branch]" displayFolder="" count="0" memberValueDatatype="130" unbalanced="0"/>
    <cacheHierarchy uniqueName="[Dim Branch].[Branch Performance Category]" caption="Branch Performance Category" attribute="1" defaultMemberUniqueName="[Dim Branch].[Branch Performance Category].[All]" allUniqueName="[Dim Branch].[Branch Performance Category].[All]" dimensionUniqueName="[Dim Branch]" displayFolder="" count="0" memberValueDatatype="130" unbalanced="0"/>
    <cacheHierarchy uniqueName="[Dim Branch].[BranchID]" caption="BranchID" attribute="1" defaultMemberUniqueName="[Dim Branch].[BranchID].[All]" allUniqueName="[Dim Branch].[BranchID].[All]" dimensionUniqueName="[Dim Branch]" displayFolder="" count="0" memberValueDatatype="130" unbalanced="0"/>
    <cacheHierarchy uniqueName="[Dim Client].[Client ID]" caption="Client ID" attribute="1" defaultMemberUniqueName="[Dim Client].[Client ID].[All]" allUniqueName="[Dim Client].[Client ID].[All]" dimensionUniqueName="[Dim Client]" displayFolder="" count="0" memberValueDatatype="20" unbalanced="0"/>
    <cacheHierarchy uniqueName="[Dim Client].[Client Name]" caption="Client Name" attribute="1" defaultMemberUniqueName="[Dim Client].[Client Name].[All]" allUniqueName="[Dim Client].[Client Name].[All]" dimensionUniqueName="[Dim Client]" displayFolder="" count="0" memberValueDatatype="130" unbalanced="0"/>
    <cacheHierarchy uniqueName="[Dim Client].[Gender ID]" caption="Gender ID" attribute="1" defaultMemberUniqueName="[Dim Client].[Gender ID].[All]" allUniqueName="[Dim Client].[Gender ID].[All]" dimensionUniqueName="[Dim Client]" displayFolder="" count="0" memberValueDatatype="130" unbalanced="0"/>
    <cacheHierarchy uniqueName="[Dim Client].[Age]" caption="Age" attribute="1" defaultMemberUniqueName="[Dim Client].[Age].[All]" allUniqueName="[Dim Client].[Age].[All]" dimensionUniqueName="[Dim Client]" displayFolder="" count="0" memberValueDatatype="130" unbalanced="0"/>
    <cacheHierarchy uniqueName="[Dim Client].[Age_T]" caption="Age_T" attribute="1" defaultMemberUniqueName="[Dim Client].[Age_T].[All]" allUniqueName="[Dim Client].[Age_T].[All]" dimensionUniqueName="[Dim Client]" displayFolder="" count="0" memberValueDatatype="20" unbalanced="0"/>
    <cacheHierarchy uniqueName="[Dim Client].[Date of Birth]" caption="Date of Birth" attribute="1" time="1" defaultMemberUniqueName="[Dim Client].[Date of Birth].[All]" allUniqueName="[Dim Client].[Date of Birth].[All]" dimensionUniqueName="[Dim Client]" displayFolder="" count="0" memberValueDatatype="7" unbalanced="0"/>
    <cacheHierarchy uniqueName="[Dim Client].[Caste]" caption="Caste" attribute="1" defaultMemberUniqueName="[Dim Client].[Caste].[All]" allUniqueName="[Dim Client].[Caste].[All]" dimensionUniqueName="[Dim Client]" displayFolder="" count="0" memberValueDatatype="130" unbalanced="0"/>
    <cacheHierarchy uniqueName="[Dim Client].[Religion]" caption="Religion" attribute="1" defaultMemberUniqueName="[Dim Client].[Religion].[All]" allUniqueName="[Dim Client].[Religion].[All]" dimensionUniqueName="[Dim Client]" displayFolder="" count="0" memberValueDatatype="130" unbalanced="0"/>
    <cacheHierarchy uniqueName="[Dim Client].[Home Ownership]" caption="Home Ownership" attribute="1" defaultMemberUniqueName="[Dim Client].[Home Ownership].[All]" allUniqueName="[Dim Client].[Home Ownership].[All]" dimensionUniqueName="[Dim Client]" displayFolder="" count="0" memberValueDatatype="130" unbalanced="0"/>
    <cacheHierarchy uniqueName="[Dim Client].[Client Income Range]" caption="Client Income Range" attribute="1" defaultMemberUniqueName="[Dim Client].[Client Income Range].[All]" allUniqueName="[Dim Client].[Client Income Range].[All]" dimensionUniqueName="[Dim Client]" displayFolder="" count="0" memberValueDatatype="130" unbalanced="0"/>
    <cacheHierarchy uniqueName="[Dim Client].[Employment Type]" caption="Employment Type" attribute="1" defaultMemberUniqueName="[Dim Client].[Employment Type].[All]" allUniqueName="[Dim Client].[Employment Type].[All]" dimensionUniqueName="[Dim Client]" displayFolder="" count="0" memberValueDatatype="130" unbalanced="0"/>
    <cacheHierarchy uniqueName="[Dim Client].[Credit Score]" caption="Credit Score" attribute="1" defaultMemberUniqueName="[Dim Client].[Credit Score].[All]" allUniqueName="[Dim Client].[Credit Score].[All]" dimensionUniqueName="[Dim Client]" displayFolder="" count="0"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Code]" caption="Product Code" attribute="1" defaultMemberUniqueName="[Dim Product].[Product Code].[All]" allUniqueName="[Dim Product].[Product Code].[All]" dimensionUniqueName="[Dim Product]" displayFolder="" count="0" memberValueDatatype="130" unbalanced="0"/>
    <cacheHierarchy uniqueName="[Dim Product].[Purpose Category]" caption="Purpose Category" attribute="1" defaultMemberUniqueName="[Dim Product].[Purpose Category].[All]" allUniqueName="[Dim Product].[Purpose Category].[All]" dimensionUniqueName="[Dim Product]" displayFolder="" count="2" memberValueDatatype="130" unbalanced="0"/>
    <cacheHierarchy uniqueName="[Dim Product].[Term]" caption="Term" attribute="1" defaultMemberUniqueName="[Dim Product].[Term].[All]" allUniqueName="[Dim Product].[Term].[All]" dimensionUniqueName="[Dim Product]" displayFolder="" count="0" memberValueDatatype="130" unbalanced="0"/>
    <cacheHierarchy uniqueName="[Dim Product].[Int Rate]" caption="Int Rate" attribute="1" defaultMemberUniqueName="[Dim Product].[Int Rate].[All]" allUniqueName="[Dim Product].[Int Rate].[All]" dimensionUniqueName="[Dim Product]" displayFolder="" count="0" memberValueDatatype="5" unbalanced="0"/>
    <cacheHierarchy uniqueName="[Dim Product].[Grade]" caption="Grade" attribute="1" defaultMemberUniqueName="[Dim Product].[Grade].[All]" allUniqueName="[Dim Product].[Grade].[All]" dimensionUniqueName="[Dim Product]" displayFolder="" count="0" memberValueDatatype="130" unbalanced="0"/>
    <cacheHierarchy uniqueName="[Dim Product].[Sub Grade]" caption="Sub Grade" attribute="1" defaultMemberUniqueName="[Dim Product].[Sub Grade].[All]" allUniqueName="[Dim Product].[Sub Grade].[All]" dimensionUniqueName="[Dim Product]" displayFolder="" count="0" memberValueDatatype="130" unbalanced="0"/>
    <cacheHierarchy uniqueName="[Fact Loan].[Account ID]" caption="Account ID" attribute="1" defaultMemberUniqueName="[Fact Loan].[Account ID].[All]" allUniqueName="[Fact Loan].[Account ID].[All]" dimensionUniqueName="[Fact Loan]" displayFolder="" count="0" memberValueDatatype="130" unbalanced="0"/>
    <cacheHierarchy uniqueName="[Fact Loan].[Client ID]" caption="Client ID" attribute="1" defaultMemberUniqueName="[Fact Loan].[Client ID].[All]" allUniqueName="[Fact Loan].[Client ID].[All]" dimensionUniqueName="[Fact Loan]" displayFolder="" count="0" memberValueDatatype="20" unbalanced="0"/>
    <cacheHierarchy uniqueName="[Fact Loan].[Branch Name]" caption="Branch Name" attribute="1" defaultMemberUniqueName="[Fact Loan].[Branch Name].[All]" allUniqueName="[Fact Loan].[Branch Name].[All]" dimensionUniqueName="[Fact Loan]" displayFolder="" count="0" memberValueDatatype="130" unbalanced="0"/>
    <cacheHierarchy uniqueName="[Fact Loan].[Product Id]" caption="Product Id" attribute="1" defaultMemberUniqueName="[Fact Loan].[Product Id].[All]" allUniqueName="[Fact Loan].[Product Id].[All]" dimensionUniqueName="[Fact Loan]" displayFolder="" count="0" memberValueDatatype="130" unbalanced="0"/>
    <cacheHierarchy uniqueName="[Fact Loan].[Loan Amount]" caption="Loan Amount" attribute="1" defaultMemberUniqueName="[Fact Loan].[Loan Amount].[All]" allUniqueName="[Fact Loan].[Loan Amount].[All]" dimensionUniqueName="[Fact Loan]" displayFolder="" count="0" memberValueDatatype="20" unbalanced="0"/>
    <cacheHierarchy uniqueName="[Fact Loan].[Funded Amount]" caption="Funded Amount" attribute="1" defaultMemberUniqueName="[Fact Loan].[Funded Amount].[All]" allUniqueName="[Fact Loan].[Funded Amount].[All]" dimensionUniqueName="[Fact Loan]" displayFolder="" count="0" memberValueDatatype="20" unbalanced="0"/>
    <cacheHierarchy uniqueName="[Fact Loan].[Funded Amount Inv]" caption="Funded Amount Inv" attribute="1" defaultMemberUniqueName="[Fact Loan].[Funded Amount Inv].[All]" allUniqueName="[Fact Loan].[Funded Amount Inv].[All]" dimensionUniqueName="[Fact Loan]" displayFolder="" count="0" memberValueDatatype="20" unbalanced="0"/>
    <cacheHierarchy uniqueName="[Fact Loan].[Disbursement Date]" caption="Disbursement Date" attribute="1" time="1" defaultMemberUniqueName="[Fact Loan].[Disbursement Date].[All]" allUniqueName="[Fact Loan].[Disbursement Date].[All]" dimensionUniqueName="[Fact Loan]" displayFolder="" count="0" memberValueDatatype="7" unbalanced="0"/>
    <cacheHierarchy uniqueName="[Fact Loan].[Loan Status]" caption="Loan Status" attribute="1" defaultMemberUniqueName="[Fact Loan].[Loan Status].[All]" allUniqueName="[Fact Loan].[Loan Status].[All]" dimensionUniqueName="[Fact Loan]" displayFolder="" count="0" memberValueDatatype="130" unbalanced="0"/>
    <cacheHierarchy uniqueName="[Fact Loan].[Repayment Type]" caption="Repayment Type" attribute="1" defaultMemberUniqueName="[Fact Loan].[Repayment Type].[All]" allUniqueName="[Fact Loan].[Repayment Type].[All]" dimensionUniqueName="[Fact Loan]" displayFolder="" count="0" memberValueDatatype="130" unbalanced="0"/>
    <cacheHierarchy uniqueName="[Fact Loan].[Center Id]" caption="Center Id" attribute="1" defaultMemberUniqueName="[Fact Loan].[Center Id].[All]" allUniqueName="[Fact Loan].[Center Id].[All]" dimensionUniqueName="[Fact Loan]" displayFolder="" count="0" memberValueDatatype="20" unbalanced="0"/>
    <cacheHierarchy uniqueName="[Fact Loan].[BranchID]" caption="BranchID" attribute="1" defaultMemberUniqueName="[Fact Loan].[BranchID].[All]" allUniqueName="[Fact Loan].[BranchID].[All]" dimensionUniqueName="[Fact Loan]" displayFolder="" count="0" memberValueDatatype="130" unbalanced="0"/>
    <cacheHierarchy uniqueName="[Fact Repayment].[Account ID]" caption="Account ID" attribute="1" defaultMemberUniqueName="[Fact Repayment].[Account ID].[All]" allUniqueName="[Fact Repayment].[Account ID].[All]" dimensionUniqueName="[Fact Repayment]" displayFolder="" count="0" memberValueDatatype="130" unbalanced="0"/>
    <cacheHierarchy uniqueName="[Fact Repayment].[Total Pymnt]" caption="Total Pymnt" attribute="1" defaultMemberUniqueName="[Fact Repayment].[Total Pymnt].[All]" allUniqueName="[Fact Repayment].[Total Pymnt].[All]" dimensionUniqueName="[Fact Repayment]" displayFolder="" count="0" memberValueDatatype="5" unbalanced="0"/>
    <cacheHierarchy uniqueName="[Fact Repayment].[Total Pymnt inv]" caption="Total Pymnt inv" attribute="1" defaultMemberUniqueName="[Fact Repayment].[Total Pymnt inv].[All]" allUniqueName="[Fact Repayment].[Total Pymnt inv].[All]" dimensionUniqueName="[Fact Repayment]" displayFolder="" count="0" memberValueDatatype="5" unbalanced="0"/>
    <cacheHierarchy uniqueName="[Fact Repayment].[Total Rec Prncp]" caption="Total Rec Prncp" attribute="1" defaultMemberUniqueName="[Fact Repayment].[Total Rec Prncp].[All]" allUniqueName="[Fact Repayment].[Total Rec Prncp].[All]" dimensionUniqueName="[Fact Repayment]" displayFolder="" count="0" memberValueDatatype="5" unbalanced="0"/>
    <cacheHierarchy uniqueName="[Fact Repayment].[Total Fees]" caption="Total Fees" attribute="1" defaultMemberUniqueName="[Fact Repayment].[Total Fees].[All]" allUniqueName="[Fact Repayment].[Total Fees].[All]" dimensionUniqueName="[Fact Repayment]" displayFolder="" count="0" memberValueDatatype="5" unbalanced="0"/>
    <cacheHierarchy uniqueName="[Fact Repayment].[Total Rrec int]" caption="Total Rrec int" attribute="1" defaultMemberUniqueName="[Fact Repayment].[Total Rrec int].[All]" allUniqueName="[Fact Repayment].[Total Rrec int].[All]" dimensionUniqueName="[Fact Repayment]" displayFolder="" count="0" memberValueDatatype="5" unbalanced="0"/>
    <cacheHierarchy uniqueName="[Fact Repayment].[Is Delinquent Loan]" caption="Is Delinquent Loan" attribute="1" defaultMemberUniqueName="[Fact Repayment].[Is Delinquent Loan].[All]" allUniqueName="[Fact Repayment].[Is Delinquent Loan].[All]" dimensionUniqueName="[Fact Repayment]" displayFolder="" count="0" memberValueDatatype="130" unbalanced="0"/>
    <cacheHierarchy uniqueName="[Fact Repayment].[Is Default Loan]" caption="Is Default Loan" attribute="1" defaultMemberUniqueName="[Fact Repayment].[Is Default Loan].[All]" allUniqueName="[Fact Repayment].[Is Default Loan].[All]" dimensionUniqueName="[Fact Repayment]" displayFolder="" count="0" memberValueDatatype="130" unbalanced="0"/>
    <cacheHierarchy uniqueName="[Fact Repayment].[Delinq 2 Yrs]" caption="Delinq 2 Yrs" attribute="1" defaultMemberUniqueName="[Fact Repayment].[Delinq 2 Yrs].[All]" allUniqueName="[Fact Repayment].[Delinq 2 Yrs].[All]" dimensionUniqueName="[Fact Repayment]" displayFolder="" count="0" memberValueDatatype="20" unbalanced="0"/>
    <cacheHierarchy uniqueName="[Fact Repayment].[Repayment Behavior]" caption="Repayment Behavior" attribute="1" defaultMemberUniqueName="[Fact Repayment].[Repayment Behavior].[All]" allUniqueName="[Fact Repayment].[Repayment Behavior].[All]" dimensionUniqueName="[Fact Repayment]" displayFolder="" count="0" memberValueDatatype="130" unbalanced="0"/>
    <cacheHierarchy uniqueName="[Final Fact].[Account ID]" caption="Account ID" attribute="1" defaultMemberUniqueName="[Final Fact].[Account ID].[All]" allUniqueName="[Final Fact].[Account ID].[All]" dimensionUniqueName="[Final Fact]" displayFolder="" count="0" memberValueDatatype="130" unbalanced="0"/>
    <cacheHierarchy uniqueName="[Final Fact].[Client id]" caption="Client id" attribute="1" defaultMemberUniqueName="[Final Fact].[Client id].[All]" allUniqueName="[Final Fact].[Client id].[All]" dimensionUniqueName="[Final Fact]" displayFolder="" count="0" memberValueDatatype="20" unbalanced="0"/>
    <cacheHierarchy uniqueName="[Final Fact].[Branch Name]" caption="Branch Name" attribute="1" defaultMemberUniqueName="[Final Fact].[Branch Name].[All]" allUniqueName="[Final Fact].[Branch Name].[All]" dimensionUniqueName="[Final Fact]" displayFolder="" count="0" memberValueDatatype="130" unbalanced="0"/>
    <cacheHierarchy uniqueName="[Final Fact].[Product Id]" caption="Product Id" attribute="1" defaultMemberUniqueName="[Final Fact].[Product Id].[All]" allUniqueName="[Final Fact].[Product Id].[All]" dimensionUniqueName="[Final Fact]" displayFolder="" count="0" memberValueDatatype="130" unbalanced="0"/>
    <cacheHierarchy uniqueName="[Final Fact].[Loan Amount]" caption="Loan Amount" attribute="1" defaultMemberUniqueName="[Final Fact].[Loan Amount].[All]" allUniqueName="[Final Fact].[Loan Amount].[All]" dimensionUniqueName="[Final Fact]" displayFolder="" count="0" memberValueDatatype="5" unbalanced="0"/>
    <cacheHierarchy uniqueName="[Final Fact].[Funded Amount]" caption="Funded Amount" attribute="1" defaultMemberUniqueName="[Final Fact].[Funded Amount].[All]" allUniqueName="[Final Fact].[Funded Amount].[All]" dimensionUniqueName="[Final Fact]" displayFolder="" count="0" memberValueDatatype="5" unbalanced="0"/>
    <cacheHierarchy uniqueName="[Final Fact].[Funded Amount Inv]" caption="Funded Amount Inv" attribute="1" defaultMemberUniqueName="[Final Fact].[Funded Amount Inv].[All]" allUniqueName="[Final Fact].[Funded Amount Inv].[All]" dimensionUniqueName="[Final Fact]" displayFolder="" count="0" memberValueDatatype="5" unbalanced="0"/>
    <cacheHierarchy uniqueName="[Final Fact].[Date]" caption="Date" attribute="1" time="1" defaultMemberUniqueName="[Final Fact].[Date].[All]" allUniqueName="[Final Fact].[Date].[All]" dimensionUniqueName="[Final Fact]" displayFolder="" count="0" memberValueDatatype="7" unbalanced="0"/>
    <cacheHierarchy uniqueName="[Final Fact].[Loan Status]" caption="Loan Status" attribute="1" defaultMemberUniqueName="[Final Fact].[Loan Status].[All]" allUniqueName="[Final Fact].[Loan Status].[All]" dimensionUniqueName="[Final Fact]" displayFolder="" count="0" memberValueDatatype="130" unbalanced="0"/>
    <cacheHierarchy uniqueName="[Final Fact].[Repayment Type]" caption="Repayment Type" attribute="1" defaultMemberUniqueName="[Final Fact].[Repayment Type].[All]" allUniqueName="[Final Fact].[Repayment Type].[All]" dimensionUniqueName="[Final Fact]" displayFolder="" count="0" memberValueDatatype="130" unbalanced="0"/>
    <cacheHierarchy uniqueName="[Final Fact].[Center Id]" caption="Center Id" attribute="1" defaultMemberUniqueName="[Final Fact].[Center Id].[All]" allUniqueName="[Final Fact].[Center Id].[All]" dimensionUniqueName="[Final Fact]" displayFolder="" count="0" memberValueDatatype="20" unbalanced="0"/>
    <cacheHierarchy uniqueName="[Final Fact].[BranchID]" caption="BranchID" attribute="1" defaultMemberUniqueName="[Final Fact].[BranchID].[All]" allUniqueName="[Final Fact].[BranchID].[All]" dimensionUniqueName="[Final Fact]" displayFolder="" count="0" memberValueDatatype="130" unbalanced="0"/>
    <cacheHierarchy uniqueName="[Final Fact].[Client Name]" caption="Client Name" attribute="1" defaultMemberUniqueName="[Final Fact].[Client Name].[All]" allUniqueName="[Final Fact].[Client Name].[All]" dimensionUniqueName="[Final Fact]" displayFolder="" count="0" memberValueDatatype="130" unbalanced="0"/>
    <cacheHierarchy uniqueName="[Final Fact].[Gender ID]" caption="Gender ID" attribute="1" defaultMemberUniqueName="[Final Fact].[Gender ID].[All]" allUniqueName="[Final Fact].[Gender ID].[All]" dimensionUniqueName="[Final Fact]" displayFolder="" count="0" memberValueDatatype="130" unbalanced="0"/>
    <cacheHierarchy uniqueName="[Final Fact].[Age]" caption="Age" attribute="1" defaultMemberUniqueName="[Final Fact].[Age].[All]" allUniqueName="[Final Fact].[Age].[All]" dimensionUniqueName="[Final Fact]" displayFolder="" count="0" memberValueDatatype="130" unbalanced="0"/>
    <cacheHierarchy uniqueName="[Final Fact].[Age_T]" caption="Age_T" attribute="1" defaultMemberUniqueName="[Final Fact].[Age_T].[All]" allUniqueName="[Final Fact].[Age_T].[All]" dimensionUniqueName="[Final Fact]" displayFolder="" count="0" memberValueDatatype="20" unbalanced="0"/>
    <cacheHierarchy uniqueName="[Final Fact].[Dateof Birth]" caption="Dateof Birth" attribute="1" time="1" defaultMemberUniqueName="[Final Fact].[Dateof Birth].[All]" allUniqueName="[Final Fact].[Dateof Birth].[All]" dimensionUniqueName="[Final Fact]" displayFolder="" count="0" memberValueDatatype="7" unbalanced="0"/>
    <cacheHierarchy uniqueName="[Final Fact].[Caste]" caption="Caste" attribute="1" defaultMemberUniqueName="[Final Fact].[Caste].[All]" allUniqueName="[Final Fact].[Caste].[All]" dimensionUniqueName="[Final Fact]" displayFolder="" count="0" memberValueDatatype="130" unbalanced="0"/>
    <cacheHierarchy uniqueName="[Final Fact].[Religion]" caption="Religion" attribute="1" defaultMemberUniqueName="[Final Fact].[Religion].[All]" allUniqueName="[Final Fact].[Religion].[All]" dimensionUniqueName="[Final Fact]" displayFolder="" count="0" memberValueDatatype="130" unbalanced="0"/>
    <cacheHierarchy uniqueName="[Final Fact].[Home Ownership]" caption="Home Ownership" attribute="1" defaultMemberUniqueName="[Final Fact].[Home Ownership].[All]" allUniqueName="[Final Fact].[Home Ownership].[All]" dimensionUniqueName="[Final Fact]" displayFolder="" count="0" memberValueDatatype="130" unbalanced="0"/>
    <cacheHierarchy uniqueName="[Final Fact].[Client Income Range]" caption="Client Income Range" attribute="1" defaultMemberUniqueName="[Final Fact].[Client Income Range].[All]" allUniqueName="[Final Fact].[Client Income Range].[All]" dimensionUniqueName="[Final Fact]" displayFolder="" count="0" memberValueDatatype="130" unbalanced="0"/>
    <cacheHierarchy uniqueName="[Final Fact].[Employment Type]" caption="Employment Type" attribute="1" defaultMemberUniqueName="[Final Fact].[Employment Type].[All]" allUniqueName="[Final Fact].[Employment Type].[All]" dimensionUniqueName="[Final Fact]" displayFolder="" count="0" memberValueDatatype="130" unbalanced="0"/>
    <cacheHierarchy uniqueName="[Final Fact].[Credit Score]" caption="Credit Score" attribute="1" defaultMemberUniqueName="[Final Fact].[Credit Score].[All]" allUniqueName="[Final Fact].[Credit Score].[All]" dimensionUniqueName="[Final Fact]" displayFolder="" count="0" memberValueDatatype="20" unbalanced="0"/>
    <cacheHierarchy uniqueName="[Final Fact].[Product Code]" caption="Product Code" attribute="1" defaultMemberUniqueName="[Final Fact].[Product Code].[All]" allUniqueName="[Final Fact].[Product Code].[All]" dimensionUniqueName="[Final Fact]" displayFolder="" count="0" memberValueDatatype="130" unbalanced="0"/>
    <cacheHierarchy uniqueName="[Final Fact].[Purpose Category]" caption="Purpose Category" attribute="1" defaultMemberUniqueName="[Final Fact].[Purpose Category].[All]" allUniqueName="[Final Fact].[Purpose Category].[All]" dimensionUniqueName="[Final Fact]" displayFolder="" count="0" memberValueDatatype="130" unbalanced="0"/>
    <cacheHierarchy uniqueName="[Final Fact].[Term]" caption="Term" attribute="1" defaultMemberUniqueName="[Final Fact].[Term].[All]" allUniqueName="[Final Fact].[Term].[All]" dimensionUniqueName="[Final Fact]" displayFolder="" count="0" memberValueDatatype="130" unbalanced="0"/>
    <cacheHierarchy uniqueName="[Final Fact].[Int Rate]" caption="Int Rate" attribute="1" defaultMemberUniqueName="[Final Fact].[Int Rate].[All]" allUniqueName="[Final Fact].[Int Rate].[All]" dimensionUniqueName="[Final Fact]" displayFolder="" count="0" memberValueDatatype="5" unbalanced="0"/>
    <cacheHierarchy uniqueName="[Final Fact].[Grade]" caption="Grade" attribute="1" defaultMemberUniqueName="[Final Fact].[Grade].[All]" allUniqueName="[Final Fact].[Grade].[All]" dimensionUniqueName="[Final Fact]" displayFolder="" count="0" memberValueDatatype="130" unbalanced="0"/>
    <cacheHierarchy uniqueName="[Final Fact].[Sub Grade]" caption="Sub Grade" attribute="1" defaultMemberUniqueName="[Final Fact].[Sub Grade].[All]" allUniqueName="[Final Fact].[Sub Grade].[All]" dimensionUniqueName="[Final Fact]" displayFolder="" count="0" memberValueDatatype="130" unbalanced="0"/>
    <cacheHierarchy uniqueName="[Final Fact].[Bank Name]" caption="Bank Name" attribute="1" defaultMemberUniqueName="[Final Fact].[Bank Name].[All]" allUniqueName="[Final Fact].[Bank Name].[All]" dimensionUniqueName="[Final Fact]" displayFolder="" count="0" memberValueDatatype="130" unbalanced="0"/>
    <cacheHierarchy uniqueName="[Final Fact].[Region Name]" caption="Region Name" attribute="1" defaultMemberUniqueName="[Final Fact].[Region Name].[All]" allUniqueName="[Final Fact].[Region Name].[All]" dimensionUniqueName="[Final Fact]" displayFolder="" count="0" memberValueDatatype="130" unbalanced="0"/>
    <cacheHierarchy uniqueName="[Final Fact].[State Abbr]" caption="State Abbr" attribute="1" defaultMemberUniqueName="[Final Fact].[State Abbr].[All]" allUniqueName="[Final Fact].[State Abbr].[All]" dimensionUniqueName="[Final Fact]" displayFolder="" count="0" memberValueDatatype="130" unbalanced="0"/>
    <cacheHierarchy uniqueName="[Final Fact].[State Name]" caption="State Name" attribute="1" defaultMemberUniqueName="[Final Fact].[State Name].[All]" allUniqueName="[Final Fact].[State Name].[All]" dimensionUniqueName="[Final Fact]" displayFolder="" count="0" memberValueDatatype="130" unbalanced="0"/>
    <cacheHierarchy uniqueName="[Final Fact].[City]" caption="City" attribute="1" defaultMemberUniqueName="[Final Fact].[City].[All]" allUniqueName="[Final Fact].[City].[All]" dimensionUniqueName="[Final Fact]" displayFolder="" count="0" memberValueDatatype="130" unbalanced="0"/>
    <cacheHierarchy uniqueName="[Final Fact].[BH Name]" caption="BH Name" attribute="1" defaultMemberUniqueName="[Final Fact].[BH Name].[All]" allUniqueName="[Final Fact].[BH Name].[All]" dimensionUniqueName="[Final Fact]" displayFolder="" count="0" memberValueDatatype="130" unbalanced="0"/>
    <cacheHierarchy uniqueName="[Final Fact].[Branch Performance Category]" caption="Branch Performance Category" attribute="1" defaultMemberUniqueName="[Final Fact].[Branch Performance Category].[All]" allUniqueName="[Final Fact].[Branch Performance Category].[All]" dimensionUniqueName="[Final Fact]" displayFolder="" count="0" memberValueDatatype="130" unbalanced="0"/>
    <cacheHierarchy uniqueName="[Final Fact].[Total Pymnt]" caption="Total Pymnt" attribute="1" defaultMemberUniqueName="[Final Fact].[Total Pymnt].[All]" allUniqueName="[Final Fact].[Total Pymnt].[All]" dimensionUniqueName="[Final Fact]" displayFolder="" count="0" memberValueDatatype="5" unbalanced="0"/>
    <cacheHierarchy uniqueName="[Final Fact].[Total Pymnt inv]" caption="Total Pymnt inv" attribute="1" defaultMemberUniqueName="[Final Fact].[Total Pymnt inv].[All]" allUniqueName="[Final Fact].[Total Pymnt inv].[All]" dimensionUniqueName="[Final Fact]" displayFolder="" count="0" memberValueDatatype="5" unbalanced="0"/>
    <cacheHierarchy uniqueName="[Final Fact].[Total Rec Prncp]" caption="Total Rec Prncp" attribute="1" defaultMemberUniqueName="[Final Fact].[Total Rec Prncp].[All]" allUniqueName="[Final Fact].[Total Rec Prncp].[All]" dimensionUniqueName="[Final Fact]" displayFolder="" count="0" memberValueDatatype="5" unbalanced="0"/>
    <cacheHierarchy uniqueName="[Final Fact].[Total Fees]" caption="Total Fees" attribute="1" defaultMemberUniqueName="[Final Fact].[Total Fees].[All]" allUniqueName="[Final Fact].[Total Fees].[All]" dimensionUniqueName="[Final Fact]" displayFolder="" count="0" memberValueDatatype="5" unbalanced="0"/>
    <cacheHierarchy uniqueName="[Final Fact].[Total Rrec int]" caption="Total Rrec int" attribute="1" defaultMemberUniqueName="[Final Fact].[Total Rrec int].[All]" allUniqueName="[Final Fact].[Total Rrec int].[All]" dimensionUniqueName="[Final Fact]" displayFolder="" count="0" memberValueDatatype="5" unbalanced="0"/>
    <cacheHierarchy uniqueName="[Final Fact].[Is Delinquent Loan]" caption="Is Delinquent Loan" attribute="1" defaultMemberUniqueName="[Final Fact].[Is Delinquent Loan].[All]" allUniqueName="[Final Fact].[Is Delinquent Loan].[All]" dimensionUniqueName="[Final Fact]" displayFolder="" count="0" memberValueDatatype="130" unbalanced="0"/>
    <cacheHierarchy uniqueName="[Final Fact].[Is Default Loan]" caption="Is Default Loan" attribute="1" defaultMemberUniqueName="[Final Fact].[Is Default Loan].[All]" allUniqueName="[Final Fact].[Is Default Loan].[All]" dimensionUniqueName="[Final Fact]" displayFolder="" count="0" memberValueDatatype="130" unbalanced="0"/>
    <cacheHierarchy uniqueName="[Final Fact].[Delinq 2 Yrs]" caption="Delinq 2 Yrs" attribute="1" defaultMemberUniqueName="[Final Fact].[Delinq 2 Yrs].[All]" allUniqueName="[Final Fact].[Delinq 2 Yrs].[All]" dimensionUniqueName="[Final Fact]" displayFolder="" count="0" memberValueDatatype="20" unbalanced="0"/>
    <cacheHierarchy uniqueName="[Final Fact].[Repayment Behavior]" caption="Repayment Behavior" attribute="1" defaultMemberUniqueName="[Final Fact].[Repayment Behavior].[All]" allUniqueName="[Final Fact].[Repayment Behavior].[All]" dimensionUniqueName="[Final Fact]" displayFolder="" count="0" memberValueDatatype="130" unbalanced="0"/>
    <cacheHierarchy uniqueName="[Measures].[Total Clients]" caption="Total Clients" measure="1" displayFolder="" measureGroup="Fact Loan" count="0" oneField="1">
      <fieldsUsage count="1">
        <fieldUsage x="0"/>
      </fieldsUsage>
    </cacheHierarchy>
    <cacheHierarchy uniqueName="[Measures].[Active Clients]" caption="Active Clients" measure="1" displayFolder="" measureGroup="Fact Loan" count="0"/>
    <cacheHierarchy uniqueName="[Measures].[New Clients]" caption="New Clients" measure="1" displayFolder="" measureGroup="Fact Loan" count="0"/>
    <cacheHierarchy uniqueName="[Measures].[Client Retention Rate]" caption="Client Retention Rate" measure="1" displayFolder="" measureGroup="Fact Loan" count="0"/>
    <cacheHierarchy uniqueName="[Measures].[Total Loan Amount]" caption="Total Loan Amount" measure="1" displayFolder="" measureGroup="Fact Loan" count="0"/>
    <cacheHierarchy uniqueName="[Measures].[Total Funded Amount]" caption="Total Funded Amount" measure="1" displayFolder="" measureGroup="Fact Loan" count="0"/>
    <cacheHierarchy uniqueName="[Measures].[Avg Loan Size]" caption="Avg Loan Size" measure="1" displayFolder="" measureGroup="Fact Loan" count="0"/>
    <cacheHierarchy uniqueName="[Measures].[Loan Growth %]" caption="Loan Growth %" measure="1" displayFolder="" measureGroup="Fact Loan" count="0"/>
    <cacheHierarchy uniqueName="[Measures].[Total Repayments]" caption="Total Repayments" measure="1" displayFolder="" measureGroup="Fact Loan" count="0"/>
    <cacheHierarchy uniqueName="[Measures].[Principal Recovery Rate]" caption="Principal Recovery Rate" measure="1" displayFolder="" measureGroup="Fact Loan" count="0"/>
    <cacheHierarchy uniqueName="[Measures].[Interest Income]" caption="Interest Income" measure="1" displayFolder="" measureGroup="Fact Loan" count="0"/>
    <cacheHierarchy uniqueName="[Measures].[Delinquency Rate]" caption="Delinquency Rate" measure="1" displayFolder="" measureGroup="Fact Loan" count="0"/>
    <cacheHierarchy uniqueName="[Measures].[On-Time Repayment %]" caption="On-Time Repayment %" measure="1" displayFolder="" measureGroup="Fact Loan" count="0"/>
    <cacheHierarchy uniqueName="[Measures].[Product Loan Volume]" caption="Product Loan Volume" measure="1" displayFolder="" measureGroup="Fact Loan" count="0"/>
    <cacheHierarchy uniqueName="[Measures].[Product Profitability]" caption="Product Profitability" measure="1" displayFolder="" measureGroup="Fact Loan" count="0"/>
    <cacheHierarchy uniqueName="[Measures].[Default Rate]" caption="Default Rate" measure="1" displayFolder="" measureGroup="Fact Loan" count="0"/>
    <cacheHierarchy uniqueName="[Measures].[__XL_Count Dim Branch]" caption="__XL_Count Dim Branch" measure="1" displayFolder="" measureGroup="Dim Branch" count="0" hidden="1"/>
    <cacheHierarchy uniqueName="[Measures].[__XL_Count Dim Client]" caption="__XL_Count Dim Client" measure="1" displayFolder="" measureGroup="Dim Client" count="0" hidden="1"/>
    <cacheHierarchy uniqueName="[Measures].[__XL_Count Dim Product]" caption="__XL_Count Dim Product" measure="1" displayFolder="" measureGroup="Dim Product" count="0" hidden="1"/>
    <cacheHierarchy uniqueName="[Measures].[__XL_Count Fact Loan]" caption="__XL_Count Fact Loan" measure="1" displayFolder="" measureGroup="Fact Loan" count="0" hidden="1"/>
    <cacheHierarchy uniqueName="[Measures].[__XL_Count Fact Repayment]" caption="__XL_Count Fact Repayment" measure="1" displayFolder="" measureGroup="Fact Repayment" count="0" hidden="1"/>
    <cacheHierarchy uniqueName="[Measures].[__XL_Count Final Fact]" caption="__XL_Count Final Fact" measure="1" displayFolder="" measureGroup="Final 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Dim Branch" uniqueName="[Dim Branch]" caption="Dim Branch"/>
    <dimension name="Dim Client" uniqueName="[Dim Client]" caption="Dim Client"/>
    <dimension name="Dim Product" uniqueName="[Dim Product]" caption="Dim Product"/>
    <dimension name="Fact Loan" uniqueName="[Fact Loan]" caption="Fact Loan"/>
    <dimension name="Fact Repayment" uniqueName="[Fact Repayment]" caption="Fact Repayment"/>
    <dimension name="Final Fact" uniqueName="[Final Fact]" caption="Final Fact"/>
    <dimension measure="1" name="Measures" uniqueName="[Measures]" caption="Measures"/>
  </dimensions>
  <measureGroups count="7">
    <measureGroup name="Calendar" caption="Calendar"/>
    <measureGroup name="Dim Branch" caption="Dim Branch"/>
    <measureGroup name="Dim Client" caption="Dim Client"/>
    <measureGroup name="Dim Product" caption="Dim Product"/>
    <measureGroup name="Fact Loan" caption="Fact Loan"/>
    <measureGroup name="Fact Repayment" caption="Fact Repayment"/>
    <measureGroup name="Final Fact" caption="Final 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93.754170023145" backgroundQuery="1" createdVersion="8" refreshedVersion="8" minRefreshableVersion="3" recordCount="0" supportSubquery="1" supportAdvancedDrill="1" xr:uid="{0AA8DCCE-A167-4F3B-965F-26284D03225A}">
  <cacheSource type="external" connectionId="8"/>
  <cacheFields count="2">
    <cacheField name="[Measures].[Interest Income]" caption="Interest Income" numFmtId="0" hierarchy="110" level="32767"/>
    <cacheField name="[Calendar].[Year].[Year]" caption="Year" numFmtId="0" hierarchy="1"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Dim Branch].[Branch Name]" caption="Branch Name" attribute="1" defaultMemberUniqueName="[Dim Branch].[Branch Name].[All]" allUniqueName="[Dim Branch].[Branch Name].[All]" dimensionUniqueName="[Dim Branch]" displayFolder="" count="2" memberValueDatatype="130" unbalanced="0"/>
    <cacheHierarchy uniqueName="[Dim Branch].[Bank Name]" caption="Bank Name" attribute="1" defaultMemberUniqueName="[Dim Branch].[Bank Name].[All]" allUniqueName="[Dim Branch].[Bank Name].[All]" dimensionUniqueName="[Dim Branch]" displayFolder="" count="0" memberValueDatatype="130" unbalanced="0"/>
    <cacheHierarchy uniqueName="[Dim Branch].[Region Name]" caption="Region Name" attribute="1" defaultMemberUniqueName="[Dim Branch].[Region Name].[All]" allUniqueName="[Dim Branch].[Region Name].[All]" dimensionUniqueName="[Dim Branch]" displayFolder="" count="0" memberValueDatatype="130" unbalanced="0"/>
    <cacheHierarchy uniqueName="[Dim Branch].[State Abbr]" caption="State Abbr" attribute="1" defaultMemberUniqueName="[Dim Branch].[State Abbr].[All]" allUniqueName="[Dim Branch].[State Abbr].[All]" dimensionUniqueName="[Dim Branch]" displayFolder="" count="0" memberValueDatatype="130" unbalanced="0"/>
    <cacheHierarchy uniqueName="[Dim Branch].[State Name]" caption="State Name" attribute="1" defaultMemberUniqueName="[Dim Branch].[State Name].[All]" allUniqueName="[Dim Branch].[State Name].[All]" dimensionUniqueName="[Dim Branch]" displayFolder="" count="0" memberValueDatatype="130" unbalanced="0"/>
    <cacheHierarchy uniqueName="[Dim Branch].[City]" caption="City" attribute="1" defaultMemberUniqueName="[Dim Branch].[City].[All]" allUniqueName="[Dim Branch].[City].[All]" dimensionUniqueName="[Dim Branch]" displayFolder="" count="0" memberValueDatatype="130" unbalanced="0"/>
    <cacheHierarchy uniqueName="[Dim Branch].[Center Id]" caption="Center Id" attribute="1" defaultMemberUniqueName="[Dim Branch].[Center Id].[All]" allUniqueName="[Dim Branch].[Center Id].[All]" dimensionUniqueName="[Dim Branch]" displayFolder="" count="0" memberValueDatatype="20" unbalanced="0"/>
    <cacheHierarchy uniqueName="[Dim Branch].[BH Name]" caption="BH Name" attribute="1" defaultMemberUniqueName="[Dim Branch].[BH Name].[All]" allUniqueName="[Dim Branch].[BH Name].[All]" dimensionUniqueName="[Dim Branch]" displayFolder="" count="0" memberValueDatatype="130" unbalanced="0"/>
    <cacheHierarchy uniqueName="[Dim Branch].[Branch Performance Category]" caption="Branch Performance Category" attribute="1" defaultMemberUniqueName="[Dim Branch].[Branch Performance Category].[All]" allUniqueName="[Dim Branch].[Branch Performance Category].[All]" dimensionUniqueName="[Dim Branch]" displayFolder="" count="0" memberValueDatatype="130" unbalanced="0"/>
    <cacheHierarchy uniqueName="[Dim Branch].[BranchID]" caption="BranchID" attribute="1" defaultMemberUniqueName="[Dim Branch].[BranchID].[All]" allUniqueName="[Dim Branch].[BranchID].[All]" dimensionUniqueName="[Dim Branch]" displayFolder="" count="0" memberValueDatatype="130" unbalanced="0"/>
    <cacheHierarchy uniqueName="[Dim Client].[Client ID]" caption="Client ID" attribute="1" defaultMemberUniqueName="[Dim Client].[Client ID].[All]" allUniqueName="[Dim Client].[Client ID].[All]" dimensionUniqueName="[Dim Client]" displayFolder="" count="0" memberValueDatatype="20" unbalanced="0"/>
    <cacheHierarchy uniqueName="[Dim Client].[Client Name]" caption="Client Name" attribute="1" defaultMemberUniqueName="[Dim Client].[Client Name].[All]" allUniqueName="[Dim Client].[Client Name].[All]" dimensionUniqueName="[Dim Client]" displayFolder="" count="0" memberValueDatatype="130" unbalanced="0"/>
    <cacheHierarchy uniqueName="[Dim Client].[Gender ID]" caption="Gender ID" attribute="1" defaultMemberUniqueName="[Dim Client].[Gender ID].[All]" allUniqueName="[Dim Client].[Gender ID].[All]" dimensionUniqueName="[Dim Client]" displayFolder="" count="0" memberValueDatatype="130" unbalanced="0"/>
    <cacheHierarchy uniqueName="[Dim Client].[Age]" caption="Age" attribute="1" defaultMemberUniqueName="[Dim Client].[Age].[All]" allUniqueName="[Dim Client].[Age].[All]" dimensionUniqueName="[Dim Client]" displayFolder="" count="0" memberValueDatatype="130" unbalanced="0"/>
    <cacheHierarchy uniqueName="[Dim Client].[Age_T]" caption="Age_T" attribute="1" defaultMemberUniqueName="[Dim Client].[Age_T].[All]" allUniqueName="[Dim Client].[Age_T].[All]" dimensionUniqueName="[Dim Client]" displayFolder="" count="0" memberValueDatatype="20" unbalanced="0"/>
    <cacheHierarchy uniqueName="[Dim Client].[Date of Birth]" caption="Date of Birth" attribute="1" time="1" defaultMemberUniqueName="[Dim Client].[Date of Birth].[All]" allUniqueName="[Dim Client].[Date of Birth].[All]" dimensionUniqueName="[Dim Client]" displayFolder="" count="0" memberValueDatatype="7" unbalanced="0"/>
    <cacheHierarchy uniqueName="[Dim Client].[Caste]" caption="Caste" attribute="1" defaultMemberUniqueName="[Dim Client].[Caste].[All]" allUniqueName="[Dim Client].[Caste].[All]" dimensionUniqueName="[Dim Client]" displayFolder="" count="0" memberValueDatatype="130" unbalanced="0"/>
    <cacheHierarchy uniqueName="[Dim Client].[Religion]" caption="Religion" attribute="1" defaultMemberUniqueName="[Dim Client].[Religion].[All]" allUniqueName="[Dim Client].[Religion].[All]" dimensionUniqueName="[Dim Client]" displayFolder="" count="0" memberValueDatatype="130" unbalanced="0"/>
    <cacheHierarchy uniqueName="[Dim Client].[Home Ownership]" caption="Home Ownership" attribute="1" defaultMemberUniqueName="[Dim Client].[Home Ownership].[All]" allUniqueName="[Dim Client].[Home Ownership].[All]" dimensionUniqueName="[Dim Client]" displayFolder="" count="0" memberValueDatatype="130" unbalanced="0"/>
    <cacheHierarchy uniqueName="[Dim Client].[Client Income Range]" caption="Client Income Range" attribute="1" defaultMemberUniqueName="[Dim Client].[Client Income Range].[All]" allUniqueName="[Dim Client].[Client Income Range].[All]" dimensionUniqueName="[Dim Client]" displayFolder="" count="0" memberValueDatatype="130" unbalanced="0"/>
    <cacheHierarchy uniqueName="[Dim Client].[Employment Type]" caption="Employment Type" attribute="1" defaultMemberUniqueName="[Dim Client].[Employment Type].[All]" allUniqueName="[Dim Client].[Employment Type].[All]" dimensionUniqueName="[Dim Client]" displayFolder="" count="0" memberValueDatatype="130" unbalanced="0"/>
    <cacheHierarchy uniqueName="[Dim Client].[Credit Score]" caption="Credit Score" attribute="1" defaultMemberUniqueName="[Dim Client].[Credit Score].[All]" allUniqueName="[Dim Client].[Credit Score].[All]" dimensionUniqueName="[Dim Client]" displayFolder="" count="0"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Code]" caption="Product Code" attribute="1" defaultMemberUniqueName="[Dim Product].[Product Code].[All]" allUniqueName="[Dim Product].[Product Code].[All]" dimensionUniqueName="[Dim Product]" displayFolder="" count="0" memberValueDatatype="130" unbalanced="0"/>
    <cacheHierarchy uniqueName="[Dim Product].[Purpose Category]" caption="Purpose Category" attribute="1" defaultMemberUniqueName="[Dim Product].[Purpose Category].[All]" allUniqueName="[Dim Product].[Purpose Category].[All]" dimensionUniqueName="[Dim Product]" displayFolder="" count="2" memberValueDatatype="130" unbalanced="0"/>
    <cacheHierarchy uniqueName="[Dim Product].[Term]" caption="Term" attribute="1" defaultMemberUniqueName="[Dim Product].[Term].[All]" allUniqueName="[Dim Product].[Term].[All]" dimensionUniqueName="[Dim Product]" displayFolder="" count="0" memberValueDatatype="130" unbalanced="0"/>
    <cacheHierarchy uniqueName="[Dim Product].[Int Rate]" caption="Int Rate" attribute="1" defaultMemberUniqueName="[Dim Product].[Int Rate].[All]" allUniqueName="[Dim Product].[Int Rate].[All]" dimensionUniqueName="[Dim Product]" displayFolder="" count="0" memberValueDatatype="5" unbalanced="0"/>
    <cacheHierarchy uniqueName="[Dim Product].[Grade]" caption="Grade" attribute="1" defaultMemberUniqueName="[Dim Product].[Grade].[All]" allUniqueName="[Dim Product].[Grade].[All]" dimensionUniqueName="[Dim Product]" displayFolder="" count="0" memberValueDatatype="130" unbalanced="0"/>
    <cacheHierarchy uniqueName="[Dim Product].[Sub Grade]" caption="Sub Grade" attribute="1" defaultMemberUniqueName="[Dim Product].[Sub Grade].[All]" allUniqueName="[Dim Product].[Sub Grade].[All]" dimensionUniqueName="[Dim Product]" displayFolder="" count="0" memberValueDatatype="130" unbalanced="0"/>
    <cacheHierarchy uniqueName="[Fact Loan].[Account ID]" caption="Account ID" attribute="1" defaultMemberUniqueName="[Fact Loan].[Account ID].[All]" allUniqueName="[Fact Loan].[Account ID].[All]" dimensionUniqueName="[Fact Loan]" displayFolder="" count="0" memberValueDatatype="130" unbalanced="0"/>
    <cacheHierarchy uniqueName="[Fact Loan].[Client ID]" caption="Client ID" attribute="1" defaultMemberUniqueName="[Fact Loan].[Client ID].[All]" allUniqueName="[Fact Loan].[Client ID].[All]" dimensionUniqueName="[Fact Loan]" displayFolder="" count="0" memberValueDatatype="20" unbalanced="0"/>
    <cacheHierarchy uniqueName="[Fact Loan].[Branch Name]" caption="Branch Name" attribute="1" defaultMemberUniqueName="[Fact Loan].[Branch Name].[All]" allUniqueName="[Fact Loan].[Branch Name].[All]" dimensionUniqueName="[Fact Loan]" displayFolder="" count="0" memberValueDatatype="130" unbalanced="0"/>
    <cacheHierarchy uniqueName="[Fact Loan].[Product Id]" caption="Product Id" attribute="1" defaultMemberUniqueName="[Fact Loan].[Product Id].[All]" allUniqueName="[Fact Loan].[Product Id].[All]" dimensionUniqueName="[Fact Loan]" displayFolder="" count="0" memberValueDatatype="130" unbalanced="0"/>
    <cacheHierarchy uniqueName="[Fact Loan].[Loan Amount]" caption="Loan Amount" attribute="1" defaultMemberUniqueName="[Fact Loan].[Loan Amount].[All]" allUniqueName="[Fact Loan].[Loan Amount].[All]" dimensionUniqueName="[Fact Loan]" displayFolder="" count="0" memberValueDatatype="20" unbalanced="0"/>
    <cacheHierarchy uniqueName="[Fact Loan].[Funded Amount]" caption="Funded Amount" attribute="1" defaultMemberUniqueName="[Fact Loan].[Funded Amount].[All]" allUniqueName="[Fact Loan].[Funded Amount].[All]" dimensionUniqueName="[Fact Loan]" displayFolder="" count="0" memberValueDatatype="20" unbalanced="0"/>
    <cacheHierarchy uniqueName="[Fact Loan].[Funded Amount Inv]" caption="Funded Amount Inv" attribute="1" defaultMemberUniqueName="[Fact Loan].[Funded Amount Inv].[All]" allUniqueName="[Fact Loan].[Funded Amount Inv].[All]" dimensionUniqueName="[Fact Loan]" displayFolder="" count="0" memberValueDatatype="20" unbalanced="0"/>
    <cacheHierarchy uniqueName="[Fact Loan].[Disbursement Date]" caption="Disbursement Date" attribute="1" time="1" defaultMemberUniqueName="[Fact Loan].[Disbursement Date].[All]" allUniqueName="[Fact Loan].[Disbursement Date].[All]" dimensionUniqueName="[Fact Loan]" displayFolder="" count="0" memberValueDatatype="7" unbalanced="0"/>
    <cacheHierarchy uniqueName="[Fact Loan].[Loan Status]" caption="Loan Status" attribute="1" defaultMemberUniqueName="[Fact Loan].[Loan Status].[All]" allUniqueName="[Fact Loan].[Loan Status].[All]" dimensionUniqueName="[Fact Loan]" displayFolder="" count="0" memberValueDatatype="130" unbalanced="0"/>
    <cacheHierarchy uniqueName="[Fact Loan].[Repayment Type]" caption="Repayment Type" attribute="1" defaultMemberUniqueName="[Fact Loan].[Repayment Type].[All]" allUniqueName="[Fact Loan].[Repayment Type].[All]" dimensionUniqueName="[Fact Loan]" displayFolder="" count="0" memberValueDatatype="130" unbalanced="0"/>
    <cacheHierarchy uniqueName="[Fact Loan].[Center Id]" caption="Center Id" attribute="1" defaultMemberUniqueName="[Fact Loan].[Center Id].[All]" allUniqueName="[Fact Loan].[Center Id].[All]" dimensionUniqueName="[Fact Loan]" displayFolder="" count="0" memberValueDatatype="20" unbalanced="0"/>
    <cacheHierarchy uniqueName="[Fact Loan].[BranchID]" caption="BranchID" attribute="1" defaultMemberUniqueName="[Fact Loan].[BranchID].[All]" allUniqueName="[Fact Loan].[BranchID].[All]" dimensionUniqueName="[Fact Loan]" displayFolder="" count="0" memberValueDatatype="130" unbalanced="0"/>
    <cacheHierarchy uniqueName="[Fact Repayment].[Account ID]" caption="Account ID" attribute="1" defaultMemberUniqueName="[Fact Repayment].[Account ID].[All]" allUniqueName="[Fact Repayment].[Account ID].[All]" dimensionUniqueName="[Fact Repayment]" displayFolder="" count="0" memberValueDatatype="130" unbalanced="0"/>
    <cacheHierarchy uniqueName="[Fact Repayment].[Total Pymnt]" caption="Total Pymnt" attribute="1" defaultMemberUniqueName="[Fact Repayment].[Total Pymnt].[All]" allUniqueName="[Fact Repayment].[Total Pymnt].[All]" dimensionUniqueName="[Fact Repayment]" displayFolder="" count="0" memberValueDatatype="5" unbalanced="0"/>
    <cacheHierarchy uniqueName="[Fact Repayment].[Total Pymnt inv]" caption="Total Pymnt inv" attribute="1" defaultMemberUniqueName="[Fact Repayment].[Total Pymnt inv].[All]" allUniqueName="[Fact Repayment].[Total Pymnt inv].[All]" dimensionUniqueName="[Fact Repayment]" displayFolder="" count="0" memberValueDatatype="5" unbalanced="0"/>
    <cacheHierarchy uniqueName="[Fact Repayment].[Total Rec Prncp]" caption="Total Rec Prncp" attribute="1" defaultMemberUniqueName="[Fact Repayment].[Total Rec Prncp].[All]" allUniqueName="[Fact Repayment].[Total Rec Prncp].[All]" dimensionUniqueName="[Fact Repayment]" displayFolder="" count="0" memberValueDatatype="5" unbalanced="0"/>
    <cacheHierarchy uniqueName="[Fact Repayment].[Total Fees]" caption="Total Fees" attribute="1" defaultMemberUniqueName="[Fact Repayment].[Total Fees].[All]" allUniqueName="[Fact Repayment].[Total Fees].[All]" dimensionUniqueName="[Fact Repayment]" displayFolder="" count="0" memberValueDatatype="5" unbalanced="0"/>
    <cacheHierarchy uniqueName="[Fact Repayment].[Total Rrec int]" caption="Total Rrec int" attribute="1" defaultMemberUniqueName="[Fact Repayment].[Total Rrec int].[All]" allUniqueName="[Fact Repayment].[Total Rrec int].[All]" dimensionUniqueName="[Fact Repayment]" displayFolder="" count="0" memberValueDatatype="5" unbalanced="0"/>
    <cacheHierarchy uniqueName="[Fact Repayment].[Is Delinquent Loan]" caption="Is Delinquent Loan" attribute="1" defaultMemberUniqueName="[Fact Repayment].[Is Delinquent Loan].[All]" allUniqueName="[Fact Repayment].[Is Delinquent Loan].[All]" dimensionUniqueName="[Fact Repayment]" displayFolder="" count="0" memberValueDatatype="130" unbalanced="0"/>
    <cacheHierarchy uniqueName="[Fact Repayment].[Is Default Loan]" caption="Is Default Loan" attribute="1" defaultMemberUniqueName="[Fact Repayment].[Is Default Loan].[All]" allUniqueName="[Fact Repayment].[Is Default Loan].[All]" dimensionUniqueName="[Fact Repayment]" displayFolder="" count="0" memberValueDatatype="130" unbalanced="0"/>
    <cacheHierarchy uniqueName="[Fact Repayment].[Delinq 2 Yrs]" caption="Delinq 2 Yrs" attribute="1" defaultMemberUniqueName="[Fact Repayment].[Delinq 2 Yrs].[All]" allUniqueName="[Fact Repayment].[Delinq 2 Yrs].[All]" dimensionUniqueName="[Fact Repayment]" displayFolder="" count="0" memberValueDatatype="20" unbalanced="0"/>
    <cacheHierarchy uniqueName="[Fact Repayment].[Repayment Behavior]" caption="Repayment Behavior" attribute="1" defaultMemberUniqueName="[Fact Repayment].[Repayment Behavior].[All]" allUniqueName="[Fact Repayment].[Repayment Behavior].[All]" dimensionUniqueName="[Fact Repayment]" displayFolder="" count="0" memberValueDatatype="130" unbalanced="0"/>
    <cacheHierarchy uniqueName="[Final Fact].[Account ID]" caption="Account ID" attribute="1" defaultMemberUniqueName="[Final Fact].[Account ID].[All]" allUniqueName="[Final Fact].[Account ID].[All]" dimensionUniqueName="[Final Fact]" displayFolder="" count="0" memberValueDatatype="130" unbalanced="0"/>
    <cacheHierarchy uniqueName="[Final Fact].[Client id]" caption="Client id" attribute="1" defaultMemberUniqueName="[Final Fact].[Client id].[All]" allUniqueName="[Final Fact].[Client id].[All]" dimensionUniqueName="[Final Fact]" displayFolder="" count="0" memberValueDatatype="20" unbalanced="0"/>
    <cacheHierarchy uniqueName="[Final Fact].[Branch Name]" caption="Branch Name" attribute="1" defaultMemberUniqueName="[Final Fact].[Branch Name].[All]" allUniqueName="[Final Fact].[Branch Name].[All]" dimensionUniqueName="[Final Fact]" displayFolder="" count="0" memberValueDatatype="130" unbalanced="0"/>
    <cacheHierarchy uniqueName="[Final Fact].[Product Id]" caption="Product Id" attribute="1" defaultMemberUniqueName="[Final Fact].[Product Id].[All]" allUniqueName="[Final Fact].[Product Id].[All]" dimensionUniqueName="[Final Fact]" displayFolder="" count="0" memberValueDatatype="130" unbalanced="0"/>
    <cacheHierarchy uniqueName="[Final Fact].[Loan Amount]" caption="Loan Amount" attribute="1" defaultMemberUniqueName="[Final Fact].[Loan Amount].[All]" allUniqueName="[Final Fact].[Loan Amount].[All]" dimensionUniqueName="[Final Fact]" displayFolder="" count="0" memberValueDatatype="5" unbalanced="0"/>
    <cacheHierarchy uniqueName="[Final Fact].[Funded Amount]" caption="Funded Amount" attribute="1" defaultMemberUniqueName="[Final Fact].[Funded Amount].[All]" allUniqueName="[Final Fact].[Funded Amount].[All]" dimensionUniqueName="[Final Fact]" displayFolder="" count="0" memberValueDatatype="5" unbalanced="0"/>
    <cacheHierarchy uniqueName="[Final Fact].[Funded Amount Inv]" caption="Funded Amount Inv" attribute="1" defaultMemberUniqueName="[Final Fact].[Funded Amount Inv].[All]" allUniqueName="[Final Fact].[Funded Amount Inv].[All]" dimensionUniqueName="[Final Fact]" displayFolder="" count="0" memberValueDatatype="5" unbalanced="0"/>
    <cacheHierarchy uniqueName="[Final Fact].[Date]" caption="Date" attribute="1" time="1" defaultMemberUniqueName="[Final Fact].[Date].[All]" allUniqueName="[Final Fact].[Date].[All]" dimensionUniqueName="[Final Fact]" displayFolder="" count="0" memberValueDatatype="7" unbalanced="0"/>
    <cacheHierarchy uniqueName="[Final Fact].[Loan Status]" caption="Loan Status" attribute="1" defaultMemberUniqueName="[Final Fact].[Loan Status].[All]" allUniqueName="[Final Fact].[Loan Status].[All]" dimensionUniqueName="[Final Fact]" displayFolder="" count="0" memberValueDatatype="130" unbalanced="0"/>
    <cacheHierarchy uniqueName="[Final Fact].[Repayment Type]" caption="Repayment Type" attribute="1" defaultMemberUniqueName="[Final Fact].[Repayment Type].[All]" allUniqueName="[Final Fact].[Repayment Type].[All]" dimensionUniqueName="[Final Fact]" displayFolder="" count="0" memberValueDatatype="130" unbalanced="0"/>
    <cacheHierarchy uniqueName="[Final Fact].[Center Id]" caption="Center Id" attribute="1" defaultMemberUniqueName="[Final Fact].[Center Id].[All]" allUniqueName="[Final Fact].[Center Id].[All]" dimensionUniqueName="[Final Fact]" displayFolder="" count="0" memberValueDatatype="20" unbalanced="0"/>
    <cacheHierarchy uniqueName="[Final Fact].[BranchID]" caption="BranchID" attribute="1" defaultMemberUniqueName="[Final Fact].[BranchID].[All]" allUniqueName="[Final Fact].[BranchID].[All]" dimensionUniqueName="[Final Fact]" displayFolder="" count="0" memberValueDatatype="130" unbalanced="0"/>
    <cacheHierarchy uniqueName="[Final Fact].[Client Name]" caption="Client Name" attribute="1" defaultMemberUniqueName="[Final Fact].[Client Name].[All]" allUniqueName="[Final Fact].[Client Name].[All]" dimensionUniqueName="[Final Fact]" displayFolder="" count="0" memberValueDatatype="130" unbalanced="0"/>
    <cacheHierarchy uniqueName="[Final Fact].[Gender ID]" caption="Gender ID" attribute="1" defaultMemberUniqueName="[Final Fact].[Gender ID].[All]" allUniqueName="[Final Fact].[Gender ID].[All]" dimensionUniqueName="[Final Fact]" displayFolder="" count="0" memberValueDatatype="130" unbalanced="0"/>
    <cacheHierarchy uniqueName="[Final Fact].[Age]" caption="Age" attribute="1" defaultMemberUniqueName="[Final Fact].[Age].[All]" allUniqueName="[Final Fact].[Age].[All]" dimensionUniqueName="[Final Fact]" displayFolder="" count="0" memberValueDatatype="130" unbalanced="0"/>
    <cacheHierarchy uniqueName="[Final Fact].[Age_T]" caption="Age_T" attribute="1" defaultMemberUniqueName="[Final Fact].[Age_T].[All]" allUniqueName="[Final Fact].[Age_T].[All]" dimensionUniqueName="[Final Fact]" displayFolder="" count="0" memberValueDatatype="20" unbalanced="0"/>
    <cacheHierarchy uniqueName="[Final Fact].[Dateof Birth]" caption="Dateof Birth" attribute="1" time="1" defaultMemberUniqueName="[Final Fact].[Dateof Birth].[All]" allUniqueName="[Final Fact].[Dateof Birth].[All]" dimensionUniqueName="[Final Fact]" displayFolder="" count="0" memberValueDatatype="7" unbalanced="0"/>
    <cacheHierarchy uniqueName="[Final Fact].[Caste]" caption="Caste" attribute="1" defaultMemberUniqueName="[Final Fact].[Caste].[All]" allUniqueName="[Final Fact].[Caste].[All]" dimensionUniqueName="[Final Fact]" displayFolder="" count="0" memberValueDatatype="130" unbalanced="0"/>
    <cacheHierarchy uniqueName="[Final Fact].[Religion]" caption="Religion" attribute="1" defaultMemberUniqueName="[Final Fact].[Religion].[All]" allUniqueName="[Final Fact].[Religion].[All]" dimensionUniqueName="[Final Fact]" displayFolder="" count="0" memberValueDatatype="130" unbalanced="0"/>
    <cacheHierarchy uniqueName="[Final Fact].[Home Ownership]" caption="Home Ownership" attribute="1" defaultMemberUniqueName="[Final Fact].[Home Ownership].[All]" allUniqueName="[Final Fact].[Home Ownership].[All]" dimensionUniqueName="[Final Fact]" displayFolder="" count="0" memberValueDatatype="130" unbalanced="0"/>
    <cacheHierarchy uniqueName="[Final Fact].[Client Income Range]" caption="Client Income Range" attribute="1" defaultMemberUniqueName="[Final Fact].[Client Income Range].[All]" allUniqueName="[Final Fact].[Client Income Range].[All]" dimensionUniqueName="[Final Fact]" displayFolder="" count="0" memberValueDatatype="130" unbalanced="0"/>
    <cacheHierarchy uniqueName="[Final Fact].[Employment Type]" caption="Employment Type" attribute="1" defaultMemberUniqueName="[Final Fact].[Employment Type].[All]" allUniqueName="[Final Fact].[Employment Type].[All]" dimensionUniqueName="[Final Fact]" displayFolder="" count="0" memberValueDatatype="130" unbalanced="0"/>
    <cacheHierarchy uniqueName="[Final Fact].[Credit Score]" caption="Credit Score" attribute="1" defaultMemberUniqueName="[Final Fact].[Credit Score].[All]" allUniqueName="[Final Fact].[Credit Score].[All]" dimensionUniqueName="[Final Fact]" displayFolder="" count="0" memberValueDatatype="20" unbalanced="0"/>
    <cacheHierarchy uniqueName="[Final Fact].[Product Code]" caption="Product Code" attribute="1" defaultMemberUniqueName="[Final Fact].[Product Code].[All]" allUniqueName="[Final Fact].[Product Code].[All]" dimensionUniqueName="[Final Fact]" displayFolder="" count="0" memberValueDatatype="130" unbalanced="0"/>
    <cacheHierarchy uniqueName="[Final Fact].[Purpose Category]" caption="Purpose Category" attribute="1" defaultMemberUniqueName="[Final Fact].[Purpose Category].[All]" allUniqueName="[Final Fact].[Purpose Category].[All]" dimensionUniqueName="[Final Fact]" displayFolder="" count="0" memberValueDatatype="130" unbalanced="0"/>
    <cacheHierarchy uniqueName="[Final Fact].[Term]" caption="Term" attribute="1" defaultMemberUniqueName="[Final Fact].[Term].[All]" allUniqueName="[Final Fact].[Term].[All]" dimensionUniqueName="[Final Fact]" displayFolder="" count="0" memberValueDatatype="130" unbalanced="0"/>
    <cacheHierarchy uniqueName="[Final Fact].[Int Rate]" caption="Int Rate" attribute="1" defaultMemberUniqueName="[Final Fact].[Int Rate].[All]" allUniqueName="[Final Fact].[Int Rate].[All]" dimensionUniqueName="[Final Fact]" displayFolder="" count="0" memberValueDatatype="5" unbalanced="0"/>
    <cacheHierarchy uniqueName="[Final Fact].[Grade]" caption="Grade" attribute="1" defaultMemberUniqueName="[Final Fact].[Grade].[All]" allUniqueName="[Final Fact].[Grade].[All]" dimensionUniqueName="[Final Fact]" displayFolder="" count="0" memberValueDatatype="130" unbalanced="0"/>
    <cacheHierarchy uniqueName="[Final Fact].[Sub Grade]" caption="Sub Grade" attribute="1" defaultMemberUniqueName="[Final Fact].[Sub Grade].[All]" allUniqueName="[Final Fact].[Sub Grade].[All]" dimensionUniqueName="[Final Fact]" displayFolder="" count="0" memberValueDatatype="130" unbalanced="0"/>
    <cacheHierarchy uniqueName="[Final Fact].[Bank Name]" caption="Bank Name" attribute="1" defaultMemberUniqueName="[Final Fact].[Bank Name].[All]" allUniqueName="[Final Fact].[Bank Name].[All]" dimensionUniqueName="[Final Fact]" displayFolder="" count="0" memberValueDatatype="130" unbalanced="0"/>
    <cacheHierarchy uniqueName="[Final Fact].[Region Name]" caption="Region Name" attribute="1" defaultMemberUniqueName="[Final Fact].[Region Name].[All]" allUniqueName="[Final Fact].[Region Name].[All]" dimensionUniqueName="[Final Fact]" displayFolder="" count="0" memberValueDatatype="130" unbalanced="0"/>
    <cacheHierarchy uniqueName="[Final Fact].[State Abbr]" caption="State Abbr" attribute="1" defaultMemberUniqueName="[Final Fact].[State Abbr].[All]" allUniqueName="[Final Fact].[State Abbr].[All]" dimensionUniqueName="[Final Fact]" displayFolder="" count="0" memberValueDatatype="130" unbalanced="0"/>
    <cacheHierarchy uniqueName="[Final Fact].[State Name]" caption="State Name" attribute="1" defaultMemberUniqueName="[Final Fact].[State Name].[All]" allUniqueName="[Final Fact].[State Name].[All]" dimensionUniqueName="[Final Fact]" displayFolder="" count="0" memberValueDatatype="130" unbalanced="0"/>
    <cacheHierarchy uniqueName="[Final Fact].[City]" caption="City" attribute="1" defaultMemberUniqueName="[Final Fact].[City].[All]" allUniqueName="[Final Fact].[City].[All]" dimensionUniqueName="[Final Fact]" displayFolder="" count="0" memberValueDatatype="130" unbalanced="0"/>
    <cacheHierarchy uniqueName="[Final Fact].[BH Name]" caption="BH Name" attribute="1" defaultMemberUniqueName="[Final Fact].[BH Name].[All]" allUniqueName="[Final Fact].[BH Name].[All]" dimensionUniqueName="[Final Fact]" displayFolder="" count="0" memberValueDatatype="130" unbalanced="0"/>
    <cacheHierarchy uniqueName="[Final Fact].[Branch Performance Category]" caption="Branch Performance Category" attribute="1" defaultMemberUniqueName="[Final Fact].[Branch Performance Category].[All]" allUniqueName="[Final Fact].[Branch Performance Category].[All]" dimensionUniqueName="[Final Fact]" displayFolder="" count="0" memberValueDatatype="130" unbalanced="0"/>
    <cacheHierarchy uniqueName="[Final Fact].[Total Pymnt]" caption="Total Pymnt" attribute="1" defaultMemberUniqueName="[Final Fact].[Total Pymnt].[All]" allUniqueName="[Final Fact].[Total Pymnt].[All]" dimensionUniqueName="[Final Fact]" displayFolder="" count="0" memberValueDatatype="5" unbalanced="0"/>
    <cacheHierarchy uniqueName="[Final Fact].[Total Pymnt inv]" caption="Total Pymnt inv" attribute="1" defaultMemberUniqueName="[Final Fact].[Total Pymnt inv].[All]" allUniqueName="[Final Fact].[Total Pymnt inv].[All]" dimensionUniqueName="[Final Fact]" displayFolder="" count="0" memberValueDatatype="5" unbalanced="0"/>
    <cacheHierarchy uniqueName="[Final Fact].[Total Rec Prncp]" caption="Total Rec Prncp" attribute="1" defaultMemberUniqueName="[Final Fact].[Total Rec Prncp].[All]" allUniqueName="[Final Fact].[Total Rec Prncp].[All]" dimensionUniqueName="[Final Fact]" displayFolder="" count="0" memberValueDatatype="5" unbalanced="0"/>
    <cacheHierarchy uniqueName="[Final Fact].[Total Fees]" caption="Total Fees" attribute="1" defaultMemberUniqueName="[Final Fact].[Total Fees].[All]" allUniqueName="[Final Fact].[Total Fees].[All]" dimensionUniqueName="[Final Fact]" displayFolder="" count="0" memberValueDatatype="5" unbalanced="0"/>
    <cacheHierarchy uniqueName="[Final Fact].[Total Rrec int]" caption="Total Rrec int" attribute="1" defaultMemberUniqueName="[Final Fact].[Total Rrec int].[All]" allUniqueName="[Final Fact].[Total Rrec int].[All]" dimensionUniqueName="[Final Fact]" displayFolder="" count="0" memberValueDatatype="5" unbalanced="0"/>
    <cacheHierarchy uniqueName="[Final Fact].[Is Delinquent Loan]" caption="Is Delinquent Loan" attribute="1" defaultMemberUniqueName="[Final Fact].[Is Delinquent Loan].[All]" allUniqueName="[Final Fact].[Is Delinquent Loan].[All]" dimensionUniqueName="[Final Fact]" displayFolder="" count="0" memberValueDatatype="130" unbalanced="0"/>
    <cacheHierarchy uniqueName="[Final Fact].[Is Default Loan]" caption="Is Default Loan" attribute="1" defaultMemberUniqueName="[Final Fact].[Is Default Loan].[All]" allUniqueName="[Final Fact].[Is Default Loan].[All]" dimensionUniqueName="[Final Fact]" displayFolder="" count="0" memberValueDatatype="130" unbalanced="0"/>
    <cacheHierarchy uniqueName="[Final Fact].[Delinq 2 Yrs]" caption="Delinq 2 Yrs" attribute="1" defaultMemberUniqueName="[Final Fact].[Delinq 2 Yrs].[All]" allUniqueName="[Final Fact].[Delinq 2 Yrs].[All]" dimensionUniqueName="[Final Fact]" displayFolder="" count="0" memberValueDatatype="20" unbalanced="0"/>
    <cacheHierarchy uniqueName="[Final Fact].[Repayment Behavior]" caption="Repayment Behavior" attribute="1" defaultMemberUniqueName="[Final Fact].[Repayment Behavior].[All]" allUniqueName="[Final Fact].[Repayment Behavior].[All]" dimensionUniqueName="[Final Fact]" displayFolder="" count="0" memberValueDatatype="130" unbalanced="0"/>
    <cacheHierarchy uniqueName="[Measures].[Total Clients]" caption="Total Clients" measure="1" displayFolder="" measureGroup="Fact Loan" count="0"/>
    <cacheHierarchy uniqueName="[Measures].[Active Clients]" caption="Active Clients" measure="1" displayFolder="" measureGroup="Fact Loan" count="0"/>
    <cacheHierarchy uniqueName="[Measures].[New Clients]" caption="New Clients" measure="1" displayFolder="" measureGroup="Fact Loan" count="0"/>
    <cacheHierarchy uniqueName="[Measures].[Client Retention Rate]" caption="Client Retention Rate" measure="1" displayFolder="" measureGroup="Fact Loan" count="0"/>
    <cacheHierarchy uniqueName="[Measures].[Total Loan Amount]" caption="Total Loan Amount" measure="1" displayFolder="" measureGroup="Fact Loan" count="0"/>
    <cacheHierarchy uniqueName="[Measures].[Total Funded Amount]" caption="Total Funded Amount" measure="1" displayFolder="" measureGroup="Fact Loan" count="0"/>
    <cacheHierarchy uniqueName="[Measures].[Avg Loan Size]" caption="Avg Loan Size" measure="1" displayFolder="" measureGroup="Fact Loan" count="0"/>
    <cacheHierarchy uniqueName="[Measures].[Loan Growth %]" caption="Loan Growth %" measure="1" displayFolder="" measureGroup="Fact Loan" count="0"/>
    <cacheHierarchy uniqueName="[Measures].[Total Repayments]" caption="Total Repayments" measure="1" displayFolder="" measureGroup="Fact Loan" count="0"/>
    <cacheHierarchy uniqueName="[Measures].[Principal Recovery Rate]" caption="Principal Recovery Rate" measure="1" displayFolder="" measureGroup="Fact Loan" count="0"/>
    <cacheHierarchy uniqueName="[Measures].[Interest Income]" caption="Interest Income" measure="1" displayFolder="" measureGroup="Fact Loan" count="0" oneField="1">
      <fieldsUsage count="1">
        <fieldUsage x="0"/>
      </fieldsUsage>
    </cacheHierarchy>
    <cacheHierarchy uniqueName="[Measures].[Delinquency Rate]" caption="Delinquency Rate" measure="1" displayFolder="" measureGroup="Fact Loan" count="0"/>
    <cacheHierarchy uniqueName="[Measures].[On-Time Repayment %]" caption="On-Time Repayment %" measure="1" displayFolder="" measureGroup="Fact Loan" count="0"/>
    <cacheHierarchy uniqueName="[Measures].[Product Loan Volume]" caption="Product Loan Volume" measure="1" displayFolder="" measureGroup="Fact Loan" count="0"/>
    <cacheHierarchy uniqueName="[Measures].[Product Profitability]" caption="Product Profitability" measure="1" displayFolder="" measureGroup="Fact Loan" count="0"/>
    <cacheHierarchy uniqueName="[Measures].[Default Rate]" caption="Default Rate" measure="1" displayFolder="" measureGroup="Fact Loan" count="0"/>
    <cacheHierarchy uniqueName="[Measures].[__XL_Count Dim Branch]" caption="__XL_Count Dim Branch" measure="1" displayFolder="" measureGroup="Dim Branch" count="0" hidden="1"/>
    <cacheHierarchy uniqueName="[Measures].[__XL_Count Dim Client]" caption="__XL_Count Dim Client" measure="1" displayFolder="" measureGroup="Dim Client" count="0" hidden="1"/>
    <cacheHierarchy uniqueName="[Measures].[__XL_Count Dim Product]" caption="__XL_Count Dim Product" measure="1" displayFolder="" measureGroup="Dim Product" count="0" hidden="1"/>
    <cacheHierarchy uniqueName="[Measures].[__XL_Count Fact Loan]" caption="__XL_Count Fact Loan" measure="1" displayFolder="" measureGroup="Fact Loan" count="0" hidden="1"/>
    <cacheHierarchy uniqueName="[Measures].[__XL_Count Fact Repayment]" caption="__XL_Count Fact Repayment" measure="1" displayFolder="" measureGroup="Fact Repayment" count="0" hidden="1"/>
    <cacheHierarchy uniqueName="[Measures].[__XL_Count Final Fact]" caption="__XL_Count Final Fact" measure="1" displayFolder="" measureGroup="Final 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Dim Branch" uniqueName="[Dim Branch]" caption="Dim Branch"/>
    <dimension name="Dim Client" uniqueName="[Dim Client]" caption="Dim Client"/>
    <dimension name="Dim Product" uniqueName="[Dim Product]" caption="Dim Product"/>
    <dimension name="Fact Loan" uniqueName="[Fact Loan]" caption="Fact Loan"/>
    <dimension name="Fact Repayment" uniqueName="[Fact Repayment]" caption="Fact Repayment"/>
    <dimension name="Final Fact" uniqueName="[Final Fact]" caption="Final Fact"/>
    <dimension measure="1" name="Measures" uniqueName="[Measures]" caption="Measures"/>
  </dimensions>
  <measureGroups count="7">
    <measureGroup name="Calendar" caption="Calendar"/>
    <measureGroup name="Dim Branch" caption="Dim Branch"/>
    <measureGroup name="Dim Client" caption="Dim Client"/>
    <measureGroup name="Dim Product" caption="Dim Product"/>
    <measureGroup name="Fact Loan" caption="Fact Loan"/>
    <measureGroup name="Fact Repayment" caption="Fact Repayment"/>
    <measureGroup name="Final Fact" caption="Final 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93.754170370368" backgroundQuery="1" createdVersion="8" refreshedVersion="8" minRefreshableVersion="3" recordCount="0" supportSubquery="1" supportAdvancedDrill="1" xr:uid="{E7D46C00-DE70-44A0-982C-47B799BDF20D}">
  <cacheSource type="external" connectionId="8"/>
  <cacheFields count="2">
    <cacheField name="[Measures].[Default Rate]" caption="Default Rate" numFmtId="0" hierarchy="115" level="32767"/>
    <cacheField name="[Calendar].[Year].[Year]" caption="Year" numFmtId="0" hierarchy="1"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Dim Branch].[Branch Name]" caption="Branch Name" attribute="1" defaultMemberUniqueName="[Dim Branch].[Branch Name].[All]" allUniqueName="[Dim Branch].[Branch Name].[All]" dimensionUniqueName="[Dim Branch]" displayFolder="" count="2" memberValueDatatype="130" unbalanced="0"/>
    <cacheHierarchy uniqueName="[Dim Branch].[Bank Name]" caption="Bank Name" attribute="1" defaultMemberUniqueName="[Dim Branch].[Bank Name].[All]" allUniqueName="[Dim Branch].[Bank Name].[All]" dimensionUniqueName="[Dim Branch]" displayFolder="" count="0" memberValueDatatype="130" unbalanced="0"/>
    <cacheHierarchy uniqueName="[Dim Branch].[Region Name]" caption="Region Name" attribute="1" defaultMemberUniqueName="[Dim Branch].[Region Name].[All]" allUniqueName="[Dim Branch].[Region Name].[All]" dimensionUniqueName="[Dim Branch]" displayFolder="" count="0" memberValueDatatype="130" unbalanced="0"/>
    <cacheHierarchy uniqueName="[Dim Branch].[State Abbr]" caption="State Abbr" attribute="1" defaultMemberUniqueName="[Dim Branch].[State Abbr].[All]" allUniqueName="[Dim Branch].[State Abbr].[All]" dimensionUniqueName="[Dim Branch]" displayFolder="" count="0" memberValueDatatype="130" unbalanced="0"/>
    <cacheHierarchy uniqueName="[Dim Branch].[State Name]" caption="State Name" attribute="1" defaultMemberUniqueName="[Dim Branch].[State Name].[All]" allUniqueName="[Dim Branch].[State Name].[All]" dimensionUniqueName="[Dim Branch]" displayFolder="" count="0" memberValueDatatype="130" unbalanced="0"/>
    <cacheHierarchy uniqueName="[Dim Branch].[City]" caption="City" attribute="1" defaultMemberUniqueName="[Dim Branch].[City].[All]" allUniqueName="[Dim Branch].[City].[All]" dimensionUniqueName="[Dim Branch]" displayFolder="" count="0" memberValueDatatype="130" unbalanced="0"/>
    <cacheHierarchy uniqueName="[Dim Branch].[Center Id]" caption="Center Id" attribute="1" defaultMemberUniqueName="[Dim Branch].[Center Id].[All]" allUniqueName="[Dim Branch].[Center Id].[All]" dimensionUniqueName="[Dim Branch]" displayFolder="" count="0" memberValueDatatype="20" unbalanced="0"/>
    <cacheHierarchy uniqueName="[Dim Branch].[BH Name]" caption="BH Name" attribute="1" defaultMemberUniqueName="[Dim Branch].[BH Name].[All]" allUniqueName="[Dim Branch].[BH Name].[All]" dimensionUniqueName="[Dim Branch]" displayFolder="" count="0" memberValueDatatype="130" unbalanced="0"/>
    <cacheHierarchy uniqueName="[Dim Branch].[Branch Performance Category]" caption="Branch Performance Category" attribute="1" defaultMemberUniqueName="[Dim Branch].[Branch Performance Category].[All]" allUniqueName="[Dim Branch].[Branch Performance Category].[All]" dimensionUniqueName="[Dim Branch]" displayFolder="" count="0" memberValueDatatype="130" unbalanced="0"/>
    <cacheHierarchy uniqueName="[Dim Branch].[BranchID]" caption="BranchID" attribute="1" defaultMemberUniqueName="[Dim Branch].[BranchID].[All]" allUniqueName="[Dim Branch].[BranchID].[All]" dimensionUniqueName="[Dim Branch]" displayFolder="" count="0" memberValueDatatype="130" unbalanced="0"/>
    <cacheHierarchy uniqueName="[Dim Client].[Client ID]" caption="Client ID" attribute="1" defaultMemberUniqueName="[Dim Client].[Client ID].[All]" allUniqueName="[Dim Client].[Client ID].[All]" dimensionUniqueName="[Dim Client]" displayFolder="" count="0" memberValueDatatype="20" unbalanced="0"/>
    <cacheHierarchy uniqueName="[Dim Client].[Client Name]" caption="Client Name" attribute="1" defaultMemberUniqueName="[Dim Client].[Client Name].[All]" allUniqueName="[Dim Client].[Client Name].[All]" dimensionUniqueName="[Dim Client]" displayFolder="" count="0" memberValueDatatype="130" unbalanced="0"/>
    <cacheHierarchy uniqueName="[Dim Client].[Gender ID]" caption="Gender ID" attribute="1" defaultMemberUniqueName="[Dim Client].[Gender ID].[All]" allUniqueName="[Dim Client].[Gender ID].[All]" dimensionUniqueName="[Dim Client]" displayFolder="" count="0" memberValueDatatype="130" unbalanced="0"/>
    <cacheHierarchy uniqueName="[Dim Client].[Age]" caption="Age" attribute="1" defaultMemberUniqueName="[Dim Client].[Age].[All]" allUniqueName="[Dim Client].[Age].[All]" dimensionUniqueName="[Dim Client]" displayFolder="" count="0" memberValueDatatype="130" unbalanced="0"/>
    <cacheHierarchy uniqueName="[Dim Client].[Age_T]" caption="Age_T" attribute="1" defaultMemberUniqueName="[Dim Client].[Age_T].[All]" allUniqueName="[Dim Client].[Age_T].[All]" dimensionUniqueName="[Dim Client]" displayFolder="" count="0" memberValueDatatype="20" unbalanced="0"/>
    <cacheHierarchy uniqueName="[Dim Client].[Date of Birth]" caption="Date of Birth" attribute="1" time="1" defaultMemberUniqueName="[Dim Client].[Date of Birth].[All]" allUniqueName="[Dim Client].[Date of Birth].[All]" dimensionUniqueName="[Dim Client]" displayFolder="" count="0" memberValueDatatype="7" unbalanced="0"/>
    <cacheHierarchy uniqueName="[Dim Client].[Caste]" caption="Caste" attribute="1" defaultMemberUniqueName="[Dim Client].[Caste].[All]" allUniqueName="[Dim Client].[Caste].[All]" dimensionUniqueName="[Dim Client]" displayFolder="" count="0" memberValueDatatype="130" unbalanced="0"/>
    <cacheHierarchy uniqueName="[Dim Client].[Religion]" caption="Religion" attribute="1" defaultMemberUniqueName="[Dim Client].[Religion].[All]" allUniqueName="[Dim Client].[Religion].[All]" dimensionUniqueName="[Dim Client]" displayFolder="" count="0" memberValueDatatype="130" unbalanced="0"/>
    <cacheHierarchy uniqueName="[Dim Client].[Home Ownership]" caption="Home Ownership" attribute="1" defaultMemberUniqueName="[Dim Client].[Home Ownership].[All]" allUniqueName="[Dim Client].[Home Ownership].[All]" dimensionUniqueName="[Dim Client]" displayFolder="" count="0" memberValueDatatype="130" unbalanced="0"/>
    <cacheHierarchy uniqueName="[Dim Client].[Client Income Range]" caption="Client Income Range" attribute="1" defaultMemberUniqueName="[Dim Client].[Client Income Range].[All]" allUniqueName="[Dim Client].[Client Income Range].[All]" dimensionUniqueName="[Dim Client]" displayFolder="" count="0" memberValueDatatype="130" unbalanced="0"/>
    <cacheHierarchy uniqueName="[Dim Client].[Employment Type]" caption="Employment Type" attribute="1" defaultMemberUniqueName="[Dim Client].[Employment Type].[All]" allUniqueName="[Dim Client].[Employment Type].[All]" dimensionUniqueName="[Dim Client]" displayFolder="" count="0" memberValueDatatype="130" unbalanced="0"/>
    <cacheHierarchy uniqueName="[Dim Client].[Credit Score]" caption="Credit Score" attribute="1" defaultMemberUniqueName="[Dim Client].[Credit Score].[All]" allUniqueName="[Dim Client].[Credit Score].[All]" dimensionUniqueName="[Dim Client]" displayFolder="" count="0"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Code]" caption="Product Code" attribute="1" defaultMemberUniqueName="[Dim Product].[Product Code].[All]" allUniqueName="[Dim Product].[Product Code].[All]" dimensionUniqueName="[Dim Product]" displayFolder="" count="0" memberValueDatatype="130" unbalanced="0"/>
    <cacheHierarchy uniqueName="[Dim Product].[Purpose Category]" caption="Purpose Category" attribute="1" defaultMemberUniqueName="[Dim Product].[Purpose Category].[All]" allUniqueName="[Dim Product].[Purpose Category].[All]" dimensionUniqueName="[Dim Product]" displayFolder="" count="2" memberValueDatatype="130" unbalanced="0"/>
    <cacheHierarchy uniqueName="[Dim Product].[Term]" caption="Term" attribute="1" defaultMemberUniqueName="[Dim Product].[Term].[All]" allUniqueName="[Dim Product].[Term].[All]" dimensionUniqueName="[Dim Product]" displayFolder="" count="0" memberValueDatatype="130" unbalanced="0"/>
    <cacheHierarchy uniqueName="[Dim Product].[Int Rate]" caption="Int Rate" attribute="1" defaultMemberUniqueName="[Dim Product].[Int Rate].[All]" allUniqueName="[Dim Product].[Int Rate].[All]" dimensionUniqueName="[Dim Product]" displayFolder="" count="0" memberValueDatatype="5" unbalanced="0"/>
    <cacheHierarchy uniqueName="[Dim Product].[Grade]" caption="Grade" attribute="1" defaultMemberUniqueName="[Dim Product].[Grade].[All]" allUniqueName="[Dim Product].[Grade].[All]" dimensionUniqueName="[Dim Product]" displayFolder="" count="0" memberValueDatatype="130" unbalanced="0"/>
    <cacheHierarchy uniqueName="[Dim Product].[Sub Grade]" caption="Sub Grade" attribute="1" defaultMemberUniqueName="[Dim Product].[Sub Grade].[All]" allUniqueName="[Dim Product].[Sub Grade].[All]" dimensionUniqueName="[Dim Product]" displayFolder="" count="0" memberValueDatatype="130" unbalanced="0"/>
    <cacheHierarchy uniqueName="[Fact Loan].[Account ID]" caption="Account ID" attribute="1" defaultMemberUniqueName="[Fact Loan].[Account ID].[All]" allUniqueName="[Fact Loan].[Account ID].[All]" dimensionUniqueName="[Fact Loan]" displayFolder="" count="0" memberValueDatatype="130" unbalanced="0"/>
    <cacheHierarchy uniqueName="[Fact Loan].[Client ID]" caption="Client ID" attribute="1" defaultMemberUniqueName="[Fact Loan].[Client ID].[All]" allUniqueName="[Fact Loan].[Client ID].[All]" dimensionUniqueName="[Fact Loan]" displayFolder="" count="0" memberValueDatatype="20" unbalanced="0"/>
    <cacheHierarchy uniqueName="[Fact Loan].[Branch Name]" caption="Branch Name" attribute="1" defaultMemberUniqueName="[Fact Loan].[Branch Name].[All]" allUniqueName="[Fact Loan].[Branch Name].[All]" dimensionUniqueName="[Fact Loan]" displayFolder="" count="0" memberValueDatatype="130" unbalanced="0"/>
    <cacheHierarchy uniqueName="[Fact Loan].[Product Id]" caption="Product Id" attribute="1" defaultMemberUniqueName="[Fact Loan].[Product Id].[All]" allUniqueName="[Fact Loan].[Product Id].[All]" dimensionUniqueName="[Fact Loan]" displayFolder="" count="0" memberValueDatatype="130" unbalanced="0"/>
    <cacheHierarchy uniqueName="[Fact Loan].[Loan Amount]" caption="Loan Amount" attribute="1" defaultMemberUniqueName="[Fact Loan].[Loan Amount].[All]" allUniqueName="[Fact Loan].[Loan Amount].[All]" dimensionUniqueName="[Fact Loan]" displayFolder="" count="0" memberValueDatatype="20" unbalanced="0"/>
    <cacheHierarchy uniqueName="[Fact Loan].[Funded Amount]" caption="Funded Amount" attribute="1" defaultMemberUniqueName="[Fact Loan].[Funded Amount].[All]" allUniqueName="[Fact Loan].[Funded Amount].[All]" dimensionUniqueName="[Fact Loan]" displayFolder="" count="0" memberValueDatatype="20" unbalanced="0"/>
    <cacheHierarchy uniqueName="[Fact Loan].[Funded Amount Inv]" caption="Funded Amount Inv" attribute="1" defaultMemberUniqueName="[Fact Loan].[Funded Amount Inv].[All]" allUniqueName="[Fact Loan].[Funded Amount Inv].[All]" dimensionUniqueName="[Fact Loan]" displayFolder="" count="0" memberValueDatatype="20" unbalanced="0"/>
    <cacheHierarchy uniqueName="[Fact Loan].[Disbursement Date]" caption="Disbursement Date" attribute="1" time="1" defaultMemberUniqueName="[Fact Loan].[Disbursement Date].[All]" allUniqueName="[Fact Loan].[Disbursement Date].[All]" dimensionUniqueName="[Fact Loan]" displayFolder="" count="0" memberValueDatatype="7" unbalanced="0"/>
    <cacheHierarchy uniqueName="[Fact Loan].[Loan Status]" caption="Loan Status" attribute="1" defaultMemberUniqueName="[Fact Loan].[Loan Status].[All]" allUniqueName="[Fact Loan].[Loan Status].[All]" dimensionUniqueName="[Fact Loan]" displayFolder="" count="0" memberValueDatatype="130" unbalanced="0"/>
    <cacheHierarchy uniqueName="[Fact Loan].[Repayment Type]" caption="Repayment Type" attribute="1" defaultMemberUniqueName="[Fact Loan].[Repayment Type].[All]" allUniqueName="[Fact Loan].[Repayment Type].[All]" dimensionUniqueName="[Fact Loan]" displayFolder="" count="0" memberValueDatatype="130" unbalanced="0"/>
    <cacheHierarchy uniqueName="[Fact Loan].[Center Id]" caption="Center Id" attribute="1" defaultMemberUniqueName="[Fact Loan].[Center Id].[All]" allUniqueName="[Fact Loan].[Center Id].[All]" dimensionUniqueName="[Fact Loan]" displayFolder="" count="0" memberValueDatatype="20" unbalanced="0"/>
    <cacheHierarchy uniqueName="[Fact Loan].[BranchID]" caption="BranchID" attribute="1" defaultMemberUniqueName="[Fact Loan].[BranchID].[All]" allUniqueName="[Fact Loan].[BranchID].[All]" dimensionUniqueName="[Fact Loan]" displayFolder="" count="0" memberValueDatatype="130" unbalanced="0"/>
    <cacheHierarchy uniqueName="[Fact Repayment].[Account ID]" caption="Account ID" attribute="1" defaultMemberUniqueName="[Fact Repayment].[Account ID].[All]" allUniqueName="[Fact Repayment].[Account ID].[All]" dimensionUniqueName="[Fact Repayment]" displayFolder="" count="0" memberValueDatatype="130" unbalanced="0"/>
    <cacheHierarchy uniqueName="[Fact Repayment].[Total Pymnt]" caption="Total Pymnt" attribute="1" defaultMemberUniqueName="[Fact Repayment].[Total Pymnt].[All]" allUniqueName="[Fact Repayment].[Total Pymnt].[All]" dimensionUniqueName="[Fact Repayment]" displayFolder="" count="0" memberValueDatatype="5" unbalanced="0"/>
    <cacheHierarchy uniqueName="[Fact Repayment].[Total Pymnt inv]" caption="Total Pymnt inv" attribute="1" defaultMemberUniqueName="[Fact Repayment].[Total Pymnt inv].[All]" allUniqueName="[Fact Repayment].[Total Pymnt inv].[All]" dimensionUniqueName="[Fact Repayment]" displayFolder="" count="0" memberValueDatatype="5" unbalanced="0"/>
    <cacheHierarchy uniqueName="[Fact Repayment].[Total Rec Prncp]" caption="Total Rec Prncp" attribute="1" defaultMemberUniqueName="[Fact Repayment].[Total Rec Prncp].[All]" allUniqueName="[Fact Repayment].[Total Rec Prncp].[All]" dimensionUniqueName="[Fact Repayment]" displayFolder="" count="0" memberValueDatatype="5" unbalanced="0"/>
    <cacheHierarchy uniqueName="[Fact Repayment].[Total Fees]" caption="Total Fees" attribute="1" defaultMemberUniqueName="[Fact Repayment].[Total Fees].[All]" allUniqueName="[Fact Repayment].[Total Fees].[All]" dimensionUniqueName="[Fact Repayment]" displayFolder="" count="0" memberValueDatatype="5" unbalanced="0"/>
    <cacheHierarchy uniqueName="[Fact Repayment].[Total Rrec int]" caption="Total Rrec int" attribute="1" defaultMemberUniqueName="[Fact Repayment].[Total Rrec int].[All]" allUniqueName="[Fact Repayment].[Total Rrec int].[All]" dimensionUniqueName="[Fact Repayment]" displayFolder="" count="0" memberValueDatatype="5" unbalanced="0"/>
    <cacheHierarchy uniqueName="[Fact Repayment].[Is Delinquent Loan]" caption="Is Delinquent Loan" attribute="1" defaultMemberUniqueName="[Fact Repayment].[Is Delinquent Loan].[All]" allUniqueName="[Fact Repayment].[Is Delinquent Loan].[All]" dimensionUniqueName="[Fact Repayment]" displayFolder="" count="0" memberValueDatatype="130" unbalanced="0"/>
    <cacheHierarchy uniqueName="[Fact Repayment].[Is Default Loan]" caption="Is Default Loan" attribute="1" defaultMemberUniqueName="[Fact Repayment].[Is Default Loan].[All]" allUniqueName="[Fact Repayment].[Is Default Loan].[All]" dimensionUniqueName="[Fact Repayment]" displayFolder="" count="0" memberValueDatatype="130" unbalanced="0"/>
    <cacheHierarchy uniqueName="[Fact Repayment].[Delinq 2 Yrs]" caption="Delinq 2 Yrs" attribute="1" defaultMemberUniqueName="[Fact Repayment].[Delinq 2 Yrs].[All]" allUniqueName="[Fact Repayment].[Delinq 2 Yrs].[All]" dimensionUniqueName="[Fact Repayment]" displayFolder="" count="0" memberValueDatatype="20" unbalanced="0"/>
    <cacheHierarchy uniqueName="[Fact Repayment].[Repayment Behavior]" caption="Repayment Behavior" attribute="1" defaultMemberUniqueName="[Fact Repayment].[Repayment Behavior].[All]" allUniqueName="[Fact Repayment].[Repayment Behavior].[All]" dimensionUniqueName="[Fact Repayment]" displayFolder="" count="0" memberValueDatatype="130" unbalanced="0"/>
    <cacheHierarchy uniqueName="[Final Fact].[Account ID]" caption="Account ID" attribute="1" defaultMemberUniqueName="[Final Fact].[Account ID].[All]" allUniqueName="[Final Fact].[Account ID].[All]" dimensionUniqueName="[Final Fact]" displayFolder="" count="0" memberValueDatatype="130" unbalanced="0"/>
    <cacheHierarchy uniqueName="[Final Fact].[Client id]" caption="Client id" attribute="1" defaultMemberUniqueName="[Final Fact].[Client id].[All]" allUniqueName="[Final Fact].[Client id].[All]" dimensionUniqueName="[Final Fact]" displayFolder="" count="0" memberValueDatatype="20" unbalanced="0"/>
    <cacheHierarchy uniqueName="[Final Fact].[Branch Name]" caption="Branch Name" attribute="1" defaultMemberUniqueName="[Final Fact].[Branch Name].[All]" allUniqueName="[Final Fact].[Branch Name].[All]" dimensionUniqueName="[Final Fact]" displayFolder="" count="0" memberValueDatatype="130" unbalanced="0"/>
    <cacheHierarchy uniqueName="[Final Fact].[Product Id]" caption="Product Id" attribute="1" defaultMemberUniqueName="[Final Fact].[Product Id].[All]" allUniqueName="[Final Fact].[Product Id].[All]" dimensionUniqueName="[Final Fact]" displayFolder="" count="0" memberValueDatatype="130" unbalanced="0"/>
    <cacheHierarchy uniqueName="[Final Fact].[Loan Amount]" caption="Loan Amount" attribute="1" defaultMemberUniqueName="[Final Fact].[Loan Amount].[All]" allUniqueName="[Final Fact].[Loan Amount].[All]" dimensionUniqueName="[Final Fact]" displayFolder="" count="0" memberValueDatatype="5" unbalanced="0"/>
    <cacheHierarchy uniqueName="[Final Fact].[Funded Amount]" caption="Funded Amount" attribute="1" defaultMemberUniqueName="[Final Fact].[Funded Amount].[All]" allUniqueName="[Final Fact].[Funded Amount].[All]" dimensionUniqueName="[Final Fact]" displayFolder="" count="0" memberValueDatatype="5" unbalanced="0"/>
    <cacheHierarchy uniqueName="[Final Fact].[Funded Amount Inv]" caption="Funded Amount Inv" attribute="1" defaultMemberUniqueName="[Final Fact].[Funded Amount Inv].[All]" allUniqueName="[Final Fact].[Funded Amount Inv].[All]" dimensionUniqueName="[Final Fact]" displayFolder="" count="0" memberValueDatatype="5" unbalanced="0"/>
    <cacheHierarchy uniqueName="[Final Fact].[Date]" caption="Date" attribute="1" time="1" defaultMemberUniqueName="[Final Fact].[Date].[All]" allUniqueName="[Final Fact].[Date].[All]" dimensionUniqueName="[Final Fact]" displayFolder="" count="0" memberValueDatatype="7" unbalanced="0"/>
    <cacheHierarchy uniqueName="[Final Fact].[Loan Status]" caption="Loan Status" attribute="1" defaultMemberUniqueName="[Final Fact].[Loan Status].[All]" allUniqueName="[Final Fact].[Loan Status].[All]" dimensionUniqueName="[Final Fact]" displayFolder="" count="0" memberValueDatatype="130" unbalanced="0"/>
    <cacheHierarchy uniqueName="[Final Fact].[Repayment Type]" caption="Repayment Type" attribute="1" defaultMemberUniqueName="[Final Fact].[Repayment Type].[All]" allUniqueName="[Final Fact].[Repayment Type].[All]" dimensionUniqueName="[Final Fact]" displayFolder="" count="0" memberValueDatatype="130" unbalanced="0"/>
    <cacheHierarchy uniqueName="[Final Fact].[Center Id]" caption="Center Id" attribute="1" defaultMemberUniqueName="[Final Fact].[Center Id].[All]" allUniqueName="[Final Fact].[Center Id].[All]" dimensionUniqueName="[Final Fact]" displayFolder="" count="0" memberValueDatatype="20" unbalanced="0"/>
    <cacheHierarchy uniqueName="[Final Fact].[BranchID]" caption="BranchID" attribute="1" defaultMemberUniqueName="[Final Fact].[BranchID].[All]" allUniqueName="[Final Fact].[BranchID].[All]" dimensionUniqueName="[Final Fact]" displayFolder="" count="0" memberValueDatatype="130" unbalanced="0"/>
    <cacheHierarchy uniqueName="[Final Fact].[Client Name]" caption="Client Name" attribute="1" defaultMemberUniqueName="[Final Fact].[Client Name].[All]" allUniqueName="[Final Fact].[Client Name].[All]" dimensionUniqueName="[Final Fact]" displayFolder="" count="0" memberValueDatatype="130" unbalanced="0"/>
    <cacheHierarchy uniqueName="[Final Fact].[Gender ID]" caption="Gender ID" attribute="1" defaultMemberUniqueName="[Final Fact].[Gender ID].[All]" allUniqueName="[Final Fact].[Gender ID].[All]" dimensionUniqueName="[Final Fact]" displayFolder="" count="0" memberValueDatatype="130" unbalanced="0"/>
    <cacheHierarchy uniqueName="[Final Fact].[Age]" caption="Age" attribute="1" defaultMemberUniqueName="[Final Fact].[Age].[All]" allUniqueName="[Final Fact].[Age].[All]" dimensionUniqueName="[Final Fact]" displayFolder="" count="0" memberValueDatatype="130" unbalanced="0"/>
    <cacheHierarchy uniqueName="[Final Fact].[Age_T]" caption="Age_T" attribute="1" defaultMemberUniqueName="[Final Fact].[Age_T].[All]" allUniqueName="[Final Fact].[Age_T].[All]" dimensionUniqueName="[Final Fact]" displayFolder="" count="0" memberValueDatatype="20" unbalanced="0"/>
    <cacheHierarchy uniqueName="[Final Fact].[Dateof Birth]" caption="Dateof Birth" attribute="1" time="1" defaultMemberUniqueName="[Final Fact].[Dateof Birth].[All]" allUniqueName="[Final Fact].[Dateof Birth].[All]" dimensionUniqueName="[Final Fact]" displayFolder="" count="0" memberValueDatatype="7" unbalanced="0"/>
    <cacheHierarchy uniqueName="[Final Fact].[Caste]" caption="Caste" attribute="1" defaultMemberUniqueName="[Final Fact].[Caste].[All]" allUniqueName="[Final Fact].[Caste].[All]" dimensionUniqueName="[Final Fact]" displayFolder="" count="0" memberValueDatatype="130" unbalanced="0"/>
    <cacheHierarchy uniqueName="[Final Fact].[Religion]" caption="Religion" attribute="1" defaultMemberUniqueName="[Final Fact].[Religion].[All]" allUniqueName="[Final Fact].[Religion].[All]" dimensionUniqueName="[Final Fact]" displayFolder="" count="0" memberValueDatatype="130" unbalanced="0"/>
    <cacheHierarchy uniqueName="[Final Fact].[Home Ownership]" caption="Home Ownership" attribute="1" defaultMemberUniqueName="[Final Fact].[Home Ownership].[All]" allUniqueName="[Final Fact].[Home Ownership].[All]" dimensionUniqueName="[Final Fact]" displayFolder="" count="0" memberValueDatatype="130" unbalanced="0"/>
    <cacheHierarchy uniqueName="[Final Fact].[Client Income Range]" caption="Client Income Range" attribute="1" defaultMemberUniqueName="[Final Fact].[Client Income Range].[All]" allUniqueName="[Final Fact].[Client Income Range].[All]" dimensionUniqueName="[Final Fact]" displayFolder="" count="0" memberValueDatatype="130" unbalanced="0"/>
    <cacheHierarchy uniqueName="[Final Fact].[Employment Type]" caption="Employment Type" attribute="1" defaultMemberUniqueName="[Final Fact].[Employment Type].[All]" allUniqueName="[Final Fact].[Employment Type].[All]" dimensionUniqueName="[Final Fact]" displayFolder="" count="0" memberValueDatatype="130" unbalanced="0"/>
    <cacheHierarchy uniqueName="[Final Fact].[Credit Score]" caption="Credit Score" attribute="1" defaultMemberUniqueName="[Final Fact].[Credit Score].[All]" allUniqueName="[Final Fact].[Credit Score].[All]" dimensionUniqueName="[Final Fact]" displayFolder="" count="0" memberValueDatatype="20" unbalanced="0"/>
    <cacheHierarchy uniqueName="[Final Fact].[Product Code]" caption="Product Code" attribute="1" defaultMemberUniqueName="[Final Fact].[Product Code].[All]" allUniqueName="[Final Fact].[Product Code].[All]" dimensionUniqueName="[Final Fact]" displayFolder="" count="0" memberValueDatatype="130" unbalanced="0"/>
    <cacheHierarchy uniqueName="[Final Fact].[Purpose Category]" caption="Purpose Category" attribute="1" defaultMemberUniqueName="[Final Fact].[Purpose Category].[All]" allUniqueName="[Final Fact].[Purpose Category].[All]" dimensionUniqueName="[Final Fact]" displayFolder="" count="0" memberValueDatatype="130" unbalanced="0"/>
    <cacheHierarchy uniqueName="[Final Fact].[Term]" caption="Term" attribute="1" defaultMemberUniqueName="[Final Fact].[Term].[All]" allUniqueName="[Final Fact].[Term].[All]" dimensionUniqueName="[Final Fact]" displayFolder="" count="0" memberValueDatatype="130" unbalanced="0"/>
    <cacheHierarchy uniqueName="[Final Fact].[Int Rate]" caption="Int Rate" attribute="1" defaultMemberUniqueName="[Final Fact].[Int Rate].[All]" allUniqueName="[Final Fact].[Int Rate].[All]" dimensionUniqueName="[Final Fact]" displayFolder="" count="0" memberValueDatatype="5" unbalanced="0"/>
    <cacheHierarchy uniqueName="[Final Fact].[Grade]" caption="Grade" attribute="1" defaultMemberUniqueName="[Final Fact].[Grade].[All]" allUniqueName="[Final Fact].[Grade].[All]" dimensionUniqueName="[Final Fact]" displayFolder="" count="0" memberValueDatatype="130" unbalanced="0"/>
    <cacheHierarchy uniqueName="[Final Fact].[Sub Grade]" caption="Sub Grade" attribute="1" defaultMemberUniqueName="[Final Fact].[Sub Grade].[All]" allUniqueName="[Final Fact].[Sub Grade].[All]" dimensionUniqueName="[Final Fact]" displayFolder="" count="0" memberValueDatatype="130" unbalanced="0"/>
    <cacheHierarchy uniqueName="[Final Fact].[Bank Name]" caption="Bank Name" attribute="1" defaultMemberUniqueName="[Final Fact].[Bank Name].[All]" allUniqueName="[Final Fact].[Bank Name].[All]" dimensionUniqueName="[Final Fact]" displayFolder="" count="0" memberValueDatatype="130" unbalanced="0"/>
    <cacheHierarchy uniqueName="[Final Fact].[Region Name]" caption="Region Name" attribute="1" defaultMemberUniqueName="[Final Fact].[Region Name].[All]" allUniqueName="[Final Fact].[Region Name].[All]" dimensionUniqueName="[Final Fact]" displayFolder="" count="0" memberValueDatatype="130" unbalanced="0"/>
    <cacheHierarchy uniqueName="[Final Fact].[State Abbr]" caption="State Abbr" attribute="1" defaultMemberUniqueName="[Final Fact].[State Abbr].[All]" allUniqueName="[Final Fact].[State Abbr].[All]" dimensionUniqueName="[Final Fact]" displayFolder="" count="0" memberValueDatatype="130" unbalanced="0"/>
    <cacheHierarchy uniqueName="[Final Fact].[State Name]" caption="State Name" attribute="1" defaultMemberUniqueName="[Final Fact].[State Name].[All]" allUniqueName="[Final Fact].[State Name].[All]" dimensionUniqueName="[Final Fact]" displayFolder="" count="0" memberValueDatatype="130" unbalanced="0"/>
    <cacheHierarchy uniqueName="[Final Fact].[City]" caption="City" attribute="1" defaultMemberUniqueName="[Final Fact].[City].[All]" allUniqueName="[Final Fact].[City].[All]" dimensionUniqueName="[Final Fact]" displayFolder="" count="0" memberValueDatatype="130" unbalanced="0"/>
    <cacheHierarchy uniqueName="[Final Fact].[BH Name]" caption="BH Name" attribute="1" defaultMemberUniqueName="[Final Fact].[BH Name].[All]" allUniqueName="[Final Fact].[BH Name].[All]" dimensionUniqueName="[Final Fact]" displayFolder="" count="0" memberValueDatatype="130" unbalanced="0"/>
    <cacheHierarchy uniqueName="[Final Fact].[Branch Performance Category]" caption="Branch Performance Category" attribute="1" defaultMemberUniqueName="[Final Fact].[Branch Performance Category].[All]" allUniqueName="[Final Fact].[Branch Performance Category].[All]" dimensionUniqueName="[Final Fact]" displayFolder="" count="0" memberValueDatatype="130" unbalanced="0"/>
    <cacheHierarchy uniqueName="[Final Fact].[Total Pymnt]" caption="Total Pymnt" attribute="1" defaultMemberUniqueName="[Final Fact].[Total Pymnt].[All]" allUniqueName="[Final Fact].[Total Pymnt].[All]" dimensionUniqueName="[Final Fact]" displayFolder="" count="0" memberValueDatatype="5" unbalanced="0"/>
    <cacheHierarchy uniqueName="[Final Fact].[Total Pymnt inv]" caption="Total Pymnt inv" attribute="1" defaultMemberUniqueName="[Final Fact].[Total Pymnt inv].[All]" allUniqueName="[Final Fact].[Total Pymnt inv].[All]" dimensionUniqueName="[Final Fact]" displayFolder="" count="0" memberValueDatatype="5" unbalanced="0"/>
    <cacheHierarchy uniqueName="[Final Fact].[Total Rec Prncp]" caption="Total Rec Prncp" attribute="1" defaultMemberUniqueName="[Final Fact].[Total Rec Prncp].[All]" allUniqueName="[Final Fact].[Total Rec Prncp].[All]" dimensionUniqueName="[Final Fact]" displayFolder="" count="0" memberValueDatatype="5" unbalanced="0"/>
    <cacheHierarchy uniqueName="[Final Fact].[Total Fees]" caption="Total Fees" attribute="1" defaultMemberUniqueName="[Final Fact].[Total Fees].[All]" allUniqueName="[Final Fact].[Total Fees].[All]" dimensionUniqueName="[Final Fact]" displayFolder="" count="0" memberValueDatatype="5" unbalanced="0"/>
    <cacheHierarchy uniqueName="[Final Fact].[Total Rrec int]" caption="Total Rrec int" attribute="1" defaultMemberUniqueName="[Final Fact].[Total Rrec int].[All]" allUniqueName="[Final Fact].[Total Rrec int].[All]" dimensionUniqueName="[Final Fact]" displayFolder="" count="0" memberValueDatatype="5" unbalanced="0"/>
    <cacheHierarchy uniqueName="[Final Fact].[Is Delinquent Loan]" caption="Is Delinquent Loan" attribute="1" defaultMemberUniqueName="[Final Fact].[Is Delinquent Loan].[All]" allUniqueName="[Final Fact].[Is Delinquent Loan].[All]" dimensionUniqueName="[Final Fact]" displayFolder="" count="0" memberValueDatatype="130" unbalanced="0"/>
    <cacheHierarchy uniqueName="[Final Fact].[Is Default Loan]" caption="Is Default Loan" attribute="1" defaultMemberUniqueName="[Final Fact].[Is Default Loan].[All]" allUniqueName="[Final Fact].[Is Default Loan].[All]" dimensionUniqueName="[Final Fact]" displayFolder="" count="0" memberValueDatatype="130" unbalanced="0"/>
    <cacheHierarchy uniqueName="[Final Fact].[Delinq 2 Yrs]" caption="Delinq 2 Yrs" attribute="1" defaultMemberUniqueName="[Final Fact].[Delinq 2 Yrs].[All]" allUniqueName="[Final Fact].[Delinq 2 Yrs].[All]" dimensionUniqueName="[Final Fact]" displayFolder="" count="0" memberValueDatatype="20" unbalanced="0"/>
    <cacheHierarchy uniqueName="[Final Fact].[Repayment Behavior]" caption="Repayment Behavior" attribute="1" defaultMemberUniqueName="[Final Fact].[Repayment Behavior].[All]" allUniqueName="[Final Fact].[Repayment Behavior].[All]" dimensionUniqueName="[Final Fact]" displayFolder="" count="0" memberValueDatatype="130" unbalanced="0"/>
    <cacheHierarchy uniqueName="[Measures].[Total Clients]" caption="Total Clients" measure="1" displayFolder="" measureGroup="Fact Loan" count="0"/>
    <cacheHierarchy uniqueName="[Measures].[Active Clients]" caption="Active Clients" measure="1" displayFolder="" measureGroup="Fact Loan" count="0"/>
    <cacheHierarchy uniqueName="[Measures].[New Clients]" caption="New Clients" measure="1" displayFolder="" measureGroup="Fact Loan" count="0"/>
    <cacheHierarchy uniqueName="[Measures].[Client Retention Rate]" caption="Client Retention Rate" measure="1" displayFolder="" measureGroup="Fact Loan" count="0"/>
    <cacheHierarchy uniqueName="[Measures].[Total Loan Amount]" caption="Total Loan Amount" measure="1" displayFolder="" measureGroup="Fact Loan" count="0"/>
    <cacheHierarchy uniqueName="[Measures].[Total Funded Amount]" caption="Total Funded Amount" measure="1" displayFolder="" measureGroup="Fact Loan" count="0"/>
    <cacheHierarchy uniqueName="[Measures].[Avg Loan Size]" caption="Avg Loan Size" measure="1" displayFolder="" measureGroup="Fact Loan" count="0"/>
    <cacheHierarchy uniqueName="[Measures].[Loan Growth %]" caption="Loan Growth %" measure="1" displayFolder="" measureGroup="Fact Loan" count="0"/>
    <cacheHierarchy uniqueName="[Measures].[Total Repayments]" caption="Total Repayments" measure="1" displayFolder="" measureGroup="Fact Loan" count="0"/>
    <cacheHierarchy uniqueName="[Measures].[Principal Recovery Rate]" caption="Principal Recovery Rate" measure="1" displayFolder="" measureGroup="Fact Loan" count="0"/>
    <cacheHierarchy uniqueName="[Measures].[Interest Income]" caption="Interest Income" measure="1" displayFolder="" measureGroup="Fact Loan" count="0"/>
    <cacheHierarchy uniqueName="[Measures].[Delinquency Rate]" caption="Delinquency Rate" measure="1" displayFolder="" measureGroup="Fact Loan" count="0"/>
    <cacheHierarchy uniqueName="[Measures].[On-Time Repayment %]" caption="On-Time Repayment %" measure="1" displayFolder="" measureGroup="Fact Loan" count="0"/>
    <cacheHierarchy uniqueName="[Measures].[Product Loan Volume]" caption="Product Loan Volume" measure="1" displayFolder="" measureGroup="Fact Loan" count="0"/>
    <cacheHierarchy uniqueName="[Measures].[Product Profitability]" caption="Product Profitability" measure="1" displayFolder="" measureGroup="Fact Loan" count="0"/>
    <cacheHierarchy uniqueName="[Measures].[Default Rate]" caption="Default Rate" measure="1" displayFolder="" measureGroup="Fact Loan" count="0" oneField="1">
      <fieldsUsage count="1">
        <fieldUsage x="0"/>
      </fieldsUsage>
    </cacheHierarchy>
    <cacheHierarchy uniqueName="[Measures].[__XL_Count Dim Branch]" caption="__XL_Count Dim Branch" measure="1" displayFolder="" measureGroup="Dim Branch" count="0" hidden="1"/>
    <cacheHierarchy uniqueName="[Measures].[__XL_Count Dim Client]" caption="__XL_Count Dim Client" measure="1" displayFolder="" measureGroup="Dim Client" count="0" hidden="1"/>
    <cacheHierarchy uniqueName="[Measures].[__XL_Count Dim Product]" caption="__XL_Count Dim Product" measure="1" displayFolder="" measureGroup="Dim Product" count="0" hidden="1"/>
    <cacheHierarchy uniqueName="[Measures].[__XL_Count Fact Loan]" caption="__XL_Count Fact Loan" measure="1" displayFolder="" measureGroup="Fact Loan" count="0" hidden="1"/>
    <cacheHierarchy uniqueName="[Measures].[__XL_Count Fact Repayment]" caption="__XL_Count Fact Repayment" measure="1" displayFolder="" measureGroup="Fact Repayment" count="0" hidden="1"/>
    <cacheHierarchy uniqueName="[Measures].[__XL_Count Final Fact]" caption="__XL_Count Final Fact" measure="1" displayFolder="" measureGroup="Final 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Dim Branch" uniqueName="[Dim Branch]" caption="Dim Branch"/>
    <dimension name="Dim Client" uniqueName="[Dim Client]" caption="Dim Client"/>
    <dimension name="Dim Product" uniqueName="[Dim Product]" caption="Dim Product"/>
    <dimension name="Fact Loan" uniqueName="[Fact Loan]" caption="Fact Loan"/>
    <dimension name="Fact Repayment" uniqueName="[Fact Repayment]" caption="Fact Repayment"/>
    <dimension name="Final Fact" uniqueName="[Final Fact]" caption="Final Fact"/>
    <dimension measure="1" name="Measures" uniqueName="[Measures]" caption="Measures"/>
  </dimensions>
  <measureGroups count="7">
    <measureGroup name="Calendar" caption="Calendar"/>
    <measureGroup name="Dim Branch" caption="Dim Branch"/>
    <measureGroup name="Dim Client" caption="Dim Client"/>
    <measureGroup name="Dim Product" caption="Dim Product"/>
    <measureGroup name="Fact Loan" caption="Fact Loan"/>
    <measureGroup name="Fact Repayment" caption="Fact Repayment"/>
    <measureGroup name="Final Fact" caption="Final 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93.754170601853" backgroundQuery="1" createdVersion="8" refreshedVersion="8" minRefreshableVersion="3" recordCount="0" supportSubquery="1" supportAdvancedDrill="1" xr:uid="{876265DD-2E9F-4390-9844-30ACCA4C361A}">
  <cacheSource type="external" connectionId="8"/>
  <cacheFields count="2">
    <cacheField name="[Measures].[Delinquency Rate]" caption="Delinquency Rate" numFmtId="0" hierarchy="111" level="32767"/>
    <cacheField name="[Calendar].[Year].[Year]" caption="Year" numFmtId="0" hierarchy="1"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Dim Branch].[Branch Name]" caption="Branch Name" attribute="1" defaultMemberUniqueName="[Dim Branch].[Branch Name].[All]" allUniqueName="[Dim Branch].[Branch Name].[All]" dimensionUniqueName="[Dim Branch]" displayFolder="" count="2" memberValueDatatype="130" unbalanced="0"/>
    <cacheHierarchy uniqueName="[Dim Branch].[Bank Name]" caption="Bank Name" attribute="1" defaultMemberUniqueName="[Dim Branch].[Bank Name].[All]" allUniqueName="[Dim Branch].[Bank Name].[All]" dimensionUniqueName="[Dim Branch]" displayFolder="" count="0" memberValueDatatype="130" unbalanced="0"/>
    <cacheHierarchy uniqueName="[Dim Branch].[Region Name]" caption="Region Name" attribute="1" defaultMemberUniqueName="[Dim Branch].[Region Name].[All]" allUniqueName="[Dim Branch].[Region Name].[All]" dimensionUniqueName="[Dim Branch]" displayFolder="" count="0" memberValueDatatype="130" unbalanced="0"/>
    <cacheHierarchy uniqueName="[Dim Branch].[State Abbr]" caption="State Abbr" attribute="1" defaultMemberUniqueName="[Dim Branch].[State Abbr].[All]" allUniqueName="[Dim Branch].[State Abbr].[All]" dimensionUniqueName="[Dim Branch]" displayFolder="" count="0" memberValueDatatype="130" unbalanced="0"/>
    <cacheHierarchy uniqueName="[Dim Branch].[State Name]" caption="State Name" attribute="1" defaultMemberUniqueName="[Dim Branch].[State Name].[All]" allUniqueName="[Dim Branch].[State Name].[All]" dimensionUniqueName="[Dim Branch]" displayFolder="" count="0" memberValueDatatype="130" unbalanced="0"/>
    <cacheHierarchy uniqueName="[Dim Branch].[City]" caption="City" attribute="1" defaultMemberUniqueName="[Dim Branch].[City].[All]" allUniqueName="[Dim Branch].[City].[All]" dimensionUniqueName="[Dim Branch]" displayFolder="" count="0" memberValueDatatype="130" unbalanced="0"/>
    <cacheHierarchy uniqueName="[Dim Branch].[Center Id]" caption="Center Id" attribute="1" defaultMemberUniqueName="[Dim Branch].[Center Id].[All]" allUniqueName="[Dim Branch].[Center Id].[All]" dimensionUniqueName="[Dim Branch]" displayFolder="" count="0" memberValueDatatype="20" unbalanced="0"/>
    <cacheHierarchy uniqueName="[Dim Branch].[BH Name]" caption="BH Name" attribute="1" defaultMemberUniqueName="[Dim Branch].[BH Name].[All]" allUniqueName="[Dim Branch].[BH Name].[All]" dimensionUniqueName="[Dim Branch]" displayFolder="" count="0" memberValueDatatype="130" unbalanced="0"/>
    <cacheHierarchy uniqueName="[Dim Branch].[Branch Performance Category]" caption="Branch Performance Category" attribute="1" defaultMemberUniqueName="[Dim Branch].[Branch Performance Category].[All]" allUniqueName="[Dim Branch].[Branch Performance Category].[All]" dimensionUniqueName="[Dim Branch]" displayFolder="" count="0" memberValueDatatype="130" unbalanced="0"/>
    <cacheHierarchy uniqueName="[Dim Branch].[BranchID]" caption="BranchID" attribute="1" defaultMemberUniqueName="[Dim Branch].[BranchID].[All]" allUniqueName="[Dim Branch].[BranchID].[All]" dimensionUniqueName="[Dim Branch]" displayFolder="" count="0" memberValueDatatype="130" unbalanced="0"/>
    <cacheHierarchy uniqueName="[Dim Client].[Client ID]" caption="Client ID" attribute="1" defaultMemberUniqueName="[Dim Client].[Client ID].[All]" allUniqueName="[Dim Client].[Client ID].[All]" dimensionUniqueName="[Dim Client]" displayFolder="" count="0" memberValueDatatype="20" unbalanced="0"/>
    <cacheHierarchy uniqueName="[Dim Client].[Client Name]" caption="Client Name" attribute="1" defaultMemberUniqueName="[Dim Client].[Client Name].[All]" allUniqueName="[Dim Client].[Client Name].[All]" dimensionUniqueName="[Dim Client]" displayFolder="" count="0" memberValueDatatype="130" unbalanced="0"/>
    <cacheHierarchy uniqueName="[Dim Client].[Gender ID]" caption="Gender ID" attribute="1" defaultMemberUniqueName="[Dim Client].[Gender ID].[All]" allUniqueName="[Dim Client].[Gender ID].[All]" dimensionUniqueName="[Dim Client]" displayFolder="" count="0" memberValueDatatype="130" unbalanced="0"/>
    <cacheHierarchy uniqueName="[Dim Client].[Age]" caption="Age" attribute="1" defaultMemberUniqueName="[Dim Client].[Age].[All]" allUniqueName="[Dim Client].[Age].[All]" dimensionUniqueName="[Dim Client]" displayFolder="" count="0" memberValueDatatype="130" unbalanced="0"/>
    <cacheHierarchy uniqueName="[Dim Client].[Age_T]" caption="Age_T" attribute="1" defaultMemberUniqueName="[Dim Client].[Age_T].[All]" allUniqueName="[Dim Client].[Age_T].[All]" dimensionUniqueName="[Dim Client]" displayFolder="" count="0" memberValueDatatype="20" unbalanced="0"/>
    <cacheHierarchy uniqueName="[Dim Client].[Date of Birth]" caption="Date of Birth" attribute="1" time="1" defaultMemberUniqueName="[Dim Client].[Date of Birth].[All]" allUniqueName="[Dim Client].[Date of Birth].[All]" dimensionUniqueName="[Dim Client]" displayFolder="" count="0" memberValueDatatype="7" unbalanced="0"/>
    <cacheHierarchy uniqueName="[Dim Client].[Caste]" caption="Caste" attribute="1" defaultMemberUniqueName="[Dim Client].[Caste].[All]" allUniqueName="[Dim Client].[Caste].[All]" dimensionUniqueName="[Dim Client]" displayFolder="" count="0" memberValueDatatype="130" unbalanced="0"/>
    <cacheHierarchy uniqueName="[Dim Client].[Religion]" caption="Religion" attribute="1" defaultMemberUniqueName="[Dim Client].[Religion].[All]" allUniqueName="[Dim Client].[Religion].[All]" dimensionUniqueName="[Dim Client]" displayFolder="" count="0" memberValueDatatype="130" unbalanced="0"/>
    <cacheHierarchy uniqueName="[Dim Client].[Home Ownership]" caption="Home Ownership" attribute="1" defaultMemberUniqueName="[Dim Client].[Home Ownership].[All]" allUniqueName="[Dim Client].[Home Ownership].[All]" dimensionUniqueName="[Dim Client]" displayFolder="" count="0" memberValueDatatype="130" unbalanced="0"/>
    <cacheHierarchy uniqueName="[Dim Client].[Client Income Range]" caption="Client Income Range" attribute="1" defaultMemberUniqueName="[Dim Client].[Client Income Range].[All]" allUniqueName="[Dim Client].[Client Income Range].[All]" dimensionUniqueName="[Dim Client]" displayFolder="" count="0" memberValueDatatype="130" unbalanced="0"/>
    <cacheHierarchy uniqueName="[Dim Client].[Employment Type]" caption="Employment Type" attribute="1" defaultMemberUniqueName="[Dim Client].[Employment Type].[All]" allUniqueName="[Dim Client].[Employment Type].[All]" dimensionUniqueName="[Dim Client]" displayFolder="" count="0" memberValueDatatype="130" unbalanced="0"/>
    <cacheHierarchy uniqueName="[Dim Client].[Credit Score]" caption="Credit Score" attribute="1" defaultMemberUniqueName="[Dim Client].[Credit Score].[All]" allUniqueName="[Dim Client].[Credit Score].[All]" dimensionUniqueName="[Dim Client]" displayFolder="" count="0"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Code]" caption="Product Code" attribute="1" defaultMemberUniqueName="[Dim Product].[Product Code].[All]" allUniqueName="[Dim Product].[Product Code].[All]" dimensionUniqueName="[Dim Product]" displayFolder="" count="0" memberValueDatatype="130" unbalanced="0"/>
    <cacheHierarchy uniqueName="[Dim Product].[Purpose Category]" caption="Purpose Category" attribute="1" defaultMemberUniqueName="[Dim Product].[Purpose Category].[All]" allUniqueName="[Dim Product].[Purpose Category].[All]" dimensionUniqueName="[Dim Product]" displayFolder="" count="2" memberValueDatatype="130" unbalanced="0"/>
    <cacheHierarchy uniqueName="[Dim Product].[Term]" caption="Term" attribute="1" defaultMemberUniqueName="[Dim Product].[Term].[All]" allUniqueName="[Dim Product].[Term].[All]" dimensionUniqueName="[Dim Product]" displayFolder="" count="0" memberValueDatatype="130" unbalanced="0"/>
    <cacheHierarchy uniqueName="[Dim Product].[Int Rate]" caption="Int Rate" attribute="1" defaultMemberUniqueName="[Dim Product].[Int Rate].[All]" allUniqueName="[Dim Product].[Int Rate].[All]" dimensionUniqueName="[Dim Product]" displayFolder="" count="0" memberValueDatatype="5" unbalanced="0"/>
    <cacheHierarchy uniqueName="[Dim Product].[Grade]" caption="Grade" attribute="1" defaultMemberUniqueName="[Dim Product].[Grade].[All]" allUniqueName="[Dim Product].[Grade].[All]" dimensionUniqueName="[Dim Product]" displayFolder="" count="0" memberValueDatatype="130" unbalanced="0"/>
    <cacheHierarchy uniqueName="[Dim Product].[Sub Grade]" caption="Sub Grade" attribute="1" defaultMemberUniqueName="[Dim Product].[Sub Grade].[All]" allUniqueName="[Dim Product].[Sub Grade].[All]" dimensionUniqueName="[Dim Product]" displayFolder="" count="0" memberValueDatatype="130" unbalanced="0"/>
    <cacheHierarchy uniqueName="[Fact Loan].[Account ID]" caption="Account ID" attribute="1" defaultMemberUniqueName="[Fact Loan].[Account ID].[All]" allUniqueName="[Fact Loan].[Account ID].[All]" dimensionUniqueName="[Fact Loan]" displayFolder="" count="0" memberValueDatatype="130" unbalanced="0"/>
    <cacheHierarchy uniqueName="[Fact Loan].[Client ID]" caption="Client ID" attribute="1" defaultMemberUniqueName="[Fact Loan].[Client ID].[All]" allUniqueName="[Fact Loan].[Client ID].[All]" dimensionUniqueName="[Fact Loan]" displayFolder="" count="0" memberValueDatatype="20" unbalanced="0"/>
    <cacheHierarchy uniqueName="[Fact Loan].[Branch Name]" caption="Branch Name" attribute="1" defaultMemberUniqueName="[Fact Loan].[Branch Name].[All]" allUniqueName="[Fact Loan].[Branch Name].[All]" dimensionUniqueName="[Fact Loan]" displayFolder="" count="0" memberValueDatatype="130" unbalanced="0"/>
    <cacheHierarchy uniqueName="[Fact Loan].[Product Id]" caption="Product Id" attribute="1" defaultMemberUniqueName="[Fact Loan].[Product Id].[All]" allUniqueName="[Fact Loan].[Product Id].[All]" dimensionUniqueName="[Fact Loan]" displayFolder="" count="0" memberValueDatatype="130" unbalanced="0"/>
    <cacheHierarchy uniqueName="[Fact Loan].[Loan Amount]" caption="Loan Amount" attribute="1" defaultMemberUniqueName="[Fact Loan].[Loan Amount].[All]" allUniqueName="[Fact Loan].[Loan Amount].[All]" dimensionUniqueName="[Fact Loan]" displayFolder="" count="0" memberValueDatatype="20" unbalanced="0"/>
    <cacheHierarchy uniqueName="[Fact Loan].[Funded Amount]" caption="Funded Amount" attribute="1" defaultMemberUniqueName="[Fact Loan].[Funded Amount].[All]" allUniqueName="[Fact Loan].[Funded Amount].[All]" dimensionUniqueName="[Fact Loan]" displayFolder="" count="0" memberValueDatatype="20" unbalanced="0"/>
    <cacheHierarchy uniqueName="[Fact Loan].[Funded Amount Inv]" caption="Funded Amount Inv" attribute="1" defaultMemberUniqueName="[Fact Loan].[Funded Amount Inv].[All]" allUniqueName="[Fact Loan].[Funded Amount Inv].[All]" dimensionUniqueName="[Fact Loan]" displayFolder="" count="0" memberValueDatatype="20" unbalanced="0"/>
    <cacheHierarchy uniqueName="[Fact Loan].[Disbursement Date]" caption="Disbursement Date" attribute="1" time="1" defaultMemberUniqueName="[Fact Loan].[Disbursement Date].[All]" allUniqueName="[Fact Loan].[Disbursement Date].[All]" dimensionUniqueName="[Fact Loan]" displayFolder="" count="0" memberValueDatatype="7" unbalanced="0"/>
    <cacheHierarchy uniqueName="[Fact Loan].[Loan Status]" caption="Loan Status" attribute="1" defaultMemberUniqueName="[Fact Loan].[Loan Status].[All]" allUniqueName="[Fact Loan].[Loan Status].[All]" dimensionUniqueName="[Fact Loan]" displayFolder="" count="0" memberValueDatatype="130" unbalanced="0"/>
    <cacheHierarchy uniqueName="[Fact Loan].[Repayment Type]" caption="Repayment Type" attribute="1" defaultMemberUniqueName="[Fact Loan].[Repayment Type].[All]" allUniqueName="[Fact Loan].[Repayment Type].[All]" dimensionUniqueName="[Fact Loan]" displayFolder="" count="0" memberValueDatatype="130" unbalanced="0"/>
    <cacheHierarchy uniqueName="[Fact Loan].[Center Id]" caption="Center Id" attribute="1" defaultMemberUniqueName="[Fact Loan].[Center Id].[All]" allUniqueName="[Fact Loan].[Center Id].[All]" dimensionUniqueName="[Fact Loan]" displayFolder="" count="0" memberValueDatatype="20" unbalanced="0"/>
    <cacheHierarchy uniqueName="[Fact Loan].[BranchID]" caption="BranchID" attribute="1" defaultMemberUniqueName="[Fact Loan].[BranchID].[All]" allUniqueName="[Fact Loan].[BranchID].[All]" dimensionUniqueName="[Fact Loan]" displayFolder="" count="0" memberValueDatatype="130" unbalanced="0"/>
    <cacheHierarchy uniqueName="[Fact Repayment].[Account ID]" caption="Account ID" attribute="1" defaultMemberUniqueName="[Fact Repayment].[Account ID].[All]" allUniqueName="[Fact Repayment].[Account ID].[All]" dimensionUniqueName="[Fact Repayment]" displayFolder="" count="0" memberValueDatatype="130" unbalanced="0"/>
    <cacheHierarchy uniqueName="[Fact Repayment].[Total Pymnt]" caption="Total Pymnt" attribute="1" defaultMemberUniqueName="[Fact Repayment].[Total Pymnt].[All]" allUniqueName="[Fact Repayment].[Total Pymnt].[All]" dimensionUniqueName="[Fact Repayment]" displayFolder="" count="0" memberValueDatatype="5" unbalanced="0"/>
    <cacheHierarchy uniqueName="[Fact Repayment].[Total Pymnt inv]" caption="Total Pymnt inv" attribute="1" defaultMemberUniqueName="[Fact Repayment].[Total Pymnt inv].[All]" allUniqueName="[Fact Repayment].[Total Pymnt inv].[All]" dimensionUniqueName="[Fact Repayment]" displayFolder="" count="0" memberValueDatatype="5" unbalanced="0"/>
    <cacheHierarchy uniqueName="[Fact Repayment].[Total Rec Prncp]" caption="Total Rec Prncp" attribute="1" defaultMemberUniqueName="[Fact Repayment].[Total Rec Prncp].[All]" allUniqueName="[Fact Repayment].[Total Rec Prncp].[All]" dimensionUniqueName="[Fact Repayment]" displayFolder="" count="0" memberValueDatatype="5" unbalanced="0"/>
    <cacheHierarchy uniqueName="[Fact Repayment].[Total Fees]" caption="Total Fees" attribute="1" defaultMemberUniqueName="[Fact Repayment].[Total Fees].[All]" allUniqueName="[Fact Repayment].[Total Fees].[All]" dimensionUniqueName="[Fact Repayment]" displayFolder="" count="0" memberValueDatatype="5" unbalanced="0"/>
    <cacheHierarchy uniqueName="[Fact Repayment].[Total Rrec int]" caption="Total Rrec int" attribute="1" defaultMemberUniqueName="[Fact Repayment].[Total Rrec int].[All]" allUniqueName="[Fact Repayment].[Total Rrec int].[All]" dimensionUniqueName="[Fact Repayment]" displayFolder="" count="0" memberValueDatatype="5" unbalanced="0"/>
    <cacheHierarchy uniqueName="[Fact Repayment].[Is Delinquent Loan]" caption="Is Delinquent Loan" attribute="1" defaultMemberUniqueName="[Fact Repayment].[Is Delinquent Loan].[All]" allUniqueName="[Fact Repayment].[Is Delinquent Loan].[All]" dimensionUniqueName="[Fact Repayment]" displayFolder="" count="0" memberValueDatatype="130" unbalanced="0"/>
    <cacheHierarchy uniqueName="[Fact Repayment].[Is Default Loan]" caption="Is Default Loan" attribute="1" defaultMemberUniqueName="[Fact Repayment].[Is Default Loan].[All]" allUniqueName="[Fact Repayment].[Is Default Loan].[All]" dimensionUniqueName="[Fact Repayment]" displayFolder="" count="0" memberValueDatatype="130" unbalanced="0"/>
    <cacheHierarchy uniqueName="[Fact Repayment].[Delinq 2 Yrs]" caption="Delinq 2 Yrs" attribute="1" defaultMemberUniqueName="[Fact Repayment].[Delinq 2 Yrs].[All]" allUniqueName="[Fact Repayment].[Delinq 2 Yrs].[All]" dimensionUniqueName="[Fact Repayment]" displayFolder="" count="0" memberValueDatatype="20" unbalanced="0"/>
    <cacheHierarchy uniqueName="[Fact Repayment].[Repayment Behavior]" caption="Repayment Behavior" attribute="1" defaultMemberUniqueName="[Fact Repayment].[Repayment Behavior].[All]" allUniqueName="[Fact Repayment].[Repayment Behavior].[All]" dimensionUniqueName="[Fact Repayment]" displayFolder="" count="0" memberValueDatatype="130" unbalanced="0"/>
    <cacheHierarchy uniqueName="[Final Fact].[Account ID]" caption="Account ID" attribute="1" defaultMemberUniqueName="[Final Fact].[Account ID].[All]" allUniqueName="[Final Fact].[Account ID].[All]" dimensionUniqueName="[Final Fact]" displayFolder="" count="0" memberValueDatatype="130" unbalanced="0"/>
    <cacheHierarchy uniqueName="[Final Fact].[Client id]" caption="Client id" attribute="1" defaultMemberUniqueName="[Final Fact].[Client id].[All]" allUniqueName="[Final Fact].[Client id].[All]" dimensionUniqueName="[Final Fact]" displayFolder="" count="0" memberValueDatatype="20" unbalanced="0"/>
    <cacheHierarchy uniqueName="[Final Fact].[Branch Name]" caption="Branch Name" attribute="1" defaultMemberUniqueName="[Final Fact].[Branch Name].[All]" allUniqueName="[Final Fact].[Branch Name].[All]" dimensionUniqueName="[Final Fact]" displayFolder="" count="0" memberValueDatatype="130" unbalanced="0"/>
    <cacheHierarchy uniqueName="[Final Fact].[Product Id]" caption="Product Id" attribute="1" defaultMemberUniqueName="[Final Fact].[Product Id].[All]" allUniqueName="[Final Fact].[Product Id].[All]" dimensionUniqueName="[Final Fact]" displayFolder="" count="0" memberValueDatatype="130" unbalanced="0"/>
    <cacheHierarchy uniqueName="[Final Fact].[Loan Amount]" caption="Loan Amount" attribute="1" defaultMemberUniqueName="[Final Fact].[Loan Amount].[All]" allUniqueName="[Final Fact].[Loan Amount].[All]" dimensionUniqueName="[Final Fact]" displayFolder="" count="0" memberValueDatatype="5" unbalanced="0"/>
    <cacheHierarchy uniqueName="[Final Fact].[Funded Amount]" caption="Funded Amount" attribute="1" defaultMemberUniqueName="[Final Fact].[Funded Amount].[All]" allUniqueName="[Final Fact].[Funded Amount].[All]" dimensionUniqueName="[Final Fact]" displayFolder="" count="0" memberValueDatatype="5" unbalanced="0"/>
    <cacheHierarchy uniqueName="[Final Fact].[Funded Amount Inv]" caption="Funded Amount Inv" attribute="1" defaultMemberUniqueName="[Final Fact].[Funded Amount Inv].[All]" allUniqueName="[Final Fact].[Funded Amount Inv].[All]" dimensionUniqueName="[Final Fact]" displayFolder="" count="0" memberValueDatatype="5" unbalanced="0"/>
    <cacheHierarchy uniqueName="[Final Fact].[Date]" caption="Date" attribute="1" time="1" defaultMemberUniqueName="[Final Fact].[Date].[All]" allUniqueName="[Final Fact].[Date].[All]" dimensionUniqueName="[Final Fact]" displayFolder="" count="0" memberValueDatatype="7" unbalanced="0"/>
    <cacheHierarchy uniqueName="[Final Fact].[Loan Status]" caption="Loan Status" attribute="1" defaultMemberUniqueName="[Final Fact].[Loan Status].[All]" allUniqueName="[Final Fact].[Loan Status].[All]" dimensionUniqueName="[Final Fact]" displayFolder="" count="0" memberValueDatatype="130" unbalanced="0"/>
    <cacheHierarchy uniqueName="[Final Fact].[Repayment Type]" caption="Repayment Type" attribute="1" defaultMemberUniqueName="[Final Fact].[Repayment Type].[All]" allUniqueName="[Final Fact].[Repayment Type].[All]" dimensionUniqueName="[Final Fact]" displayFolder="" count="0" memberValueDatatype="130" unbalanced="0"/>
    <cacheHierarchy uniqueName="[Final Fact].[Center Id]" caption="Center Id" attribute="1" defaultMemberUniqueName="[Final Fact].[Center Id].[All]" allUniqueName="[Final Fact].[Center Id].[All]" dimensionUniqueName="[Final Fact]" displayFolder="" count="0" memberValueDatatype="20" unbalanced="0"/>
    <cacheHierarchy uniqueName="[Final Fact].[BranchID]" caption="BranchID" attribute="1" defaultMemberUniqueName="[Final Fact].[BranchID].[All]" allUniqueName="[Final Fact].[BranchID].[All]" dimensionUniqueName="[Final Fact]" displayFolder="" count="0" memberValueDatatype="130" unbalanced="0"/>
    <cacheHierarchy uniqueName="[Final Fact].[Client Name]" caption="Client Name" attribute="1" defaultMemberUniqueName="[Final Fact].[Client Name].[All]" allUniqueName="[Final Fact].[Client Name].[All]" dimensionUniqueName="[Final Fact]" displayFolder="" count="0" memberValueDatatype="130" unbalanced="0"/>
    <cacheHierarchy uniqueName="[Final Fact].[Gender ID]" caption="Gender ID" attribute="1" defaultMemberUniqueName="[Final Fact].[Gender ID].[All]" allUniqueName="[Final Fact].[Gender ID].[All]" dimensionUniqueName="[Final Fact]" displayFolder="" count="0" memberValueDatatype="130" unbalanced="0"/>
    <cacheHierarchy uniqueName="[Final Fact].[Age]" caption="Age" attribute="1" defaultMemberUniqueName="[Final Fact].[Age].[All]" allUniqueName="[Final Fact].[Age].[All]" dimensionUniqueName="[Final Fact]" displayFolder="" count="0" memberValueDatatype="130" unbalanced="0"/>
    <cacheHierarchy uniqueName="[Final Fact].[Age_T]" caption="Age_T" attribute="1" defaultMemberUniqueName="[Final Fact].[Age_T].[All]" allUniqueName="[Final Fact].[Age_T].[All]" dimensionUniqueName="[Final Fact]" displayFolder="" count="0" memberValueDatatype="20" unbalanced="0"/>
    <cacheHierarchy uniqueName="[Final Fact].[Dateof Birth]" caption="Dateof Birth" attribute="1" time="1" defaultMemberUniqueName="[Final Fact].[Dateof Birth].[All]" allUniqueName="[Final Fact].[Dateof Birth].[All]" dimensionUniqueName="[Final Fact]" displayFolder="" count="0" memberValueDatatype="7" unbalanced="0"/>
    <cacheHierarchy uniqueName="[Final Fact].[Caste]" caption="Caste" attribute="1" defaultMemberUniqueName="[Final Fact].[Caste].[All]" allUniqueName="[Final Fact].[Caste].[All]" dimensionUniqueName="[Final Fact]" displayFolder="" count="0" memberValueDatatype="130" unbalanced="0"/>
    <cacheHierarchy uniqueName="[Final Fact].[Religion]" caption="Religion" attribute="1" defaultMemberUniqueName="[Final Fact].[Religion].[All]" allUniqueName="[Final Fact].[Religion].[All]" dimensionUniqueName="[Final Fact]" displayFolder="" count="0" memberValueDatatype="130" unbalanced="0"/>
    <cacheHierarchy uniqueName="[Final Fact].[Home Ownership]" caption="Home Ownership" attribute="1" defaultMemberUniqueName="[Final Fact].[Home Ownership].[All]" allUniqueName="[Final Fact].[Home Ownership].[All]" dimensionUniqueName="[Final Fact]" displayFolder="" count="0" memberValueDatatype="130" unbalanced="0"/>
    <cacheHierarchy uniqueName="[Final Fact].[Client Income Range]" caption="Client Income Range" attribute="1" defaultMemberUniqueName="[Final Fact].[Client Income Range].[All]" allUniqueName="[Final Fact].[Client Income Range].[All]" dimensionUniqueName="[Final Fact]" displayFolder="" count="0" memberValueDatatype="130" unbalanced="0"/>
    <cacheHierarchy uniqueName="[Final Fact].[Employment Type]" caption="Employment Type" attribute="1" defaultMemberUniqueName="[Final Fact].[Employment Type].[All]" allUniqueName="[Final Fact].[Employment Type].[All]" dimensionUniqueName="[Final Fact]" displayFolder="" count="0" memberValueDatatype="130" unbalanced="0"/>
    <cacheHierarchy uniqueName="[Final Fact].[Credit Score]" caption="Credit Score" attribute="1" defaultMemberUniqueName="[Final Fact].[Credit Score].[All]" allUniqueName="[Final Fact].[Credit Score].[All]" dimensionUniqueName="[Final Fact]" displayFolder="" count="0" memberValueDatatype="20" unbalanced="0"/>
    <cacheHierarchy uniqueName="[Final Fact].[Product Code]" caption="Product Code" attribute="1" defaultMemberUniqueName="[Final Fact].[Product Code].[All]" allUniqueName="[Final Fact].[Product Code].[All]" dimensionUniqueName="[Final Fact]" displayFolder="" count="0" memberValueDatatype="130" unbalanced="0"/>
    <cacheHierarchy uniqueName="[Final Fact].[Purpose Category]" caption="Purpose Category" attribute="1" defaultMemberUniqueName="[Final Fact].[Purpose Category].[All]" allUniqueName="[Final Fact].[Purpose Category].[All]" dimensionUniqueName="[Final Fact]" displayFolder="" count="0" memberValueDatatype="130" unbalanced="0"/>
    <cacheHierarchy uniqueName="[Final Fact].[Term]" caption="Term" attribute="1" defaultMemberUniqueName="[Final Fact].[Term].[All]" allUniqueName="[Final Fact].[Term].[All]" dimensionUniqueName="[Final Fact]" displayFolder="" count="0" memberValueDatatype="130" unbalanced="0"/>
    <cacheHierarchy uniqueName="[Final Fact].[Int Rate]" caption="Int Rate" attribute="1" defaultMemberUniqueName="[Final Fact].[Int Rate].[All]" allUniqueName="[Final Fact].[Int Rate].[All]" dimensionUniqueName="[Final Fact]" displayFolder="" count="0" memberValueDatatype="5" unbalanced="0"/>
    <cacheHierarchy uniqueName="[Final Fact].[Grade]" caption="Grade" attribute="1" defaultMemberUniqueName="[Final Fact].[Grade].[All]" allUniqueName="[Final Fact].[Grade].[All]" dimensionUniqueName="[Final Fact]" displayFolder="" count="0" memberValueDatatype="130" unbalanced="0"/>
    <cacheHierarchy uniqueName="[Final Fact].[Sub Grade]" caption="Sub Grade" attribute="1" defaultMemberUniqueName="[Final Fact].[Sub Grade].[All]" allUniqueName="[Final Fact].[Sub Grade].[All]" dimensionUniqueName="[Final Fact]" displayFolder="" count="0" memberValueDatatype="130" unbalanced="0"/>
    <cacheHierarchy uniqueName="[Final Fact].[Bank Name]" caption="Bank Name" attribute="1" defaultMemberUniqueName="[Final Fact].[Bank Name].[All]" allUniqueName="[Final Fact].[Bank Name].[All]" dimensionUniqueName="[Final Fact]" displayFolder="" count="0" memberValueDatatype="130" unbalanced="0"/>
    <cacheHierarchy uniqueName="[Final Fact].[Region Name]" caption="Region Name" attribute="1" defaultMemberUniqueName="[Final Fact].[Region Name].[All]" allUniqueName="[Final Fact].[Region Name].[All]" dimensionUniqueName="[Final Fact]" displayFolder="" count="0" memberValueDatatype="130" unbalanced="0"/>
    <cacheHierarchy uniqueName="[Final Fact].[State Abbr]" caption="State Abbr" attribute="1" defaultMemberUniqueName="[Final Fact].[State Abbr].[All]" allUniqueName="[Final Fact].[State Abbr].[All]" dimensionUniqueName="[Final Fact]" displayFolder="" count="0" memberValueDatatype="130" unbalanced="0"/>
    <cacheHierarchy uniqueName="[Final Fact].[State Name]" caption="State Name" attribute="1" defaultMemberUniqueName="[Final Fact].[State Name].[All]" allUniqueName="[Final Fact].[State Name].[All]" dimensionUniqueName="[Final Fact]" displayFolder="" count="0" memberValueDatatype="130" unbalanced="0"/>
    <cacheHierarchy uniqueName="[Final Fact].[City]" caption="City" attribute="1" defaultMemberUniqueName="[Final Fact].[City].[All]" allUniqueName="[Final Fact].[City].[All]" dimensionUniqueName="[Final Fact]" displayFolder="" count="0" memberValueDatatype="130" unbalanced="0"/>
    <cacheHierarchy uniqueName="[Final Fact].[BH Name]" caption="BH Name" attribute="1" defaultMemberUniqueName="[Final Fact].[BH Name].[All]" allUniqueName="[Final Fact].[BH Name].[All]" dimensionUniqueName="[Final Fact]" displayFolder="" count="0" memberValueDatatype="130" unbalanced="0"/>
    <cacheHierarchy uniqueName="[Final Fact].[Branch Performance Category]" caption="Branch Performance Category" attribute="1" defaultMemberUniqueName="[Final Fact].[Branch Performance Category].[All]" allUniqueName="[Final Fact].[Branch Performance Category].[All]" dimensionUniqueName="[Final Fact]" displayFolder="" count="0" memberValueDatatype="130" unbalanced="0"/>
    <cacheHierarchy uniqueName="[Final Fact].[Total Pymnt]" caption="Total Pymnt" attribute="1" defaultMemberUniqueName="[Final Fact].[Total Pymnt].[All]" allUniqueName="[Final Fact].[Total Pymnt].[All]" dimensionUniqueName="[Final Fact]" displayFolder="" count="0" memberValueDatatype="5" unbalanced="0"/>
    <cacheHierarchy uniqueName="[Final Fact].[Total Pymnt inv]" caption="Total Pymnt inv" attribute="1" defaultMemberUniqueName="[Final Fact].[Total Pymnt inv].[All]" allUniqueName="[Final Fact].[Total Pymnt inv].[All]" dimensionUniqueName="[Final Fact]" displayFolder="" count="0" memberValueDatatype="5" unbalanced="0"/>
    <cacheHierarchy uniqueName="[Final Fact].[Total Rec Prncp]" caption="Total Rec Prncp" attribute="1" defaultMemberUniqueName="[Final Fact].[Total Rec Prncp].[All]" allUniqueName="[Final Fact].[Total Rec Prncp].[All]" dimensionUniqueName="[Final Fact]" displayFolder="" count="0" memberValueDatatype="5" unbalanced="0"/>
    <cacheHierarchy uniqueName="[Final Fact].[Total Fees]" caption="Total Fees" attribute="1" defaultMemberUniqueName="[Final Fact].[Total Fees].[All]" allUniqueName="[Final Fact].[Total Fees].[All]" dimensionUniqueName="[Final Fact]" displayFolder="" count="0" memberValueDatatype="5" unbalanced="0"/>
    <cacheHierarchy uniqueName="[Final Fact].[Total Rrec int]" caption="Total Rrec int" attribute="1" defaultMemberUniqueName="[Final Fact].[Total Rrec int].[All]" allUniqueName="[Final Fact].[Total Rrec int].[All]" dimensionUniqueName="[Final Fact]" displayFolder="" count="0" memberValueDatatype="5" unbalanced="0"/>
    <cacheHierarchy uniqueName="[Final Fact].[Is Delinquent Loan]" caption="Is Delinquent Loan" attribute="1" defaultMemberUniqueName="[Final Fact].[Is Delinquent Loan].[All]" allUniqueName="[Final Fact].[Is Delinquent Loan].[All]" dimensionUniqueName="[Final Fact]" displayFolder="" count="0" memberValueDatatype="130" unbalanced="0"/>
    <cacheHierarchy uniqueName="[Final Fact].[Is Default Loan]" caption="Is Default Loan" attribute="1" defaultMemberUniqueName="[Final Fact].[Is Default Loan].[All]" allUniqueName="[Final Fact].[Is Default Loan].[All]" dimensionUniqueName="[Final Fact]" displayFolder="" count="0" memberValueDatatype="130" unbalanced="0"/>
    <cacheHierarchy uniqueName="[Final Fact].[Delinq 2 Yrs]" caption="Delinq 2 Yrs" attribute="1" defaultMemberUniqueName="[Final Fact].[Delinq 2 Yrs].[All]" allUniqueName="[Final Fact].[Delinq 2 Yrs].[All]" dimensionUniqueName="[Final Fact]" displayFolder="" count="0" memberValueDatatype="20" unbalanced="0"/>
    <cacheHierarchy uniqueName="[Final Fact].[Repayment Behavior]" caption="Repayment Behavior" attribute="1" defaultMemberUniqueName="[Final Fact].[Repayment Behavior].[All]" allUniqueName="[Final Fact].[Repayment Behavior].[All]" dimensionUniqueName="[Final Fact]" displayFolder="" count="0" memberValueDatatype="130" unbalanced="0"/>
    <cacheHierarchy uniqueName="[Measures].[Total Clients]" caption="Total Clients" measure="1" displayFolder="" measureGroup="Fact Loan" count="0"/>
    <cacheHierarchy uniqueName="[Measures].[Active Clients]" caption="Active Clients" measure="1" displayFolder="" measureGroup="Fact Loan" count="0"/>
    <cacheHierarchy uniqueName="[Measures].[New Clients]" caption="New Clients" measure="1" displayFolder="" measureGroup="Fact Loan" count="0"/>
    <cacheHierarchy uniqueName="[Measures].[Client Retention Rate]" caption="Client Retention Rate" measure="1" displayFolder="" measureGroup="Fact Loan" count="0"/>
    <cacheHierarchy uniqueName="[Measures].[Total Loan Amount]" caption="Total Loan Amount" measure="1" displayFolder="" measureGroup="Fact Loan" count="0"/>
    <cacheHierarchy uniqueName="[Measures].[Total Funded Amount]" caption="Total Funded Amount" measure="1" displayFolder="" measureGroup="Fact Loan" count="0"/>
    <cacheHierarchy uniqueName="[Measures].[Avg Loan Size]" caption="Avg Loan Size" measure="1" displayFolder="" measureGroup="Fact Loan" count="0"/>
    <cacheHierarchy uniqueName="[Measures].[Loan Growth %]" caption="Loan Growth %" measure="1" displayFolder="" measureGroup="Fact Loan" count="0"/>
    <cacheHierarchy uniqueName="[Measures].[Total Repayments]" caption="Total Repayments" measure="1" displayFolder="" measureGroup="Fact Loan" count="0"/>
    <cacheHierarchy uniqueName="[Measures].[Principal Recovery Rate]" caption="Principal Recovery Rate" measure="1" displayFolder="" measureGroup="Fact Loan" count="0"/>
    <cacheHierarchy uniqueName="[Measures].[Interest Income]" caption="Interest Income" measure="1" displayFolder="" measureGroup="Fact Loan" count="0"/>
    <cacheHierarchy uniqueName="[Measures].[Delinquency Rate]" caption="Delinquency Rate" measure="1" displayFolder="" measureGroup="Fact Loan" count="0" oneField="1">
      <fieldsUsage count="1">
        <fieldUsage x="0"/>
      </fieldsUsage>
    </cacheHierarchy>
    <cacheHierarchy uniqueName="[Measures].[On-Time Repayment %]" caption="On-Time Repayment %" measure="1" displayFolder="" measureGroup="Fact Loan" count="0"/>
    <cacheHierarchy uniqueName="[Measures].[Product Loan Volume]" caption="Product Loan Volume" measure="1" displayFolder="" measureGroup="Fact Loan" count="0"/>
    <cacheHierarchy uniqueName="[Measures].[Product Profitability]" caption="Product Profitability" measure="1" displayFolder="" measureGroup="Fact Loan" count="0"/>
    <cacheHierarchy uniqueName="[Measures].[Default Rate]" caption="Default Rate" measure="1" displayFolder="" measureGroup="Fact Loan" count="0"/>
    <cacheHierarchy uniqueName="[Measures].[__XL_Count Dim Branch]" caption="__XL_Count Dim Branch" measure="1" displayFolder="" measureGroup="Dim Branch" count="0" hidden="1"/>
    <cacheHierarchy uniqueName="[Measures].[__XL_Count Dim Client]" caption="__XL_Count Dim Client" measure="1" displayFolder="" measureGroup="Dim Client" count="0" hidden="1"/>
    <cacheHierarchy uniqueName="[Measures].[__XL_Count Dim Product]" caption="__XL_Count Dim Product" measure="1" displayFolder="" measureGroup="Dim Product" count="0" hidden="1"/>
    <cacheHierarchy uniqueName="[Measures].[__XL_Count Fact Loan]" caption="__XL_Count Fact Loan" measure="1" displayFolder="" measureGroup="Fact Loan" count="0" hidden="1"/>
    <cacheHierarchy uniqueName="[Measures].[__XL_Count Fact Repayment]" caption="__XL_Count Fact Repayment" measure="1" displayFolder="" measureGroup="Fact Repayment" count="0" hidden="1"/>
    <cacheHierarchy uniqueName="[Measures].[__XL_Count Final Fact]" caption="__XL_Count Final Fact" measure="1" displayFolder="" measureGroup="Final 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Dim Branch" uniqueName="[Dim Branch]" caption="Dim Branch"/>
    <dimension name="Dim Client" uniqueName="[Dim Client]" caption="Dim Client"/>
    <dimension name="Dim Product" uniqueName="[Dim Product]" caption="Dim Product"/>
    <dimension name="Fact Loan" uniqueName="[Fact Loan]" caption="Fact Loan"/>
    <dimension name="Fact Repayment" uniqueName="[Fact Repayment]" caption="Fact Repayment"/>
    <dimension name="Final Fact" uniqueName="[Final Fact]" caption="Final Fact"/>
    <dimension measure="1" name="Measures" uniqueName="[Measures]" caption="Measures"/>
  </dimensions>
  <measureGroups count="7">
    <measureGroup name="Calendar" caption="Calendar"/>
    <measureGroup name="Dim Branch" caption="Dim Branch"/>
    <measureGroup name="Dim Client" caption="Dim Client"/>
    <measureGroup name="Dim Product" caption="Dim Product"/>
    <measureGroup name="Fact Loan" caption="Fact Loan"/>
    <measureGroup name="Fact Repayment" caption="Fact Repayment"/>
    <measureGroup name="Final Fact" caption="Final 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93.754170949076" backgroundQuery="1" createdVersion="8" refreshedVersion="8" minRefreshableVersion="3" recordCount="0" supportSubquery="1" supportAdvancedDrill="1" xr:uid="{A2CB279E-11B6-4990-8848-EA3143CA127E}">
  <cacheSource type="external" connectionId="8"/>
  <cacheFields count="2">
    <cacheField name="[Measures].[On-Time Repayment %]" caption="On-Time Repayment %" numFmtId="0" hierarchy="112" level="32767"/>
    <cacheField name="[Calendar].[Year].[Year]" caption="Year" numFmtId="0" hierarchy="1"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Dim Branch].[Branch Name]" caption="Branch Name" attribute="1" defaultMemberUniqueName="[Dim Branch].[Branch Name].[All]" allUniqueName="[Dim Branch].[Branch Name].[All]" dimensionUniqueName="[Dim Branch]" displayFolder="" count="2" memberValueDatatype="130" unbalanced="0"/>
    <cacheHierarchy uniqueName="[Dim Branch].[Bank Name]" caption="Bank Name" attribute="1" defaultMemberUniqueName="[Dim Branch].[Bank Name].[All]" allUniqueName="[Dim Branch].[Bank Name].[All]" dimensionUniqueName="[Dim Branch]" displayFolder="" count="0" memberValueDatatype="130" unbalanced="0"/>
    <cacheHierarchy uniqueName="[Dim Branch].[Region Name]" caption="Region Name" attribute="1" defaultMemberUniqueName="[Dim Branch].[Region Name].[All]" allUniqueName="[Dim Branch].[Region Name].[All]" dimensionUniqueName="[Dim Branch]" displayFolder="" count="0" memberValueDatatype="130" unbalanced="0"/>
    <cacheHierarchy uniqueName="[Dim Branch].[State Abbr]" caption="State Abbr" attribute="1" defaultMemberUniqueName="[Dim Branch].[State Abbr].[All]" allUniqueName="[Dim Branch].[State Abbr].[All]" dimensionUniqueName="[Dim Branch]" displayFolder="" count="0" memberValueDatatype="130" unbalanced="0"/>
    <cacheHierarchy uniqueName="[Dim Branch].[State Name]" caption="State Name" attribute="1" defaultMemberUniqueName="[Dim Branch].[State Name].[All]" allUniqueName="[Dim Branch].[State Name].[All]" dimensionUniqueName="[Dim Branch]" displayFolder="" count="0" memberValueDatatype="130" unbalanced="0"/>
    <cacheHierarchy uniqueName="[Dim Branch].[City]" caption="City" attribute="1" defaultMemberUniqueName="[Dim Branch].[City].[All]" allUniqueName="[Dim Branch].[City].[All]" dimensionUniqueName="[Dim Branch]" displayFolder="" count="0" memberValueDatatype="130" unbalanced="0"/>
    <cacheHierarchy uniqueName="[Dim Branch].[Center Id]" caption="Center Id" attribute="1" defaultMemberUniqueName="[Dim Branch].[Center Id].[All]" allUniqueName="[Dim Branch].[Center Id].[All]" dimensionUniqueName="[Dim Branch]" displayFolder="" count="0" memberValueDatatype="20" unbalanced="0"/>
    <cacheHierarchy uniqueName="[Dim Branch].[BH Name]" caption="BH Name" attribute="1" defaultMemberUniqueName="[Dim Branch].[BH Name].[All]" allUniqueName="[Dim Branch].[BH Name].[All]" dimensionUniqueName="[Dim Branch]" displayFolder="" count="0" memberValueDatatype="130" unbalanced="0"/>
    <cacheHierarchy uniqueName="[Dim Branch].[Branch Performance Category]" caption="Branch Performance Category" attribute="1" defaultMemberUniqueName="[Dim Branch].[Branch Performance Category].[All]" allUniqueName="[Dim Branch].[Branch Performance Category].[All]" dimensionUniqueName="[Dim Branch]" displayFolder="" count="0" memberValueDatatype="130" unbalanced="0"/>
    <cacheHierarchy uniqueName="[Dim Branch].[BranchID]" caption="BranchID" attribute="1" defaultMemberUniqueName="[Dim Branch].[BranchID].[All]" allUniqueName="[Dim Branch].[BranchID].[All]" dimensionUniqueName="[Dim Branch]" displayFolder="" count="0" memberValueDatatype="130" unbalanced="0"/>
    <cacheHierarchy uniqueName="[Dim Client].[Client ID]" caption="Client ID" attribute="1" defaultMemberUniqueName="[Dim Client].[Client ID].[All]" allUniqueName="[Dim Client].[Client ID].[All]" dimensionUniqueName="[Dim Client]" displayFolder="" count="0" memberValueDatatype="20" unbalanced="0"/>
    <cacheHierarchy uniqueName="[Dim Client].[Client Name]" caption="Client Name" attribute="1" defaultMemberUniqueName="[Dim Client].[Client Name].[All]" allUniqueName="[Dim Client].[Client Name].[All]" dimensionUniqueName="[Dim Client]" displayFolder="" count="0" memberValueDatatype="130" unbalanced="0"/>
    <cacheHierarchy uniqueName="[Dim Client].[Gender ID]" caption="Gender ID" attribute="1" defaultMemberUniqueName="[Dim Client].[Gender ID].[All]" allUniqueName="[Dim Client].[Gender ID].[All]" dimensionUniqueName="[Dim Client]" displayFolder="" count="0" memberValueDatatype="130" unbalanced="0"/>
    <cacheHierarchy uniqueName="[Dim Client].[Age]" caption="Age" attribute="1" defaultMemberUniqueName="[Dim Client].[Age].[All]" allUniqueName="[Dim Client].[Age].[All]" dimensionUniqueName="[Dim Client]" displayFolder="" count="0" memberValueDatatype="130" unbalanced="0"/>
    <cacheHierarchy uniqueName="[Dim Client].[Age_T]" caption="Age_T" attribute="1" defaultMemberUniqueName="[Dim Client].[Age_T].[All]" allUniqueName="[Dim Client].[Age_T].[All]" dimensionUniqueName="[Dim Client]" displayFolder="" count="0" memberValueDatatype="20" unbalanced="0"/>
    <cacheHierarchy uniqueName="[Dim Client].[Date of Birth]" caption="Date of Birth" attribute="1" time="1" defaultMemberUniqueName="[Dim Client].[Date of Birth].[All]" allUniqueName="[Dim Client].[Date of Birth].[All]" dimensionUniqueName="[Dim Client]" displayFolder="" count="0" memberValueDatatype="7" unbalanced="0"/>
    <cacheHierarchy uniqueName="[Dim Client].[Caste]" caption="Caste" attribute="1" defaultMemberUniqueName="[Dim Client].[Caste].[All]" allUniqueName="[Dim Client].[Caste].[All]" dimensionUniqueName="[Dim Client]" displayFolder="" count="0" memberValueDatatype="130" unbalanced="0"/>
    <cacheHierarchy uniqueName="[Dim Client].[Religion]" caption="Religion" attribute="1" defaultMemberUniqueName="[Dim Client].[Religion].[All]" allUniqueName="[Dim Client].[Religion].[All]" dimensionUniqueName="[Dim Client]" displayFolder="" count="0" memberValueDatatype="130" unbalanced="0"/>
    <cacheHierarchy uniqueName="[Dim Client].[Home Ownership]" caption="Home Ownership" attribute="1" defaultMemberUniqueName="[Dim Client].[Home Ownership].[All]" allUniqueName="[Dim Client].[Home Ownership].[All]" dimensionUniqueName="[Dim Client]" displayFolder="" count="0" memberValueDatatype="130" unbalanced="0"/>
    <cacheHierarchy uniqueName="[Dim Client].[Client Income Range]" caption="Client Income Range" attribute="1" defaultMemberUniqueName="[Dim Client].[Client Income Range].[All]" allUniqueName="[Dim Client].[Client Income Range].[All]" dimensionUniqueName="[Dim Client]" displayFolder="" count="0" memberValueDatatype="130" unbalanced="0"/>
    <cacheHierarchy uniqueName="[Dim Client].[Employment Type]" caption="Employment Type" attribute="1" defaultMemberUniqueName="[Dim Client].[Employment Type].[All]" allUniqueName="[Dim Client].[Employment Type].[All]" dimensionUniqueName="[Dim Client]" displayFolder="" count="0" memberValueDatatype="130" unbalanced="0"/>
    <cacheHierarchy uniqueName="[Dim Client].[Credit Score]" caption="Credit Score" attribute="1" defaultMemberUniqueName="[Dim Client].[Credit Score].[All]" allUniqueName="[Dim Client].[Credit Score].[All]" dimensionUniqueName="[Dim Client]" displayFolder="" count="0"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Code]" caption="Product Code" attribute="1" defaultMemberUniqueName="[Dim Product].[Product Code].[All]" allUniqueName="[Dim Product].[Product Code].[All]" dimensionUniqueName="[Dim Product]" displayFolder="" count="0" memberValueDatatype="130" unbalanced="0"/>
    <cacheHierarchy uniqueName="[Dim Product].[Purpose Category]" caption="Purpose Category" attribute="1" defaultMemberUniqueName="[Dim Product].[Purpose Category].[All]" allUniqueName="[Dim Product].[Purpose Category].[All]" dimensionUniqueName="[Dim Product]" displayFolder="" count="2" memberValueDatatype="130" unbalanced="0"/>
    <cacheHierarchy uniqueName="[Dim Product].[Term]" caption="Term" attribute="1" defaultMemberUniqueName="[Dim Product].[Term].[All]" allUniqueName="[Dim Product].[Term].[All]" dimensionUniqueName="[Dim Product]" displayFolder="" count="0" memberValueDatatype="130" unbalanced="0"/>
    <cacheHierarchy uniqueName="[Dim Product].[Int Rate]" caption="Int Rate" attribute="1" defaultMemberUniqueName="[Dim Product].[Int Rate].[All]" allUniqueName="[Dim Product].[Int Rate].[All]" dimensionUniqueName="[Dim Product]" displayFolder="" count="0" memberValueDatatype="5" unbalanced="0"/>
    <cacheHierarchy uniqueName="[Dim Product].[Grade]" caption="Grade" attribute="1" defaultMemberUniqueName="[Dim Product].[Grade].[All]" allUniqueName="[Dim Product].[Grade].[All]" dimensionUniqueName="[Dim Product]" displayFolder="" count="0" memberValueDatatype="130" unbalanced="0"/>
    <cacheHierarchy uniqueName="[Dim Product].[Sub Grade]" caption="Sub Grade" attribute="1" defaultMemberUniqueName="[Dim Product].[Sub Grade].[All]" allUniqueName="[Dim Product].[Sub Grade].[All]" dimensionUniqueName="[Dim Product]" displayFolder="" count="0" memberValueDatatype="130" unbalanced="0"/>
    <cacheHierarchy uniqueName="[Fact Loan].[Account ID]" caption="Account ID" attribute="1" defaultMemberUniqueName="[Fact Loan].[Account ID].[All]" allUniqueName="[Fact Loan].[Account ID].[All]" dimensionUniqueName="[Fact Loan]" displayFolder="" count="0" memberValueDatatype="130" unbalanced="0"/>
    <cacheHierarchy uniqueName="[Fact Loan].[Client ID]" caption="Client ID" attribute="1" defaultMemberUniqueName="[Fact Loan].[Client ID].[All]" allUniqueName="[Fact Loan].[Client ID].[All]" dimensionUniqueName="[Fact Loan]" displayFolder="" count="0" memberValueDatatype="20" unbalanced="0"/>
    <cacheHierarchy uniqueName="[Fact Loan].[Branch Name]" caption="Branch Name" attribute="1" defaultMemberUniqueName="[Fact Loan].[Branch Name].[All]" allUniqueName="[Fact Loan].[Branch Name].[All]" dimensionUniqueName="[Fact Loan]" displayFolder="" count="0" memberValueDatatype="130" unbalanced="0"/>
    <cacheHierarchy uniqueName="[Fact Loan].[Product Id]" caption="Product Id" attribute="1" defaultMemberUniqueName="[Fact Loan].[Product Id].[All]" allUniqueName="[Fact Loan].[Product Id].[All]" dimensionUniqueName="[Fact Loan]" displayFolder="" count="0" memberValueDatatype="130" unbalanced="0"/>
    <cacheHierarchy uniqueName="[Fact Loan].[Loan Amount]" caption="Loan Amount" attribute="1" defaultMemberUniqueName="[Fact Loan].[Loan Amount].[All]" allUniqueName="[Fact Loan].[Loan Amount].[All]" dimensionUniqueName="[Fact Loan]" displayFolder="" count="0" memberValueDatatype="20" unbalanced="0"/>
    <cacheHierarchy uniqueName="[Fact Loan].[Funded Amount]" caption="Funded Amount" attribute="1" defaultMemberUniqueName="[Fact Loan].[Funded Amount].[All]" allUniqueName="[Fact Loan].[Funded Amount].[All]" dimensionUniqueName="[Fact Loan]" displayFolder="" count="0" memberValueDatatype="20" unbalanced="0"/>
    <cacheHierarchy uniqueName="[Fact Loan].[Funded Amount Inv]" caption="Funded Amount Inv" attribute="1" defaultMemberUniqueName="[Fact Loan].[Funded Amount Inv].[All]" allUniqueName="[Fact Loan].[Funded Amount Inv].[All]" dimensionUniqueName="[Fact Loan]" displayFolder="" count="0" memberValueDatatype="20" unbalanced="0"/>
    <cacheHierarchy uniqueName="[Fact Loan].[Disbursement Date]" caption="Disbursement Date" attribute="1" time="1" defaultMemberUniqueName="[Fact Loan].[Disbursement Date].[All]" allUniqueName="[Fact Loan].[Disbursement Date].[All]" dimensionUniqueName="[Fact Loan]" displayFolder="" count="0" memberValueDatatype="7" unbalanced="0"/>
    <cacheHierarchy uniqueName="[Fact Loan].[Loan Status]" caption="Loan Status" attribute="1" defaultMemberUniqueName="[Fact Loan].[Loan Status].[All]" allUniqueName="[Fact Loan].[Loan Status].[All]" dimensionUniqueName="[Fact Loan]" displayFolder="" count="0" memberValueDatatype="130" unbalanced="0"/>
    <cacheHierarchy uniqueName="[Fact Loan].[Repayment Type]" caption="Repayment Type" attribute="1" defaultMemberUniqueName="[Fact Loan].[Repayment Type].[All]" allUniqueName="[Fact Loan].[Repayment Type].[All]" dimensionUniqueName="[Fact Loan]" displayFolder="" count="0" memberValueDatatype="130" unbalanced="0"/>
    <cacheHierarchy uniqueName="[Fact Loan].[Center Id]" caption="Center Id" attribute="1" defaultMemberUniqueName="[Fact Loan].[Center Id].[All]" allUniqueName="[Fact Loan].[Center Id].[All]" dimensionUniqueName="[Fact Loan]" displayFolder="" count="0" memberValueDatatype="20" unbalanced="0"/>
    <cacheHierarchy uniqueName="[Fact Loan].[BranchID]" caption="BranchID" attribute="1" defaultMemberUniqueName="[Fact Loan].[BranchID].[All]" allUniqueName="[Fact Loan].[BranchID].[All]" dimensionUniqueName="[Fact Loan]" displayFolder="" count="0" memberValueDatatype="130" unbalanced="0"/>
    <cacheHierarchy uniqueName="[Fact Repayment].[Account ID]" caption="Account ID" attribute="1" defaultMemberUniqueName="[Fact Repayment].[Account ID].[All]" allUniqueName="[Fact Repayment].[Account ID].[All]" dimensionUniqueName="[Fact Repayment]" displayFolder="" count="0" memberValueDatatype="130" unbalanced="0"/>
    <cacheHierarchy uniqueName="[Fact Repayment].[Total Pymnt]" caption="Total Pymnt" attribute="1" defaultMemberUniqueName="[Fact Repayment].[Total Pymnt].[All]" allUniqueName="[Fact Repayment].[Total Pymnt].[All]" dimensionUniqueName="[Fact Repayment]" displayFolder="" count="0" memberValueDatatype="5" unbalanced="0"/>
    <cacheHierarchy uniqueName="[Fact Repayment].[Total Pymnt inv]" caption="Total Pymnt inv" attribute="1" defaultMemberUniqueName="[Fact Repayment].[Total Pymnt inv].[All]" allUniqueName="[Fact Repayment].[Total Pymnt inv].[All]" dimensionUniqueName="[Fact Repayment]" displayFolder="" count="0" memberValueDatatype="5" unbalanced="0"/>
    <cacheHierarchy uniqueName="[Fact Repayment].[Total Rec Prncp]" caption="Total Rec Prncp" attribute="1" defaultMemberUniqueName="[Fact Repayment].[Total Rec Prncp].[All]" allUniqueName="[Fact Repayment].[Total Rec Prncp].[All]" dimensionUniqueName="[Fact Repayment]" displayFolder="" count="0" memberValueDatatype="5" unbalanced="0"/>
    <cacheHierarchy uniqueName="[Fact Repayment].[Total Fees]" caption="Total Fees" attribute="1" defaultMemberUniqueName="[Fact Repayment].[Total Fees].[All]" allUniqueName="[Fact Repayment].[Total Fees].[All]" dimensionUniqueName="[Fact Repayment]" displayFolder="" count="0" memberValueDatatype="5" unbalanced="0"/>
    <cacheHierarchy uniqueName="[Fact Repayment].[Total Rrec int]" caption="Total Rrec int" attribute="1" defaultMemberUniqueName="[Fact Repayment].[Total Rrec int].[All]" allUniqueName="[Fact Repayment].[Total Rrec int].[All]" dimensionUniqueName="[Fact Repayment]" displayFolder="" count="0" memberValueDatatype="5" unbalanced="0"/>
    <cacheHierarchy uniqueName="[Fact Repayment].[Is Delinquent Loan]" caption="Is Delinquent Loan" attribute="1" defaultMemberUniqueName="[Fact Repayment].[Is Delinquent Loan].[All]" allUniqueName="[Fact Repayment].[Is Delinquent Loan].[All]" dimensionUniqueName="[Fact Repayment]" displayFolder="" count="0" memberValueDatatype="130" unbalanced="0"/>
    <cacheHierarchy uniqueName="[Fact Repayment].[Is Default Loan]" caption="Is Default Loan" attribute="1" defaultMemberUniqueName="[Fact Repayment].[Is Default Loan].[All]" allUniqueName="[Fact Repayment].[Is Default Loan].[All]" dimensionUniqueName="[Fact Repayment]" displayFolder="" count="0" memberValueDatatype="130" unbalanced="0"/>
    <cacheHierarchy uniqueName="[Fact Repayment].[Delinq 2 Yrs]" caption="Delinq 2 Yrs" attribute="1" defaultMemberUniqueName="[Fact Repayment].[Delinq 2 Yrs].[All]" allUniqueName="[Fact Repayment].[Delinq 2 Yrs].[All]" dimensionUniqueName="[Fact Repayment]" displayFolder="" count="0" memberValueDatatype="20" unbalanced="0"/>
    <cacheHierarchy uniqueName="[Fact Repayment].[Repayment Behavior]" caption="Repayment Behavior" attribute="1" defaultMemberUniqueName="[Fact Repayment].[Repayment Behavior].[All]" allUniqueName="[Fact Repayment].[Repayment Behavior].[All]" dimensionUniqueName="[Fact Repayment]" displayFolder="" count="0" memberValueDatatype="130" unbalanced="0"/>
    <cacheHierarchy uniqueName="[Final Fact].[Account ID]" caption="Account ID" attribute="1" defaultMemberUniqueName="[Final Fact].[Account ID].[All]" allUniqueName="[Final Fact].[Account ID].[All]" dimensionUniqueName="[Final Fact]" displayFolder="" count="0" memberValueDatatype="130" unbalanced="0"/>
    <cacheHierarchy uniqueName="[Final Fact].[Client id]" caption="Client id" attribute="1" defaultMemberUniqueName="[Final Fact].[Client id].[All]" allUniqueName="[Final Fact].[Client id].[All]" dimensionUniqueName="[Final Fact]" displayFolder="" count="0" memberValueDatatype="20" unbalanced="0"/>
    <cacheHierarchy uniqueName="[Final Fact].[Branch Name]" caption="Branch Name" attribute="1" defaultMemberUniqueName="[Final Fact].[Branch Name].[All]" allUniqueName="[Final Fact].[Branch Name].[All]" dimensionUniqueName="[Final Fact]" displayFolder="" count="0" memberValueDatatype="130" unbalanced="0"/>
    <cacheHierarchy uniqueName="[Final Fact].[Product Id]" caption="Product Id" attribute="1" defaultMemberUniqueName="[Final Fact].[Product Id].[All]" allUniqueName="[Final Fact].[Product Id].[All]" dimensionUniqueName="[Final Fact]" displayFolder="" count="0" memberValueDatatype="130" unbalanced="0"/>
    <cacheHierarchy uniqueName="[Final Fact].[Loan Amount]" caption="Loan Amount" attribute="1" defaultMemberUniqueName="[Final Fact].[Loan Amount].[All]" allUniqueName="[Final Fact].[Loan Amount].[All]" dimensionUniqueName="[Final Fact]" displayFolder="" count="0" memberValueDatatype="5" unbalanced="0"/>
    <cacheHierarchy uniqueName="[Final Fact].[Funded Amount]" caption="Funded Amount" attribute="1" defaultMemberUniqueName="[Final Fact].[Funded Amount].[All]" allUniqueName="[Final Fact].[Funded Amount].[All]" dimensionUniqueName="[Final Fact]" displayFolder="" count="0" memberValueDatatype="5" unbalanced="0"/>
    <cacheHierarchy uniqueName="[Final Fact].[Funded Amount Inv]" caption="Funded Amount Inv" attribute="1" defaultMemberUniqueName="[Final Fact].[Funded Amount Inv].[All]" allUniqueName="[Final Fact].[Funded Amount Inv].[All]" dimensionUniqueName="[Final Fact]" displayFolder="" count="0" memberValueDatatype="5" unbalanced="0"/>
    <cacheHierarchy uniqueName="[Final Fact].[Date]" caption="Date" attribute="1" time="1" defaultMemberUniqueName="[Final Fact].[Date].[All]" allUniqueName="[Final Fact].[Date].[All]" dimensionUniqueName="[Final Fact]" displayFolder="" count="0" memberValueDatatype="7" unbalanced="0"/>
    <cacheHierarchy uniqueName="[Final Fact].[Loan Status]" caption="Loan Status" attribute="1" defaultMemberUniqueName="[Final Fact].[Loan Status].[All]" allUniqueName="[Final Fact].[Loan Status].[All]" dimensionUniqueName="[Final Fact]" displayFolder="" count="0" memberValueDatatype="130" unbalanced="0"/>
    <cacheHierarchy uniqueName="[Final Fact].[Repayment Type]" caption="Repayment Type" attribute="1" defaultMemberUniqueName="[Final Fact].[Repayment Type].[All]" allUniqueName="[Final Fact].[Repayment Type].[All]" dimensionUniqueName="[Final Fact]" displayFolder="" count="0" memberValueDatatype="130" unbalanced="0"/>
    <cacheHierarchy uniqueName="[Final Fact].[Center Id]" caption="Center Id" attribute="1" defaultMemberUniqueName="[Final Fact].[Center Id].[All]" allUniqueName="[Final Fact].[Center Id].[All]" dimensionUniqueName="[Final Fact]" displayFolder="" count="0" memberValueDatatype="20" unbalanced="0"/>
    <cacheHierarchy uniqueName="[Final Fact].[BranchID]" caption="BranchID" attribute="1" defaultMemberUniqueName="[Final Fact].[BranchID].[All]" allUniqueName="[Final Fact].[BranchID].[All]" dimensionUniqueName="[Final Fact]" displayFolder="" count="0" memberValueDatatype="130" unbalanced="0"/>
    <cacheHierarchy uniqueName="[Final Fact].[Client Name]" caption="Client Name" attribute="1" defaultMemberUniqueName="[Final Fact].[Client Name].[All]" allUniqueName="[Final Fact].[Client Name].[All]" dimensionUniqueName="[Final Fact]" displayFolder="" count="0" memberValueDatatype="130" unbalanced="0"/>
    <cacheHierarchy uniqueName="[Final Fact].[Gender ID]" caption="Gender ID" attribute="1" defaultMemberUniqueName="[Final Fact].[Gender ID].[All]" allUniqueName="[Final Fact].[Gender ID].[All]" dimensionUniqueName="[Final Fact]" displayFolder="" count="0" memberValueDatatype="130" unbalanced="0"/>
    <cacheHierarchy uniqueName="[Final Fact].[Age]" caption="Age" attribute="1" defaultMemberUniqueName="[Final Fact].[Age].[All]" allUniqueName="[Final Fact].[Age].[All]" dimensionUniqueName="[Final Fact]" displayFolder="" count="0" memberValueDatatype="130" unbalanced="0"/>
    <cacheHierarchy uniqueName="[Final Fact].[Age_T]" caption="Age_T" attribute="1" defaultMemberUniqueName="[Final Fact].[Age_T].[All]" allUniqueName="[Final Fact].[Age_T].[All]" dimensionUniqueName="[Final Fact]" displayFolder="" count="0" memberValueDatatype="20" unbalanced="0"/>
    <cacheHierarchy uniqueName="[Final Fact].[Dateof Birth]" caption="Dateof Birth" attribute="1" time="1" defaultMemberUniqueName="[Final Fact].[Dateof Birth].[All]" allUniqueName="[Final Fact].[Dateof Birth].[All]" dimensionUniqueName="[Final Fact]" displayFolder="" count="0" memberValueDatatype="7" unbalanced="0"/>
    <cacheHierarchy uniqueName="[Final Fact].[Caste]" caption="Caste" attribute="1" defaultMemberUniqueName="[Final Fact].[Caste].[All]" allUniqueName="[Final Fact].[Caste].[All]" dimensionUniqueName="[Final Fact]" displayFolder="" count="0" memberValueDatatype="130" unbalanced="0"/>
    <cacheHierarchy uniqueName="[Final Fact].[Religion]" caption="Religion" attribute="1" defaultMemberUniqueName="[Final Fact].[Religion].[All]" allUniqueName="[Final Fact].[Religion].[All]" dimensionUniqueName="[Final Fact]" displayFolder="" count="0" memberValueDatatype="130" unbalanced="0"/>
    <cacheHierarchy uniqueName="[Final Fact].[Home Ownership]" caption="Home Ownership" attribute="1" defaultMemberUniqueName="[Final Fact].[Home Ownership].[All]" allUniqueName="[Final Fact].[Home Ownership].[All]" dimensionUniqueName="[Final Fact]" displayFolder="" count="0" memberValueDatatype="130" unbalanced="0"/>
    <cacheHierarchy uniqueName="[Final Fact].[Client Income Range]" caption="Client Income Range" attribute="1" defaultMemberUniqueName="[Final Fact].[Client Income Range].[All]" allUniqueName="[Final Fact].[Client Income Range].[All]" dimensionUniqueName="[Final Fact]" displayFolder="" count="0" memberValueDatatype="130" unbalanced="0"/>
    <cacheHierarchy uniqueName="[Final Fact].[Employment Type]" caption="Employment Type" attribute="1" defaultMemberUniqueName="[Final Fact].[Employment Type].[All]" allUniqueName="[Final Fact].[Employment Type].[All]" dimensionUniqueName="[Final Fact]" displayFolder="" count="0" memberValueDatatype="130" unbalanced="0"/>
    <cacheHierarchy uniqueName="[Final Fact].[Credit Score]" caption="Credit Score" attribute="1" defaultMemberUniqueName="[Final Fact].[Credit Score].[All]" allUniqueName="[Final Fact].[Credit Score].[All]" dimensionUniqueName="[Final Fact]" displayFolder="" count="0" memberValueDatatype="20" unbalanced="0"/>
    <cacheHierarchy uniqueName="[Final Fact].[Product Code]" caption="Product Code" attribute="1" defaultMemberUniqueName="[Final Fact].[Product Code].[All]" allUniqueName="[Final Fact].[Product Code].[All]" dimensionUniqueName="[Final Fact]" displayFolder="" count="0" memberValueDatatype="130" unbalanced="0"/>
    <cacheHierarchy uniqueName="[Final Fact].[Purpose Category]" caption="Purpose Category" attribute="1" defaultMemberUniqueName="[Final Fact].[Purpose Category].[All]" allUniqueName="[Final Fact].[Purpose Category].[All]" dimensionUniqueName="[Final Fact]" displayFolder="" count="0" memberValueDatatype="130" unbalanced="0"/>
    <cacheHierarchy uniqueName="[Final Fact].[Term]" caption="Term" attribute="1" defaultMemberUniqueName="[Final Fact].[Term].[All]" allUniqueName="[Final Fact].[Term].[All]" dimensionUniqueName="[Final Fact]" displayFolder="" count="0" memberValueDatatype="130" unbalanced="0"/>
    <cacheHierarchy uniqueName="[Final Fact].[Int Rate]" caption="Int Rate" attribute="1" defaultMemberUniqueName="[Final Fact].[Int Rate].[All]" allUniqueName="[Final Fact].[Int Rate].[All]" dimensionUniqueName="[Final Fact]" displayFolder="" count="0" memberValueDatatype="5" unbalanced="0"/>
    <cacheHierarchy uniqueName="[Final Fact].[Grade]" caption="Grade" attribute="1" defaultMemberUniqueName="[Final Fact].[Grade].[All]" allUniqueName="[Final Fact].[Grade].[All]" dimensionUniqueName="[Final Fact]" displayFolder="" count="0" memberValueDatatype="130" unbalanced="0"/>
    <cacheHierarchy uniqueName="[Final Fact].[Sub Grade]" caption="Sub Grade" attribute="1" defaultMemberUniqueName="[Final Fact].[Sub Grade].[All]" allUniqueName="[Final Fact].[Sub Grade].[All]" dimensionUniqueName="[Final Fact]" displayFolder="" count="0" memberValueDatatype="130" unbalanced="0"/>
    <cacheHierarchy uniqueName="[Final Fact].[Bank Name]" caption="Bank Name" attribute="1" defaultMemberUniqueName="[Final Fact].[Bank Name].[All]" allUniqueName="[Final Fact].[Bank Name].[All]" dimensionUniqueName="[Final Fact]" displayFolder="" count="0" memberValueDatatype="130" unbalanced="0"/>
    <cacheHierarchy uniqueName="[Final Fact].[Region Name]" caption="Region Name" attribute="1" defaultMemberUniqueName="[Final Fact].[Region Name].[All]" allUniqueName="[Final Fact].[Region Name].[All]" dimensionUniqueName="[Final Fact]" displayFolder="" count="0" memberValueDatatype="130" unbalanced="0"/>
    <cacheHierarchy uniqueName="[Final Fact].[State Abbr]" caption="State Abbr" attribute="1" defaultMemberUniqueName="[Final Fact].[State Abbr].[All]" allUniqueName="[Final Fact].[State Abbr].[All]" dimensionUniqueName="[Final Fact]" displayFolder="" count="0" memberValueDatatype="130" unbalanced="0"/>
    <cacheHierarchy uniqueName="[Final Fact].[State Name]" caption="State Name" attribute="1" defaultMemberUniqueName="[Final Fact].[State Name].[All]" allUniqueName="[Final Fact].[State Name].[All]" dimensionUniqueName="[Final Fact]" displayFolder="" count="0" memberValueDatatype="130" unbalanced="0"/>
    <cacheHierarchy uniqueName="[Final Fact].[City]" caption="City" attribute="1" defaultMemberUniqueName="[Final Fact].[City].[All]" allUniqueName="[Final Fact].[City].[All]" dimensionUniqueName="[Final Fact]" displayFolder="" count="0" memberValueDatatype="130" unbalanced="0"/>
    <cacheHierarchy uniqueName="[Final Fact].[BH Name]" caption="BH Name" attribute="1" defaultMemberUniqueName="[Final Fact].[BH Name].[All]" allUniqueName="[Final Fact].[BH Name].[All]" dimensionUniqueName="[Final Fact]" displayFolder="" count="0" memberValueDatatype="130" unbalanced="0"/>
    <cacheHierarchy uniqueName="[Final Fact].[Branch Performance Category]" caption="Branch Performance Category" attribute="1" defaultMemberUniqueName="[Final Fact].[Branch Performance Category].[All]" allUniqueName="[Final Fact].[Branch Performance Category].[All]" dimensionUniqueName="[Final Fact]" displayFolder="" count="0" memberValueDatatype="130" unbalanced="0"/>
    <cacheHierarchy uniqueName="[Final Fact].[Total Pymnt]" caption="Total Pymnt" attribute="1" defaultMemberUniqueName="[Final Fact].[Total Pymnt].[All]" allUniqueName="[Final Fact].[Total Pymnt].[All]" dimensionUniqueName="[Final Fact]" displayFolder="" count="0" memberValueDatatype="5" unbalanced="0"/>
    <cacheHierarchy uniqueName="[Final Fact].[Total Pymnt inv]" caption="Total Pymnt inv" attribute="1" defaultMemberUniqueName="[Final Fact].[Total Pymnt inv].[All]" allUniqueName="[Final Fact].[Total Pymnt inv].[All]" dimensionUniqueName="[Final Fact]" displayFolder="" count="0" memberValueDatatype="5" unbalanced="0"/>
    <cacheHierarchy uniqueName="[Final Fact].[Total Rec Prncp]" caption="Total Rec Prncp" attribute="1" defaultMemberUniqueName="[Final Fact].[Total Rec Prncp].[All]" allUniqueName="[Final Fact].[Total Rec Prncp].[All]" dimensionUniqueName="[Final Fact]" displayFolder="" count="0" memberValueDatatype="5" unbalanced="0"/>
    <cacheHierarchy uniqueName="[Final Fact].[Total Fees]" caption="Total Fees" attribute="1" defaultMemberUniqueName="[Final Fact].[Total Fees].[All]" allUniqueName="[Final Fact].[Total Fees].[All]" dimensionUniqueName="[Final Fact]" displayFolder="" count="0" memberValueDatatype="5" unbalanced="0"/>
    <cacheHierarchy uniqueName="[Final Fact].[Total Rrec int]" caption="Total Rrec int" attribute="1" defaultMemberUniqueName="[Final Fact].[Total Rrec int].[All]" allUniqueName="[Final Fact].[Total Rrec int].[All]" dimensionUniqueName="[Final Fact]" displayFolder="" count="0" memberValueDatatype="5" unbalanced="0"/>
    <cacheHierarchy uniqueName="[Final Fact].[Is Delinquent Loan]" caption="Is Delinquent Loan" attribute="1" defaultMemberUniqueName="[Final Fact].[Is Delinquent Loan].[All]" allUniqueName="[Final Fact].[Is Delinquent Loan].[All]" dimensionUniqueName="[Final Fact]" displayFolder="" count="0" memberValueDatatype="130" unbalanced="0"/>
    <cacheHierarchy uniqueName="[Final Fact].[Is Default Loan]" caption="Is Default Loan" attribute="1" defaultMemberUniqueName="[Final Fact].[Is Default Loan].[All]" allUniqueName="[Final Fact].[Is Default Loan].[All]" dimensionUniqueName="[Final Fact]" displayFolder="" count="0" memberValueDatatype="130" unbalanced="0"/>
    <cacheHierarchy uniqueName="[Final Fact].[Delinq 2 Yrs]" caption="Delinq 2 Yrs" attribute="1" defaultMemberUniqueName="[Final Fact].[Delinq 2 Yrs].[All]" allUniqueName="[Final Fact].[Delinq 2 Yrs].[All]" dimensionUniqueName="[Final Fact]" displayFolder="" count="0" memberValueDatatype="20" unbalanced="0"/>
    <cacheHierarchy uniqueName="[Final Fact].[Repayment Behavior]" caption="Repayment Behavior" attribute="1" defaultMemberUniqueName="[Final Fact].[Repayment Behavior].[All]" allUniqueName="[Final Fact].[Repayment Behavior].[All]" dimensionUniqueName="[Final Fact]" displayFolder="" count="0" memberValueDatatype="130" unbalanced="0"/>
    <cacheHierarchy uniqueName="[Measures].[Total Clients]" caption="Total Clients" measure="1" displayFolder="" measureGroup="Fact Loan" count="0"/>
    <cacheHierarchy uniqueName="[Measures].[Active Clients]" caption="Active Clients" measure="1" displayFolder="" measureGroup="Fact Loan" count="0"/>
    <cacheHierarchy uniqueName="[Measures].[New Clients]" caption="New Clients" measure="1" displayFolder="" measureGroup="Fact Loan" count="0"/>
    <cacheHierarchy uniqueName="[Measures].[Client Retention Rate]" caption="Client Retention Rate" measure="1" displayFolder="" measureGroup="Fact Loan" count="0"/>
    <cacheHierarchy uniqueName="[Measures].[Total Loan Amount]" caption="Total Loan Amount" measure="1" displayFolder="" measureGroup="Fact Loan" count="0"/>
    <cacheHierarchy uniqueName="[Measures].[Total Funded Amount]" caption="Total Funded Amount" measure="1" displayFolder="" measureGroup="Fact Loan" count="0"/>
    <cacheHierarchy uniqueName="[Measures].[Avg Loan Size]" caption="Avg Loan Size" measure="1" displayFolder="" measureGroup="Fact Loan" count="0"/>
    <cacheHierarchy uniqueName="[Measures].[Loan Growth %]" caption="Loan Growth %" measure="1" displayFolder="" measureGroup="Fact Loan" count="0"/>
    <cacheHierarchy uniqueName="[Measures].[Total Repayments]" caption="Total Repayments" measure="1" displayFolder="" measureGroup="Fact Loan" count="0"/>
    <cacheHierarchy uniqueName="[Measures].[Principal Recovery Rate]" caption="Principal Recovery Rate" measure="1" displayFolder="" measureGroup="Fact Loan" count="0"/>
    <cacheHierarchy uniqueName="[Measures].[Interest Income]" caption="Interest Income" measure="1" displayFolder="" measureGroup="Fact Loan" count="0"/>
    <cacheHierarchy uniqueName="[Measures].[Delinquency Rate]" caption="Delinquency Rate" measure="1" displayFolder="" measureGroup="Fact Loan" count="0"/>
    <cacheHierarchy uniqueName="[Measures].[On-Time Repayment %]" caption="On-Time Repayment %" measure="1" displayFolder="" measureGroup="Fact Loan" count="0" oneField="1">
      <fieldsUsage count="1">
        <fieldUsage x="0"/>
      </fieldsUsage>
    </cacheHierarchy>
    <cacheHierarchy uniqueName="[Measures].[Product Loan Volume]" caption="Product Loan Volume" measure="1" displayFolder="" measureGroup="Fact Loan" count="0"/>
    <cacheHierarchy uniqueName="[Measures].[Product Profitability]" caption="Product Profitability" measure="1" displayFolder="" measureGroup="Fact Loan" count="0"/>
    <cacheHierarchy uniqueName="[Measures].[Default Rate]" caption="Default Rate" measure="1" displayFolder="" measureGroup="Fact Loan" count="0"/>
    <cacheHierarchy uniqueName="[Measures].[__XL_Count Dim Branch]" caption="__XL_Count Dim Branch" measure="1" displayFolder="" measureGroup="Dim Branch" count="0" hidden="1"/>
    <cacheHierarchy uniqueName="[Measures].[__XL_Count Dim Client]" caption="__XL_Count Dim Client" measure="1" displayFolder="" measureGroup="Dim Client" count="0" hidden="1"/>
    <cacheHierarchy uniqueName="[Measures].[__XL_Count Dim Product]" caption="__XL_Count Dim Product" measure="1" displayFolder="" measureGroup="Dim Product" count="0" hidden="1"/>
    <cacheHierarchy uniqueName="[Measures].[__XL_Count Fact Loan]" caption="__XL_Count Fact Loan" measure="1" displayFolder="" measureGroup="Fact Loan" count="0" hidden="1"/>
    <cacheHierarchy uniqueName="[Measures].[__XL_Count Fact Repayment]" caption="__XL_Count Fact Repayment" measure="1" displayFolder="" measureGroup="Fact Repayment" count="0" hidden="1"/>
    <cacheHierarchy uniqueName="[Measures].[__XL_Count Final Fact]" caption="__XL_Count Final Fact" measure="1" displayFolder="" measureGroup="Final 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Dim Branch" uniqueName="[Dim Branch]" caption="Dim Branch"/>
    <dimension name="Dim Client" uniqueName="[Dim Client]" caption="Dim Client"/>
    <dimension name="Dim Product" uniqueName="[Dim Product]" caption="Dim Product"/>
    <dimension name="Fact Loan" uniqueName="[Fact Loan]" caption="Fact Loan"/>
    <dimension name="Fact Repayment" uniqueName="[Fact Repayment]" caption="Fact Repayment"/>
    <dimension name="Final Fact" uniqueName="[Final Fact]" caption="Final Fact"/>
    <dimension measure="1" name="Measures" uniqueName="[Measures]" caption="Measures"/>
  </dimensions>
  <measureGroups count="7">
    <measureGroup name="Calendar" caption="Calendar"/>
    <measureGroup name="Dim Branch" caption="Dim Branch"/>
    <measureGroup name="Dim Client" caption="Dim Client"/>
    <measureGroup name="Dim Product" caption="Dim Product"/>
    <measureGroup name="Fact Loan" caption="Fact Loan"/>
    <measureGroup name="Fact Repayment" caption="Fact Repayment"/>
    <measureGroup name="Final Fact" caption="Final 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93.754171296299" backgroundQuery="1" createdVersion="8" refreshedVersion="8" minRefreshableVersion="3" recordCount="0" supportSubquery="1" supportAdvancedDrill="1" xr:uid="{FF6ACDB0-D7D8-4FD7-849D-2A84E29D8004}">
  <cacheSource type="external" connectionId="8"/>
  <cacheFields count="2">
    <cacheField name="[Measures].[Active Clients]" caption="Active Clients" numFmtId="0" hierarchy="101" level="32767"/>
    <cacheField name="[Calendar].[Year].[Year]" caption="Year" numFmtId="0" hierarchy="1"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Dim Branch].[Branch Name]" caption="Branch Name" attribute="1" defaultMemberUniqueName="[Dim Branch].[Branch Name].[All]" allUniqueName="[Dim Branch].[Branch Name].[All]" dimensionUniqueName="[Dim Branch]" displayFolder="" count="2" memberValueDatatype="130" unbalanced="0"/>
    <cacheHierarchy uniqueName="[Dim Branch].[Bank Name]" caption="Bank Name" attribute="1" defaultMemberUniqueName="[Dim Branch].[Bank Name].[All]" allUniqueName="[Dim Branch].[Bank Name].[All]" dimensionUniqueName="[Dim Branch]" displayFolder="" count="0" memberValueDatatype="130" unbalanced="0"/>
    <cacheHierarchy uniqueName="[Dim Branch].[Region Name]" caption="Region Name" attribute="1" defaultMemberUniqueName="[Dim Branch].[Region Name].[All]" allUniqueName="[Dim Branch].[Region Name].[All]" dimensionUniqueName="[Dim Branch]" displayFolder="" count="0" memberValueDatatype="130" unbalanced="0"/>
    <cacheHierarchy uniqueName="[Dim Branch].[State Abbr]" caption="State Abbr" attribute="1" defaultMemberUniqueName="[Dim Branch].[State Abbr].[All]" allUniqueName="[Dim Branch].[State Abbr].[All]" dimensionUniqueName="[Dim Branch]" displayFolder="" count="0" memberValueDatatype="130" unbalanced="0"/>
    <cacheHierarchy uniqueName="[Dim Branch].[State Name]" caption="State Name" attribute="1" defaultMemberUniqueName="[Dim Branch].[State Name].[All]" allUniqueName="[Dim Branch].[State Name].[All]" dimensionUniqueName="[Dim Branch]" displayFolder="" count="0" memberValueDatatype="130" unbalanced="0"/>
    <cacheHierarchy uniqueName="[Dim Branch].[City]" caption="City" attribute="1" defaultMemberUniqueName="[Dim Branch].[City].[All]" allUniqueName="[Dim Branch].[City].[All]" dimensionUniqueName="[Dim Branch]" displayFolder="" count="0" memberValueDatatype="130" unbalanced="0"/>
    <cacheHierarchy uniqueName="[Dim Branch].[Center Id]" caption="Center Id" attribute="1" defaultMemberUniqueName="[Dim Branch].[Center Id].[All]" allUniqueName="[Dim Branch].[Center Id].[All]" dimensionUniqueName="[Dim Branch]" displayFolder="" count="0" memberValueDatatype="20" unbalanced="0"/>
    <cacheHierarchy uniqueName="[Dim Branch].[BH Name]" caption="BH Name" attribute="1" defaultMemberUniqueName="[Dim Branch].[BH Name].[All]" allUniqueName="[Dim Branch].[BH Name].[All]" dimensionUniqueName="[Dim Branch]" displayFolder="" count="0" memberValueDatatype="130" unbalanced="0"/>
    <cacheHierarchy uniqueName="[Dim Branch].[Branch Performance Category]" caption="Branch Performance Category" attribute="1" defaultMemberUniqueName="[Dim Branch].[Branch Performance Category].[All]" allUniqueName="[Dim Branch].[Branch Performance Category].[All]" dimensionUniqueName="[Dim Branch]" displayFolder="" count="0" memberValueDatatype="130" unbalanced="0"/>
    <cacheHierarchy uniqueName="[Dim Branch].[BranchID]" caption="BranchID" attribute="1" defaultMemberUniqueName="[Dim Branch].[BranchID].[All]" allUniqueName="[Dim Branch].[BranchID].[All]" dimensionUniqueName="[Dim Branch]" displayFolder="" count="0" memberValueDatatype="130" unbalanced="0"/>
    <cacheHierarchy uniqueName="[Dim Client].[Client ID]" caption="Client ID" attribute="1" defaultMemberUniqueName="[Dim Client].[Client ID].[All]" allUniqueName="[Dim Client].[Client ID].[All]" dimensionUniqueName="[Dim Client]" displayFolder="" count="0" memberValueDatatype="20" unbalanced="0"/>
    <cacheHierarchy uniqueName="[Dim Client].[Client Name]" caption="Client Name" attribute="1" defaultMemberUniqueName="[Dim Client].[Client Name].[All]" allUniqueName="[Dim Client].[Client Name].[All]" dimensionUniqueName="[Dim Client]" displayFolder="" count="0" memberValueDatatype="130" unbalanced="0"/>
    <cacheHierarchy uniqueName="[Dim Client].[Gender ID]" caption="Gender ID" attribute="1" defaultMemberUniqueName="[Dim Client].[Gender ID].[All]" allUniqueName="[Dim Client].[Gender ID].[All]" dimensionUniqueName="[Dim Client]" displayFolder="" count="0" memberValueDatatype="130" unbalanced="0"/>
    <cacheHierarchy uniqueName="[Dim Client].[Age]" caption="Age" attribute="1" defaultMemberUniqueName="[Dim Client].[Age].[All]" allUniqueName="[Dim Client].[Age].[All]" dimensionUniqueName="[Dim Client]" displayFolder="" count="0" memberValueDatatype="130" unbalanced="0"/>
    <cacheHierarchy uniqueName="[Dim Client].[Age_T]" caption="Age_T" attribute="1" defaultMemberUniqueName="[Dim Client].[Age_T].[All]" allUniqueName="[Dim Client].[Age_T].[All]" dimensionUniqueName="[Dim Client]" displayFolder="" count="0" memberValueDatatype="20" unbalanced="0"/>
    <cacheHierarchy uniqueName="[Dim Client].[Date of Birth]" caption="Date of Birth" attribute="1" time="1" defaultMemberUniqueName="[Dim Client].[Date of Birth].[All]" allUniqueName="[Dim Client].[Date of Birth].[All]" dimensionUniqueName="[Dim Client]" displayFolder="" count="0" memberValueDatatype="7" unbalanced="0"/>
    <cacheHierarchy uniqueName="[Dim Client].[Caste]" caption="Caste" attribute="1" defaultMemberUniqueName="[Dim Client].[Caste].[All]" allUniqueName="[Dim Client].[Caste].[All]" dimensionUniqueName="[Dim Client]" displayFolder="" count="0" memberValueDatatype="130" unbalanced="0"/>
    <cacheHierarchy uniqueName="[Dim Client].[Religion]" caption="Religion" attribute="1" defaultMemberUniqueName="[Dim Client].[Religion].[All]" allUniqueName="[Dim Client].[Religion].[All]" dimensionUniqueName="[Dim Client]" displayFolder="" count="0" memberValueDatatype="130" unbalanced="0"/>
    <cacheHierarchy uniqueName="[Dim Client].[Home Ownership]" caption="Home Ownership" attribute="1" defaultMemberUniqueName="[Dim Client].[Home Ownership].[All]" allUniqueName="[Dim Client].[Home Ownership].[All]" dimensionUniqueName="[Dim Client]" displayFolder="" count="0" memberValueDatatype="130" unbalanced="0"/>
    <cacheHierarchy uniqueName="[Dim Client].[Client Income Range]" caption="Client Income Range" attribute="1" defaultMemberUniqueName="[Dim Client].[Client Income Range].[All]" allUniqueName="[Dim Client].[Client Income Range].[All]" dimensionUniqueName="[Dim Client]" displayFolder="" count="0" memberValueDatatype="130" unbalanced="0"/>
    <cacheHierarchy uniqueName="[Dim Client].[Employment Type]" caption="Employment Type" attribute="1" defaultMemberUniqueName="[Dim Client].[Employment Type].[All]" allUniqueName="[Dim Client].[Employment Type].[All]" dimensionUniqueName="[Dim Client]" displayFolder="" count="0" memberValueDatatype="130" unbalanced="0"/>
    <cacheHierarchy uniqueName="[Dim Client].[Credit Score]" caption="Credit Score" attribute="1" defaultMemberUniqueName="[Dim Client].[Credit Score].[All]" allUniqueName="[Dim Client].[Credit Score].[All]" dimensionUniqueName="[Dim Client]" displayFolder="" count="0"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Code]" caption="Product Code" attribute="1" defaultMemberUniqueName="[Dim Product].[Product Code].[All]" allUniqueName="[Dim Product].[Product Code].[All]" dimensionUniqueName="[Dim Product]" displayFolder="" count="0" memberValueDatatype="130" unbalanced="0"/>
    <cacheHierarchy uniqueName="[Dim Product].[Purpose Category]" caption="Purpose Category" attribute="1" defaultMemberUniqueName="[Dim Product].[Purpose Category].[All]" allUniqueName="[Dim Product].[Purpose Category].[All]" dimensionUniqueName="[Dim Product]" displayFolder="" count="2" memberValueDatatype="130" unbalanced="0"/>
    <cacheHierarchy uniqueName="[Dim Product].[Term]" caption="Term" attribute="1" defaultMemberUniqueName="[Dim Product].[Term].[All]" allUniqueName="[Dim Product].[Term].[All]" dimensionUniqueName="[Dim Product]" displayFolder="" count="0" memberValueDatatype="130" unbalanced="0"/>
    <cacheHierarchy uniqueName="[Dim Product].[Int Rate]" caption="Int Rate" attribute="1" defaultMemberUniqueName="[Dim Product].[Int Rate].[All]" allUniqueName="[Dim Product].[Int Rate].[All]" dimensionUniqueName="[Dim Product]" displayFolder="" count="0" memberValueDatatype="5" unbalanced="0"/>
    <cacheHierarchy uniqueName="[Dim Product].[Grade]" caption="Grade" attribute="1" defaultMemberUniqueName="[Dim Product].[Grade].[All]" allUniqueName="[Dim Product].[Grade].[All]" dimensionUniqueName="[Dim Product]" displayFolder="" count="0" memberValueDatatype="130" unbalanced="0"/>
    <cacheHierarchy uniqueName="[Dim Product].[Sub Grade]" caption="Sub Grade" attribute="1" defaultMemberUniqueName="[Dim Product].[Sub Grade].[All]" allUniqueName="[Dim Product].[Sub Grade].[All]" dimensionUniqueName="[Dim Product]" displayFolder="" count="0" memberValueDatatype="130" unbalanced="0"/>
    <cacheHierarchy uniqueName="[Fact Loan].[Account ID]" caption="Account ID" attribute="1" defaultMemberUniqueName="[Fact Loan].[Account ID].[All]" allUniqueName="[Fact Loan].[Account ID].[All]" dimensionUniqueName="[Fact Loan]" displayFolder="" count="0" memberValueDatatype="130" unbalanced="0"/>
    <cacheHierarchy uniqueName="[Fact Loan].[Client ID]" caption="Client ID" attribute="1" defaultMemberUniqueName="[Fact Loan].[Client ID].[All]" allUniqueName="[Fact Loan].[Client ID].[All]" dimensionUniqueName="[Fact Loan]" displayFolder="" count="0" memberValueDatatype="20" unbalanced="0"/>
    <cacheHierarchy uniqueName="[Fact Loan].[Branch Name]" caption="Branch Name" attribute="1" defaultMemberUniqueName="[Fact Loan].[Branch Name].[All]" allUniqueName="[Fact Loan].[Branch Name].[All]" dimensionUniqueName="[Fact Loan]" displayFolder="" count="0" memberValueDatatype="130" unbalanced="0"/>
    <cacheHierarchy uniqueName="[Fact Loan].[Product Id]" caption="Product Id" attribute="1" defaultMemberUniqueName="[Fact Loan].[Product Id].[All]" allUniqueName="[Fact Loan].[Product Id].[All]" dimensionUniqueName="[Fact Loan]" displayFolder="" count="0" memberValueDatatype="130" unbalanced="0"/>
    <cacheHierarchy uniqueName="[Fact Loan].[Loan Amount]" caption="Loan Amount" attribute="1" defaultMemberUniqueName="[Fact Loan].[Loan Amount].[All]" allUniqueName="[Fact Loan].[Loan Amount].[All]" dimensionUniqueName="[Fact Loan]" displayFolder="" count="0" memberValueDatatype="20" unbalanced="0"/>
    <cacheHierarchy uniqueName="[Fact Loan].[Funded Amount]" caption="Funded Amount" attribute="1" defaultMemberUniqueName="[Fact Loan].[Funded Amount].[All]" allUniqueName="[Fact Loan].[Funded Amount].[All]" dimensionUniqueName="[Fact Loan]" displayFolder="" count="0" memberValueDatatype="20" unbalanced="0"/>
    <cacheHierarchy uniqueName="[Fact Loan].[Funded Amount Inv]" caption="Funded Amount Inv" attribute="1" defaultMemberUniqueName="[Fact Loan].[Funded Amount Inv].[All]" allUniqueName="[Fact Loan].[Funded Amount Inv].[All]" dimensionUniqueName="[Fact Loan]" displayFolder="" count="0" memberValueDatatype="20" unbalanced="0"/>
    <cacheHierarchy uniqueName="[Fact Loan].[Disbursement Date]" caption="Disbursement Date" attribute="1" time="1" defaultMemberUniqueName="[Fact Loan].[Disbursement Date].[All]" allUniqueName="[Fact Loan].[Disbursement Date].[All]" dimensionUniqueName="[Fact Loan]" displayFolder="" count="0" memberValueDatatype="7" unbalanced="0"/>
    <cacheHierarchy uniqueName="[Fact Loan].[Loan Status]" caption="Loan Status" attribute="1" defaultMemberUniqueName="[Fact Loan].[Loan Status].[All]" allUniqueName="[Fact Loan].[Loan Status].[All]" dimensionUniqueName="[Fact Loan]" displayFolder="" count="0" memberValueDatatype="130" unbalanced="0"/>
    <cacheHierarchy uniqueName="[Fact Loan].[Repayment Type]" caption="Repayment Type" attribute="1" defaultMemberUniqueName="[Fact Loan].[Repayment Type].[All]" allUniqueName="[Fact Loan].[Repayment Type].[All]" dimensionUniqueName="[Fact Loan]" displayFolder="" count="0" memberValueDatatype="130" unbalanced="0"/>
    <cacheHierarchy uniqueName="[Fact Loan].[Center Id]" caption="Center Id" attribute="1" defaultMemberUniqueName="[Fact Loan].[Center Id].[All]" allUniqueName="[Fact Loan].[Center Id].[All]" dimensionUniqueName="[Fact Loan]" displayFolder="" count="0" memberValueDatatype="20" unbalanced="0"/>
    <cacheHierarchy uniqueName="[Fact Loan].[BranchID]" caption="BranchID" attribute="1" defaultMemberUniqueName="[Fact Loan].[BranchID].[All]" allUniqueName="[Fact Loan].[BranchID].[All]" dimensionUniqueName="[Fact Loan]" displayFolder="" count="0" memberValueDatatype="130" unbalanced="0"/>
    <cacheHierarchy uniqueName="[Fact Repayment].[Account ID]" caption="Account ID" attribute="1" defaultMemberUniqueName="[Fact Repayment].[Account ID].[All]" allUniqueName="[Fact Repayment].[Account ID].[All]" dimensionUniqueName="[Fact Repayment]" displayFolder="" count="0" memberValueDatatype="130" unbalanced="0"/>
    <cacheHierarchy uniqueName="[Fact Repayment].[Total Pymnt]" caption="Total Pymnt" attribute="1" defaultMemberUniqueName="[Fact Repayment].[Total Pymnt].[All]" allUniqueName="[Fact Repayment].[Total Pymnt].[All]" dimensionUniqueName="[Fact Repayment]" displayFolder="" count="0" memberValueDatatype="5" unbalanced="0"/>
    <cacheHierarchy uniqueName="[Fact Repayment].[Total Pymnt inv]" caption="Total Pymnt inv" attribute="1" defaultMemberUniqueName="[Fact Repayment].[Total Pymnt inv].[All]" allUniqueName="[Fact Repayment].[Total Pymnt inv].[All]" dimensionUniqueName="[Fact Repayment]" displayFolder="" count="0" memberValueDatatype="5" unbalanced="0"/>
    <cacheHierarchy uniqueName="[Fact Repayment].[Total Rec Prncp]" caption="Total Rec Prncp" attribute="1" defaultMemberUniqueName="[Fact Repayment].[Total Rec Prncp].[All]" allUniqueName="[Fact Repayment].[Total Rec Prncp].[All]" dimensionUniqueName="[Fact Repayment]" displayFolder="" count="0" memberValueDatatype="5" unbalanced="0"/>
    <cacheHierarchy uniqueName="[Fact Repayment].[Total Fees]" caption="Total Fees" attribute="1" defaultMemberUniqueName="[Fact Repayment].[Total Fees].[All]" allUniqueName="[Fact Repayment].[Total Fees].[All]" dimensionUniqueName="[Fact Repayment]" displayFolder="" count="0" memberValueDatatype="5" unbalanced="0"/>
    <cacheHierarchy uniqueName="[Fact Repayment].[Total Rrec int]" caption="Total Rrec int" attribute="1" defaultMemberUniqueName="[Fact Repayment].[Total Rrec int].[All]" allUniqueName="[Fact Repayment].[Total Rrec int].[All]" dimensionUniqueName="[Fact Repayment]" displayFolder="" count="0" memberValueDatatype="5" unbalanced="0"/>
    <cacheHierarchy uniqueName="[Fact Repayment].[Is Delinquent Loan]" caption="Is Delinquent Loan" attribute="1" defaultMemberUniqueName="[Fact Repayment].[Is Delinquent Loan].[All]" allUniqueName="[Fact Repayment].[Is Delinquent Loan].[All]" dimensionUniqueName="[Fact Repayment]" displayFolder="" count="0" memberValueDatatype="130" unbalanced="0"/>
    <cacheHierarchy uniqueName="[Fact Repayment].[Is Default Loan]" caption="Is Default Loan" attribute="1" defaultMemberUniqueName="[Fact Repayment].[Is Default Loan].[All]" allUniqueName="[Fact Repayment].[Is Default Loan].[All]" dimensionUniqueName="[Fact Repayment]" displayFolder="" count="0" memberValueDatatype="130" unbalanced="0"/>
    <cacheHierarchy uniqueName="[Fact Repayment].[Delinq 2 Yrs]" caption="Delinq 2 Yrs" attribute="1" defaultMemberUniqueName="[Fact Repayment].[Delinq 2 Yrs].[All]" allUniqueName="[Fact Repayment].[Delinq 2 Yrs].[All]" dimensionUniqueName="[Fact Repayment]" displayFolder="" count="0" memberValueDatatype="20" unbalanced="0"/>
    <cacheHierarchy uniqueName="[Fact Repayment].[Repayment Behavior]" caption="Repayment Behavior" attribute="1" defaultMemberUniqueName="[Fact Repayment].[Repayment Behavior].[All]" allUniqueName="[Fact Repayment].[Repayment Behavior].[All]" dimensionUniqueName="[Fact Repayment]" displayFolder="" count="0" memberValueDatatype="130" unbalanced="0"/>
    <cacheHierarchy uniqueName="[Final Fact].[Account ID]" caption="Account ID" attribute="1" defaultMemberUniqueName="[Final Fact].[Account ID].[All]" allUniqueName="[Final Fact].[Account ID].[All]" dimensionUniqueName="[Final Fact]" displayFolder="" count="0" memberValueDatatype="130" unbalanced="0"/>
    <cacheHierarchy uniqueName="[Final Fact].[Client id]" caption="Client id" attribute="1" defaultMemberUniqueName="[Final Fact].[Client id].[All]" allUniqueName="[Final Fact].[Client id].[All]" dimensionUniqueName="[Final Fact]" displayFolder="" count="0" memberValueDatatype="20" unbalanced="0"/>
    <cacheHierarchy uniqueName="[Final Fact].[Branch Name]" caption="Branch Name" attribute="1" defaultMemberUniqueName="[Final Fact].[Branch Name].[All]" allUniqueName="[Final Fact].[Branch Name].[All]" dimensionUniqueName="[Final Fact]" displayFolder="" count="0" memberValueDatatype="130" unbalanced="0"/>
    <cacheHierarchy uniqueName="[Final Fact].[Product Id]" caption="Product Id" attribute="1" defaultMemberUniqueName="[Final Fact].[Product Id].[All]" allUniqueName="[Final Fact].[Product Id].[All]" dimensionUniqueName="[Final Fact]" displayFolder="" count="0" memberValueDatatype="130" unbalanced="0"/>
    <cacheHierarchy uniqueName="[Final Fact].[Loan Amount]" caption="Loan Amount" attribute="1" defaultMemberUniqueName="[Final Fact].[Loan Amount].[All]" allUniqueName="[Final Fact].[Loan Amount].[All]" dimensionUniqueName="[Final Fact]" displayFolder="" count="0" memberValueDatatype="5" unbalanced="0"/>
    <cacheHierarchy uniqueName="[Final Fact].[Funded Amount]" caption="Funded Amount" attribute="1" defaultMemberUniqueName="[Final Fact].[Funded Amount].[All]" allUniqueName="[Final Fact].[Funded Amount].[All]" dimensionUniqueName="[Final Fact]" displayFolder="" count="0" memberValueDatatype="5" unbalanced="0"/>
    <cacheHierarchy uniqueName="[Final Fact].[Funded Amount Inv]" caption="Funded Amount Inv" attribute="1" defaultMemberUniqueName="[Final Fact].[Funded Amount Inv].[All]" allUniqueName="[Final Fact].[Funded Amount Inv].[All]" dimensionUniqueName="[Final Fact]" displayFolder="" count="0" memberValueDatatype="5" unbalanced="0"/>
    <cacheHierarchy uniqueName="[Final Fact].[Date]" caption="Date" attribute="1" time="1" defaultMemberUniqueName="[Final Fact].[Date].[All]" allUniqueName="[Final Fact].[Date].[All]" dimensionUniqueName="[Final Fact]" displayFolder="" count="0" memberValueDatatype="7" unbalanced="0"/>
    <cacheHierarchy uniqueName="[Final Fact].[Loan Status]" caption="Loan Status" attribute="1" defaultMemberUniqueName="[Final Fact].[Loan Status].[All]" allUniqueName="[Final Fact].[Loan Status].[All]" dimensionUniqueName="[Final Fact]" displayFolder="" count="0" memberValueDatatype="130" unbalanced="0"/>
    <cacheHierarchy uniqueName="[Final Fact].[Repayment Type]" caption="Repayment Type" attribute="1" defaultMemberUniqueName="[Final Fact].[Repayment Type].[All]" allUniqueName="[Final Fact].[Repayment Type].[All]" dimensionUniqueName="[Final Fact]" displayFolder="" count="0" memberValueDatatype="130" unbalanced="0"/>
    <cacheHierarchy uniqueName="[Final Fact].[Center Id]" caption="Center Id" attribute="1" defaultMemberUniqueName="[Final Fact].[Center Id].[All]" allUniqueName="[Final Fact].[Center Id].[All]" dimensionUniqueName="[Final Fact]" displayFolder="" count="0" memberValueDatatype="20" unbalanced="0"/>
    <cacheHierarchy uniqueName="[Final Fact].[BranchID]" caption="BranchID" attribute="1" defaultMemberUniqueName="[Final Fact].[BranchID].[All]" allUniqueName="[Final Fact].[BranchID].[All]" dimensionUniqueName="[Final Fact]" displayFolder="" count="0" memberValueDatatype="130" unbalanced="0"/>
    <cacheHierarchy uniqueName="[Final Fact].[Client Name]" caption="Client Name" attribute="1" defaultMemberUniqueName="[Final Fact].[Client Name].[All]" allUniqueName="[Final Fact].[Client Name].[All]" dimensionUniqueName="[Final Fact]" displayFolder="" count="0" memberValueDatatype="130" unbalanced="0"/>
    <cacheHierarchy uniqueName="[Final Fact].[Gender ID]" caption="Gender ID" attribute="1" defaultMemberUniqueName="[Final Fact].[Gender ID].[All]" allUniqueName="[Final Fact].[Gender ID].[All]" dimensionUniqueName="[Final Fact]" displayFolder="" count="0" memberValueDatatype="130" unbalanced="0"/>
    <cacheHierarchy uniqueName="[Final Fact].[Age]" caption="Age" attribute="1" defaultMemberUniqueName="[Final Fact].[Age].[All]" allUniqueName="[Final Fact].[Age].[All]" dimensionUniqueName="[Final Fact]" displayFolder="" count="0" memberValueDatatype="130" unbalanced="0"/>
    <cacheHierarchy uniqueName="[Final Fact].[Age_T]" caption="Age_T" attribute="1" defaultMemberUniqueName="[Final Fact].[Age_T].[All]" allUniqueName="[Final Fact].[Age_T].[All]" dimensionUniqueName="[Final Fact]" displayFolder="" count="0" memberValueDatatype="20" unbalanced="0"/>
    <cacheHierarchy uniqueName="[Final Fact].[Dateof Birth]" caption="Dateof Birth" attribute="1" time="1" defaultMemberUniqueName="[Final Fact].[Dateof Birth].[All]" allUniqueName="[Final Fact].[Dateof Birth].[All]" dimensionUniqueName="[Final Fact]" displayFolder="" count="0" memberValueDatatype="7" unbalanced="0"/>
    <cacheHierarchy uniqueName="[Final Fact].[Caste]" caption="Caste" attribute="1" defaultMemberUniqueName="[Final Fact].[Caste].[All]" allUniqueName="[Final Fact].[Caste].[All]" dimensionUniqueName="[Final Fact]" displayFolder="" count="0" memberValueDatatype="130" unbalanced="0"/>
    <cacheHierarchy uniqueName="[Final Fact].[Religion]" caption="Religion" attribute="1" defaultMemberUniqueName="[Final Fact].[Religion].[All]" allUniqueName="[Final Fact].[Religion].[All]" dimensionUniqueName="[Final Fact]" displayFolder="" count="0" memberValueDatatype="130" unbalanced="0"/>
    <cacheHierarchy uniqueName="[Final Fact].[Home Ownership]" caption="Home Ownership" attribute="1" defaultMemberUniqueName="[Final Fact].[Home Ownership].[All]" allUniqueName="[Final Fact].[Home Ownership].[All]" dimensionUniqueName="[Final Fact]" displayFolder="" count="0" memberValueDatatype="130" unbalanced="0"/>
    <cacheHierarchy uniqueName="[Final Fact].[Client Income Range]" caption="Client Income Range" attribute="1" defaultMemberUniqueName="[Final Fact].[Client Income Range].[All]" allUniqueName="[Final Fact].[Client Income Range].[All]" dimensionUniqueName="[Final Fact]" displayFolder="" count="0" memberValueDatatype="130" unbalanced="0"/>
    <cacheHierarchy uniqueName="[Final Fact].[Employment Type]" caption="Employment Type" attribute="1" defaultMemberUniqueName="[Final Fact].[Employment Type].[All]" allUniqueName="[Final Fact].[Employment Type].[All]" dimensionUniqueName="[Final Fact]" displayFolder="" count="0" memberValueDatatype="130" unbalanced="0"/>
    <cacheHierarchy uniqueName="[Final Fact].[Credit Score]" caption="Credit Score" attribute="1" defaultMemberUniqueName="[Final Fact].[Credit Score].[All]" allUniqueName="[Final Fact].[Credit Score].[All]" dimensionUniqueName="[Final Fact]" displayFolder="" count="0" memberValueDatatype="20" unbalanced="0"/>
    <cacheHierarchy uniqueName="[Final Fact].[Product Code]" caption="Product Code" attribute="1" defaultMemberUniqueName="[Final Fact].[Product Code].[All]" allUniqueName="[Final Fact].[Product Code].[All]" dimensionUniqueName="[Final Fact]" displayFolder="" count="0" memberValueDatatype="130" unbalanced="0"/>
    <cacheHierarchy uniqueName="[Final Fact].[Purpose Category]" caption="Purpose Category" attribute="1" defaultMemberUniqueName="[Final Fact].[Purpose Category].[All]" allUniqueName="[Final Fact].[Purpose Category].[All]" dimensionUniqueName="[Final Fact]" displayFolder="" count="0" memberValueDatatype="130" unbalanced="0"/>
    <cacheHierarchy uniqueName="[Final Fact].[Term]" caption="Term" attribute="1" defaultMemberUniqueName="[Final Fact].[Term].[All]" allUniqueName="[Final Fact].[Term].[All]" dimensionUniqueName="[Final Fact]" displayFolder="" count="0" memberValueDatatype="130" unbalanced="0"/>
    <cacheHierarchy uniqueName="[Final Fact].[Int Rate]" caption="Int Rate" attribute="1" defaultMemberUniqueName="[Final Fact].[Int Rate].[All]" allUniqueName="[Final Fact].[Int Rate].[All]" dimensionUniqueName="[Final Fact]" displayFolder="" count="0" memberValueDatatype="5" unbalanced="0"/>
    <cacheHierarchy uniqueName="[Final Fact].[Grade]" caption="Grade" attribute="1" defaultMemberUniqueName="[Final Fact].[Grade].[All]" allUniqueName="[Final Fact].[Grade].[All]" dimensionUniqueName="[Final Fact]" displayFolder="" count="0" memberValueDatatype="130" unbalanced="0"/>
    <cacheHierarchy uniqueName="[Final Fact].[Sub Grade]" caption="Sub Grade" attribute="1" defaultMemberUniqueName="[Final Fact].[Sub Grade].[All]" allUniqueName="[Final Fact].[Sub Grade].[All]" dimensionUniqueName="[Final Fact]" displayFolder="" count="0" memberValueDatatype="130" unbalanced="0"/>
    <cacheHierarchy uniqueName="[Final Fact].[Bank Name]" caption="Bank Name" attribute="1" defaultMemberUniqueName="[Final Fact].[Bank Name].[All]" allUniqueName="[Final Fact].[Bank Name].[All]" dimensionUniqueName="[Final Fact]" displayFolder="" count="0" memberValueDatatype="130" unbalanced="0"/>
    <cacheHierarchy uniqueName="[Final Fact].[Region Name]" caption="Region Name" attribute="1" defaultMemberUniqueName="[Final Fact].[Region Name].[All]" allUniqueName="[Final Fact].[Region Name].[All]" dimensionUniqueName="[Final Fact]" displayFolder="" count="0" memberValueDatatype="130" unbalanced="0"/>
    <cacheHierarchy uniqueName="[Final Fact].[State Abbr]" caption="State Abbr" attribute="1" defaultMemberUniqueName="[Final Fact].[State Abbr].[All]" allUniqueName="[Final Fact].[State Abbr].[All]" dimensionUniqueName="[Final Fact]" displayFolder="" count="0" memberValueDatatype="130" unbalanced="0"/>
    <cacheHierarchy uniqueName="[Final Fact].[State Name]" caption="State Name" attribute="1" defaultMemberUniqueName="[Final Fact].[State Name].[All]" allUniqueName="[Final Fact].[State Name].[All]" dimensionUniqueName="[Final Fact]" displayFolder="" count="0" memberValueDatatype="130" unbalanced="0"/>
    <cacheHierarchy uniqueName="[Final Fact].[City]" caption="City" attribute="1" defaultMemberUniqueName="[Final Fact].[City].[All]" allUniqueName="[Final Fact].[City].[All]" dimensionUniqueName="[Final Fact]" displayFolder="" count="0" memberValueDatatype="130" unbalanced="0"/>
    <cacheHierarchy uniqueName="[Final Fact].[BH Name]" caption="BH Name" attribute="1" defaultMemberUniqueName="[Final Fact].[BH Name].[All]" allUniqueName="[Final Fact].[BH Name].[All]" dimensionUniqueName="[Final Fact]" displayFolder="" count="0" memberValueDatatype="130" unbalanced="0"/>
    <cacheHierarchy uniqueName="[Final Fact].[Branch Performance Category]" caption="Branch Performance Category" attribute="1" defaultMemberUniqueName="[Final Fact].[Branch Performance Category].[All]" allUniqueName="[Final Fact].[Branch Performance Category].[All]" dimensionUniqueName="[Final Fact]" displayFolder="" count="0" memberValueDatatype="130" unbalanced="0"/>
    <cacheHierarchy uniqueName="[Final Fact].[Total Pymnt]" caption="Total Pymnt" attribute="1" defaultMemberUniqueName="[Final Fact].[Total Pymnt].[All]" allUniqueName="[Final Fact].[Total Pymnt].[All]" dimensionUniqueName="[Final Fact]" displayFolder="" count="0" memberValueDatatype="5" unbalanced="0"/>
    <cacheHierarchy uniqueName="[Final Fact].[Total Pymnt inv]" caption="Total Pymnt inv" attribute="1" defaultMemberUniqueName="[Final Fact].[Total Pymnt inv].[All]" allUniqueName="[Final Fact].[Total Pymnt inv].[All]" dimensionUniqueName="[Final Fact]" displayFolder="" count="0" memberValueDatatype="5" unbalanced="0"/>
    <cacheHierarchy uniqueName="[Final Fact].[Total Rec Prncp]" caption="Total Rec Prncp" attribute="1" defaultMemberUniqueName="[Final Fact].[Total Rec Prncp].[All]" allUniqueName="[Final Fact].[Total Rec Prncp].[All]" dimensionUniqueName="[Final Fact]" displayFolder="" count="0" memberValueDatatype="5" unbalanced="0"/>
    <cacheHierarchy uniqueName="[Final Fact].[Total Fees]" caption="Total Fees" attribute="1" defaultMemberUniqueName="[Final Fact].[Total Fees].[All]" allUniqueName="[Final Fact].[Total Fees].[All]" dimensionUniqueName="[Final Fact]" displayFolder="" count="0" memberValueDatatype="5" unbalanced="0"/>
    <cacheHierarchy uniqueName="[Final Fact].[Total Rrec int]" caption="Total Rrec int" attribute="1" defaultMemberUniqueName="[Final Fact].[Total Rrec int].[All]" allUniqueName="[Final Fact].[Total Rrec int].[All]" dimensionUniqueName="[Final Fact]" displayFolder="" count="0" memberValueDatatype="5" unbalanced="0"/>
    <cacheHierarchy uniqueName="[Final Fact].[Is Delinquent Loan]" caption="Is Delinquent Loan" attribute="1" defaultMemberUniqueName="[Final Fact].[Is Delinquent Loan].[All]" allUniqueName="[Final Fact].[Is Delinquent Loan].[All]" dimensionUniqueName="[Final Fact]" displayFolder="" count="0" memberValueDatatype="130" unbalanced="0"/>
    <cacheHierarchy uniqueName="[Final Fact].[Is Default Loan]" caption="Is Default Loan" attribute="1" defaultMemberUniqueName="[Final Fact].[Is Default Loan].[All]" allUniqueName="[Final Fact].[Is Default Loan].[All]" dimensionUniqueName="[Final Fact]" displayFolder="" count="0" memberValueDatatype="130" unbalanced="0"/>
    <cacheHierarchy uniqueName="[Final Fact].[Delinq 2 Yrs]" caption="Delinq 2 Yrs" attribute="1" defaultMemberUniqueName="[Final Fact].[Delinq 2 Yrs].[All]" allUniqueName="[Final Fact].[Delinq 2 Yrs].[All]" dimensionUniqueName="[Final Fact]" displayFolder="" count="0" memberValueDatatype="20" unbalanced="0"/>
    <cacheHierarchy uniqueName="[Final Fact].[Repayment Behavior]" caption="Repayment Behavior" attribute="1" defaultMemberUniqueName="[Final Fact].[Repayment Behavior].[All]" allUniqueName="[Final Fact].[Repayment Behavior].[All]" dimensionUniqueName="[Final Fact]" displayFolder="" count="0" memberValueDatatype="130" unbalanced="0"/>
    <cacheHierarchy uniqueName="[Measures].[Total Clients]" caption="Total Clients" measure="1" displayFolder="" measureGroup="Fact Loan" count="0"/>
    <cacheHierarchy uniqueName="[Measures].[Active Clients]" caption="Active Clients" measure="1" displayFolder="" measureGroup="Fact Loan" count="0" oneField="1">
      <fieldsUsage count="1">
        <fieldUsage x="0"/>
      </fieldsUsage>
    </cacheHierarchy>
    <cacheHierarchy uniqueName="[Measures].[New Clients]" caption="New Clients" measure="1" displayFolder="" measureGroup="Fact Loan" count="0"/>
    <cacheHierarchy uniqueName="[Measures].[Client Retention Rate]" caption="Client Retention Rate" measure="1" displayFolder="" measureGroup="Fact Loan" count="0"/>
    <cacheHierarchy uniqueName="[Measures].[Total Loan Amount]" caption="Total Loan Amount" measure="1" displayFolder="" measureGroup="Fact Loan" count="0"/>
    <cacheHierarchy uniqueName="[Measures].[Total Funded Amount]" caption="Total Funded Amount" measure="1" displayFolder="" measureGroup="Fact Loan" count="0"/>
    <cacheHierarchy uniqueName="[Measures].[Avg Loan Size]" caption="Avg Loan Size" measure="1" displayFolder="" measureGroup="Fact Loan" count="0"/>
    <cacheHierarchy uniqueName="[Measures].[Loan Growth %]" caption="Loan Growth %" measure="1" displayFolder="" measureGroup="Fact Loan" count="0"/>
    <cacheHierarchy uniqueName="[Measures].[Total Repayments]" caption="Total Repayments" measure="1" displayFolder="" measureGroup="Fact Loan" count="0"/>
    <cacheHierarchy uniqueName="[Measures].[Principal Recovery Rate]" caption="Principal Recovery Rate" measure="1" displayFolder="" measureGroup="Fact Loan" count="0"/>
    <cacheHierarchy uniqueName="[Measures].[Interest Income]" caption="Interest Income" measure="1" displayFolder="" measureGroup="Fact Loan" count="0"/>
    <cacheHierarchy uniqueName="[Measures].[Delinquency Rate]" caption="Delinquency Rate" measure="1" displayFolder="" measureGroup="Fact Loan" count="0"/>
    <cacheHierarchy uniqueName="[Measures].[On-Time Repayment %]" caption="On-Time Repayment %" measure="1" displayFolder="" measureGroup="Fact Loan" count="0"/>
    <cacheHierarchy uniqueName="[Measures].[Product Loan Volume]" caption="Product Loan Volume" measure="1" displayFolder="" measureGroup="Fact Loan" count="0"/>
    <cacheHierarchy uniqueName="[Measures].[Product Profitability]" caption="Product Profitability" measure="1" displayFolder="" measureGroup="Fact Loan" count="0"/>
    <cacheHierarchy uniqueName="[Measures].[Default Rate]" caption="Default Rate" measure="1" displayFolder="" measureGroup="Fact Loan" count="0"/>
    <cacheHierarchy uniqueName="[Measures].[__XL_Count Dim Branch]" caption="__XL_Count Dim Branch" measure="1" displayFolder="" measureGroup="Dim Branch" count="0" hidden="1"/>
    <cacheHierarchy uniqueName="[Measures].[__XL_Count Dim Client]" caption="__XL_Count Dim Client" measure="1" displayFolder="" measureGroup="Dim Client" count="0" hidden="1"/>
    <cacheHierarchy uniqueName="[Measures].[__XL_Count Dim Product]" caption="__XL_Count Dim Product" measure="1" displayFolder="" measureGroup="Dim Product" count="0" hidden="1"/>
    <cacheHierarchy uniqueName="[Measures].[__XL_Count Fact Loan]" caption="__XL_Count Fact Loan" measure="1" displayFolder="" measureGroup="Fact Loan" count="0" hidden="1"/>
    <cacheHierarchy uniqueName="[Measures].[__XL_Count Fact Repayment]" caption="__XL_Count Fact Repayment" measure="1" displayFolder="" measureGroup="Fact Repayment" count="0" hidden="1"/>
    <cacheHierarchy uniqueName="[Measures].[__XL_Count Final Fact]" caption="__XL_Count Final Fact" measure="1" displayFolder="" measureGroup="Final 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Dim Branch" uniqueName="[Dim Branch]" caption="Dim Branch"/>
    <dimension name="Dim Client" uniqueName="[Dim Client]" caption="Dim Client"/>
    <dimension name="Dim Product" uniqueName="[Dim Product]" caption="Dim Product"/>
    <dimension name="Fact Loan" uniqueName="[Fact Loan]" caption="Fact Loan"/>
    <dimension name="Fact Repayment" uniqueName="[Fact Repayment]" caption="Fact Repayment"/>
    <dimension name="Final Fact" uniqueName="[Final Fact]" caption="Final Fact"/>
    <dimension measure="1" name="Measures" uniqueName="[Measures]" caption="Measures"/>
  </dimensions>
  <measureGroups count="7">
    <measureGroup name="Calendar" caption="Calendar"/>
    <measureGroup name="Dim Branch" caption="Dim Branch"/>
    <measureGroup name="Dim Client" caption="Dim Client"/>
    <measureGroup name="Dim Product" caption="Dim Product"/>
    <measureGroup name="Fact Loan" caption="Fact Loan"/>
    <measureGroup name="Fact Repayment" caption="Fact Repayment"/>
    <measureGroup name="Final Fact" caption="Final 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93.754171759261" backgroundQuery="1" createdVersion="8" refreshedVersion="8" minRefreshableVersion="3" recordCount="0" supportSubquery="1" supportAdvancedDrill="1" xr:uid="{16D2133A-1287-46C4-BC14-A4F3753995D9}">
  <cacheSource type="external" connectionId="8"/>
  <cacheFields count="2">
    <cacheField name="[Measures].[New Clients]" caption="New Clients" numFmtId="0" hierarchy="102" level="32767"/>
    <cacheField name="[Calendar].[Year].[Year]" caption="Year" numFmtId="0" hierarchy="1"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Dim Branch].[Branch Name]" caption="Branch Name" attribute="1" defaultMemberUniqueName="[Dim Branch].[Branch Name].[All]" allUniqueName="[Dim Branch].[Branch Name].[All]" dimensionUniqueName="[Dim Branch]" displayFolder="" count="2" memberValueDatatype="130" unbalanced="0"/>
    <cacheHierarchy uniqueName="[Dim Branch].[Bank Name]" caption="Bank Name" attribute="1" defaultMemberUniqueName="[Dim Branch].[Bank Name].[All]" allUniqueName="[Dim Branch].[Bank Name].[All]" dimensionUniqueName="[Dim Branch]" displayFolder="" count="0" memberValueDatatype="130" unbalanced="0"/>
    <cacheHierarchy uniqueName="[Dim Branch].[Region Name]" caption="Region Name" attribute="1" defaultMemberUniqueName="[Dim Branch].[Region Name].[All]" allUniqueName="[Dim Branch].[Region Name].[All]" dimensionUniqueName="[Dim Branch]" displayFolder="" count="0" memberValueDatatype="130" unbalanced="0"/>
    <cacheHierarchy uniqueName="[Dim Branch].[State Abbr]" caption="State Abbr" attribute="1" defaultMemberUniqueName="[Dim Branch].[State Abbr].[All]" allUniqueName="[Dim Branch].[State Abbr].[All]" dimensionUniqueName="[Dim Branch]" displayFolder="" count="0" memberValueDatatype="130" unbalanced="0"/>
    <cacheHierarchy uniqueName="[Dim Branch].[State Name]" caption="State Name" attribute="1" defaultMemberUniqueName="[Dim Branch].[State Name].[All]" allUniqueName="[Dim Branch].[State Name].[All]" dimensionUniqueName="[Dim Branch]" displayFolder="" count="0" memberValueDatatype="130" unbalanced="0"/>
    <cacheHierarchy uniqueName="[Dim Branch].[City]" caption="City" attribute="1" defaultMemberUniqueName="[Dim Branch].[City].[All]" allUniqueName="[Dim Branch].[City].[All]" dimensionUniqueName="[Dim Branch]" displayFolder="" count="0" memberValueDatatype="130" unbalanced="0"/>
    <cacheHierarchy uniqueName="[Dim Branch].[Center Id]" caption="Center Id" attribute="1" defaultMemberUniqueName="[Dim Branch].[Center Id].[All]" allUniqueName="[Dim Branch].[Center Id].[All]" dimensionUniqueName="[Dim Branch]" displayFolder="" count="0" memberValueDatatype="20" unbalanced="0"/>
    <cacheHierarchy uniqueName="[Dim Branch].[BH Name]" caption="BH Name" attribute="1" defaultMemberUniqueName="[Dim Branch].[BH Name].[All]" allUniqueName="[Dim Branch].[BH Name].[All]" dimensionUniqueName="[Dim Branch]" displayFolder="" count="0" memberValueDatatype="130" unbalanced="0"/>
    <cacheHierarchy uniqueName="[Dim Branch].[Branch Performance Category]" caption="Branch Performance Category" attribute="1" defaultMemberUniqueName="[Dim Branch].[Branch Performance Category].[All]" allUniqueName="[Dim Branch].[Branch Performance Category].[All]" dimensionUniqueName="[Dim Branch]" displayFolder="" count="0" memberValueDatatype="130" unbalanced="0"/>
    <cacheHierarchy uniqueName="[Dim Branch].[BranchID]" caption="BranchID" attribute="1" defaultMemberUniqueName="[Dim Branch].[BranchID].[All]" allUniqueName="[Dim Branch].[BranchID].[All]" dimensionUniqueName="[Dim Branch]" displayFolder="" count="0" memberValueDatatype="130" unbalanced="0"/>
    <cacheHierarchy uniqueName="[Dim Client].[Client ID]" caption="Client ID" attribute="1" defaultMemberUniqueName="[Dim Client].[Client ID].[All]" allUniqueName="[Dim Client].[Client ID].[All]" dimensionUniqueName="[Dim Client]" displayFolder="" count="0" memberValueDatatype="20" unbalanced="0"/>
    <cacheHierarchy uniqueName="[Dim Client].[Client Name]" caption="Client Name" attribute="1" defaultMemberUniqueName="[Dim Client].[Client Name].[All]" allUniqueName="[Dim Client].[Client Name].[All]" dimensionUniqueName="[Dim Client]" displayFolder="" count="0" memberValueDatatype="130" unbalanced="0"/>
    <cacheHierarchy uniqueName="[Dim Client].[Gender ID]" caption="Gender ID" attribute="1" defaultMemberUniqueName="[Dim Client].[Gender ID].[All]" allUniqueName="[Dim Client].[Gender ID].[All]" dimensionUniqueName="[Dim Client]" displayFolder="" count="0" memberValueDatatype="130" unbalanced="0"/>
    <cacheHierarchy uniqueName="[Dim Client].[Age]" caption="Age" attribute="1" defaultMemberUniqueName="[Dim Client].[Age].[All]" allUniqueName="[Dim Client].[Age].[All]" dimensionUniqueName="[Dim Client]" displayFolder="" count="0" memberValueDatatype="130" unbalanced="0"/>
    <cacheHierarchy uniqueName="[Dim Client].[Age_T]" caption="Age_T" attribute="1" defaultMemberUniqueName="[Dim Client].[Age_T].[All]" allUniqueName="[Dim Client].[Age_T].[All]" dimensionUniqueName="[Dim Client]" displayFolder="" count="0" memberValueDatatype="20" unbalanced="0"/>
    <cacheHierarchy uniqueName="[Dim Client].[Date of Birth]" caption="Date of Birth" attribute="1" time="1" defaultMemberUniqueName="[Dim Client].[Date of Birth].[All]" allUniqueName="[Dim Client].[Date of Birth].[All]" dimensionUniqueName="[Dim Client]" displayFolder="" count="0" memberValueDatatype="7" unbalanced="0"/>
    <cacheHierarchy uniqueName="[Dim Client].[Caste]" caption="Caste" attribute="1" defaultMemberUniqueName="[Dim Client].[Caste].[All]" allUniqueName="[Dim Client].[Caste].[All]" dimensionUniqueName="[Dim Client]" displayFolder="" count="0" memberValueDatatype="130" unbalanced="0"/>
    <cacheHierarchy uniqueName="[Dim Client].[Religion]" caption="Religion" attribute="1" defaultMemberUniqueName="[Dim Client].[Religion].[All]" allUniqueName="[Dim Client].[Religion].[All]" dimensionUniqueName="[Dim Client]" displayFolder="" count="0" memberValueDatatype="130" unbalanced="0"/>
    <cacheHierarchy uniqueName="[Dim Client].[Home Ownership]" caption="Home Ownership" attribute="1" defaultMemberUniqueName="[Dim Client].[Home Ownership].[All]" allUniqueName="[Dim Client].[Home Ownership].[All]" dimensionUniqueName="[Dim Client]" displayFolder="" count="0" memberValueDatatype="130" unbalanced="0"/>
    <cacheHierarchy uniqueName="[Dim Client].[Client Income Range]" caption="Client Income Range" attribute="1" defaultMemberUniqueName="[Dim Client].[Client Income Range].[All]" allUniqueName="[Dim Client].[Client Income Range].[All]" dimensionUniqueName="[Dim Client]" displayFolder="" count="0" memberValueDatatype="130" unbalanced="0"/>
    <cacheHierarchy uniqueName="[Dim Client].[Employment Type]" caption="Employment Type" attribute="1" defaultMemberUniqueName="[Dim Client].[Employment Type].[All]" allUniqueName="[Dim Client].[Employment Type].[All]" dimensionUniqueName="[Dim Client]" displayFolder="" count="0" memberValueDatatype="130" unbalanced="0"/>
    <cacheHierarchy uniqueName="[Dim Client].[Credit Score]" caption="Credit Score" attribute="1" defaultMemberUniqueName="[Dim Client].[Credit Score].[All]" allUniqueName="[Dim Client].[Credit Score].[All]" dimensionUniqueName="[Dim Client]" displayFolder="" count="0"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Code]" caption="Product Code" attribute="1" defaultMemberUniqueName="[Dim Product].[Product Code].[All]" allUniqueName="[Dim Product].[Product Code].[All]" dimensionUniqueName="[Dim Product]" displayFolder="" count="0" memberValueDatatype="130" unbalanced="0"/>
    <cacheHierarchy uniqueName="[Dim Product].[Purpose Category]" caption="Purpose Category" attribute="1" defaultMemberUniqueName="[Dim Product].[Purpose Category].[All]" allUniqueName="[Dim Product].[Purpose Category].[All]" dimensionUniqueName="[Dim Product]" displayFolder="" count="2" memberValueDatatype="130" unbalanced="0"/>
    <cacheHierarchy uniqueName="[Dim Product].[Term]" caption="Term" attribute="1" defaultMemberUniqueName="[Dim Product].[Term].[All]" allUniqueName="[Dim Product].[Term].[All]" dimensionUniqueName="[Dim Product]" displayFolder="" count="0" memberValueDatatype="130" unbalanced="0"/>
    <cacheHierarchy uniqueName="[Dim Product].[Int Rate]" caption="Int Rate" attribute="1" defaultMemberUniqueName="[Dim Product].[Int Rate].[All]" allUniqueName="[Dim Product].[Int Rate].[All]" dimensionUniqueName="[Dim Product]" displayFolder="" count="0" memberValueDatatype="5" unbalanced="0"/>
    <cacheHierarchy uniqueName="[Dim Product].[Grade]" caption="Grade" attribute="1" defaultMemberUniqueName="[Dim Product].[Grade].[All]" allUniqueName="[Dim Product].[Grade].[All]" dimensionUniqueName="[Dim Product]" displayFolder="" count="0" memberValueDatatype="130" unbalanced="0"/>
    <cacheHierarchy uniqueName="[Dim Product].[Sub Grade]" caption="Sub Grade" attribute="1" defaultMemberUniqueName="[Dim Product].[Sub Grade].[All]" allUniqueName="[Dim Product].[Sub Grade].[All]" dimensionUniqueName="[Dim Product]" displayFolder="" count="0" memberValueDatatype="130" unbalanced="0"/>
    <cacheHierarchy uniqueName="[Fact Loan].[Account ID]" caption="Account ID" attribute="1" defaultMemberUniqueName="[Fact Loan].[Account ID].[All]" allUniqueName="[Fact Loan].[Account ID].[All]" dimensionUniqueName="[Fact Loan]" displayFolder="" count="0" memberValueDatatype="130" unbalanced="0"/>
    <cacheHierarchy uniqueName="[Fact Loan].[Client ID]" caption="Client ID" attribute="1" defaultMemberUniqueName="[Fact Loan].[Client ID].[All]" allUniqueName="[Fact Loan].[Client ID].[All]" dimensionUniqueName="[Fact Loan]" displayFolder="" count="0" memberValueDatatype="20" unbalanced="0"/>
    <cacheHierarchy uniqueName="[Fact Loan].[Branch Name]" caption="Branch Name" attribute="1" defaultMemberUniqueName="[Fact Loan].[Branch Name].[All]" allUniqueName="[Fact Loan].[Branch Name].[All]" dimensionUniqueName="[Fact Loan]" displayFolder="" count="0" memberValueDatatype="130" unbalanced="0"/>
    <cacheHierarchy uniqueName="[Fact Loan].[Product Id]" caption="Product Id" attribute="1" defaultMemberUniqueName="[Fact Loan].[Product Id].[All]" allUniqueName="[Fact Loan].[Product Id].[All]" dimensionUniqueName="[Fact Loan]" displayFolder="" count="0" memberValueDatatype="130" unbalanced="0"/>
    <cacheHierarchy uniqueName="[Fact Loan].[Loan Amount]" caption="Loan Amount" attribute="1" defaultMemberUniqueName="[Fact Loan].[Loan Amount].[All]" allUniqueName="[Fact Loan].[Loan Amount].[All]" dimensionUniqueName="[Fact Loan]" displayFolder="" count="0" memberValueDatatype="20" unbalanced="0"/>
    <cacheHierarchy uniqueName="[Fact Loan].[Funded Amount]" caption="Funded Amount" attribute="1" defaultMemberUniqueName="[Fact Loan].[Funded Amount].[All]" allUniqueName="[Fact Loan].[Funded Amount].[All]" dimensionUniqueName="[Fact Loan]" displayFolder="" count="0" memberValueDatatype="20" unbalanced="0"/>
    <cacheHierarchy uniqueName="[Fact Loan].[Funded Amount Inv]" caption="Funded Amount Inv" attribute="1" defaultMemberUniqueName="[Fact Loan].[Funded Amount Inv].[All]" allUniqueName="[Fact Loan].[Funded Amount Inv].[All]" dimensionUniqueName="[Fact Loan]" displayFolder="" count="0" memberValueDatatype="20" unbalanced="0"/>
    <cacheHierarchy uniqueName="[Fact Loan].[Disbursement Date]" caption="Disbursement Date" attribute="1" time="1" defaultMemberUniqueName="[Fact Loan].[Disbursement Date].[All]" allUniqueName="[Fact Loan].[Disbursement Date].[All]" dimensionUniqueName="[Fact Loan]" displayFolder="" count="0" memberValueDatatype="7" unbalanced="0"/>
    <cacheHierarchy uniqueName="[Fact Loan].[Loan Status]" caption="Loan Status" attribute="1" defaultMemberUniqueName="[Fact Loan].[Loan Status].[All]" allUniqueName="[Fact Loan].[Loan Status].[All]" dimensionUniqueName="[Fact Loan]" displayFolder="" count="0" memberValueDatatype="130" unbalanced="0"/>
    <cacheHierarchy uniqueName="[Fact Loan].[Repayment Type]" caption="Repayment Type" attribute="1" defaultMemberUniqueName="[Fact Loan].[Repayment Type].[All]" allUniqueName="[Fact Loan].[Repayment Type].[All]" dimensionUniqueName="[Fact Loan]" displayFolder="" count="0" memberValueDatatype="130" unbalanced="0"/>
    <cacheHierarchy uniqueName="[Fact Loan].[Center Id]" caption="Center Id" attribute="1" defaultMemberUniqueName="[Fact Loan].[Center Id].[All]" allUniqueName="[Fact Loan].[Center Id].[All]" dimensionUniqueName="[Fact Loan]" displayFolder="" count="0" memberValueDatatype="20" unbalanced="0"/>
    <cacheHierarchy uniqueName="[Fact Loan].[BranchID]" caption="BranchID" attribute="1" defaultMemberUniqueName="[Fact Loan].[BranchID].[All]" allUniqueName="[Fact Loan].[BranchID].[All]" dimensionUniqueName="[Fact Loan]" displayFolder="" count="0" memberValueDatatype="130" unbalanced="0"/>
    <cacheHierarchy uniqueName="[Fact Repayment].[Account ID]" caption="Account ID" attribute="1" defaultMemberUniqueName="[Fact Repayment].[Account ID].[All]" allUniqueName="[Fact Repayment].[Account ID].[All]" dimensionUniqueName="[Fact Repayment]" displayFolder="" count="0" memberValueDatatype="130" unbalanced="0"/>
    <cacheHierarchy uniqueName="[Fact Repayment].[Total Pymnt]" caption="Total Pymnt" attribute="1" defaultMemberUniqueName="[Fact Repayment].[Total Pymnt].[All]" allUniqueName="[Fact Repayment].[Total Pymnt].[All]" dimensionUniqueName="[Fact Repayment]" displayFolder="" count="0" memberValueDatatype="5" unbalanced="0"/>
    <cacheHierarchy uniqueName="[Fact Repayment].[Total Pymnt inv]" caption="Total Pymnt inv" attribute="1" defaultMemberUniqueName="[Fact Repayment].[Total Pymnt inv].[All]" allUniqueName="[Fact Repayment].[Total Pymnt inv].[All]" dimensionUniqueName="[Fact Repayment]" displayFolder="" count="0" memberValueDatatype="5" unbalanced="0"/>
    <cacheHierarchy uniqueName="[Fact Repayment].[Total Rec Prncp]" caption="Total Rec Prncp" attribute="1" defaultMemberUniqueName="[Fact Repayment].[Total Rec Prncp].[All]" allUniqueName="[Fact Repayment].[Total Rec Prncp].[All]" dimensionUniqueName="[Fact Repayment]" displayFolder="" count="0" memberValueDatatype="5" unbalanced="0"/>
    <cacheHierarchy uniqueName="[Fact Repayment].[Total Fees]" caption="Total Fees" attribute="1" defaultMemberUniqueName="[Fact Repayment].[Total Fees].[All]" allUniqueName="[Fact Repayment].[Total Fees].[All]" dimensionUniqueName="[Fact Repayment]" displayFolder="" count="0" memberValueDatatype="5" unbalanced="0"/>
    <cacheHierarchy uniqueName="[Fact Repayment].[Total Rrec int]" caption="Total Rrec int" attribute="1" defaultMemberUniqueName="[Fact Repayment].[Total Rrec int].[All]" allUniqueName="[Fact Repayment].[Total Rrec int].[All]" dimensionUniqueName="[Fact Repayment]" displayFolder="" count="0" memberValueDatatype="5" unbalanced="0"/>
    <cacheHierarchy uniqueName="[Fact Repayment].[Is Delinquent Loan]" caption="Is Delinquent Loan" attribute="1" defaultMemberUniqueName="[Fact Repayment].[Is Delinquent Loan].[All]" allUniqueName="[Fact Repayment].[Is Delinquent Loan].[All]" dimensionUniqueName="[Fact Repayment]" displayFolder="" count="0" memberValueDatatype="130" unbalanced="0"/>
    <cacheHierarchy uniqueName="[Fact Repayment].[Is Default Loan]" caption="Is Default Loan" attribute="1" defaultMemberUniqueName="[Fact Repayment].[Is Default Loan].[All]" allUniqueName="[Fact Repayment].[Is Default Loan].[All]" dimensionUniqueName="[Fact Repayment]" displayFolder="" count="0" memberValueDatatype="130" unbalanced="0"/>
    <cacheHierarchy uniqueName="[Fact Repayment].[Delinq 2 Yrs]" caption="Delinq 2 Yrs" attribute="1" defaultMemberUniqueName="[Fact Repayment].[Delinq 2 Yrs].[All]" allUniqueName="[Fact Repayment].[Delinq 2 Yrs].[All]" dimensionUniqueName="[Fact Repayment]" displayFolder="" count="0" memberValueDatatype="20" unbalanced="0"/>
    <cacheHierarchy uniqueName="[Fact Repayment].[Repayment Behavior]" caption="Repayment Behavior" attribute="1" defaultMemberUniqueName="[Fact Repayment].[Repayment Behavior].[All]" allUniqueName="[Fact Repayment].[Repayment Behavior].[All]" dimensionUniqueName="[Fact Repayment]" displayFolder="" count="0" memberValueDatatype="130" unbalanced="0"/>
    <cacheHierarchy uniqueName="[Final Fact].[Account ID]" caption="Account ID" attribute="1" defaultMemberUniqueName="[Final Fact].[Account ID].[All]" allUniqueName="[Final Fact].[Account ID].[All]" dimensionUniqueName="[Final Fact]" displayFolder="" count="0" memberValueDatatype="130" unbalanced="0"/>
    <cacheHierarchy uniqueName="[Final Fact].[Client id]" caption="Client id" attribute="1" defaultMemberUniqueName="[Final Fact].[Client id].[All]" allUniqueName="[Final Fact].[Client id].[All]" dimensionUniqueName="[Final Fact]" displayFolder="" count="0" memberValueDatatype="20" unbalanced="0"/>
    <cacheHierarchy uniqueName="[Final Fact].[Branch Name]" caption="Branch Name" attribute="1" defaultMemberUniqueName="[Final Fact].[Branch Name].[All]" allUniqueName="[Final Fact].[Branch Name].[All]" dimensionUniqueName="[Final Fact]" displayFolder="" count="0" memberValueDatatype="130" unbalanced="0"/>
    <cacheHierarchy uniqueName="[Final Fact].[Product Id]" caption="Product Id" attribute="1" defaultMemberUniqueName="[Final Fact].[Product Id].[All]" allUniqueName="[Final Fact].[Product Id].[All]" dimensionUniqueName="[Final Fact]" displayFolder="" count="0" memberValueDatatype="130" unbalanced="0"/>
    <cacheHierarchy uniqueName="[Final Fact].[Loan Amount]" caption="Loan Amount" attribute="1" defaultMemberUniqueName="[Final Fact].[Loan Amount].[All]" allUniqueName="[Final Fact].[Loan Amount].[All]" dimensionUniqueName="[Final Fact]" displayFolder="" count="0" memberValueDatatype="5" unbalanced="0"/>
    <cacheHierarchy uniqueName="[Final Fact].[Funded Amount]" caption="Funded Amount" attribute="1" defaultMemberUniqueName="[Final Fact].[Funded Amount].[All]" allUniqueName="[Final Fact].[Funded Amount].[All]" dimensionUniqueName="[Final Fact]" displayFolder="" count="0" memberValueDatatype="5" unbalanced="0"/>
    <cacheHierarchy uniqueName="[Final Fact].[Funded Amount Inv]" caption="Funded Amount Inv" attribute="1" defaultMemberUniqueName="[Final Fact].[Funded Amount Inv].[All]" allUniqueName="[Final Fact].[Funded Amount Inv].[All]" dimensionUniqueName="[Final Fact]" displayFolder="" count="0" memberValueDatatype="5" unbalanced="0"/>
    <cacheHierarchy uniqueName="[Final Fact].[Date]" caption="Date" attribute="1" time="1" defaultMemberUniqueName="[Final Fact].[Date].[All]" allUniqueName="[Final Fact].[Date].[All]" dimensionUniqueName="[Final Fact]" displayFolder="" count="0" memberValueDatatype="7" unbalanced="0"/>
    <cacheHierarchy uniqueName="[Final Fact].[Loan Status]" caption="Loan Status" attribute="1" defaultMemberUniqueName="[Final Fact].[Loan Status].[All]" allUniqueName="[Final Fact].[Loan Status].[All]" dimensionUniqueName="[Final Fact]" displayFolder="" count="0" memberValueDatatype="130" unbalanced="0"/>
    <cacheHierarchy uniqueName="[Final Fact].[Repayment Type]" caption="Repayment Type" attribute="1" defaultMemberUniqueName="[Final Fact].[Repayment Type].[All]" allUniqueName="[Final Fact].[Repayment Type].[All]" dimensionUniqueName="[Final Fact]" displayFolder="" count="0" memberValueDatatype="130" unbalanced="0"/>
    <cacheHierarchy uniqueName="[Final Fact].[Center Id]" caption="Center Id" attribute="1" defaultMemberUniqueName="[Final Fact].[Center Id].[All]" allUniqueName="[Final Fact].[Center Id].[All]" dimensionUniqueName="[Final Fact]" displayFolder="" count="0" memberValueDatatype="20" unbalanced="0"/>
    <cacheHierarchy uniqueName="[Final Fact].[BranchID]" caption="BranchID" attribute="1" defaultMemberUniqueName="[Final Fact].[BranchID].[All]" allUniqueName="[Final Fact].[BranchID].[All]" dimensionUniqueName="[Final Fact]" displayFolder="" count="0" memberValueDatatype="130" unbalanced="0"/>
    <cacheHierarchy uniqueName="[Final Fact].[Client Name]" caption="Client Name" attribute="1" defaultMemberUniqueName="[Final Fact].[Client Name].[All]" allUniqueName="[Final Fact].[Client Name].[All]" dimensionUniqueName="[Final Fact]" displayFolder="" count="0" memberValueDatatype="130" unbalanced="0"/>
    <cacheHierarchy uniqueName="[Final Fact].[Gender ID]" caption="Gender ID" attribute="1" defaultMemberUniqueName="[Final Fact].[Gender ID].[All]" allUniqueName="[Final Fact].[Gender ID].[All]" dimensionUniqueName="[Final Fact]" displayFolder="" count="0" memberValueDatatype="130" unbalanced="0"/>
    <cacheHierarchy uniqueName="[Final Fact].[Age]" caption="Age" attribute="1" defaultMemberUniqueName="[Final Fact].[Age].[All]" allUniqueName="[Final Fact].[Age].[All]" dimensionUniqueName="[Final Fact]" displayFolder="" count="0" memberValueDatatype="130" unbalanced="0"/>
    <cacheHierarchy uniqueName="[Final Fact].[Age_T]" caption="Age_T" attribute="1" defaultMemberUniqueName="[Final Fact].[Age_T].[All]" allUniqueName="[Final Fact].[Age_T].[All]" dimensionUniqueName="[Final Fact]" displayFolder="" count="0" memberValueDatatype="20" unbalanced="0"/>
    <cacheHierarchy uniqueName="[Final Fact].[Dateof Birth]" caption="Dateof Birth" attribute="1" time="1" defaultMemberUniqueName="[Final Fact].[Dateof Birth].[All]" allUniqueName="[Final Fact].[Dateof Birth].[All]" dimensionUniqueName="[Final Fact]" displayFolder="" count="0" memberValueDatatype="7" unbalanced="0"/>
    <cacheHierarchy uniqueName="[Final Fact].[Caste]" caption="Caste" attribute="1" defaultMemberUniqueName="[Final Fact].[Caste].[All]" allUniqueName="[Final Fact].[Caste].[All]" dimensionUniqueName="[Final Fact]" displayFolder="" count="0" memberValueDatatype="130" unbalanced="0"/>
    <cacheHierarchy uniqueName="[Final Fact].[Religion]" caption="Religion" attribute="1" defaultMemberUniqueName="[Final Fact].[Religion].[All]" allUniqueName="[Final Fact].[Religion].[All]" dimensionUniqueName="[Final Fact]" displayFolder="" count="0" memberValueDatatype="130" unbalanced="0"/>
    <cacheHierarchy uniqueName="[Final Fact].[Home Ownership]" caption="Home Ownership" attribute="1" defaultMemberUniqueName="[Final Fact].[Home Ownership].[All]" allUniqueName="[Final Fact].[Home Ownership].[All]" dimensionUniqueName="[Final Fact]" displayFolder="" count="0" memberValueDatatype="130" unbalanced="0"/>
    <cacheHierarchy uniqueName="[Final Fact].[Client Income Range]" caption="Client Income Range" attribute="1" defaultMemberUniqueName="[Final Fact].[Client Income Range].[All]" allUniqueName="[Final Fact].[Client Income Range].[All]" dimensionUniqueName="[Final Fact]" displayFolder="" count="0" memberValueDatatype="130" unbalanced="0"/>
    <cacheHierarchy uniqueName="[Final Fact].[Employment Type]" caption="Employment Type" attribute="1" defaultMemberUniqueName="[Final Fact].[Employment Type].[All]" allUniqueName="[Final Fact].[Employment Type].[All]" dimensionUniqueName="[Final Fact]" displayFolder="" count="0" memberValueDatatype="130" unbalanced="0"/>
    <cacheHierarchy uniqueName="[Final Fact].[Credit Score]" caption="Credit Score" attribute="1" defaultMemberUniqueName="[Final Fact].[Credit Score].[All]" allUniqueName="[Final Fact].[Credit Score].[All]" dimensionUniqueName="[Final Fact]" displayFolder="" count="0" memberValueDatatype="20" unbalanced="0"/>
    <cacheHierarchy uniqueName="[Final Fact].[Product Code]" caption="Product Code" attribute="1" defaultMemberUniqueName="[Final Fact].[Product Code].[All]" allUniqueName="[Final Fact].[Product Code].[All]" dimensionUniqueName="[Final Fact]" displayFolder="" count="0" memberValueDatatype="130" unbalanced="0"/>
    <cacheHierarchy uniqueName="[Final Fact].[Purpose Category]" caption="Purpose Category" attribute="1" defaultMemberUniqueName="[Final Fact].[Purpose Category].[All]" allUniqueName="[Final Fact].[Purpose Category].[All]" dimensionUniqueName="[Final Fact]" displayFolder="" count="0" memberValueDatatype="130" unbalanced="0"/>
    <cacheHierarchy uniqueName="[Final Fact].[Term]" caption="Term" attribute="1" defaultMemberUniqueName="[Final Fact].[Term].[All]" allUniqueName="[Final Fact].[Term].[All]" dimensionUniqueName="[Final Fact]" displayFolder="" count="0" memberValueDatatype="130" unbalanced="0"/>
    <cacheHierarchy uniqueName="[Final Fact].[Int Rate]" caption="Int Rate" attribute="1" defaultMemberUniqueName="[Final Fact].[Int Rate].[All]" allUniqueName="[Final Fact].[Int Rate].[All]" dimensionUniqueName="[Final Fact]" displayFolder="" count="0" memberValueDatatype="5" unbalanced="0"/>
    <cacheHierarchy uniqueName="[Final Fact].[Grade]" caption="Grade" attribute="1" defaultMemberUniqueName="[Final Fact].[Grade].[All]" allUniqueName="[Final Fact].[Grade].[All]" dimensionUniqueName="[Final Fact]" displayFolder="" count="0" memberValueDatatype="130" unbalanced="0"/>
    <cacheHierarchy uniqueName="[Final Fact].[Sub Grade]" caption="Sub Grade" attribute="1" defaultMemberUniqueName="[Final Fact].[Sub Grade].[All]" allUniqueName="[Final Fact].[Sub Grade].[All]" dimensionUniqueName="[Final Fact]" displayFolder="" count="0" memberValueDatatype="130" unbalanced="0"/>
    <cacheHierarchy uniqueName="[Final Fact].[Bank Name]" caption="Bank Name" attribute="1" defaultMemberUniqueName="[Final Fact].[Bank Name].[All]" allUniqueName="[Final Fact].[Bank Name].[All]" dimensionUniqueName="[Final Fact]" displayFolder="" count="0" memberValueDatatype="130" unbalanced="0"/>
    <cacheHierarchy uniqueName="[Final Fact].[Region Name]" caption="Region Name" attribute="1" defaultMemberUniqueName="[Final Fact].[Region Name].[All]" allUniqueName="[Final Fact].[Region Name].[All]" dimensionUniqueName="[Final Fact]" displayFolder="" count="0" memberValueDatatype="130" unbalanced="0"/>
    <cacheHierarchy uniqueName="[Final Fact].[State Abbr]" caption="State Abbr" attribute="1" defaultMemberUniqueName="[Final Fact].[State Abbr].[All]" allUniqueName="[Final Fact].[State Abbr].[All]" dimensionUniqueName="[Final Fact]" displayFolder="" count="0" memberValueDatatype="130" unbalanced="0"/>
    <cacheHierarchy uniqueName="[Final Fact].[State Name]" caption="State Name" attribute="1" defaultMemberUniqueName="[Final Fact].[State Name].[All]" allUniqueName="[Final Fact].[State Name].[All]" dimensionUniqueName="[Final Fact]" displayFolder="" count="0" memberValueDatatype="130" unbalanced="0"/>
    <cacheHierarchy uniqueName="[Final Fact].[City]" caption="City" attribute="1" defaultMemberUniqueName="[Final Fact].[City].[All]" allUniqueName="[Final Fact].[City].[All]" dimensionUniqueName="[Final Fact]" displayFolder="" count="0" memberValueDatatype="130" unbalanced="0"/>
    <cacheHierarchy uniqueName="[Final Fact].[BH Name]" caption="BH Name" attribute="1" defaultMemberUniqueName="[Final Fact].[BH Name].[All]" allUniqueName="[Final Fact].[BH Name].[All]" dimensionUniqueName="[Final Fact]" displayFolder="" count="0" memberValueDatatype="130" unbalanced="0"/>
    <cacheHierarchy uniqueName="[Final Fact].[Branch Performance Category]" caption="Branch Performance Category" attribute="1" defaultMemberUniqueName="[Final Fact].[Branch Performance Category].[All]" allUniqueName="[Final Fact].[Branch Performance Category].[All]" dimensionUniqueName="[Final Fact]" displayFolder="" count="0" memberValueDatatype="130" unbalanced="0"/>
    <cacheHierarchy uniqueName="[Final Fact].[Total Pymnt]" caption="Total Pymnt" attribute="1" defaultMemberUniqueName="[Final Fact].[Total Pymnt].[All]" allUniqueName="[Final Fact].[Total Pymnt].[All]" dimensionUniqueName="[Final Fact]" displayFolder="" count="0" memberValueDatatype="5" unbalanced="0"/>
    <cacheHierarchy uniqueName="[Final Fact].[Total Pymnt inv]" caption="Total Pymnt inv" attribute="1" defaultMemberUniqueName="[Final Fact].[Total Pymnt inv].[All]" allUniqueName="[Final Fact].[Total Pymnt inv].[All]" dimensionUniqueName="[Final Fact]" displayFolder="" count="0" memberValueDatatype="5" unbalanced="0"/>
    <cacheHierarchy uniqueName="[Final Fact].[Total Rec Prncp]" caption="Total Rec Prncp" attribute="1" defaultMemberUniqueName="[Final Fact].[Total Rec Prncp].[All]" allUniqueName="[Final Fact].[Total Rec Prncp].[All]" dimensionUniqueName="[Final Fact]" displayFolder="" count="0" memberValueDatatype="5" unbalanced="0"/>
    <cacheHierarchy uniqueName="[Final Fact].[Total Fees]" caption="Total Fees" attribute="1" defaultMemberUniqueName="[Final Fact].[Total Fees].[All]" allUniqueName="[Final Fact].[Total Fees].[All]" dimensionUniqueName="[Final Fact]" displayFolder="" count="0" memberValueDatatype="5" unbalanced="0"/>
    <cacheHierarchy uniqueName="[Final Fact].[Total Rrec int]" caption="Total Rrec int" attribute="1" defaultMemberUniqueName="[Final Fact].[Total Rrec int].[All]" allUniqueName="[Final Fact].[Total Rrec int].[All]" dimensionUniqueName="[Final Fact]" displayFolder="" count="0" memberValueDatatype="5" unbalanced="0"/>
    <cacheHierarchy uniqueName="[Final Fact].[Is Delinquent Loan]" caption="Is Delinquent Loan" attribute="1" defaultMemberUniqueName="[Final Fact].[Is Delinquent Loan].[All]" allUniqueName="[Final Fact].[Is Delinquent Loan].[All]" dimensionUniqueName="[Final Fact]" displayFolder="" count="0" memberValueDatatype="130" unbalanced="0"/>
    <cacheHierarchy uniqueName="[Final Fact].[Is Default Loan]" caption="Is Default Loan" attribute="1" defaultMemberUniqueName="[Final Fact].[Is Default Loan].[All]" allUniqueName="[Final Fact].[Is Default Loan].[All]" dimensionUniqueName="[Final Fact]" displayFolder="" count="0" memberValueDatatype="130" unbalanced="0"/>
    <cacheHierarchy uniqueName="[Final Fact].[Delinq 2 Yrs]" caption="Delinq 2 Yrs" attribute="1" defaultMemberUniqueName="[Final Fact].[Delinq 2 Yrs].[All]" allUniqueName="[Final Fact].[Delinq 2 Yrs].[All]" dimensionUniqueName="[Final Fact]" displayFolder="" count="0" memberValueDatatype="20" unbalanced="0"/>
    <cacheHierarchy uniqueName="[Final Fact].[Repayment Behavior]" caption="Repayment Behavior" attribute="1" defaultMemberUniqueName="[Final Fact].[Repayment Behavior].[All]" allUniqueName="[Final Fact].[Repayment Behavior].[All]" dimensionUniqueName="[Final Fact]" displayFolder="" count="0" memberValueDatatype="130" unbalanced="0"/>
    <cacheHierarchy uniqueName="[Measures].[Total Clients]" caption="Total Clients" measure="1" displayFolder="" measureGroup="Fact Loan" count="0"/>
    <cacheHierarchy uniqueName="[Measures].[Active Clients]" caption="Active Clients" measure="1" displayFolder="" measureGroup="Fact Loan" count="0"/>
    <cacheHierarchy uniqueName="[Measures].[New Clients]" caption="New Clients" measure="1" displayFolder="" measureGroup="Fact Loan" count="0" oneField="1">
      <fieldsUsage count="1">
        <fieldUsage x="0"/>
      </fieldsUsage>
    </cacheHierarchy>
    <cacheHierarchy uniqueName="[Measures].[Client Retention Rate]" caption="Client Retention Rate" measure="1" displayFolder="" measureGroup="Fact Loan" count="0"/>
    <cacheHierarchy uniqueName="[Measures].[Total Loan Amount]" caption="Total Loan Amount" measure="1" displayFolder="" measureGroup="Fact Loan" count="0"/>
    <cacheHierarchy uniqueName="[Measures].[Total Funded Amount]" caption="Total Funded Amount" measure="1" displayFolder="" measureGroup="Fact Loan" count="0"/>
    <cacheHierarchy uniqueName="[Measures].[Avg Loan Size]" caption="Avg Loan Size" measure="1" displayFolder="" measureGroup="Fact Loan" count="0"/>
    <cacheHierarchy uniqueName="[Measures].[Loan Growth %]" caption="Loan Growth %" measure="1" displayFolder="" measureGroup="Fact Loan" count="0"/>
    <cacheHierarchy uniqueName="[Measures].[Total Repayments]" caption="Total Repayments" measure="1" displayFolder="" measureGroup="Fact Loan" count="0"/>
    <cacheHierarchy uniqueName="[Measures].[Principal Recovery Rate]" caption="Principal Recovery Rate" measure="1" displayFolder="" measureGroup="Fact Loan" count="0"/>
    <cacheHierarchy uniqueName="[Measures].[Interest Income]" caption="Interest Income" measure="1" displayFolder="" measureGroup="Fact Loan" count="0"/>
    <cacheHierarchy uniqueName="[Measures].[Delinquency Rate]" caption="Delinquency Rate" measure="1" displayFolder="" measureGroup="Fact Loan" count="0"/>
    <cacheHierarchy uniqueName="[Measures].[On-Time Repayment %]" caption="On-Time Repayment %" measure="1" displayFolder="" measureGroup="Fact Loan" count="0"/>
    <cacheHierarchy uniqueName="[Measures].[Product Loan Volume]" caption="Product Loan Volume" measure="1" displayFolder="" measureGroup="Fact Loan" count="0"/>
    <cacheHierarchy uniqueName="[Measures].[Product Profitability]" caption="Product Profitability" measure="1" displayFolder="" measureGroup="Fact Loan" count="0"/>
    <cacheHierarchy uniqueName="[Measures].[Default Rate]" caption="Default Rate" measure="1" displayFolder="" measureGroup="Fact Loan" count="0"/>
    <cacheHierarchy uniqueName="[Measures].[__XL_Count Dim Branch]" caption="__XL_Count Dim Branch" measure="1" displayFolder="" measureGroup="Dim Branch" count="0" hidden="1"/>
    <cacheHierarchy uniqueName="[Measures].[__XL_Count Dim Client]" caption="__XL_Count Dim Client" measure="1" displayFolder="" measureGroup="Dim Client" count="0" hidden="1"/>
    <cacheHierarchy uniqueName="[Measures].[__XL_Count Dim Product]" caption="__XL_Count Dim Product" measure="1" displayFolder="" measureGroup="Dim Product" count="0" hidden="1"/>
    <cacheHierarchy uniqueName="[Measures].[__XL_Count Fact Loan]" caption="__XL_Count Fact Loan" measure="1" displayFolder="" measureGroup="Fact Loan" count="0" hidden="1"/>
    <cacheHierarchy uniqueName="[Measures].[__XL_Count Fact Repayment]" caption="__XL_Count Fact Repayment" measure="1" displayFolder="" measureGroup="Fact Repayment" count="0" hidden="1"/>
    <cacheHierarchy uniqueName="[Measures].[__XL_Count Final Fact]" caption="__XL_Count Final Fact" measure="1" displayFolder="" measureGroup="Final 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Dim Branch" uniqueName="[Dim Branch]" caption="Dim Branch"/>
    <dimension name="Dim Client" uniqueName="[Dim Client]" caption="Dim Client"/>
    <dimension name="Dim Product" uniqueName="[Dim Product]" caption="Dim Product"/>
    <dimension name="Fact Loan" uniqueName="[Fact Loan]" caption="Fact Loan"/>
    <dimension name="Fact Repayment" uniqueName="[Fact Repayment]" caption="Fact Repayment"/>
    <dimension name="Final Fact" uniqueName="[Final Fact]" caption="Final Fact"/>
    <dimension measure="1" name="Measures" uniqueName="[Measures]" caption="Measures"/>
  </dimensions>
  <measureGroups count="7">
    <measureGroup name="Calendar" caption="Calendar"/>
    <measureGroup name="Dim Branch" caption="Dim Branch"/>
    <measureGroup name="Dim Client" caption="Dim Client"/>
    <measureGroup name="Dim Product" caption="Dim Product"/>
    <measureGroup name="Fact Loan" caption="Fact Loan"/>
    <measureGroup name="Fact Repayment" caption="Fact Repayment"/>
    <measureGroup name="Final Fact" caption="Final 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93.754172222223" backgroundQuery="1" createdVersion="8" refreshedVersion="8" minRefreshableVersion="3" recordCount="0" supportSubquery="1" supportAdvancedDrill="1" xr:uid="{6866AB82-56E1-4D77-81DC-0CDEFEAE4F8A}">
  <cacheSource type="external" connectionId="8"/>
  <cacheFields count="2">
    <cacheField name="[Measures].[Client Retention Rate]" caption="Client Retention Rate" numFmtId="0" hierarchy="103" level="32767"/>
    <cacheField name="[Calendar].[Year].[Year]" caption="Year" numFmtId="0" hierarchy="1"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Dim Branch].[Branch Name]" caption="Branch Name" attribute="1" defaultMemberUniqueName="[Dim Branch].[Branch Name].[All]" allUniqueName="[Dim Branch].[Branch Name].[All]" dimensionUniqueName="[Dim Branch]" displayFolder="" count="2" memberValueDatatype="130" unbalanced="0"/>
    <cacheHierarchy uniqueName="[Dim Branch].[Bank Name]" caption="Bank Name" attribute="1" defaultMemberUniqueName="[Dim Branch].[Bank Name].[All]" allUniqueName="[Dim Branch].[Bank Name].[All]" dimensionUniqueName="[Dim Branch]" displayFolder="" count="0" memberValueDatatype="130" unbalanced="0"/>
    <cacheHierarchy uniqueName="[Dim Branch].[Region Name]" caption="Region Name" attribute="1" defaultMemberUniqueName="[Dim Branch].[Region Name].[All]" allUniqueName="[Dim Branch].[Region Name].[All]" dimensionUniqueName="[Dim Branch]" displayFolder="" count="0" memberValueDatatype="130" unbalanced="0"/>
    <cacheHierarchy uniqueName="[Dim Branch].[State Abbr]" caption="State Abbr" attribute="1" defaultMemberUniqueName="[Dim Branch].[State Abbr].[All]" allUniqueName="[Dim Branch].[State Abbr].[All]" dimensionUniqueName="[Dim Branch]" displayFolder="" count="0" memberValueDatatype="130" unbalanced="0"/>
    <cacheHierarchy uniqueName="[Dim Branch].[State Name]" caption="State Name" attribute="1" defaultMemberUniqueName="[Dim Branch].[State Name].[All]" allUniqueName="[Dim Branch].[State Name].[All]" dimensionUniqueName="[Dim Branch]" displayFolder="" count="0" memberValueDatatype="130" unbalanced="0"/>
    <cacheHierarchy uniqueName="[Dim Branch].[City]" caption="City" attribute="1" defaultMemberUniqueName="[Dim Branch].[City].[All]" allUniqueName="[Dim Branch].[City].[All]" dimensionUniqueName="[Dim Branch]" displayFolder="" count="0" memberValueDatatype="130" unbalanced="0"/>
    <cacheHierarchy uniqueName="[Dim Branch].[Center Id]" caption="Center Id" attribute="1" defaultMemberUniqueName="[Dim Branch].[Center Id].[All]" allUniqueName="[Dim Branch].[Center Id].[All]" dimensionUniqueName="[Dim Branch]" displayFolder="" count="0" memberValueDatatype="20" unbalanced="0"/>
    <cacheHierarchy uniqueName="[Dim Branch].[BH Name]" caption="BH Name" attribute="1" defaultMemberUniqueName="[Dim Branch].[BH Name].[All]" allUniqueName="[Dim Branch].[BH Name].[All]" dimensionUniqueName="[Dim Branch]" displayFolder="" count="0" memberValueDatatype="130" unbalanced="0"/>
    <cacheHierarchy uniqueName="[Dim Branch].[Branch Performance Category]" caption="Branch Performance Category" attribute="1" defaultMemberUniqueName="[Dim Branch].[Branch Performance Category].[All]" allUniqueName="[Dim Branch].[Branch Performance Category].[All]" dimensionUniqueName="[Dim Branch]" displayFolder="" count="0" memberValueDatatype="130" unbalanced="0"/>
    <cacheHierarchy uniqueName="[Dim Branch].[BranchID]" caption="BranchID" attribute="1" defaultMemberUniqueName="[Dim Branch].[BranchID].[All]" allUniqueName="[Dim Branch].[BranchID].[All]" dimensionUniqueName="[Dim Branch]" displayFolder="" count="0" memberValueDatatype="130" unbalanced="0"/>
    <cacheHierarchy uniqueName="[Dim Client].[Client ID]" caption="Client ID" attribute="1" defaultMemberUniqueName="[Dim Client].[Client ID].[All]" allUniqueName="[Dim Client].[Client ID].[All]" dimensionUniqueName="[Dim Client]" displayFolder="" count="0" memberValueDatatype="20" unbalanced="0"/>
    <cacheHierarchy uniqueName="[Dim Client].[Client Name]" caption="Client Name" attribute="1" defaultMemberUniqueName="[Dim Client].[Client Name].[All]" allUniqueName="[Dim Client].[Client Name].[All]" dimensionUniqueName="[Dim Client]" displayFolder="" count="0" memberValueDatatype="130" unbalanced="0"/>
    <cacheHierarchy uniqueName="[Dim Client].[Gender ID]" caption="Gender ID" attribute="1" defaultMemberUniqueName="[Dim Client].[Gender ID].[All]" allUniqueName="[Dim Client].[Gender ID].[All]" dimensionUniqueName="[Dim Client]" displayFolder="" count="0" memberValueDatatype="130" unbalanced="0"/>
    <cacheHierarchy uniqueName="[Dim Client].[Age]" caption="Age" attribute="1" defaultMemberUniqueName="[Dim Client].[Age].[All]" allUniqueName="[Dim Client].[Age].[All]" dimensionUniqueName="[Dim Client]" displayFolder="" count="0" memberValueDatatype="130" unbalanced="0"/>
    <cacheHierarchy uniqueName="[Dim Client].[Age_T]" caption="Age_T" attribute="1" defaultMemberUniqueName="[Dim Client].[Age_T].[All]" allUniqueName="[Dim Client].[Age_T].[All]" dimensionUniqueName="[Dim Client]" displayFolder="" count="0" memberValueDatatype="20" unbalanced="0"/>
    <cacheHierarchy uniqueName="[Dim Client].[Date of Birth]" caption="Date of Birth" attribute="1" time="1" defaultMemberUniqueName="[Dim Client].[Date of Birth].[All]" allUniqueName="[Dim Client].[Date of Birth].[All]" dimensionUniqueName="[Dim Client]" displayFolder="" count="0" memberValueDatatype="7" unbalanced="0"/>
    <cacheHierarchy uniqueName="[Dim Client].[Caste]" caption="Caste" attribute="1" defaultMemberUniqueName="[Dim Client].[Caste].[All]" allUniqueName="[Dim Client].[Caste].[All]" dimensionUniqueName="[Dim Client]" displayFolder="" count="0" memberValueDatatype="130" unbalanced="0"/>
    <cacheHierarchy uniqueName="[Dim Client].[Religion]" caption="Religion" attribute="1" defaultMemberUniqueName="[Dim Client].[Religion].[All]" allUniqueName="[Dim Client].[Religion].[All]" dimensionUniqueName="[Dim Client]" displayFolder="" count="0" memberValueDatatype="130" unbalanced="0"/>
    <cacheHierarchy uniqueName="[Dim Client].[Home Ownership]" caption="Home Ownership" attribute="1" defaultMemberUniqueName="[Dim Client].[Home Ownership].[All]" allUniqueName="[Dim Client].[Home Ownership].[All]" dimensionUniqueName="[Dim Client]" displayFolder="" count="0" memberValueDatatype="130" unbalanced="0"/>
    <cacheHierarchy uniqueName="[Dim Client].[Client Income Range]" caption="Client Income Range" attribute="1" defaultMemberUniqueName="[Dim Client].[Client Income Range].[All]" allUniqueName="[Dim Client].[Client Income Range].[All]" dimensionUniqueName="[Dim Client]" displayFolder="" count="0" memberValueDatatype="130" unbalanced="0"/>
    <cacheHierarchy uniqueName="[Dim Client].[Employment Type]" caption="Employment Type" attribute="1" defaultMemberUniqueName="[Dim Client].[Employment Type].[All]" allUniqueName="[Dim Client].[Employment Type].[All]" dimensionUniqueName="[Dim Client]" displayFolder="" count="0" memberValueDatatype="130" unbalanced="0"/>
    <cacheHierarchy uniqueName="[Dim Client].[Credit Score]" caption="Credit Score" attribute="1" defaultMemberUniqueName="[Dim Client].[Credit Score].[All]" allUniqueName="[Dim Client].[Credit Score].[All]" dimensionUniqueName="[Dim Client]" displayFolder="" count="0"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Code]" caption="Product Code" attribute="1" defaultMemberUniqueName="[Dim Product].[Product Code].[All]" allUniqueName="[Dim Product].[Product Code].[All]" dimensionUniqueName="[Dim Product]" displayFolder="" count="0" memberValueDatatype="130" unbalanced="0"/>
    <cacheHierarchy uniqueName="[Dim Product].[Purpose Category]" caption="Purpose Category" attribute="1" defaultMemberUniqueName="[Dim Product].[Purpose Category].[All]" allUniqueName="[Dim Product].[Purpose Category].[All]" dimensionUniqueName="[Dim Product]" displayFolder="" count="2" memberValueDatatype="130" unbalanced="0"/>
    <cacheHierarchy uniqueName="[Dim Product].[Term]" caption="Term" attribute="1" defaultMemberUniqueName="[Dim Product].[Term].[All]" allUniqueName="[Dim Product].[Term].[All]" dimensionUniqueName="[Dim Product]" displayFolder="" count="0" memberValueDatatype="130" unbalanced="0"/>
    <cacheHierarchy uniqueName="[Dim Product].[Int Rate]" caption="Int Rate" attribute="1" defaultMemberUniqueName="[Dim Product].[Int Rate].[All]" allUniqueName="[Dim Product].[Int Rate].[All]" dimensionUniqueName="[Dim Product]" displayFolder="" count="0" memberValueDatatype="5" unbalanced="0"/>
    <cacheHierarchy uniqueName="[Dim Product].[Grade]" caption="Grade" attribute="1" defaultMemberUniqueName="[Dim Product].[Grade].[All]" allUniqueName="[Dim Product].[Grade].[All]" dimensionUniqueName="[Dim Product]" displayFolder="" count="0" memberValueDatatype="130" unbalanced="0"/>
    <cacheHierarchy uniqueName="[Dim Product].[Sub Grade]" caption="Sub Grade" attribute="1" defaultMemberUniqueName="[Dim Product].[Sub Grade].[All]" allUniqueName="[Dim Product].[Sub Grade].[All]" dimensionUniqueName="[Dim Product]" displayFolder="" count="0" memberValueDatatype="130" unbalanced="0"/>
    <cacheHierarchy uniqueName="[Fact Loan].[Account ID]" caption="Account ID" attribute="1" defaultMemberUniqueName="[Fact Loan].[Account ID].[All]" allUniqueName="[Fact Loan].[Account ID].[All]" dimensionUniqueName="[Fact Loan]" displayFolder="" count="0" memberValueDatatype="130" unbalanced="0"/>
    <cacheHierarchy uniqueName="[Fact Loan].[Client ID]" caption="Client ID" attribute="1" defaultMemberUniqueName="[Fact Loan].[Client ID].[All]" allUniqueName="[Fact Loan].[Client ID].[All]" dimensionUniqueName="[Fact Loan]" displayFolder="" count="0" memberValueDatatype="20" unbalanced="0"/>
    <cacheHierarchy uniqueName="[Fact Loan].[Branch Name]" caption="Branch Name" attribute="1" defaultMemberUniqueName="[Fact Loan].[Branch Name].[All]" allUniqueName="[Fact Loan].[Branch Name].[All]" dimensionUniqueName="[Fact Loan]" displayFolder="" count="0" memberValueDatatype="130" unbalanced="0"/>
    <cacheHierarchy uniqueName="[Fact Loan].[Product Id]" caption="Product Id" attribute="1" defaultMemberUniqueName="[Fact Loan].[Product Id].[All]" allUniqueName="[Fact Loan].[Product Id].[All]" dimensionUniqueName="[Fact Loan]" displayFolder="" count="0" memberValueDatatype="130" unbalanced="0"/>
    <cacheHierarchy uniqueName="[Fact Loan].[Loan Amount]" caption="Loan Amount" attribute="1" defaultMemberUniqueName="[Fact Loan].[Loan Amount].[All]" allUniqueName="[Fact Loan].[Loan Amount].[All]" dimensionUniqueName="[Fact Loan]" displayFolder="" count="0" memberValueDatatype="20" unbalanced="0"/>
    <cacheHierarchy uniqueName="[Fact Loan].[Funded Amount]" caption="Funded Amount" attribute="1" defaultMemberUniqueName="[Fact Loan].[Funded Amount].[All]" allUniqueName="[Fact Loan].[Funded Amount].[All]" dimensionUniqueName="[Fact Loan]" displayFolder="" count="0" memberValueDatatype="20" unbalanced="0"/>
    <cacheHierarchy uniqueName="[Fact Loan].[Funded Amount Inv]" caption="Funded Amount Inv" attribute="1" defaultMemberUniqueName="[Fact Loan].[Funded Amount Inv].[All]" allUniqueName="[Fact Loan].[Funded Amount Inv].[All]" dimensionUniqueName="[Fact Loan]" displayFolder="" count="0" memberValueDatatype="20" unbalanced="0"/>
    <cacheHierarchy uniqueName="[Fact Loan].[Disbursement Date]" caption="Disbursement Date" attribute="1" time="1" defaultMemberUniqueName="[Fact Loan].[Disbursement Date].[All]" allUniqueName="[Fact Loan].[Disbursement Date].[All]" dimensionUniqueName="[Fact Loan]" displayFolder="" count="0" memberValueDatatype="7" unbalanced="0"/>
    <cacheHierarchy uniqueName="[Fact Loan].[Loan Status]" caption="Loan Status" attribute="1" defaultMemberUniqueName="[Fact Loan].[Loan Status].[All]" allUniqueName="[Fact Loan].[Loan Status].[All]" dimensionUniqueName="[Fact Loan]" displayFolder="" count="0" memberValueDatatype="130" unbalanced="0"/>
    <cacheHierarchy uniqueName="[Fact Loan].[Repayment Type]" caption="Repayment Type" attribute="1" defaultMemberUniqueName="[Fact Loan].[Repayment Type].[All]" allUniqueName="[Fact Loan].[Repayment Type].[All]" dimensionUniqueName="[Fact Loan]" displayFolder="" count="0" memberValueDatatype="130" unbalanced="0"/>
    <cacheHierarchy uniqueName="[Fact Loan].[Center Id]" caption="Center Id" attribute="1" defaultMemberUniqueName="[Fact Loan].[Center Id].[All]" allUniqueName="[Fact Loan].[Center Id].[All]" dimensionUniqueName="[Fact Loan]" displayFolder="" count="0" memberValueDatatype="20" unbalanced="0"/>
    <cacheHierarchy uniqueName="[Fact Loan].[BranchID]" caption="BranchID" attribute="1" defaultMemberUniqueName="[Fact Loan].[BranchID].[All]" allUniqueName="[Fact Loan].[BranchID].[All]" dimensionUniqueName="[Fact Loan]" displayFolder="" count="0" memberValueDatatype="130" unbalanced="0"/>
    <cacheHierarchy uniqueName="[Fact Repayment].[Account ID]" caption="Account ID" attribute="1" defaultMemberUniqueName="[Fact Repayment].[Account ID].[All]" allUniqueName="[Fact Repayment].[Account ID].[All]" dimensionUniqueName="[Fact Repayment]" displayFolder="" count="0" memberValueDatatype="130" unbalanced="0"/>
    <cacheHierarchy uniqueName="[Fact Repayment].[Total Pymnt]" caption="Total Pymnt" attribute="1" defaultMemberUniqueName="[Fact Repayment].[Total Pymnt].[All]" allUniqueName="[Fact Repayment].[Total Pymnt].[All]" dimensionUniqueName="[Fact Repayment]" displayFolder="" count="0" memberValueDatatype="5" unbalanced="0"/>
    <cacheHierarchy uniqueName="[Fact Repayment].[Total Pymnt inv]" caption="Total Pymnt inv" attribute="1" defaultMemberUniqueName="[Fact Repayment].[Total Pymnt inv].[All]" allUniqueName="[Fact Repayment].[Total Pymnt inv].[All]" dimensionUniqueName="[Fact Repayment]" displayFolder="" count="0" memberValueDatatype="5" unbalanced="0"/>
    <cacheHierarchy uniqueName="[Fact Repayment].[Total Rec Prncp]" caption="Total Rec Prncp" attribute="1" defaultMemberUniqueName="[Fact Repayment].[Total Rec Prncp].[All]" allUniqueName="[Fact Repayment].[Total Rec Prncp].[All]" dimensionUniqueName="[Fact Repayment]" displayFolder="" count="0" memberValueDatatype="5" unbalanced="0"/>
    <cacheHierarchy uniqueName="[Fact Repayment].[Total Fees]" caption="Total Fees" attribute="1" defaultMemberUniqueName="[Fact Repayment].[Total Fees].[All]" allUniqueName="[Fact Repayment].[Total Fees].[All]" dimensionUniqueName="[Fact Repayment]" displayFolder="" count="0" memberValueDatatype="5" unbalanced="0"/>
    <cacheHierarchy uniqueName="[Fact Repayment].[Total Rrec int]" caption="Total Rrec int" attribute="1" defaultMemberUniqueName="[Fact Repayment].[Total Rrec int].[All]" allUniqueName="[Fact Repayment].[Total Rrec int].[All]" dimensionUniqueName="[Fact Repayment]" displayFolder="" count="0" memberValueDatatype="5" unbalanced="0"/>
    <cacheHierarchy uniqueName="[Fact Repayment].[Is Delinquent Loan]" caption="Is Delinquent Loan" attribute="1" defaultMemberUniqueName="[Fact Repayment].[Is Delinquent Loan].[All]" allUniqueName="[Fact Repayment].[Is Delinquent Loan].[All]" dimensionUniqueName="[Fact Repayment]" displayFolder="" count="0" memberValueDatatype="130" unbalanced="0"/>
    <cacheHierarchy uniqueName="[Fact Repayment].[Is Default Loan]" caption="Is Default Loan" attribute="1" defaultMemberUniqueName="[Fact Repayment].[Is Default Loan].[All]" allUniqueName="[Fact Repayment].[Is Default Loan].[All]" dimensionUniqueName="[Fact Repayment]" displayFolder="" count="0" memberValueDatatype="130" unbalanced="0"/>
    <cacheHierarchy uniqueName="[Fact Repayment].[Delinq 2 Yrs]" caption="Delinq 2 Yrs" attribute="1" defaultMemberUniqueName="[Fact Repayment].[Delinq 2 Yrs].[All]" allUniqueName="[Fact Repayment].[Delinq 2 Yrs].[All]" dimensionUniqueName="[Fact Repayment]" displayFolder="" count="0" memberValueDatatype="20" unbalanced="0"/>
    <cacheHierarchy uniqueName="[Fact Repayment].[Repayment Behavior]" caption="Repayment Behavior" attribute="1" defaultMemberUniqueName="[Fact Repayment].[Repayment Behavior].[All]" allUniqueName="[Fact Repayment].[Repayment Behavior].[All]" dimensionUniqueName="[Fact Repayment]" displayFolder="" count="0" memberValueDatatype="130" unbalanced="0"/>
    <cacheHierarchy uniqueName="[Final Fact].[Account ID]" caption="Account ID" attribute="1" defaultMemberUniqueName="[Final Fact].[Account ID].[All]" allUniqueName="[Final Fact].[Account ID].[All]" dimensionUniqueName="[Final Fact]" displayFolder="" count="0" memberValueDatatype="130" unbalanced="0"/>
    <cacheHierarchy uniqueName="[Final Fact].[Client id]" caption="Client id" attribute="1" defaultMemberUniqueName="[Final Fact].[Client id].[All]" allUniqueName="[Final Fact].[Client id].[All]" dimensionUniqueName="[Final Fact]" displayFolder="" count="0" memberValueDatatype="20" unbalanced="0"/>
    <cacheHierarchy uniqueName="[Final Fact].[Branch Name]" caption="Branch Name" attribute="1" defaultMemberUniqueName="[Final Fact].[Branch Name].[All]" allUniqueName="[Final Fact].[Branch Name].[All]" dimensionUniqueName="[Final Fact]" displayFolder="" count="0" memberValueDatatype="130" unbalanced="0"/>
    <cacheHierarchy uniqueName="[Final Fact].[Product Id]" caption="Product Id" attribute="1" defaultMemberUniqueName="[Final Fact].[Product Id].[All]" allUniqueName="[Final Fact].[Product Id].[All]" dimensionUniqueName="[Final Fact]" displayFolder="" count="0" memberValueDatatype="130" unbalanced="0"/>
    <cacheHierarchy uniqueName="[Final Fact].[Loan Amount]" caption="Loan Amount" attribute="1" defaultMemberUniqueName="[Final Fact].[Loan Amount].[All]" allUniqueName="[Final Fact].[Loan Amount].[All]" dimensionUniqueName="[Final Fact]" displayFolder="" count="0" memberValueDatatype="5" unbalanced="0"/>
    <cacheHierarchy uniqueName="[Final Fact].[Funded Amount]" caption="Funded Amount" attribute="1" defaultMemberUniqueName="[Final Fact].[Funded Amount].[All]" allUniqueName="[Final Fact].[Funded Amount].[All]" dimensionUniqueName="[Final Fact]" displayFolder="" count="0" memberValueDatatype="5" unbalanced="0"/>
    <cacheHierarchy uniqueName="[Final Fact].[Funded Amount Inv]" caption="Funded Amount Inv" attribute="1" defaultMemberUniqueName="[Final Fact].[Funded Amount Inv].[All]" allUniqueName="[Final Fact].[Funded Amount Inv].[All]" dimensionUniqueName="[Final Fact]" displayFolder="" count="0" memberValueDatatype="5" unbalanced="0"/>
    <cacheHierarchy uniqueName="[Final Fact].[Date]" caption="Date" attribute="1" time="1" defaultMemberUniqueName="[Final Fact].[Date].[All]" allUniqueName="[Final Fact].[Date].[All]" dimensionUniqueName="[Final Fact]" displayFolder="" count="0" memberValueDatatype="7" unbalanced="0"/>
    <cacheHierarchy uniqueName="[Final Fact].[Loan Status]" caption="Loan Status" attribute="1" defaultMemberUniqueName="[Final Fact].[Loan Status].[All]" allUniqueName="[Final Fact].[Loan Status].[All]" dimensionUniqueName="[Final Fact]" displayFolder="" count="0" memberValueDatatype="130" unbalanced="0"/>
    <cacheHierarchy uniqueName="[Final Fact].[Repayment Type]" caption="Repayment Type" attribute="1" defaultMemberUniqueName="[Final Fact].[Repayment Type].[All]" allUniqueName="[Final Fact].[Repayment Type].[All]" dimensionUniqueName="[Final Fact]" displayFolder="" count="0" memberValueDatatype="130" unbalanced="0"/>
    <cacheHierarchy uniqueName="[Final Fact].[Center Id]" caption="Center Id" attribute="1" defaultMemberUniqueName="[Final Fact].[Center Id].[All]" allUniqueName="[Final Fact].[Center Id].[All]" dimensionUniqueName="[Final Fact]" displayFolder="" count="0" memberValueDatatype="20" unbalanced="0"/>
    <cacheHierarchy uniqueName="[Final Fact].[BranchID]" caption="BranchID" attribute="1" defaultMemberUniqueName="[Final Fact].[BranchID].[All]" allUniqueName="[Final Fact].[BranchID].[All]" dimensionUniqueName="[Final Fact]" displayFolder="" count="0" memberValueDatatype="130" unbalanced="0"/>
    <cacheHierarchy uniqueName="[Final Fact].[Client Name]" caption="Client Name" attribute="1" defaultMemberUniqueName="[Final Fact].[Client Name].[All]" allUniqueName="[Final Fact].[Client Name].[All]" dimensionUniqueName="[Final Fact]" displayFolder="" count="0" memberValueDatatype="130" unbalanced="0"/>
    <cacheHierarchy uniqueName="[Final Fact].[Gender ID]" caption="Gender ID" attribute="1" defaultMemberUniqueName="[Final Fact].[Gender ID].[All]" allUniqueName="[Final Fact].[Gender ID].[All]" dimensionUniqueName="[Final Fact]" displayFolder="" count="0" memberValueDatatype="130" unbalanced="0"/>
    <cacheHierarchy uniqueName="[Final Fact].[Age]" caption="Age" attribute="1" defaultMemberUniqueName="[Final Fact].[Age].[All]" allUniqueName="[Final Fact].[Age].[All]" dimensionUniqueName="[Final Fact]" displayFolder="" count="0" memberValueDatatype="130" unbalanced="0"/>
    <cacheHierarchy uniqueName="[Final Fact].[Age_T]" caption="Age_T" attribute="1" defaultMemberUniqueName="[Final Fact].[Age_T].[All]" allUniqueName="[Final Fact].[Age_T].[All]" dimensionUniqueName="[Final Fact]" displayFolder="" count="0" memberValueDatatype="20" unbalanced="0"/>
    <cacheHierarchy uniqueName="[Final Fact].[Dateof Birth]" caption="Dateof Birth" attribute="1" time="1" defaultMemberUniqueName="[Final Fact].[Dateof Birth].[All]" allUniqueName="[Final Fact].[Dateof Birth].[All]" dimensionUniqueName="[Final Fact]" displayFolder="" count="0" memberValueDatatype="7" unbalanced="0"/>
    <cacheHierarchy uniqueName="[Final Fact].[Caste]" caption="Caste" attribute="1" defaultMemberUniqueName="[Final Fact].[Caste].[All]" allUniqueName="[Final Fact].[Caste].[All]" dimensionUniqueName="[Final Fact]" displayFolder="" count="0" memberValueDatatype="130" unbalanced="0"/>
    <cacheHierarchy uniqueName="[Final Fact].[Religion]" caption="Religion" attribute="1" defaultMemberUniqueName="[Final Fact].[Religion].[All]" allUniqueName="[Final Fact].[Religion].[All]" dimensionUniqueName="[Final Fact]" displayFolder="" count="0" memberValueDatatype="130" unbalanced="0"/>
    <cacheHierarchy uniqueName="[Final Fact].[Home Ownership]" caption="Home Ownership" attribute="1" defaultMemberUniqueName="[Final Fact].[Home Ownership].[All]" allUniqueName="[Final Fact].[Home Ownership].[All]" dimensionUniqueName="[Final Fact]" displayFolder="" count="0" memberValueDatatype="130" unbalanced="0"/>
    <cacheHierarchy uniqueName="[Final Fact].[Client Income Range]" caption="Client Income Range" attribute="1" defaultMemberUniqueName="[Final Fact].[Client Income Range].[All]" allUniqueName="[Final Fact].[Client Income Range].[All]" dimensionUniqueName="[Final Fact]" displayFolder="" count="0" memberValueDatatype="130" unbalanced="0"/>
    <cacheHierarchy uniqueName="[Final Fact].[Employment Type]" caption="Employment Type" attribute="1" defaultMemberUniqueName="[Final Fact].[Employment Type].[All]" allUniqueName="[Final Fact].[Employment Type].[All]" dimensionUniqueName="[Final Fact]" displayFolder="" count="0" memberValueDatatype="130" unbalanced="0"/>
    <cacheHierarchy uniqueName="[Final Fact].[Credit Score]" caption="Credit Score" attribute="1" defaultMemberUniqueName="[Final Fact].[Credit Score].[All]" allUniqueName="[Final Fact].[Credit Score].[All]" dimensionUniqueName="[Final Fact]" displayFolder="" count="0" memberValueDatatype="20" unbalanced="0"/>
    <cacheHierarchy uniqueName="[Final Fact].[Product Code]" caption="Product Code" attribute="1" defaultMemberUniqueName="[Final Fact].[Product Code].[All]" allUniqueName="[Final Fact].[Product Code].[All]" dimensionUniqueName="[Final Fact]" displayFolder="" count="0" memberValueDatatype="130" unbalanced="0"/>
    <cacheHierarchy uniqueName="[Final Fact].[Purpose Category]" caption="Purpose Category" attribute="1" defaultMemberUniqueName="[Final Fact].[Purpose Category].[All]" allUniqueName="[Final Fact].[Purpose Category].[All]" dimensionUniqueName="[Final Fact]" displayFolder="" count="0" memberValueDatatype="130" unbalanced="0"/>
    <cacheHierarchy uniqueName="[Final Fact].[Term]" caption="Term" attribute="1" defaultMemberUniqueName="[Final Fact].[Term].[All]" allUniqueName="[Final Fact].[Term].[All]" dimensionUniqueName="[Final Fact]" displayFolder="" count="0" memberValueDatatype="130" unbalanced="0"/>
    <cacheHierarchy uniqueName="[Final Fact].[Int Rate]" caption="Int Rate" attribute="1" defaultMemberUniqueName="[Final Fact].[Int Rate].[All]" allUniqueName="[Final Fact].[Int Rate].[All]" dimensionUniqueName="[Final Fact]" displayFolder="" count="0" memberValueDatatype="5" unbalanced="0"/>
    <cacheHierarchy uniqueName="[Final Fact].[Grade]" caption="Grade" attribute="1" defaultMemberUniqueName="[Final Fact].[Grade].[All]" allUniqueName="[Final Fact].[Grade].[All]" dimensionUniqueName="[Final Fact]" displayFolder="" count="0" memberValueDatatype="130" unbalanced="0"/>
    <cacheHierarchy uniqueName="[Final Fact].[Sub Grade]" caption="Sub Grade" attribute="1" defaultMemberUniqueName="[Final Fact].[Sub Grade].[All]" allUniqueName="[Final Fact].[Sub Grade].[All]" dimensionUniqueName="[Final Fact]" displayFolder="" count="0" memberValueDatatype="130" unbalanced="0"/>
    <cacheHierarchy uniqueName="[Final Fact].[Bank Name]" caption="Bank Name" attribute="1" defaultMemberUniqueName="[Final Fact].[Bank Name].[All]" allUniqueName="[Final Fact].[Bank Name].[All]" dimensionUniqueName="[Final Fact]" displayFolder="" count="0" memberValueDatatype="130" unbalanced="0"/>
    <cacheHierarchy uniqueName="[Final Fact].[Region Name]" caption="Region Name" attribute="1" defaultMemberUniqueName="[Final Fact].[Region Name].[All]" allUniqueName="[Final Fact].[Region Name].[All]" dimensionUniqueName="[Final Fact]" displayFolder="" count="0" memberValueDatatype="130" unbalanced="0"/>
    <cacheHierarchy uniqueName="[Final Fact].[State Abbr]" caption="State Abbr" attribute="1" defaultMemberUniqueName="[Final Fact].[State Abbr].[All]" allUniqueName="[Final Fact].[State Abbr].[All]" dimensionUniqueName="[Final Fact]" displayFolder="" count="0" memberValueDatatype="130" unbalanced="0"/>
    <cacheHierarchy uniqueName="[Final Fact].[State Name]" caption="State Name" attribute="1" defaultMemberUniqueName="[Final Fact].[State Name].[All]" allUniqueName="[Final Fact].[State Name].[All]" dimensionUniqueName="[Final Fact]" displayFolder="" count="0" memberValueDatatype="130" unbalanced="0"/>
    <cacheHierarchy uniqueName="[Final Fact].[City]" caption="City" attribute="1" defaultMemberUniqueName="[Final Fact].[City].[All]" allUniqueName="[Final Fact].[City].[All]" dimensionUniqueName="[Final Fact]" displayFolder="" count="0" memberValueDatatype="130" unbalanced="0"/>
    <cacheHierarchy uniqueName="[Final Fact].[BH Name]" caption="BH Name" attribute="1" defaultMemberUniqueName="[Final Fact].[BH Name].[All]" allUniqueName="[Final Fact].[BH Name].[All]" dimensionUniqueName="[Final Fact]" displayFolder="" count="0" memberValueDatatype="130" unbalanced="0"/>
    <cacheHierarchy uniqueName="[Final Fact].[Branch Performance Category]" caption="Branch Performance Category" attribute="1" defaultMemberUniqueName="[Final Fact].[Branch Performance Category].[All]" allUniqueName="[Final Fact].[Branch Performance Category].[All]" dimensionUniqueName="[Final Fact]" displayFolder="" count="0" memberValueDatatype="130" unbalanced="0"/>
    <cacheHierarchy uniqueName="[Final Fact].[Total Pymnt]" caption="Total Pymnt" attribute="1" defaultMemberUniqueName="[Final Fact].[Total Pymnt].[All]" allUniqueName="[Final Fact].[Total Pymnt].[All]" dimensionUniqueName="[Final Fact]" displayFolder="" count="0" memberValueDatatype="5" unbalanced="0"/>
    <cacheHierarchy uniqueName="[Final Fact].[Total Pymnt inv]" caption="Total Pymnt inv" attribute="1" defaultMemberUniqueName="[Final Fact].[Total Pymnt inv].[All]" allUniqueName="[Final Fact].[Total Pymnt inv].[All]" dimensionUniqueName="[Final Fact]" displayFolder="" count="0" memberValueDatatype="5" unbalanced="0"/>
    <cacheHierarchy uniqueName="[Final Fact].[Total Rec Prncp]" caption="Total Rec Prncp" attribute="1" defaultMemberUniqueName="[Final Fact].[Total Rec Prncp].[All]" allUniqueName="[Final Fact].[Total Rec Prncp].[All]" dimensionUniqueName="[Final Fact]" displayFolder="" count="0" memberValueDatatype="5" unbalanced="0"/>
    <cacheHierarchy uniqueName="[Final Fact].[Total Fees]" caption="Total Fees" attribute="1" defaultMemberUniqueName="[Final Fact].[Total Fees].[All]" allUniqueName="[Final Fact].[Total Fees].[All]" dimensionUniqueName="[Final Fact]" displayFolder="" count="0" memberValueDatatype="5" unbalanced="0"/>
    <cacheHierarchy uniqueName="[Final Fact].[Total Rrec int]" caption="Total Rrec int" attribute="1" defaultMemberUniqueName="[Final Fact].[Total Rrec int].[All]" allUniqueName="[Final Fact].[Total Rrec int].[All]" dimensionUniqueName="[Final Fact]" displayFolder="" count="0" memberValueDatatype="5" unbalanced="0"/>
    <cacheHierarchy uniqueName="[Final Fact].[Is Delinquent Loan]" caption="Is Delinquent Loan" attribute="1" defaultMemberUniqueName="[Final Fact].[Is Delinquent Loan].[All]" allUniqueName="[Final Fact].[Is Delinquent Loan].[All]" dimensionUniqueName="[Final Fact]" displayFolder="" count="0" memberValueDatatype="130" unbalanced="0"/>
    <cacheHierarchy uniqueName="[Final Fact].[Is Default Loan]" caption="Is Default Loan" attribute="1" defaultMemberUniqueName="[Final Fact].[Is Default Loan].[All]" allUniqueName="[Final Fact].[Is Default Loan].[All]" dimensionUniqueName="[Final Fact]" displayFolder="" count="0" memberValueDatatype="130" unbalanced="0"/>
    <cacheHierarchy uniqueName="[Final Fact].[Delinq 2 Yrs]" caption="Delinq 2 Yrs" attribute="1" defaultMemberUniqueName="[Final Fact].[Delinq 2 Yrs].[All]" allUniqueName="[Final Fact].[Delinq 2 Yrs].[All]" dimensionUniqueName="[Final Fact]" displayFolder="" count="0" memberValueDatatype="20" unbalanced="0"/>
    <cacheHierarchy uniqueName="[Final Fact].[Repayment Behavior]" caption="Repayment Behavior" attribute="1" defaultMemberUniqueName="[Final Fact].[Repayment Behavior].[All]" allUniqueName="[Final Fact].[Repayment Behavior].[All]" dimensionUniqueName="[Final Fact]" displayFolder="" count="0" memberValueDatatype="130" unbalanced="0"/>
    <cacheHierarchy uniqueName="[Measures].[Total Clients]" caption="Total Clients" measure="1" displayFolder="" measureGroup="Fact Loan" count="0"/>
    <cacheHierarchy uniqueName="[Measures].[Active Clients]" caption="Active Clients" measure="1" displayFolder="" measureGroup="Fact Loan" count="0"/>
    <cacheHierarchy uniqueName="[Measures].[New Clients]" caption="New Clients" measure="1" displayFolder="" measureGroup="Fact Loan" count="0"/>
    <cacheHierarchy uniqueName="[Measures].[Client Retention Rate]" caption="Client Retention Rate" measure="1" displayFolder="" measureGroup="Fact Loan" count="0" oneField="1">
      <fieldsUsage count="1">
        <fieldUsage x="0"/>
      </fieldsUsage>
    </cacheHierarchy>
    <cacheHierarchy uniqueName="[Measures].[Total Loan Amount]" caption="Total Loan Amount" measure="1" displayFolder="" measureGroup="Fact Loan" count="0"/>
    <cacheHierarchy uniqueName="[Measures].[Total Funded Amount]" caption="Total Funded Amount" measure="1" displayFolder="" measureGroup="Fact Loan" count="0"/>
    <cacheHierarchy uniqueName="[Measures].[Avg Loan Size]" caption="Avg Loan Size" measure="1" displayFolder="" measureGroup="Fact Loan" count="0"/>
    <cacheHierarchy uniqueName="[Measures].[Loan Growth %]" caption="Loan Growth %" measure="1" displayFolder="" measureGroup="Fact Loan" count="0"/>
    <cacheHierarchy uniqueName="[Measures].[Total Repayments]" caption="Total Repayments" measure="1" displayFolder="" measureGroup="Fact Loan" count="0"/>
    <cacheHierarchy uniqueName="[Measures].[Principal Recovery Rate]" caption="Principal Recovery Rate" measure="1" displayFolder="" measureGroup="Fact Loan" count="0"/>
    <cacheHierarchy uniqueName="[Measures].[Interest Income]" caption="Interest Income" measure="1" displayFolder="" measureGroup="Fact Loan" count="0"/>
    <cacheHierarchy uniqueName="[Measures].[Delinquency Rate]" caption="Delinquency Rate" measure="1" displayFolder="" measureGroup="Fact Loan" count="0"/>
    <cacheHierarchy uniqueName="[Measures].[On-Time Repayment %]" caption="On-Time Repayment %" measure="1" displayFolder="" measureGroup="Fact Loan" count="0"/>
    <cacheHierarchy uniqueName="[Measures].[Product Loan Volume]" caption="Product Loan Volume" measure="1" displayFolder="" measureGroup="Fact Loan" count="0"/>
    <cacheHierarchy uniqueName="[Measures].[Product Profitability]" caption="Product Profitability" measure="1" displayFolder="" measureGroup="Fact Loan" count="0"/>
    <cacheHierarchy uniqueName="[Measures].[Default Rate]" caption="Default Rate" measure="1" displayFolder="" measureGroup="Fact Loan" count="0"/>
    <cacheHierarchy uniqueName="[Measures].[__XL_Count Dim Branch]" caption="__XL_Count Dim Branch" measure="1" displayFolder="" measureGroup="Dim Branch" count="0" hidden="1"/>
    <cacheHierarchy uniqueName="[Measures].[__XL_Count Dim Client]" caption="__XL_Count Dim Client" measure="1" displayFolder="" measureGroup="Dim Client" count="0" hidden="1"/>
    <cacheHierarchy uniqueName="[Measures].[__XL_Count Dim Product]" caption="__XL_Count Dim Product" measure="1" displayFolder="" measureGroup="Dim Product" count="0" hidden="1"/>
    <cacheHierarchy uniqueName="[Measures].[__XL_Count Fact Loan]" caption="__XL_Count Fact Loan" measure="1" displayFolder="" measureGroup="Fact Loan" count="0" hidden="1"/>
    <cacheHierarchy uniqueName="[Measures].[__XL_Count Fact Repayment]" caption="__XL_Count Fact Repayment" measure="1" displayFolder="" measureGroup="Fact Repayment" count="0" hidden="1"/>
    <cacheHierarchy uniqueName="[Measures].[__XL_Count Final Fact]" caption="__XL_Count Final Fact" measure="1" displayFolder="" measureGroup="Final 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Dim Branch" uniqueName="[Dim Branch]" caption="Dim Branch"/>
    <dimension name="Dim Client" uniqueName="[Dim Client]" caption="Dim Client"/>
    <dimension name="Dim Product" uniqueName="[Dim Product]" caption="Dim Product"/>
    <dimension name="Fact Loan" uniqueName="[Fact Loan]" caption="Fact Loan"/>
    <dimension name="Fact Repayment" uniqueName="[Fact Repayment]" caption="Fact Repayment"/>
    <dimension name="Final Fact" uniqueName="[Final Fact]" caption="Final Fact"/>
    <dimension measure="1" name="Measures" uniqueName="[Measures]" caption="Measures"/>
  </dimensions>
  <measureGroups count="7">
    <measureGroup name="Calendar" caption="Calendar"/>
    <measureGroup name="Dim Branch" caption="Dim Branch"/>
    <measureGroup name="Dim Client" caption="Dim Client"/>
    <measureGroup name="Dim Product" caption="Dim Product"/>
    <measureGroup name="Fact Loan" caption="Fact Loan"/>
    <measureGroup name="Fact Repayment" caption="Fact Repayment"/>
    <measureGroup name="Final Fact" caption="Final 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93.754172569446" backgroundQuery="1" createdVersion="8" refreshedVersion="8" minRefreshableVersion="3" recordCount="0" supportSubquery="1" supportAdvancedDrill="1" xr:uid="{2A4569CE-AA75-46BD-9D28-8317311B18A2}">
  <cacheSource type="external" connectionId="8"/>
  <cacheFields count="2">
    <cacheField name="[Measures].[Total Loan Amount]" caption="Total Loan Amount" numFmtId="0" hierarchy="104" level="32767"/>
    <cacheField name="[Calendar].[Year].[Year]" caption="Year" numFmtId="0" hierarchy="1"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Dim Branch].[Branch Name]" caption="Branch Name" attribute="1" defaultMemberUniqueName="[Dim Branch].[Branch Name].[All]" allUniqueName="[Dim Branch].[Branch Name].[All]" dimensionUniqueName="[Dim Branch]" displayFolder="" count="2" memberValueDatatype="130" unbalanced="0"/>
    <cacheHierarchy uniqueName="[Dim Branch].[Bank Name]" caption="Bank Name" attribute="1" defaultMemberUniqueName="[Dim Branch].[Bank Name].[All]" allUniqueName="[Dim Branch].[Bank Name].[All]" dimensionUniqueName="[Dim Branch]" displayFolder="" count="0" memberValueDatatype="130" unbalanced="0"/>
    <cacheHierarchy uniqueName="[Dim Branch].[Region Name]" caption="Region Name" attribute="1" defaultMemberUniqueName="[Dim Branch].[Region Name].[All]" allUniqueName="[Dim Branch].[Region Name].[All]" dimensionUniqueName="[Dim Branch]" displayFolder="" count="0" memberValueDatatype="130" unbalanced="0"/>
    <cacheHierarchy uniqueName="[Dim Branch].[State Abbr]" caption="State Abbr" attribute="1" defaultMemberUniqueName="[Dim Branch].[State Abbr].[All]" allUniqueName="[Dim Branch].[State Abbr].[All]" dimensionUniqueName="[Dim Branch]" displayFolder="" count="0" memberValueDatatype="130" unbalanced="0"/>
    <cacheHierarchy uniqueName="[Dim Branch].[State Name]" caption="State Name" attribute="1" defaultMemberUniqueName="[Dim Branch].[State Name].[All]" allUniqueName="[Dim Branch].[State Name].[All]" dimensionUniqueName="[Dim Branch]" displayFolder="" count="0" memberValueDatatype="130" unbalanced="0"/>
    <cacheHierarchy uniqueName="[Dim Branch].[City]" caption="City" attribute="1" defaultMemberUniqueName="[Dim Branch].[City].[All]" allUniqueName="[Dim Branch].[City].[All]" dimensionUniqueName="[Dim Branch]" displayFolder="" count="0" memberValueDatatype="130" unbalanced="0"/>
    <cacheHierarchy uniqueName="[Dim Branch].[Center Id]" caption="Center Id" attribute="1" defaultMemberUniqueName="[Dim Branch].[Center Id].[All]" allUniqueName="[Dim Branch].[Center Id].[All]" dimensionUniqueName="[Dim Branch]" displayFolder="" count="0" memberValueDatatype="20" unbalanced="0"/>
    <cacheHierarchy uniqueName="[Dim Branch].[BH Name]" caption="BH Name" attribute="1" defaultMemberUniqueName="[Dim Branch].[BH Name].[All]" allUniqueName="[Dim Branch].[BH Name].[All]" dimensionUniqueName="[Dim Branch]" displayFolder="" count="0" memberValueDatatype="130" unbalanced="0"/>
    <cacheHierarchy uniqueName="[Dim Branch].[Branch Performance Category]" caption="Branch Performance Category" attribute="1" defaultMemberUniqueName="[Dim Branch].[Branch Performance Category].[All]" allUniqueName="[Dim Branch].[Branch Performance Category].[All]" dimensionUniqueName="[Dim Branch]" displayFolder="" count="0" memberValueDatatype="130" unbalanced="0"/>
    <cacheHierarchy uniqueName="[Dim Branch].[BranchID]" caption="BranchID" attribute="1" defaultMemberUniqueName="[Dim Branch].[BranchID].[All]" allUniqueName="[Dim Branch].[BranchID].[All]" dimensionUniqueName="[Dim Branch]" displayFolder="" count="0" memberValueDatatype="130" unbalanced="0"/>
    <cacheHierarchy uniqueName="[Dim Client].[Client ID]" caption="Client ID" attribute="1" defaultMemberUniqueName="[Dim Client].[Client ID].[All]" allUniqueName="[Dim Client].[Client ID].[All]" dimensionUniqueName="[Dim Client]" displayFolder="" count="0" memberValueDatatype="20" unbalanced="0"/>
    <cacheHierarchy uniqueName="[Dim Client].[Client Name]" caption="Client Name" attribute="1" defaultMemberUniqueName="[Dim Client].[Client Name].[All]" allUniqueName="[Dim Client].[Client Name].[All]" dimensionUniqueName="[Dim Client]" displayFolder="" count="0" memberValueDatatype="130" unbalanced="0"/>
    <cacheHierarchy uniqueName="[Dim Client].[Gender ID]" caption="Gender ID" attribute="1" defaultMemberUniqueName="[Dim Client].[Gender ID].[All]" allUniqueName="[Dim Client].[Gender ID].[All]" dimensionUniqueName="[Dim Client]" displayFolder="" count="0" memberValueDatatype="130" unbalanced="0"/>
    <cacheHierarchy uniqueName="[Dim Client].[Age]" caption="Age" attribute="1" defaultMemberUniqueName="[Dim Client].[Age].[All]" allUniqueName="[Dim Client].[Age].[All]" dimensionUniqueName="[Dim Client]" displayFolder="" count="0" memberValueDatatype="130" unbalanced="0"/>
    <cacheHierarchy uniqueName="[Dim Client].[Age_T]" caption="Age_T" attribute="1" defaultMemberUniqueName="[Dim Client].[Age_T].[All]" allUniqueName="[Dim Client].[Age_T].[All]" dimensionUniqueName="[Dim Client]" displayFolder="" count="0" memberValueDatatype="20" unbalanced="0"/>
    <cacheHierarchy uniqueName="[Dim Client].[Date of Birth]" caption="Date of Birth" attribute="1" time="1" defaultMemberUniqueName="[Dim Client].[Date of Birth].[All]" allUniqueName="[Dim Client].[Date of Birth].[All]" dimensionUniqueName="[Dim Client]" displayFolder="" count="0" memberValueDatatype="7" unbalanced="0"/>
    <cacheHierarchy uniqueName="[Dim Client].[Caste]" caption="Caste" attribute="1" defaultMemberUniqueName="[Dim Client].[Caste].[All]" allUniqueName="[Dim Client].[Caste].[All]" dimensionUniqueName="[Dim Client]" displayFolder="" count="0" memberValueDatatype="130" unbalanced="0"/>
    <cacheHierarchy uniqueName="[Dim Client].[Religion]" caption="Religion" attribute="1" defaultMemberUniqueName="[Dim Client].[Religion].[All]" allUniqueName="[Dim Client].[Religion].[All]" dimensionUniqueName="[Dim Client]" displayFolder="" count="0" memberValueDatatype="130" unbalanced="0"/>
    <cacheHierarchy uniqueName="[Dim Client].[Home Ownership]" caption="Home Ownership" attribute="1" defaultMemberUniqueName="[Dim Client].[Home Ownership].[All]" allUniqueName="[Dim Client].[Home Ownership].[All]" dimensionUniqueName="[Dim Client]" displayFolder="" count="0" memberValueDatatype="130" unbalanced="0"/>
    <cacheHierarchy uniqueName="[Dim Client].[Client Income Range]" caption="Client Income Range" attribute="1" defaultMemberUniqueName="[Dim Client].[Client Income Range].[All]" allUniqueName="[Dim Client].[Client Income Range].[All]" dimensionUniqueName="[Dim Client]" displayFolder="" count="0" memberValueDatatype="130" unbalanced="0"/>
    <cacheHierarchy uniqueName="[Dim Client].[Employment Type]" caption="Employment Type" attribute="1" defaultMemberUniqueName="[Dim Client].[Employment Type].[All]" allUniqueName="[Dim Client].[Employment Type].[All]" dimensionUniqueName="[Dim Client]" displayFolder="" count="0" memberValueDatatype="130" unbalanced="0"/>
    <cacheHierarchy uniqueName="[Dim Client].[Credit Score]" caption="Credit Score" attribute="1" defaultMemberUniqueName="[Dim Client].[Credit Score].[All]" allUniqueName="[Dim Client].[Credit Score].[All]" dimensionUniqueName="[Dim Client]" displayFolder="" count="0"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Code]" caption="Product Code" attribute="1" defaultMemberUniqueName="[Dim Product].[Product Code].[All]" allUniqueName="[Dim Product].[Product Code].[All]" dimensionUniqueName="[Dim Product]" displayFolder="" count="0" memberValueDatatype="130" unbalanced="0"/>
    <cacheHierarchy uniqueName="[Dim Product].[Purpose Category]" caption="Purpose Category" attribute="1" defaultMemberUniqueName="[Dim Product].[Purpose Category].[All]" allUniqueName="[Dim Product].[Purpose Category].[All]" dimensionUniqueName="[Dim Product]" displayFolder="" count="2" memberValueDatatype="130" unbalanced="0"/>
    <cacheHierarchy uniqueName="[Dim Product].[Term]" caption="Term" attribute="1" defaultMemberUniqueName="[Dim Product].[Term].[All]" allUniqueName="[Dim Product].[Term].[All]" dimensionUniqueName="[Dim Product]" displayFolder="" count="0" memberValueDatatype="130" unbalanced="0"/>
    <cacheHierarchy uniqueName="[Dim Product].[Int Rate]" caption="Int Rate" attribute="1" defaultMemberUniqueName="[Dim Product].[Int Rate].[All]" allUniqueName="[Dim Product].[Int Rate].[All]" dimensionUniqueName="[Dim Product]" displayFolder="" count="0" memberValueDatatype="5" unbalanced="0"/>
    <cacheHierarchy uniqueName="[Dim Product].[Grade]" caption="Grade" attribute="1" defaultMemberUniqueName="[Dim Product].[Grade].[All]" allUniqueName="[Dim Product].[Grade].[All]" dimensionUniqueName="[Dim Product]" displayFolder="" count="0" memberValueDatatype="130" unbalanced="0"/>
    <cacheHierarchy uniqueName="[Dim Product].[Sub Grade]" caption="Sub Grade" attribute="1" defaultMemberUniqueName="[Dim Product].[Sub Grade].[All]" allUniqueName="[Dim Product].[Sub Grade].[All]" dimensionUniqueName="[Dim Product]" displayFolder="" count="0" memberValueDatatype="130" unbalanced="0"/>
    <cacheHierarchy uniqueName="[Fact Loan].[Account ID]" caption="Account ID" attribute="1" defaultMemberUniqueName="[Fact Loan].[Account ID].[All]" allUniqueName="[Fact Loan].[Account ID].[All]" dimensionUniqueName="[Fact Loan]" displayFolder="" count="0" memberValueDatatype="130" unbalanced="0"/>
    <cacheHierarchy uniqueName="[Fact Loan].[Client ID]" caption="Client ID" attribute="1" defaultMemberUniqueName="[Fact Loan].[Client ID].[All]" allUniqueName="[Fact Loan].[Client ID].[All]" dimensionUniqueName="[Fact Loan]" displayFolder="" count="0" memberValueDatatype="20" unbalanced="0"/>
    <cacheHierarchy uniqueName="[Fact Loan].[Branch Name]" caption="Branch Name" attribute="1" defaultMemberUniqueName="[Fact Loan].[Branch Name].[All]" allUniqueName="[Fact Loan].[Branch Name].[All]" dimensionUniqueName="[Fact Loan]" displayFolder="" count="0" memberValueDatatype="130" unbalanced="0"/>
    <cacheHierarchy uniqueName="[Fact Loan].[Product Id]" caption="Product Id" attribute="1" defaultMemberUniqueName="[Fact Loan].[Product Id].[All]" allUniqueName="[Fact Loan].[Product Id].[All]" dimensionUniqueName="[Fact Loan]" displayFolder="" count="0" memberValueDatatype="130" unbalanced="0"/>
    <cacheHierarchy uniqueName="[Fact Loan].[Loan Amount]" caption="Loan Amount" attribute="1" defaultMemberUniqueName="[Fact Loan].[Loan Amount].[All]" allUniqueName="[Fact Loan].[Loan Amount].[All]" dimensionUniqueName="[Fact Loan]" displayFolder="" count="0" memberValueDatatype="20" unbalanced="0"/>
    <cacheHierarchy uniqueName="[Fact Loan].[Funded Amount]" caption="Funded Amount" attribute="1" defaultMemberUniqueName="[Fact Loan].[Funded Amount].[All]" allUniqueName="[Fact Loan].[Funded Amount].[All]" dimensionUniqueName="[Fact Loan]" displayFolder="" count="0" memberValueDatatype="20" unbalanced="0"/>
    <cacheHierarchy uniqueName="[Fact Loan].[Funded Amount Inv]" caption="Funded Amount Inv" attribute="1" defaultMemberUniqueName="[Fact Loan].[Funded Amount Inv].[All]" allUniqueName="[Fact Loan].[Funded Amount Inv].[All]" dimensionUniqueName="[Fact Loan]" displayFolder="" count="0" memberValueDatatype="20" unbalanced="0"/>
    <cacheHierarchy uniqueName="[Fact Loan].[Disbursement Date]" caption="Disbursement Date" attribute="1" time="1" defaultMemberUniqueName="[Fact Loan].[Disbursement Date].[All]" allUniqueName="[Fact Loan].[Disbursement Date].[All]" dimensionUniqueName="[Fact Loan]" displayFolder="" count="0" memberValueDatatype="7" unbalanced="0"/>
    <cacheHierarchy uniqueName="[Fact Loan].[Loan Status]" caption="Loan Status" attribute="1" defaultMemberUniqueName="[Fact Loan].[Loan Status].[All]" allUniqueName="[Fact Loan].[Loan Status].[All]" dimensionUniqueName="[Fact Loan]" displayFolder="" count="0" memberValueDatatype="130" unbalanced="0"/>
    <cacheHierarchy uniqueName="[Fact Loan].[Repayment Type]" caption="Repayment Type" attribute="1" defaultMemberUniqueName="[Fact Loan].[Repayment Type].[All]" allUniqueName="[Fact Loan].[Repayment Type].[All]" dimensionUniqueName="[Fact Loan]" displayFolder="" count="0" memberValueDatatype="130" unbalanced="0"/>
    <cacheHierarchy uniqueName="[Fact Loan].[Center Id]" caption="Center Id" attribute="1" defaultMemberUniqueName="[Fact Loan].[Center Id].[All]" allUniqueName="[Fact Loan].[Center Id].[All]" dimensionUniqueName="[Fact Loan]" displayFolder="" count="0" memberValueDatatype="20" unbalanced="0"/>
    <cacheHierarchy uniqueName="[Fact Loan].[BranchID]" caption="BranchID" attribute="1" defaultMemberUniqueName="[Fact Loan].[BranchID].[All]" allUniqueName="[Fact Loan].[BranchID].[All]" dimensionUniqueName="[Fact Loan]" displayFolder="" count="0" memberValueDatatype="130" unbalanced="0"/>
    <cacheHierarchy uniqueName="[Fact Repayment].[Account ID]" caption="Account ID" attribute="1" defaultMemberUniqueName="[Fact Repayment].[Account ID].[All]" allUniqueName="[Fact Repayment].[Account ID].[All]" dimensionUniqueName="[Fact Repayment]" displayFolder="" count="0" memberValueDatatype="130" unbalanced="0"/>
    <cacheHierarchy uniqueName="[Fact Repayment].[Total Pymnt]" caption="Total Pymnt" attribute="1" defaultMemberUniqueName="[Fact Repayment].[Total Pymnt].[All]" allUniqueName="[Fact Repayment].[Total Pymnt].[All]" dimensionUniqueName="[Fact Repayment]" displayFolder="" count="0" memberValueDatatype="5" unbalanced="0"/>
    <cacheHierarchy uniqueName="[Fact Repayment].[Total Pymnt inv]" caption="Total Pymnt inv" attribute="1" defaultMemberUniqueName="[Fact Repayment].[Total Pymnt inv].[All]" allUniqueName="[Fact Repayment].[Total Pymnt inv].[All]" dimensionUniqueName="[Fact Repayment]" displayFolder="" count="0" memberValueDatatype="5" unbalanced="0"/>
    <cacheHierarchy uniqueName="[Fact Repayment].[Total Rec Prncp]" caption="Total Rec Prncp" attribute="1" defaultMemberUniqueName="[Fact Repayment].[Total Rec Prncp].[All]" allUniqueName="[Fact Repayment].[Total Rec Prncp].[All]" dimensionUniqueName="[Fact Repayment]" displayFolder="" count="0" memberValueDatatype="5" unbalanced="0"/>
    <cacheHierarchy uniqueName="[Fact Repayment].[Total Fees]" caption="Total Fees" attribute="1" defaultMemberUniqueName="[Fact Repayment].[Total Fees].[All]" allUniqueName="[Fact Repayment].[Total Fees].[All]" dimensionUniqueName="[Fact Repayment]" displayFolder="" count="0" memberValueDatatype="5" unbalanced="0"/>
    <cacheHierarchy uniqueName="[Fact Repayment].[Total Rrec int]" caption="Total Rrec int" attribute="1" defaultMemberUniqueName="[Fact Repayment].[Total Rrec int].[All]" allUniqueName="[Fact Repayment].[Total Rrec int].[All]" dimensionUniqueName="[Fact Repayment]" displayFolder="" count="0" memberValueDatatype="5" unbalanced="0"/>
    <cacheHierarchy uniqueName="[Fact Repayment].[Is Delinquent Loan]" caption="Is Delinquent Loan" attribute="1" defaultMemberUniqueName="[Fact Repayment].[Is Delinquent Loan].[All]" allUniqueName="[Fact Repayment].[Is Delinquent Loan].[All]" dimensionUniqueName="[Fact Repayment]" displayFolder="" count="0" memberValueDatatype="130" unbalanced="0"/>
    <cacheHierarchy uniqueName="[Fact Repayment].[Is Default Loan]" caption="Is Default Loan" attribute="1" defaultMemberUniqueName="[Fact Repayment].[Is Default Loan].[All]" allUniqueName="[Fact Repayment].[Is Default Loan].[All]" dimensionUniqueName="[Fact Repayment]" displayFolder="" count="0" memberValueDatatype="130" unbalanced="0"/>
    <cacheHierarchy uniqueName="[Fact Repayment].[Delinq 2 Yrs]" caption="Delinq 2 Yrs" attribute="1" defaultMemberUniqueName="[Fact Repayment].[Delinq 2 Yrs].[All]" allUniqueName="[Fact Repayment].[Delinq 2 Yrs].[All]" dimensionUniqueName="[Fact Repayment]" displayFolder="" count="0" memberValueDatatype="20" unbalanced="0"/>
    <cacheHierarchy uniqueName="[Fact Repayment].[Repayment Behavior]" caption="Repayment Behavior" attribute="1" defaultMemberUniqueName="[Fact Repayment].[Repayment Behavior].[All]" allUniqueName="[Fact Repayment].[Repayment Behavior].[All]" dimensionUniqueName="[Fact Repayment]" displayFolder="" count="0" memberValueDatatype="130" unbalanced="0"/>
    <cacheHierarchy uniqueName="[Final Fact].[Account ID]" caption="Account ID" attribute="1" defaultMemberUniqueName="[Final Fact].[Account ID].[All]" allUniqueName="[Final Fact].[Account ID].[All]" dimensionUniqueName="[Final Fact]" displayFolder="" count="0" memberValueDatatype="130" unbalanced="0"/>
    <cacheHierarchy uniqueName="[Final Fact].[Client id]" caption="Client id" attribute="1" defaultMemberUniqueName="[Final Fact].[Client id].[All]" allUniqueName="[Final Fact].[Client id].[All]" dimensionUniqueName="[Final Fact]" displayFolder="" count="0" memberValueDatatype="20" unbalanced="0"/>
    <cacheHierarchy uniqueName="[Final Fact].[Branch Name]" caption="Branch Name" attribute="1" defaultMemberUniqueName="[Final Fact].[Branch Name].[All]" allUniqueName="[Final Fact].[Branch Name].[All]" dimensionUniqueName="[Final Fact]" displayFolder="" count="0" memberValueDatatype="130" unbalanced="0"/>
    <cacheHierarchy uniqueName="[Final Fact].[Product Id]" caption="Product Id" attribute="1" defaultMemberUniqueName="[Final Fact].[Product Id].[All]" allUniqueName="[Final Fact].[Product Id].[All]" dimensionUniqueName="[Final Fact]" displayFolder="" count="0" memberValueDatatype="130" unbalanced="0"/>
    <cacheHierarchy uniqueName="[Final Fact].[Loan Amount]" caption="Loan Amount" attribute="1" defaultMemberUniqueName="[Final Fact].[Loan Amount].[All]" allUniqueName="[Final Fact].[Loan Amount].[All]" dimensionUniqueName="[Final Fact]" displayFolder="" count="0" memberValueDatatype="5" unbalanced="0"/>
    <cacheHierarchy uniqueName="[Final Fact].[Funded Amount]" caption="Funded Amount" attribute="1" defaultMemberUniqueName="[Final Fact].[Funded Amount].[All]" allUniqueName="[Final Fact].[Funded Amount].[All]" dimensionUniqueName="[Final Fact]" displayFolder="" count="0" memberValueDatatype="5" unbalanced="0"/>
    <cacheHierarchy uniqueName="[Final Fact].[Funded Amount Inv]" caption="Funded Amount Inv" attribute="1" defaultMemberUniqueName="[Final Fact].[Funded Amount Inv].[All]" allUniqueName="[Final Fact].[Funded Amount Inv].[All]" dimensionUniqueName="[Final Fact]" displayFolder="" count="0" memberValueDatatype="5" unbalanced="0"/>
    <cacheHierarchy uniqueName="[Final Fact].[Date]" caption="Date" attribute="1" time="1" defaultMemberUniqueName="[Final Fact].[Date].[All]" allUniqueName="[Final Fact].[Date].[All]" dimensionUniqueName="[Final Fact]" displayFolder="" count="0" memberValueDatatype="7" unbalanced="0"/>
    <cacheHierarchy uniqueName="[Final Fact].[Loan Status]" caption="Loan Status" attribute="1" defaultMemberUniqueName="[Final Fact].[Loan Status].[All]" allUniqueName="[Final Fact].[Loan Status].[All]" dimensionUniqueName="[Final Fact]" displayFolder="" count="0" memberValueDatatype="130" unbalanced="0"/>
    <cacheHierarchy uniqueName="[Final Fact].[Repayment Type]" caption="Repayment Type" attribute="1" defaultMemberUniqueName="[Final Fact].[Repayment Type].[All]" allUniqueName="[Final Fact].[Repayment Type].[All]" dimensionUniqueName="[Final Fact]" displayFolder="" count="0" memberValueDatatype="130" unbalanced="0"/>
    <cacheHierarchy uniqueName="[Final Fact].[Center Id]" caption="Center Id" attribute="1" defaultMemberUniqueName="[Final Fact].[Center Id].[All]" allUniqueName="[Final Fact].[Center Id].[All]" dimensionUniqueName="[Final Fact]" displayFolder="" count="0" memberValueDatatype="20" unbalanced="0"/>
    <cacheHierarchy uniqueName="[Final Fact].[BranchID]" caption="BranchID" attribute="1" defaultMemberUniqueName="[Final Fact].[BranchID].[All]" allUniqueName="[Final Fact].[BranchID].[All]" dimensionUniqueName="[Final Fact]" displayFolder="" count="0" memberValueDatatype="130" unbalanced="0"/>
    <cacheHierarchy uniqueName="[Final Fact].[Client Name]" caption="Client Name" attribute="1" defaultMemberUniqueName="[Final Fact].[Client Name].[All]" allUniqueName="[Final Fact].[Client Name].[All]" dimensionUniqueName="[Final Fact]" displayFolder="" count="0" memberValueDatatype="130" unbalanced="0"/>
    <cacheHierarchy uniqueName="[Final Fact].[Gender ID]" caption="Gender ID" attribute="1" defaultMemberUniqueName="[Final Fact].[Gender ID].[All]" allUniqueName="[Final Fact].[Gender ID].[All]" dimensionUniqueName="[Final Fact]" displayFolder="" count="0" memberValueDatatype="130" unbalanced="0"/>
    <cacheHierarchy uniqueName="[Final Fact].[Age]" caption="Age" attribute="1" defaultMemberUniqueName="[Final Fact].[Age].[All]" allUniqueName="[Final Fact].[Age].[All]" dimensionUniqueName="[Final Fact]" displayFolder="" count="0" memberValueDatatype="130" unbalanced="0"/>
    <cacheHierarchy uniqueName="[Final Fact].[Age_T]" caption="Age_T" attribute="1" defaultMemberUniqueName="[Final Fact].[Age_T].[All]" allUniqueName="[Final Fact].[Age_T].[All]" dimensionUniqueName="[Final Fact]" displayFolder="" count="0" memberValueDatatype="20" unbalanced="0"/>
    <cacheHierarchy uniqueName="[Final Fact].[Dateof Birth]" caption="Dateof Birth" attribute="1" time="1" defaultMemberUniqueName="[Final Fact].[Dateof Birth].[All]" allUniqueName="[Final Fact].[Dateof Birth].[All]" dimensionUniqueName="[Final Fact]" displayFolder="" count="0" memberValueDatatype="7" unbalanced="0"/>
    <cacheHierarchy uniqueName="[Final Fact].[Caste]" caption="Caste" attribute="1" defaultMemberUniqueName="[Final Fact].[Caste].[All]" allUniqueName="[Final Fact].[Caste].[All]" dimensionUniqueName="[Final Fact]" displayFolder="" count="0" memberValueDatatype="130" unbalanced="0"/>
    <cacheHierarchy uniqueName="[Final Fact].[Religion]" caption="Religion" attribute="1" defaultMemberUniqueName="[Final Fact].[Religion].[All]" allUniqueName="[Final Fact].[Religion].[All]" dimensionUniqueName="[Final Fact]" displayFolder="" count="0" memberValueDatatype="130" unbalanced="0"/>
    <cacheHierarchy uniqueName="[Final Fact].[Home Ownership]" caption="Home Ownership" attribute="1" defaultMemberUniqueName="[Final Fact].[Home Ownership].[All]" allUniqueName="[Final Fact].[Home Ownership].[All]" dimensionUniqueName="[Final Fact]" displayFolder="" count="0" memberValueDatatype="130" unbalanced="0"/>
    <cacheHierarchy uniqueName="[Final Fact].[Client Income Range]" caption="Client Income Range" attribute="1" defaultMemberUniqueName="[Final Fact].[Client Income Range].[All]" allUniqueName="[Final Fact].[Client Income Range].[All]" dimensionUniqueName="[Final Fact]" displayFolder="" count="0" memberValueDatatype="130" unbalanced="0"/>
    <cacheHierarchy uniqueName="[Final Fact].[Employment Type]" caption="Employment Type" attribute="1" defaultMemberUniqueName="[Final Fact].[Employment Type].[All]" allUniqueName="[Final Fact].[Employment Type].[All]" dimensionUniqueName="[Final Fact]" displayFolder="" count="0" memberValueDatatype="130" unbalanced="0"/>
    <cacheHierarchy uniqueName="[Final Fact].[Credit Score]" caption="Credit Score" attribute="1" defaultMemberUniqueName="[Final Fact].[Credit Score].[All]" allUniqueName="[Final Fact].[Credit Score].[All]" dimensionUniqueName="[Final Fact]" displayFolder="" count="0" memberValueDatatype="20" unbalanced="0"/>
    <cacheHierarchy uniqueName="[Final Fact].[Product Code]" caption="Product Code" attribute="1" defaultMemberUniqueName="[Final Fact].[Product Code].[All]" allUniqueName="[Final Fact].[Product Code].[All]" dimensionUniqueName="[Final Fact]" displayFolder="" count="0" memberValueDatatype="130" unbalanced="0"/>
    <cacheHierarchy uniqueName="[Final Fact].[Purpose Category]" caption="Purpose Category" attribute="1" defaultMemberUniqueName="[Final Fact].[Purpose Category].[All]" allUniqueName="[Final Fact].[Purpose Category].[All]" dimensionUniqueName="[Final Fact]" displayFolder="" count="0" memberValueDatatype="130" unbalanced="0"/>
    <cacheHierarchy uniqueName="[Final Fact].[Term]" caption="Term" attribute="1" defaultMemberUniqueName="[Final Fact].[Term].[All]" allUniqueName="[Final Fact].[Term].[All]" dimensionUniqueName="[Final Fact]" displayFolder="" count="0" memberValueDatatype="130" unbalanced="0"/>
    <cacheHierarchy uniqueName="[Final Fact].[Int Rate]" caption="Int Rate" attribute="1" defaultMemberUniqueName="[Final Fact].[Int Rate].[All]" allUniqueName="[Final Fact].[Int Rate].[All]" dimensionUniqueName="[Final Fact]" displayFolder="" count="0" memberValueDatatype="5" unbalanced="0"/>
    <cacheHierarchy uniqueName="[Final Fact].[Grade]" caption="Grade" attribute="1" defaultMemberUniqueName="[Final Fact].[Grade].[All]" allUniqueName="[Final Fact].[Grade].[All]" dimensionUniqueName="[Final Fact]" displayFolder="" count="0" memberValueDatatype="130" unbalanced="0"/>
    <cacheHierarchy uniqueName="[Final Fact].[Sub Grade]" caption="Sub Grade" attribute="1" defaultMemberUniqueName="[Final Fact].[Sub Grade].[All]" allUniqueName="[Final Fact].[Sub Grade].[All]" dimensionUniqueName="[Final Fact]" displayFolder="" count="0" memberValueDatatype="130" unbalanced="0"/>
    <cacheHierarchy uniqueName="[Final Fact].[Bank Name]" caption="Bank Name" attribute="1" defaultMemberUniqueName="[Final Fact].[Bank Name].[All]" allUniqueName="[Final Fact].[Bank Name].[All]" dimensionUniqueName="[Final Fact]" displayFolder="" count="0" memberValueDatatype="130" unbalanced="0"/>
    <cacheHierarchy uniqueName="[Final Fact].[Region Name]" caption="Region Name" attribute="1" defaultMemberUniqueName="[Final Fact].[Region Name].[All]" allUniqueName="[Final Fact].[Region Name].[All]" dimensionUniqueName="[Final Fact]" displayFolder="" count="0" memberValueDatatype="130" unbalanced="0"/>
    <cacheHierarchy uniqueName="[Final Fact].[State Abbr]" caption="State Abbr" attribute="1" defaultMemberUniqueName="[Final Fact].[State Abbr].[All]" allUniqueName="[Final Fact].[State Abbr].[All]" dimensionUniqueName="[Final Fact]" displayFolder="" count="0" memberValueDatatype="130" unbalanced="0"/>
    <cacheHierarchy uniqueName="[Final Fact].[State Name]" caption="State Name" attribute="1" defaultMemberUniqueName="[Final Fact].[State Name].[All]" allUniqueName="[Final Fact].[State Name].[All]" dimensionUniqueName="[Final Fact]" displayFolder="" count="0" memberValueDatatype="130" unbalanced="0"/>
    <cacheHierarchy uniqueName="[Final Fact].[City]" caption="City" attribute="1" defaultMemberUniqueName="[Final Fact].[City].[All]" allUniqueName="[Final Fact].[City].[All]" dimensionUniqueName="[Final Fact]" displayFolder="" count="0" memberValueDatatype="130" unbalanced="0"/>
    <cacheHierarchy uniqueName="[Final Fact].[BH Name]" caption="BH Name" attribute="1" defaultMemberUniqueName="[Final Fact].[BH Name].[All]" allUniqueName="[Final Fact].[BH Name].[All]" dimensionUniqueName="[Final Fact]" displayFolder="" count="0" memberValueDatatype="130" unbalanced="0"/>
    <cacheHierarchy uniqueName="[Final Fact].[Branch Performance Category]" caption="Branch Performance Category" attribute="1" defaultMemberUniqueName="[Final Fact].[Branch Performance Category].[All]" allUniqueName="[Final Fact].[Branch Performance Category].[All]" dimensionUniqueName="[Final Fact]" displayFolder="" count="0" memberValueDatatype="130" unbalanced="0"/>
    <cacheHierarchy uniqueName="[Final Fact].[Total Pymnt]" caption="Total Pymnt" attribute="1" defaultMemberUniqueName="[Final Fact].[Total Pymnt].[All]" allUniqueName="[Final Fact].[Total Pymnt].[All]" dimensionUniqueName="[Final Fact]" displayFolder="" count="0" memberValueDatatype="5" unbalanced="0"/>
    <cacheHierarchy uniqueName="[Final Fact].[Total Pymnt inv]" caption="Total Pymnt inv" attribute="1" defaultMemberUniqueName="[Final Fact].[Total Pymnt inv].[All]" allUniqueName="[Final Fact].[Total Pymnt inv].[All]" dimensionUniqueName="[Final Fact]" displayFolder="" count="0" memberValueDatatype="5" unbalanced="0"/>
    <cacheHierarchy uniqueName="[Final Fact].[Total Rec Prncp]" caption="Total Rec Prncp" attribute="1" defaultMemberUniqueName="[Final Fact].[Total Rec Prncp].[All]" allUniqueName="[Final Fact].[Total Rec Prncp].[All]" dimensionUniqueName="[Final Fact]" displayFolder="" count="0" memberValueDatatype="5" unbalanced="0"/>
    <cacheHierarchy uniqueName="[Final Fact].[Total Fees]" caption="Total Fees" attribute="1" defaultMemberUniqueName="[Final Fact].[Total Fees].[All]" allUniqueName="[Final Fact].[Total Fees].[All]" dimensionUniqueName="[Final Fact]" displayFolder="" count="0" memberValueDatatype="5" unbalanced="0"/>
    <cacheHierarchy uniqueName="[Final Fact].[Total Rrec int]" caption="Total Rrec int" attribute="1" defaultMemberUniqueName="[Final Fact].[Total Rrec int].[All]" allUniqueName="[Final Fact].[Total Rrec int].[All]" dimensionUniqueName="[Final Fact]" displayFolder="" count="0" memberValueDatatype="5" unbalanced="0"/>
    <cacheHierarchy uniqueName="[Final Fact].[Is Delinquent Loan]" caption="Is Delinquent Loan" attribute="1" defaultMemberUniqueName="[Final Fact].[Is Delinquent Loan].[All]" allUniqueName="[Final Fact].[Is Delinquent Loan].[All]" dimensionUniqueName="[Final Fact]" displayFolder="" count="0" memberValueDatatype="130" unbalanced="0"/>
    <cacheHierarchy uniqueName="[Final Fact].[Is Default Loan]" caption="Is Default Loan" attribute="1" defaultMemberUniqueName="[Final Fact].[Is Default Loan].[All]" allUniqueName="[Final Fact].[Is Default Loan].[All]" dimensionUniqueName="[Final Fact]" displayFolder="" count="0" memberValueDatatype="130" unbalanced="0"/>
    <cacheHierarchy uniqueName="[Final Fact].[Delinq 2 Yrs]" caption="Delinq 2 Yrs" attribute="1" defaultMemberUniqueName="[Final Fact].[Delinq 2 Yrs].[All]" allUniqueName="[Final Fact].[Delinq 2 Yrs].[All]" dimensionUniqueName="[Final Fact]" displayFolder="" count="0" memberValueDatatype="20" unbalanced="0"/>
    <cacheHierarchy uniqueName="[Final Fact].[Repayment Behavior]" caption="Repayment Behavior" attribute="1" defaultMemberUniqueName="[Final Fact].[Repayment Behavior].[All]" allUniqueName="[Final Fact].[Repayment Behavior].[All]" dimensionUniqueName="[Final Fact]" displayFolder="" count="0" memberValueDatatype="130" unbalanced="0"/>
    <cacheHierarchy uniqueName="[Measures].[Total Clients]" caption="Total Clients" measure="1" displayFolder="" measureGroup="Fact Loan" count="0"/>
    <cacheHierarchy uniqueName="[Measures].[Active Clients]" caption="Active Clients" measure="1" displayFolder="" measureGroup="Fact Loan" count="0"/>
    <cacheHierarchy uniqueName="[Measures].[New Clients]" caption="New Clients" measure="1" displayFolder="" measureGroup="Fact Loan" count="0"/>
    <cacheHierarchy uniqueName="[Measures].[Client Retention Rate]" caption="Client Retention Rate" measure="1" displayFolder="" measureGroup="Fact Loan" count="0"/>
    <cacheHierarchy uniqueName="[Measures].[Total Loan Amount]" caption="Total Loan Amount" measure="1" displayFolder="" measureGroup="Fact Loan" count="0" oneField="1">
      <fieldsUsage count="1">
        <fieldUsage x="0"/>
      </fieldsUsage>
    </cacheHierarchy>
    <cacheHierarchy uniqueName="[Measures].[Total Funded Amount]" caption="Total Funded Amount" measure="1" displayFolder="" measureGroup="Fact Loan" count="0"/>
    <cacheHierarchy uniqueName="[Measures].[Avg Loan Size]" caption="Avg Loan Size" measure="1" displayFolder="" measureGroup="Fact Loan" count="0"/>
    <cacheHierarchy uniqueName="[Measures].[Loan Growth %]" caption="Loan Growth %" measure="1" displayFolder="" measureGroup="Fact Loan" count="0"/>
    <cacheHierarchy uniqueName="[Measures].[Total Repayments]" caption="Total Repayments" measure="1" displayFolder="" measureGroup="Fact Loan" count="0"/>
    <cacheHierarchy uniqueName="[Measures].[Principal Recovery Rate]" caption="Principal Recovery Rate" measure="1" displayFolder="" measureGroup="Fact Loan" count="0"/>
    <cacheHierarchy uniqueName="[Measures].[Interest Income]" caption="Interest Income" measure="1" displayFolder="" measureGroup="Fact Loan" count="0"/>
    <cacheHierarchy uniqueName="[Measures].[Delinquency Rate]" caption="Delinquency Rate" measure="1" displayFolder="" measureGroup="Fact Loan" count="0"/>
    <cacheHierarchy uniqueName="[Measures].[On-Time Repayment %]" caption="On-Time Repayment %" measure="1" displayFolder="" measureGroup="Fact Loan" count="0"/>
    <cacheHierarchy uniqueName="[Measures].[Product Loan Volume]" caption="Product Loan Volume" measure="1" displayFolder="" measureGroup="Fact Loan" count="0"/>
    <cacheHierarchy uniqueName="[Measures].[Product Profitability]" caption="Product Profitability" measure="1" displayFolder="" measureGroup="Fact Loan" count="0"/>
    <cacheHierarchy uniqueName="[Measures].[Default Rate]" caption="Default Rate" measure="1" displayFolder="" measureGroup="Fact Loan" count="0"/>
    <cacheHierarchy uniqueName="[Measures].[__XL_Count Dim Branch]" caption="__XL_Count Dim Branch" measure="1" displayFolder="" measureGroup="Dim Branch" count="0" hidden="1"/>
    <cacheHierarchy uniqueName="[Measures].[__XL_Count Dim Client]" caption="__XL_Count Dim Client" measure="1" displayFolder="" measureGroup="Dim Client" count="0" hidden="1"/>
    <cacheHierarchy uniqueName="[Measures].[__XL_Count Dim Product]" caption="__XL_Count Dim Product" measure="1" displayFolder="" measureGroup="Dim Product" count="0" hidden="1"/>
    <cacheHierarchy uniqueName="[Measures].[__XL_Count Fact Loan]" caption="__XL_Count Fact Loan" measure="1" displayFolder="" measureGroup="Fact Loan" count="0" hidden="1"/>
    <cacheHierarchy uniqueName="[Measures].[__XL_Count Fact Repayment]" caption="__XL_Count Fact Repayment" measure="1" displayFolder="" measureGroup="Fact Repayment" count="0" hidden="1"/>
    <cacheHierarchy uniqueName="[Measures].[__XL_Count Final Fact]" caption="__XL_Count Final Fact" measure="1" displayFolder="" measureGroup="Final 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Dim Branch" uniqueName="[Dim Branch]" caption="Dim Branch"/>
    <dimension name="Dim Client" uniqueName="[Dim Client]" caption="Dim Client"/>
    <dimension name="Dim Product" uniqueName="[Dim Product]" caption="Dim Product"/>
    <dimension name="Fact Loan" uniqueName="[Fact Loan]" caption="Fact Loan"/>
    <dimension name="Fact Repayment" uniqueName="[Fact Repayment]" caption="Fact Repayment"/>
    <dimension name="Final Fact" uniqueName="[Final Fact]" caption="Final Fact"/>
    <dimension measure="1" name="Measures" uniqueName="[Measures]" caption="Measures"/>
  </dimensions>
  <measureGroups count="7">
    <measureGroup name="Calendar" caption="Calendar"/>
    <measureGroup name="Dim Branch" caption="Dim Branch"/>
    <measureGroup name="Dim Client" caption="Dim Client"/>
    <measureGroup name="Dim Product" caption="Dim Product"/>
    <measureGroup name="Fact Loan" caption="Fact Loan"/>
    <measureGroup name="Fact Repayment" caption="Fact Repayment"/>
    <measureGroup name="Final Fact" caption="Final 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93.754172800924" backgroundQuery="1" createdVersion="8" refreshedVersion="8" minRefreshableVersion="3" recordCount="0" supportSubquery="1" supportAdvancedDrill="1" xr:uid="{BEFED7FD-477D-4483-99B7-9A67A7FD9B18}">
  <cacheSource type="external" connectionId="8"/>
  <cacheFields count="2">
    <cacheField name="[Measures].[Total Funded Amount]" caption="Total Funded Amount" numFmtId="0" hierarchy="105" level="32767"/>
    <cacheField name="[Calendar].[Year].[Year]" caption="Year" numFmtId="0" hierarchy="1"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Dim Branch].[Branch Name]" caption="Branch Name" attribute="1" defaultMemberUniqueName="[Dim Branch].[Branch Name].[All]" allUniqueName="[Dim Branch].[Branch Name].[All]" dimensionUniqueName="[Dim Branch]" displayFolder="" count="2" memberValueDatatype="130" unbalanced="0"/>
    <cacheHierarchy uniqueName="[Dim Branch].[Bank Name]" caption="Bank Name" attribute="1" defaultMemberUniqueName="[Dim Branch].[Bank Name].[All]" allUniqueName="[Dim Branch].[Bank Name].[All]" dimensionUniqueName="[Dim Branch]" displayFolder="" count="0" memberValueDatatype="130" unbalanced="0"/>
    <cacheHierarchy uniqueName="[Dim Branch].[Region Name]" caption="Region Name" attribute="1" defaultMemberUniqueName="[Dim Branch].[Region Name].[All]" allUniqueName="[Dim Branch].[Region Name].[All]" dimensionUniqueName="[Dim Branch]" displayFolder="" count="0" memberValueDatatype="130" unbalanced="0"/>
    <cacheHierarchy uniqueName="[Dim Branch].[State Abbr]" caption="State Abbr" attribute="1" defaultMemberUniqueName="[Dim Branch].[State Abbr].[All]" allUniqueName="[Dim Branch].[State Abbr].[All]" dimensionUniqueName="[Dim Branch]" displayFolder="" count="0" memberValueDatatype="130" unbalanced="0"/>
    <cacheHierarchy uniqueName="[Dim Branch].[State Name]" caption="State Name" attribute="1" defaultMemberUniqueName="[Dim Branch].[State Name].[All]" allUniqueName="[Dim Branch].[State Name].[All]" dimensionUniqueName="[Dim Branch]" displayFolder="" count="0" memberValueDatatype="130" unbalanced="0"/>
    <cacheHierarchy uniqueName="[Dim Branch].[City]" caption="City" attribute="1" defaultMemberUniqueName="[Dim Branch].[City].[All]" allUniqueName="[Dim Branch].[City].[All]" dimensionUniqueName="[Dim Branch]" displayFolder="" count="0" memberValueDatatype="130" unbalanced="0"/>
    <cacheHierarchy uniqueName="[Dim Branch].[Center Id]" caption="Center Id" attribute="1" defaultMemberUniqueName="[Dim Branch].[Center Id].[All]" allUniqueName="[Dim Branch].[Center Id].[All]" dimensionUniqueName="[Dim Branch]" displayFolder="" count="0" memberValueDatatype="20" unbalanced="0"/>
    <cacheHierarchy uniqueName="[Dim Branch].[BH Name]" caption="BH Name" attribute="1" defaultMemberUniqueName="[Dim Branch].[BH Name].[All]" allUniqueName="[Dim Branch].[BH Name].[All]" dimensionUniqueName="[Dim Branch]" displayFolder="" count="0" memberValueDatatype="130" unbalanced="0"/>
    <cacheHierarchy uniqueName="[Dim Branch].[Branch Performance Category]" caption="Branch Performance Category" attribute="1" defaultMemberUniqueName="[Dim Branch].[Branch Performance Category].[All]" allUniqueName="[Dim Branch].[Branch Performance Category].[All]" dimensionUniqueName="[Dim Branch]" displayFolder="" count="0" memberValueDatatype="130" unbalanced="0"/>
    <cacheHierarchy uniqueName="[Dim Branch].[BranchID]" caption="BranchID" attribute="1" defaultMemberUniqueName="[Dim Branch].[BranchID].[All]" allUniqueName="[Dim Branch].[BranchID].[All]" dimensionUniqueName="[Dim Branch]" displayFolder="" count="0" memberValueDatatype="130" unbalanced="0"/>
    <cacheHierarchy uniqueName="[Dim Client].[Client ID]" caption="Client ID" attribute="1" defaultMemberUniqueName="[Dim Client].[Client ID].[All]" allUniqueName="[Dim Client].[Client ID].[All]" dimensionUniqueName="[Dim Client]" displayFolder="" count="0" memberValueDatatype="20" unbalanced="0"/>
    <cacheHierarchy uniqueName="[Dim Client].[Client Name]" caption="Client Name" attribute="1" defaultMemberUniqueName="[Dim Client].[Client Name].[All]" allUniqueName="[Dim Client].[Client Name].[All]" dimensionUniqueName="[Dim Client]" displayFolder="" count="0" memberValueDatatype="130" unbalanced="0"/>
    <cacheHierarchy uniqueName="[Dim Client].[Gender ID]" caption="Gender ID" attribute="1" defaultMemberUniqueName="[Dim Client].[Gender ID].[All]" allUniqueName="[Dim Client].[Gender ID].[All]" dimensionUniqueName="[Dim Client]" displayFolder="" count="0" memberValueDatatype="130" unbalanced="0"/>
    <cacheHierarchy uniqueName="[Dim Client].[Age]" caption="Age" attribute="1" defaultMemberUniqueName="[Dim Client].[Age].[All]" allUniqueName="[Dim Client].[Age].[All]" dimensionUniqueName="[Dim Client]" displayFolder="" count="0" memberValueDatatype="130" unbalanced="0"/>
    <cacheHierarchy uniqueName="[Dim Client].[Age_T]" caption="Age_T" attribute="1" defaultMemberUniqueName="[Dim Client].[Age_T].[All]" allUniqueName="[Dim Client].[Age_T].[All]" dimensionUniqueName="[Dim Client]" displayFolder="" count="0" memberValueDatatype="20" unbalanced="0"/>
    <cacheHierarchy uniqueName="[Dim Client].[Date of Birth]" caption="Date of Birth" attribute="1" time="1" defaultMemberUniqueName="[Dim Client].[Date of Birth].[All]" allUniqueName="[Dim Client].[Date of Birth].[All]" dimensionUniqueName="[Dim Client]" displayFolder="" count="0" memberValueDatatype="7" unbalanced="0"/>
    <cacheHierarchy uniqueName="[Dim Client].[Caste]" caption="Caste" attribute="1" defaultMemberUniqueName="[Dim Client].[Caste].[All]" allUniqueName="[Dim Client].[Caste].[All]" dimensionUniqueName="[Dim Client]" displayFolder="" count="0" memberValueDatatype="130" unbalanced="0"/>
    <cacheHierarchy uniqueName="[Dim Client].[Religion]" caption="Religion" attribute="1" defaultMemberUniqueName="[Dim Client].[Religion].[All]" allUniqueName="[Dim Client].[Religion].[All]" dimensionUniqueName="[Dim Client]" displayFolder="" count="0" memberValueDatatype="130" unbalanced="0"/>
    <cacheHierarchy uniqueName="[Dim Client].[Home Ownership]" caption="Home Ownership" attribute="1" defaultMemberUniqueName="[Dim Client].[Home Ownership].[All]" allUniqueName="[Dim Client].[Home Ownership].[All]" dimensionUniqueName="[Dim Client]" displayFolder="" count="0" memberValueDatatype="130" unbalanced="0"/>
    <cacheHierarchy uniqueName="[Dim Client].[Client Income Range]" caption="Client Income Range" attribute="1" defaultMemberUniqueName="[Dim Client].[Client Income Range].[All]" allUniqueName="[Dim Client].[Client Income Range].[All]" dimensionUniqueName="[Dim Client]" displayFolder="" count="0" memberValueDatatype="130" unbalanced="0"/>
    <cacheHierarchy uniqueName="[Dim Client].[Employment Type]" caption="Employment Type" attribute="1" defaultMemberUniqueName="[Dim Client].[Employment Type].[All]" allUniqueName="[Dim Client].[Employment Type].[All]" dimensionUniqueName="[Dim Client]" displayFolder="" count="0" memberValueDatatype="130" unbalanced="0"/>
    <cacheHierarchy uniqueName="[Dim Client].[Credit Score]" caption="Credit Score" attribute="1" defaultMemberUniqueName="[Dim Client].[Credit Score].[All]" allUniqueName="[Dim Client].[Credit Score].[All]" dimensionUniqueName="[Dim Client]" displayFolder="" count="0"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Code]" caption="Product Code" attribute="1" defaultMemberUniqueName="[Dim Product].[Product Code].[All]" allUniqueName="[Dim Product].[Product Code].[All]" dimensionUniqueName="[Dim Product]" displayFolder="" count="0" memberValueDatatype="130" unbalanced="0"/>
    <cacheHierarchy uniqueName="[Dim Product].[Purpose Category]" caption="Purpose Category" attribute="1" defaultMemberUniqueName="[Dim Product].[Purpose Category].[All]" allUniqueName="[Dim Product].[Purpose Category].[All]" dimensionUniqueName="[Dim Product]" displayFolder="" count="2" memberValueDatatype="130" unbalanced="0"/>
    <cacheHierarchy uniqueName="[Dim Product].[Term]" caption="Term" attribute="1" defaultMemberUniqueName="[Dim Product].[Term].[All]" allUniqueName="[Dim Product].[Term].[All]" dimensionUniqueName="[Dim Product]" displayFolder="" count="0" memberValueDatatype="130" unbalanced="0"/>
    <cacheHierarchy uniqueName="[Dim Product].[Int Rate]" caption="Int Rate" attribute="1" defaultMemberUniqueName="[Dim Product].[Int Rate].[All]" allUniqueName="[Dim Product].[Int Rate].[All]" dimensionUniqueName="[Dim Product]" displayFolder="" count="0" memberValueDatatype="5" unbalanced="0"/>
    <cacheHierarchy uniqueName="[Dim Product].[Grade]" caption="Grade" attribute="1" defaultMemberUniqueName="[Dim Product].[Grade].[All]" allUniqueName="[Dim Product].[Grade].[All]" dimensionUniqueName="[Dim Product]" displayFolder="" count="0" memberValueDatatype="130" unbalanced="0"/>
    <cacheHierarchy uniqueName="[Dim Product].[Sub Grade]" caption="Sub Grade" attribute="1" defaultMemberUniqueName="[Dim Product].[Sub Grade].[All]" allUniqueName="[Dim Product].[Sub Grade].[All]" dimensionUniqueName="[Dim Product]" displayFolder="" count="0" memberValueDatatype="130" unbalanced="0"/>
    <cacheHierarchy uniqueName="[Fact Loan].[Account ID]" caption="Account ID" attribute="1" defaultMemberUniqueName="[Fact Loan].[Account ID].[All]" allUniqueName="[Fact Loan].[Account ID].[All]" dimensionUniqueName="[Fact Loan]" displayFolder="" count="0" memberValueDatatype="130" unbalanced="0"/>
    <cacheHierarchy uniqueName="[Fact Loan].[Client ID]" caption="Client ID" attribute="1" defaultMemberUniqueName="[Fact Loan].[Client ID].[All]" allUniqueName="[Fact Loan].[Client ID].[All]" dimensionUniqueName="[Fact Loan]" displayFolder="" count="0" memberValueDatatype="20" unbalanced="0"/>
    <cacheHierarchy uniqueName="[Fact Loan].[Branch Name]" caption="Branch Name" attribute="1" defaultMemberUniqueName="[Fact Loan].[Branch Name].[All]" allUniqueName="[Fact Loan].[Branch Name].[All]" dimensionUniqueName="[Fact Loan]" displayFolder="" count="0" memberValueDatatype="130" unbalanced="0"/>
    <cacheHierarchy uniqueName="[Fact Loan].[Product Id]" caption="Product Id" attribute="1" defaultMemberUniqueName="[Fact Loan].[Product Id].[All]" allUniqueName="[Fact Loan].[Product Id].[All]" dimensionUniqueName="[Fact Loan]" displayFolder="" count="0" memberValueDatatype="130" unbalanced="0"/>
    <cacheHierarchy uniqueName="[Fact Loan].[Loan Amount]" caption="Loan Amount" attribute="1" defaultMemberUniqueName="[Fact Loan].[Loan Amount].[All]" allUniqueName="[Fact Loan].[Loan Amount].[All]" dimensionUniqueName="[Fact Loan]" displayFolder="" count="0" memberValueDatatype="20" unbalanced="0"/>
    <cacheHierarchy uniqueName="[Fact Loan].[Funded Amount]" caption="Funded Amount" attribute="1" defaultMemberUniqueName="[Fact Loan].[Funded Amount].[All]" allUniqueName="[Fact Loan].[Funded Amount].[All]" dimensionUniqueName="[Fact Loan]" displayFolder="" count="0" memberValueDatatype="20" unbalanced="0"/>
    <cacheHierarchy uniqueName="[Fact Loan].[Funded Amount Inv]" caption="Funded Amount Inv" attribute="1" defaultMemberUniqueName="[Fact Loan].[Funded Amount Inv].[All]" allUniqueName="[Fact Loan].[Funded Amount Inv].[All]" dimensionUniqueName="[Fact Loan]" displayFolder="" count="0" memberValueDatatype="20" unbalanced="0"/>
    <cacheHierarchy uniqueName="[Fact Loan].[Disbursement Date]" caption="Disbursement Date" attribute="1" time="1" defaultMemberUniqueName="[Fact Loan].[Disbursement Date].[All]" allUniqueName="[Fact Loan].[Disbursement Date].[All]" dimensionUniqueName="[Fact Loan]" displayFolder="" count="0" memberValueDatatype="7" unbalanced="0"/>
    <cacheHierarchy uniqueName="[Fact Loan].[Loan Status]" caption="Loan Status" attribute="1" defaultMemberUniqueName="[Fact Loan].[Loan Status].[All]" allUniqueName="[Fact Loan].[Loan Status].[All]" dimensionUniqueName="[Fact Loan]" displayFolder="" count="0" memberValueDatatype="130" unbalanced="0"/>
    <cacheHierarchy uniqueName="[Fact Loan].[Repayment Type]" caption="Repayment Type" attribute="1" defaultMemberUniqueName="[Fact Loan].[Repayment Type].[All]" allUniqueName="[Fact Loan].[Repayment Type].[All]" dimensionUniqueName="[Fact Loan]" displayFolder="" count="0" memberValueDatatype="130" unbalanced="0"/>
    <cacheHierarchy uniqueName="[Fact Loan].[Center Id]" caption="Center Id" attribute="1" defaultMemberUniqueName="[Fact Loan].[Center Id].[All]" allUniqueName="[Fact Loan].[Center Id].[All]" dimensionUniqueName="[Fact Loan]" displayFolder="" count="0" memberValueDatatype="20" unbalanced="0"/>
    <cacheHierarchy uniqueName="[Fact Loan].[BranchID]" caption="BranchID" attribute="1" defaultMemberUniqueName="[Fact Loan].[BranchID].[All]" allUniqueName="[Fact Loan].[BranchID].[All]" dimensionUniqueName="[Fact Loan]" displayFolder="" count="0" memberValueDatatype="130" unbalanced="0"/>
    <cacheHierarchy uniqueName="[Fact Repayment].[Account ID]" caption="Account ID" attribute="1" defaultMemberUniqueName="[Fact Repayment].[Account ID].[All]" allUniqueName="[Fact Repayment].[Account ID].[All]" dimensionUniqueName="[Fact Repayment]" displayFolder="" count="0" memberValueDatatype="130" unbalanced="0"/>
    <cacheHierarchy uniqueName="[Fact Repayment].[Total Pymnt]" caption="Total Pymnt" attribute="1" defaultMemberUniqueName="[Fact Repayment].[Total Pymnt].[All]" allUniqueName="[Fact Repayment].[Total Pymnt].[All]" dimensionUniqueName="[Fact Repayment]" displayFolder="" count="0" memberValueDatatype="5" unbalanced="0"/>
    <cacheHierarchy uniqueName="[Fact Repayment].[Total Pymnt inv]" caption="Total Pymnt inv" attribute="1" defaultMemberUniqueName="[Fact Repayment].[Total Pymnt inv].[All]" allUniqueName="[Fact Repayment].[Total Pymnt inv].[All]" dimensionUniqueName="[Fact Repayment]" displayFolder="" count="0" memberValueDatatype="5" unbalanced="0"/>
    <cacheHierarchy uniqueName="[Fact Repayment].[Total Rec Prncp]" caption="Total Rec Prncp" attribute="1" defaultMemberUniqueName="[Fact Repayment].[Total Rec Prncp].[All]" allUniqueName="[Fact Repayment].[Total Rec Prncp].[All]" dimensionUniqueName="[Fact Repayment]" displayFolder="" count="0" memberValueDatatype="5" unbalanced="0"/>
    <cacheHierarchy uniqueName="[Fact Repayment].[Total Fees]" caption="Total Fees" attribute="1" defaultMemberUniqueName="[Fact Repayment].[Total Fees].[All]" allUniqueName="[Fact Repayment].[Total Fees].[All]" dimensionUniqueName="[Fact Repayment]" displayFolder="" count="0" memberValueDatatype="5" unbalanced="0"/>
    <cacheHierarchy uniqueName="[Fact Repayment].[Total Rrec int]" caption="Total Rrec int" attribute="1" defaultMemberUniqueName="[Fact Repayment].[Total Rrec int].[All]" allUniqueName="[Fact Repayment].[Total Rrec int].[All]" dimensionUniqueName="[Fact Repayment]" displayFolder="" count="0" memberValueDatatype="5" unbalanced="0"/>
    <cacheHierarchy uniqueName="[Fact Repayment].[Is Delinquent Loan]" caption="Is Delinquent Loan" attribute="1" defaultMemberUniqueName="[Fact Repayment].[Is Delinquent Loan].[All]" allUniqueName="[Fact Repayment].[Is Delinquent Loan].[All]" dimensionUniqueName="[Fact Repayment]" displayFolder="" count="0" memberValueDatatype="130" unbalanced="0"/>
    <cacheHierarchy uniqueName="[Fact Repayment].[Is Default Loan]" caption="Is Default Loan" attribute="1" defaultMemberUniqueName="[Fact Repayment].[Is Default Loan].[All]" allUniqueName="[Fact Repayment].[Is Default Loan].[All]" dimensionUniqueName="[Fact Repayment]" displayFolder="" count="0" memberValueDatatype="130" unbalanced="0"/>
    <cacheHierarchy uniqueName="[Fact Repayment].[Delinq 2 Yrs]" caption="Delinq 2 Yrs" attribute="1" defaultMemberUniqueName="[Fact Repayment].[Delinq 2 Yrs].[All]" allUniqueName="[Fact Repayment].[Delinq 2 Yrs].[All]" dimensionUniqueName="[Fact Repayment]" displayFolder="" count="0" memberValueDatatype="20" unbalanced="0"/>
    <cacheHierarchy uniqueName="[Fact Repayment].[Repayment Behavior]" caption="Repayment Behavior" attribute="1" defaultMemberUniqueName="[Fact Repayment].[Repayment Behavior].[All]" allUniqueName="[Fact Repayment].[Repayment Behavior].[All]" dimensionUniqueName="[Fact Repayment]" displayFolder="" count="0" memberValueDatatype="130" unbalanced="0"/>
    <cacheHierarchy uniqueName="[Final Fact].[Account ID]" caption="Account ID" attribute="1" defaultMemberUniqueName="[Final Fact].[Account ID].[All]" allUniqueName="[Final Fact].[Account ID].[All]" dimensionUniqueName="[Final Fact]" displayFolder="" count="0" memberValueDatatype="130" unbalanced="0"/>
    <cacheHierarchy uniqueName="[Final Fact].[Client id]" caption="Client id" attribute="1" defaultMemberUniqueName="[Final Fact].[Client id].[All]" allUniqueName="[Final Fact].[Client id].[All]" dimensionUniqueName="[Final Fact]" displayFolder="" count="0" memberValueDatatype="20" unbalanced="0"/>
    <cacheHierarchy uniqueName="[Final Fact].[Branch Name]" caption="Branch Name" attribute="1" defaultMemberUniqueName="[Final Fact].[Branch Name].[All]" allUniqueName="[Final Fact].[Branch Name].[All]" dimensionUniqueName="[Final Fact]" displayFolder="" count="0" memberValueDatatype="130" unbalanced="0"/>
    <cacheHierarchy uniqueName="[Final Fact].[Product Id]" caption="Product Id" attribute="1" defaultMemberUniqueName="[Final Fact].[Product Id].[All]" allUniqueName="[Final Fact].[Product Id].[All]" dimensionUniqueName="[Final Fact]" displayFolder="" count="0" memberValueDatatype="130" unbalanced="0"/>
    <cacheHierarchy uniqueName="[Final Fact].[Loan Amount]" caption="Loan Amount" attribute="1" defaultMemberUniqueName="[Final Fact].[Loan Amount].[All]" allUniqueName="[Final Fact].[Loan Amount].[All]" dimensionUniqueName="[Final Fact]" displayFolder="" count="0" memberValueDatatype="5" unbalanced="0"/>
    <cacheHierarchy uniqueName="[Final Fact].[Funded Amount]" caption="Funded Amount" attribute="1" defaultMemberUniqueName="[Final Fact].[Funded Amount].[All]" allUniqueName="[Final Fact].[Funded Amount].[All]" dimensionUniqueName="[Final Fact]" displayFolder="" count="0" memberValueDatatype="5" unbalanced="0"/>
    <cacheHierarchy uniqueName="[Final Fact].[Funded Amount Inv]" caption="Funded Amount Inv" attribute="1" defaultMemberUniqueName="[Final Fact].[Funded Amount Inv].[All]" allUniqueName="[Final Fact].[Funded Amount Inv].[All]" dimensionUniqueName="[Final Fact]" displayFolder="" count="0" memberValueDatatype="5" unbalanced="0"/>
    <cacheHierarchy uniqueName="[Final Fact].[Date]" caption="Date" attribute="1" time="1" defaultMemberUniqueName="[Final Fact].[Date].[All]" allUniqueName="[Final Fact].[Date].[All]" dimensionUniqueName="[Final Fact]" displayFolder="" count="0" memberValueDatatype="7" unbalanced="0"/>
    <cacheHierarchy uniqueName="[Final Fact].[Loan Status]" caption="Loan Status" attribute="1" defaultMemberUniqueName="[Final Fact].[Loan Status].[All]" allUniqueName="[Final Fact].[Loan Status].[All]" dimensionUniqueName="[Final Fact]" displayFolder="" count="0" memberValueDatatype="130" unbalanced="0"/>
    <cacheHierarchy uniqueName="[Final Fact].[Repayment Type]" caption="Repayment Type" attribute="1" defaultMemberUniqueName="[Final Fact].[Repayment Type].[All]" allUniqueName="[Final Fact].[Repayment Type].[All]" dimensionUniqueName="[Final Fact]" displayFolder="" count="0" memberValueDatatype="130" unbalanced="0"/>
    <cacheHierarchy uniqueName="[Final Fact].[Center Id]" caption="Center Id" attribute="1" defaultMemberUniqueName="[Final Fact].[Center Id].[All]" allUniqueName="[Final Fact].[Center Id].[All]" dimensionUniqueName="[Final Fact]" displayFolder="" count="0" memberValueDatatype="20" unbalanced="0"/>
    <cacheHierarchy uniqueName="[Final Fact].[BranchID]" caption="BranchID" attribute="1" defaultMemberUniqueName="[Final Fact].[BranchID].[All]" allUniqueName="[Final Fact].[BranchID].[All]" dimensionUniqueName="[Final Fact]" displayFolder="" count="0" memberValueDatatype="130" unbalanced="0"/>
    <cacheHierarchy uniqueName="[Final Fact].[Client Name]" caption="Client Name" attribute="1" defaultMemberUniqueName="[Final Fact].[Client Name].[All]" allUniqueName="[Final Fact].[Client Name].[All]" dimensionUniqueName="[Final Fact]" displayFolder="" count="0" memberValueDatatype="130" unbalanced="0"/>
    <cacheHierarchy uniqueName="[Final Fact].[Gender ID]" caption="Gender ID" attribute="1" defaultMemberUniqueName="[Final Fact].[Gender ID].[All]" allUniqueName="[Final Fact].[Gender ID].[All]" dimensionUniqueName="[Final Fact]" displayFolder="" count="0" memberValueDatatype="130" unbalanced="0"/>
    <cacheHierarchy uniqueName="[Final Fact].[Age]" caption="Age" attribute="1" defaultMemberUniqueName="[Final Fact].[Age].[All]" allUniqueName="[Final Fact].[Age].[All]" dimensionUniqueName="[Final Fact]" displayFolder="" count="0" memberValueDatatype="130" unbalanced="0"/>
    <cacheHierarchy uniqueName="[Final Fact].[Age_T]" caption="Age_T" attribute="1" defaultMemberUniqueName="[Final Fact].[Age_T].[All]" allUniqueName="[Final Fact].[Age_T].[All]" dimensionUniqueName="[Final Fact]" displayFolder="" count="0" memberValueDatatype="20" unbalanced="0"/>
    <cacheHierarchy uniqueName="[Final Fact].[Dateof Birth]" caption="Dateof Birth" attribute="1" time="1" defaultMemberUniqueName="[Final Fact].[Dateof Birth].[All]" allUniqueName="[Final Fact].[Dateof Birth].[All]" dimensionUniqueName="[Final Fact]" displayFolder="" count="0" memberValueDatatype="7" unbalanced="0"/>
    <cacheHierarchy uniqueName="[Final Fact].[Caste]" caption="Caste" attribute="1" defaultMemberUniqueName="[Final Fact].[Caste].[All]" allUniqueName="[Final Fact].[Caste].[All]" dimensionUniqueName="[Final Fact]" displayFolder="" count="0" memberValueDatatype="130" unbalanced="0"/>
    <cacheHierarchy uniqueName="[Final Fact].[Religion]" caption="Religion" attribute="1" defaultMemberUniqueName="[Final Fact].[Religion].[All]" allUniqueName="[Final Fact].[Religion].[All]" dimensionUniqueName="[Final Fact]" displayFolder="" count="0" memberValueDatatype="130" unbalanced="0"/>
    <cacheHierarchy uniqueName="[Final Fact].[Home Ownership]" caption="Home Ownership" attribute="1" defaultMemberUniqueName="[Final Fact].[Home Ownership].[All]" allUniqueName="[Final Fact].[Home Ownership].[All]" dimensionUniqueName="[Final Fact]" displayFolder="" count="0" memberValueDatatype="130" unbalanced="0"/>
    <cacheHierarchy uniqueName="[Final Fact].[Client Income Range]" caption="Client Income Range" attribute="1" defaultMemberUniqueName="[Final Fact].[Client Income Range].[All]" allUniqueName="[Final Fact].[Client Income Range].[All]" dimensionUniqueName="[Final Fact]" displayFolder="" count="0" memberValueDatatype="130" unbalanced="0"/>
    <cacheHierarchy uniqueName="[Final Fact].[Employment Type]" caption="Employment Type" attribute="1" defaultMemberUniqueName="[Final Fact].[Employment Type].[All]" allUniqueName="[Final Fact].[Employment Type].[All]" dimensionUniqueName="[Final Fact]" displayFolder="" count="0" memberValueDatatype="130" unbalanced="0"/>
    <cacheHierarchy uniqueName="[Final Fact].[Credit Score]" caption="Credit Score" attribute="1" defaultMemberUniqueName="[Final Fact].[Credit Score].[All]" allUniqueName="[Final Fact].[Credit Score].[All]" dimensionUniqueName="[Final Fact]" displayFolder="" count="0" memberValueDatatype="20" unbalanced="0"/>
    <cacheHierarchy uniqueName="[Final Fact].[Product Code]" caption="Product Code" attribute="1" defaultMemberUniqueName="[Final Fact].[Product Code].[All]" allUniqueName="[Final Fact].[Product Code].[All]" dimensionUniqueName="[Final Fact]" displayFolder="" count="0" memberValueDatatype="130" unbalanced="0"/>
    <cacheHierarchy uniqueName="[Final Fact].[Purpose Category]" caption="Purpose Category" attribute="1" defaultMemberUniqueName="[Final Fact].[Purpose Category].[All]" allUniqueName="[Final Fact].[Purpose Category].[All]" dimensionUniqueName="[Final Fact]" displayFolder="" count="0" memberValueDatatype="130" unbalanced="0"/>
    <cacheHierarchy uniqueName="[Final Fact].[Term]" caption="Term" attribute="1" defaultMemberUniqueName="[Final Fact].[Term].[All]" allUniqueName="[Final Fact].[Term].[All]" dimensionUniqueName="[Final Fact]" displayFolder="" count="0" memberValueDatatype="130" unbalanced="0"/>
    <cacheHierarchy uniqueName="[Final Fact].[Int Rate]" caption="Int Rate" attribute="1" defaultMemberUniqueName="[Final Fact].[Int Rate].[All]" allUniqueName="[Final Fact].[Int Rate].[All]" dimensionUniqueName="[Final Fact]" displayFolder="" count="0" memberValueDatatype="5" unbalanced="0"/>
    <cacheHierarchy uniqueName="[Final Fact].[Grade]" caption="Grade" attribute="1" defaultMemberUniqueName="[Final Fact].[Grade].[All]" allUniqueName="[Final Fact].[Grade].[All]" dimensionUniqueName="[Final Fact]" displayFolder="" count="0" memberValueDatatype="130" unbalanced="0"/>
    <cacheHierarchy uniqueName="[Final Fact].[Sub Grade]" caption="Sub Grade" attribute="1" defaultMemberUniqueName="[Final Fact].[Sub Grade].[All]" allUniqueName="[Final Fact].[Sub Grade].[All]" dimensionUniqueName="[Final Fact]" displayFolder="" count="0" memberValueDatatype="130" unbalanced="0"/>
    <cacheHierarchy uniqueName="[Final Fact].[Bank Name]" caption="Bank Name" attribute="1" defaultMemberUniqueName="[Final Fact].[Bank Name].[All]" allUniqueName="[Final Fact].[Bank Name].[All]" dimensionUniqueName="[Final Fact]" displayFolder="" count="0" memberValueDatatype="130" unbalanced="0"/>
    <cacheHierarchy uniqueName="[Final Fact].[Region Name]" caption="Region Name" attribute="1" defaultMemberUniqueName="[Final Fact].[Region Name].[All]" allUniqueName="[Final Fact].[Region Name].[All]" dimensionUniqueName="[Final Fact]" displayFolder="" count="0" memberValueDatatype="130" unbalanced="0"/>
    <cacheHierarchy uniqueName="[Final Fact].[State Abbr]" caption="State Abbr" attribute="1" defaultMemberUniqueName="[Final Fact].[State Abbr].[All]" allUniqueName="[Final Fact].[State Abbr].[All]" dimensionUniqueName="[Final Fact]" displayFolder="" count="0" memberValueDatatype="130" unbalanced="0"/>
    <cacheHierarchy uniqueName="[Final Fact].[State Name]" caption="State Name" attribute="1" defaultMemberUniqueName="[Final Fact].[State Name].[All]" allUniqueName="[Final Fact].[State Name].[All]" dimensionUniqueName="[Final Fact]" displayFolder="" count="0" memberValueDatatype="130" unbalanced="0"/>
    <cacheHierarchy uniqueName="[Final Fact].[City]" caption="City" attribute="1" defaultMemberUniqueName="[Final Fact].[City].[All]" allUniqueName="[Final Fact].[City].[All]" dimensionUniqueName="[Final Fact]" displayFolder="" count="0" memberValueDatatype="130" unbalanced="0"/>
    <cacheHierarchy uniqueName="[Final Fact].[BH Name]" caption="BH Name" attribute="1" defaultMemberUniqueName="[Final Fact].[BH Name].[All]" allUniqueName="[Final Fact].[BH Name].[All]" dimensionUniqueName="[Final Fact]" displayFolder="" count="0" memberValueDatatype="130" unbalanced="0"/>
    <cacheHierarchy uniqueName="[Final Fact].[Branch Performance Category]" caption="Branch Performance Category" attribute="1" defaultMemberUniqueName="[Final Fact].[Branch Performance Category].[All]" allUniqueName="[Final Fact].[Branch Performance Category].[All]" dimensionUniqueName="[Final Fact]" displayFolder="" count="0" memberValueDatatype="130" unbalanced="0"/>
    <cacheHierarchy uniqueName="[Final Fact].[Total Pymnt]" caption="Total Pymnt" attribute="1" defaultMemberUniqueName="[Final Fact].[Total Pymnt].[All]" allUniqueName="[Final Fact].[Total Pymnt].[All]" dimensionUniqueName="[Final Fact]" displayFolder="" count="0" memberValueDatatype="5" unbalanced="0"/>
    <cacheHierarchy uniqueName="[Final Fact].[Total Pymnt inv]" caption="Total Pymnt inv" attribute="1" defaultMemberUniqueName="[Final Fact].[Total Pymnt inv].[All]" allUniqueName="[Final Fact].[Total Pymnt inv].[All]" dimensionUniqueName="[Final Fact]" displayFolder="" count="0" memberValueDatatype="5" unbalanced="0"/>
    <cacheHierarchy uniqueName="[Final Fact].[Total Rec Prncp]" caption="Total Rec Prncp" attribute="1" defaultMemberUniqueName="[Final Fact].[Total Rec Prncp].[All]" allUniqueName="[Final Fact].[Total Rec Prncp].[All]" dimensionUniqueName="[Final Fact]" displayFolder="" count="0" memberValueDatatype="5" unbalanced="0"/>
    <cacheHierarchy uniqueName="[Final Fact].[Total Fees]" caption="Total Fees" attribute="1" defaultMemberUniqueName="[Final Fact].[Total Fees].[All]" allUniqueName="[Final Fact].[Total Fees].[All]" dimensionUniqueName="[Final Fact]" displayFolder="" count="0" memberValueDatatype="5" unbalanced="0"/>
    <cacheHierarchy uniqueName="[Final Fact].[Total Rrec int]" caption="Total Rrec int" attribute="1" defaultMemberUniqueName="[Final Fact].[Total Rrec int].[All]" allUniqueName="[Final Fact].[Total Rrec int].[All]" dimensionUniqueName="[Final Fact]" displayFolder="" count="0" memberValueDatatype="5" unbalanced="0"/>
    <cacheHierarchy uniqueName="[Final Fact].[Is Delinquent Loan]" caption="Is Delinquent Loan" attribute="1" defaultMemberUniqueName="[Final Fact].[Is Delinquent Loan].[All]" allUniqueName="[Final Fact].[Is Delinquent Loan].[All]" dimensionUniqueName="[Final Fact]" displayFolder="" count="0" memberValueDatatype="130" unbalanced="0"/>
    <cacheHierarchy uniqueName="[Final Fact].[Is Default Loan]" caption="Is Default Loan" attribute="1" defaultMemberUniqueName="[Final Fact].[Is Default Loan].[All]" allUniqueName="[Final Fact].[Is Default Loan].[All]" dimensionUniqueName="[Final Fact]" displayFolder="" count="0" memberValueDatatype="130" unbalanced="0"/>
    <cacheHierarchy uniqueName="[Final Fact].[Delinq 2 Yrs]" caption="Delinq 2 Yrs" attribute="1" defaultMemberUniqueName="[Final Fact].[Delinq 2 Yrs].[All]" allUniqueName="[Final Fact].[Delinq 2 Yrs].[All]" dimensionUniqueName="[Final Fact]" displayFolder="" count="0" memberValueDatatype="20" unbalanced="0"/>
    <cacheHierarchy uniqueName="[Final Fact].[Repayment Behavior]" caption="Repayment Behavior" attribute="1" defaultMemberUniqueName="[Final Fact].[Repayment Behavior].[All]" allUniqueName="[Final Fact].[Repayment Behavior].[All]" dimensionUniqueName="[Final Fact]" displayFolder="" count="0" memberValueDatatype="130" unbalanced="0"/>
    <cacheHierarchy uniqueName="[Measures].[Total Clients]" caption="Total Clients" measure="1" displayFolder="" measureGroup="Fact Loan" count="0"/>
    <cacheHierarchy uniqueName="[Measures].[Active Clients]" caption="Active Clients" measure="1" displayFolder="" measureGroup="Fact Loan" count="0"/>
    <cacheHierarchy uniqueName="[Measures].[New Clients]" caption="New Clients" measure="1" displayFolder="" measureGroup="Fact Loan" count="0"/>
    <cacheHierarchy uniqueName="[Measures].[Client Retention Rate]" caption="Client Retention Rate" measure="1" displayFolder="" measureGroup="Fact Loan" count="0"/>
    <cacheHierarchy uniqueName="[Measures].[Total Loan Amount]" caption="Total Loan Amount" measure="1" displayFolder="" measureGroup="Fact Loan" count="0"/>
    <cacheHierarchy uniqueName="[Measures].[Total Funded Amount]" caption="Total Funded Amount" measure="1" displayFolder="" measureGroup="Fact Loan" count="0" oneField="1">
      <fieldsUsage count="1">
        <fieldUsage x="0"/>
      </fieldsUsage>
    </cacheHierarchy>
    <cacheHierarchy uniqueName="[Measures].[Avg Loan Size]" caption="Avg Loan Size" measure="1" displayFolder="" measureGroup="Fact Loan" count="0"/>
    <cacheHierarchy uniqueName="[Measures].[Loan Growth %]" caption="Loan Growth %" measure="1" displayFolder="" measureGroup="Fact Loan" count="0"/>
    <cacheHierarchy uniqueName="[Measures].[Total Repayments]" caption="Total Repayments" measure="1" displayFolder="" measureGroup="Fact Loan" count="0"/>
    <cacheHierarchy uniqueName="[Measures].[Principal Recovery Rate]" caption="Principal Recovery Rate" measure="1" displayFolder="" measureGroup="Fact Loan" count="0"/>
    <cacheHierarchy uniqueName="[Measures].[Interest Income]" caption="Interest Income" measure="1" displayFolder="" measureGroup="Fact Loan" count="0"/>
    <cacheHierarchy uniqueName="[Measures].[Delinquency Rate]" caption="Delinquency Rate" measure="1" displayFolder="" measureGroup="Fact Loan" count="0"/>
    <cacheHierarchy uniqueName="[Measures].[On-Time Repayment %]" caption="On-Time Repayment %" measure="1" displayFolder="" measureGroup="Fact Loan" count="0"/>
    <cacheHierarchy uniqueName="[Measures].[Product Loan Volume]" caption="Product Loan Volume" measure="1" displayFolder="" measureGroup="Fact Loan" count="0"/>
    <cacheHierarchy uniqueName="[Measures].[Product Profitability]" caption="Product Profitability" measure="1" displayFolder="" measureGroup="Fact Loan" count="0"/>
    <cacheHierarchy uniqueName="[Measures].[Default Rate]" caption="Default Rate" measure="1" displayFolder="" measureGroup="Fact Loan" count="0"/>
    <cacheHierarchy uniqueName="[Measures].[__XL_Count Dim Branch]" caption="__XL_Count Dim Branch" measure="1" displayFolder="" measureGroup="Dim Branch" count="0" hidden="1"/>
    <cacheHierarchy uniqueName="[Measures].[__XL_Count Dim Client]" caption="__XL_Count Dim Client" measure="1" displayFolder="" measureGroup="Dim Client" count="0" hidden="1"/>
    <cacheHierarchy uniqueName="[Measures].[__XL_Count Dim Product]" caption="__XL_Count Dim Product" measure="1" displayFolder="" measureGroup="Dim Product" count="0" hidden="1"/>
    <cacheHierarchy uniqueName="[Measures].[__XL_Count Fact Loan]" caption="__XL_Count Fact Loan" measure="1" displayFolder="" measureGroup="Fact Loan" count="0" hidden="1"/>
    <cacheHierarchy uniqueName="[Measures].[__XL_Count Fact Repayment]" caption="__XL_Count Fact Repayment" measure="1" displayFolder="" measureGroup="Fact Repayment" count="0" hidden="1"/>
    <cacheHierarchy uniqueName="[Measures].[__XL_Count Final Fact]" caption="__XL_Count Final Fact" measure="1" displayFolder="" measureGroup="Final 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Dim Branch" uniqueName="[Dim Branch]" caption="Dim Branch"/>
    <dimension name="Dim Client" uniqueName="[Dim Client]" caption="Dim Client"/>
    <dimension name="Dim Product" uniqueName="[Dim Product]" caption="Dim Product"/>
    <dimension name="Fact Loan" uniqueName="[Fact Loan]" caption="Fact Loan"/>
    <dimension name="Fact Repayment" uniqueName="[Fact Repayment]" caption="Fact Repayment"/>
    <dimension name="Final Fact" uniqueName="[Final Fact]" caption="Final Fact"/>
    <dimension measure="1" name="Measures" uniqueName="[Measures]" caption="Measures"/>
  </dimensions>
  <measureGroups count="7">
    <measureGroup name="Calendar" caption="Calendar"/>
    <measureGroup name="Dim Branch" caption="Dim Branch"/>
    <measureGroup name="Dim Client" caption="Dim Client"/>
    <measureGroup name="Dim Product" caption="Dim Product"/>
    <measureGroup name="Fact Loan" caption="Fact Loan"/>
    <measureGroup name="Fact Repayment" caption="Fact Repayment"/>
    <measureGroup name="Final Fact" caption="Final 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93.754173148147" backgroundQuery="1" createdVersion="8" refreshedVersion="8" minRefreshableVersion="3" recordCount="0" supportSubquery="1" supportAdvancedDrill="1" xr:uid="{0AD38787-01C1-4899-9F58-DE077D95F065}">
  <cacheSource type="external" connectionId="8"/>
  <cacheFields count="2">
    <cacheField name="[Measures].[Avg Loan Size]" caption="Avg Loan Size" numFmtId="0" hierarchy="106" level="32767"/>
    <cacheField name="[Calendar].[Year].[Year]" caption="Year" numFmtId="0" hierarchy="1"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Dim Branch].[Branch Name]" caption="Branch Name" attribute="1" defaultMemberUniqueName="[Dim Branch].[Branch Name].[All]" allUniqueName="[Dim Branch].[Branch Name].[All]" dimensionUniqueName="[Dim Branch]" displayFolder="" count="2" memberValueDatatype="130" unbalanced="0"/>
    <cacheHierarchy uniqueName="[Dim Branch].[Bank Name]" caption="Bank Name" attribute="1" defaultMemberUniqueName="[Dim Branch].[Bank Name].[All]" allUniqueName="[Dim Branch].[Bank Name].[All]" dimensionUniqueName="[Dim Branch]" displayFolder="" count="0" memberValueDatatype="130" unbalanced="0"/>
    <cacheHierarchy uniqueName="[Dim Branch].[Region Name]" caption="Region Name" attribute="1" defaultMemberUniqueName="[Dim Branch].[Region Name].[All]" allUniqueName="[Dim Branch].[Region Name].[All]" dimensionUniqueName="[Dim Branch]" displayFolder="" count="0" memberValueDatatype="130" unbalanced="0"/>
    <cacheHierarchy uniqueName="[Dim Branch].[State Abbr]" caption="State Abbr" attribute="1" defaultMemberUniqueName="[Dim Branch].[State Abbr].[All]" allUniqueName="[Dim Branch].[State Abbr].[All]" dimensionUniqueName="[Dim Branch]" displayFolder="" count="0" memberValueDatatype="130" unbalanced="0"/>
    <cacheHierarchy uniqueName="[Dim Branch].[State Name]" caption="State Name" attribute="1" defaultMemberUniqueName="[Dim Branch].[State Name].[All]" allUniqueName="[Dim Branch].[State Name].[All]" dimensionUniqueName="[Dim Branch]" displayFolder="" count="0" memberValueDatatype="130" unbalanced="0"/>
    <cacheHierarchy uniqueName="[Dim Branch].[City]" caption="City" attribute="1" defaultMemberUniqueName="[Dim Branch].[City].[All]" allUniqueName="[Dim Branch].[City].[All]" dimensionUniqueName="[Dim Branch]" displayFolder="" count="0" memberValueDatatype="130" unbalanced="0"/>
    <cacheHierarchy uniqueName="[Dim Branch].[Center Id]" caption="Center Id" attribute="1" defaultMemberUniqueName="[Dim Branch].[Center Id].[All]" allUniqueName="[Dim Branch].[Center Id].[All]" dimensionUniqueName="[Dim Branch]" displayFolder="" count="0" memberValueDatatype="20" unbalanced="0"/>
    <cacheHierarchy uniqueName="[Dim Branch].[BH Name]" caption="BH Name" attribute="1" defaultMemberUniqueName="[Dim Branch].[BH Name].[All]" allUniqueName="[Dim Branch].[BH Name].[All]" dimensionUniqueName="[Dim Branch]" displayFolder="" count="0" memberValueDatatype="130" unbalanced="0"/>
    <cacheHierarchy uniqueName="[Dim Branch].[Branch Performance Category]" caption="Branch Performance Category" attribute="1" defaultMemberUniqueName="[Dim Branch].[Branch Performance Category].[All]" allUniqueName="[Dim Branch].[Branch Performance Category].[All]" dimensionUniqueName="[Dim Branch]" displayFolder="" count="0" memberValueDatatype="130" unbalanced="0"/>
    <cacheHierarchy uniqueName="[Dim Branch].[BranchID]" caption="BranchID" attribute="1" defaultMemberUniqueName="[Dim Branch].[BranchID].[All]" allUniqueName="[Dim Branch].[BranchID].[All]" dimensionUniqueName="[Dim Branch]" displayFolder="" count="0" memberValueDatatype="130" unbalanced="0"/>
    <cacheHierarchy uniqueName="[Dim Client].[Client ID]" caption="Client ID" attribute="1" defaultMemberUniqueName="[Dim Client].[Client ID].[All]" allUniqueName="[Dim Client].[Client ID].[All]" dimensionUniqueName="[Dim Client]" displayFolder="" count="0" memberValueDatatype="20" unbalanced="0"/>
    <cacheHierarchy uniqueName="[Dim Client].[Client Name]" caption="Client Name" attribute="1" defaultMemberUniqueName="[Dim Client].[Client Name].[All]" allUniqueName="[Dim Client].[Client Name].[All]" dimensionUniqueName="[Dim Client]" displayFolder="" count="0" memberValueDatatype="130" unbalanced="0"/>
    <cacheHierarchy uniqueName="[Dim Client].[Gender ID]" caption="Gender ID" attribute="1" defaultMemberUniqueName="[Dim Client].[Gender ID].[All]" allUniqueName="[Dim Client].[Gender ID].[All]" dimensionUniqueName="[Dim Client]" displayFolder="" count="0" memberValueDatatype="130" unbalanced="0"/>
    <cacheHierarchy uniqueName="[Dim Client].[Age]" caption="Age" attribute="1" defaultMemberUniqueName="[Dim Client].[Age].[All]" allUniqueName="[Dim Client].[Age].[All]" dimensionUniqueName="[Dim Client]" displayFolder="" count="0" memberValueDatatype="130" unbalanced="0"/>
    <cacheHierarchy uniqueName="[Dim Client].[Age_T]" caption="Age_T" attribute="1" defaultMemberUniqueName="[Dim Client].[Age_T].[All]" allUniqueName="[Dim Client].[Age_T].[All]" dimensionUniqueName="[Dim Client]" displayFolder="" count="0" memberValueDatatype="20" unbalanced="0"/>
    <cacheHierarchy uniqueName="[Dim Client].[Date of Birth]" caption="Date of Birth" attribute="1" time="1" defaultMemberUniqueName="[Dim Client].[Date of Birth].[All]" allUniqueName="[Dim Client].[Date of Birth].[All]" dimensionUniqueName="[Dim Client]" displayFolder="" count="0" memberValueDatatype="7" unbalanced="0"/>
    <cacheHierarchy uniqueName="[Dim Client].[Caste]" caption="Caste" attribute="1" defaultMemberUniqueName="[Dim Client].[Caste].[All]" allUniqueName="[Dim Client].[Caste].[All]" dimensionUniqueName="[Dim Client]" displayFolder="" count="0" memberValueDatatype="130" unbalanced="0"/>
    <cacheHierarchy uniqueName="[Dim Client].[Religion]" caption="Religion" attribute="1" defaultMemberUniqueName="[Dim Client].[Religion].[All]" allUniqueName="[Dim Client].[Religion].[All]" dimensionUniqueName="[Dim Client]" displayFolder="" count="0" memberValueDatatype="130" unbalanced="0"/>
    <cacheHierarchy uniqueName="[Dim Client].[Home Ownership]" caption="Home Ownership" attribute="1" defaultMemberUniqueName="[Dim Client].[Home Ownership].[All]" allUniqueName="[Dim Client].[Home Ownership].[All]" dimensionUniqueName="[Dim Client]" displayFolder="" count="0" memberValueDatatype="130" unbalanced="0"/>
    <cacheHierarchy uniqueName="[Dim Client].[Client Income Range]" caption="Client Income Range" attribute="1" defaultMemberUniqueName="[Dim Client].[Client Income Range].[All]" allUniqueName="[Dim Client].[Client Income Range].[All]" dimensionUniqueName="[Dim Client]" displayFolder="" count="0" memberValueDatatype="130" unbalanced="0"/>
    <cacheHierarchy uniqueName="[Dim Client].[Employment Type]" caption="Employment Type" attribute="1" defaultMemberUniqueName="[Dim Client].[Employment Type].[All]" allUniqueName="[Dim Client].[Employment Type].[All]" dimensionUniqueName="[Dim Client]" displayFolder="" count="0" memberValueDatatype="130" unbalanced="0"/>
    <cacheHierarchy uniqueName="[Dim Client].[Credit Score]" caption="Credit Score" attribute="1" defaultMemberUniqueName="[Dim Client].[Credit Score].[All]" allUniqueName="[Dim Client].[Credit Score].[All]" dimensionUniqueName="[Dim Client]" displayFolder="" count="0"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Code]" caption="Product Code" attribute="1" defaultMemberUniqueName="[Dim Product].[Product Code].[All]" allUniqueName="[Dim Product].[Product Code].[All]" dimensionUniqueName="[Dim Product]" displayFolder="" count="0" memberValueDatatype="130" unbalanced="0"/>
    <cacheHierarchy uniqueName="[Dim Product].[Purpose Category]" caption="Purpose Category" attribute="1" defaultMemberUniqueName="[Dim Product].[Purpose Category].[All]" allUniqueName="[Dim Product].[Purpose Category].[All]" dimensionUniqueName="[Dim Product]" displayFolder="" count="2" memberValueDatatype="130" unbalanced="0"/>
    <cacheHierarchy uniqueName="[Dim Product].[Term]" caption="Term" attribute="1" defaultMemberUniqueName="[Dim Product].[Term].[All]" allUniqueName="[Dim Product].[Term].[All]" dimensionUniqueName="[Dim Product]" displayFolder="" count="0" memberValueDatatype="130" unbalanced="0"/>
    <cacheHierarchy uniqueName="[Dim Product].[Int Rate]" caption="Int Rate" attribute="1" defaultMemberUniqueName="[Dim Product].[Int Rate].[All]" allUniqueName="[Dim Product].[Int Rate].[All]" dimensionUniqueName="[Dim Product]" displayFolder="" count="0" memberValueDatatype="5" unbalanced="0"/>
    <cacheHierarchy uniqueName="[Dim Product].[Grade]" caption="Grade" attribute="1" defaultMemberUniqueName="[Dim Product].[Grade].[All]" allUniqueName="[Dim Product].[Grade].[All]" dimensionUniqueName="[Dim Product]" displayFolder="" count="0" memberValueDatatype="130" unbalanced="0"/>
    <cacheHierarchy uniqueName="[Dim Product].[Sub Grade]" caption="Sub Grade" attribute="1" defaultMemberUniqueName="[Dim Product].[Sub Grade].[All]" allUniqueName="[Dim Product].[Sub Grade].[All]" dimensionUniqueName="[Dim Product]" displayFolder="" count="0" memberValueDatatype="130" unbalanced="0"/>
    <cacheHierarchy uniqueName="[Fact Loan].[Account ID]" caption="Account ID" attribute="1" defaultMemberUniqueName="[Fact Loan].[Account ID].[All]" allUniqueName="[Fact Loan].[Account ID].[All]" dimensionUniqueName="[Fact Loan]" displayFolder="" count="0" memberValueDatatype="130" unbalanced="0"/>
    <cacheHierarchy uniqueName="[Fact Loan].[Client ID]" caption="Client ID" attribute="1" defaultMemberUniqueName="[Fact Loan].[Client ID].[All]" allUniqueName="[Fact Loan].[Client ID].[All]" dimensionUniqueName="[Fact Loan]" displayFolder="" count="0" memberValueDatatype="20" unbalanced="0"/>
    <cacheHierarchy uniqueName="[Fact Loan].[Branch Name]" caption="Branch Name" attribute="1" defaultMemberUniqueName="[Fact Loan].[Branch Name].[All]" allUniqueName="[Fact Loan].[Branch Name].[All]" dimensionUniqueName="[Fact Loan]" displayFolder="" count="0" memberValueDatatype="130" unbalanced="0"/>
    <cacheHierarchy uniqueName="[Fact Loan].[Product Id]" caption="Product Id" attribute="1" defaultMemberUniqueName="[Fact Loan].[Product Id].[All]" allUniqueName="[Fact Loan].[Product Id].[All]" dimensionUniqueName="[Fact Loan]" displayFolder="" count="0" memberValueDatatype="130" unbalanced="0"/>
    <cacheHierarchy uniqueName="[Fact Loan].[Loan Amount]" caption="Loan Amount" attribute="1" defaultMemberUniqueName="[Fact Loan].[Loan Amount].[All]" allUniqueName="[Fact Loan].[Loan Amount].[All]" dimensionUniqueName="[Fact Loan]" displayFolder="" count="0" memberValueDatatype="20" unbalanced="0"/>
    <cacheHierarchy uniqueName="[Fact Loan].[Funded Amount]" caption="Funded Amount" attribute="1" defaultMemberUniqueName="[Fact Loan].[Funded Amount].[All]" allUniqueName="[Fact Loan].[Funded Amount].[All]" dimensionUniqueName="[Fact Loan]" displayFolder="" count="0" memberValueDatatype="20" unbalanced="0"/>
    <cacheHierarchy uniqueName="[Fact Loan].[Funded Amount Inv]" caption="Funded Amount Inv" attribute="1" defaultMemberUniqueName="[Fact Loan].[Funded Amount Inv].[All]" allUniqueName="[Fact Loan].[Funded Amount Inv].[All]" dimensionUniqueName="[Fact Loan]" displayFolder="" count="0" memberValueDatatype="20" unbalanced="0"/>
    <cacheHierarchy uniqueName="[Fact Loan].[Disbursement Date]" caption="Disbursement Date" attribute="1" time="1" defaultMemberUniqueName="[Fact Loan].[Disbursement Date].[All]" allUniqueName="[Fact Loan].[Disbursement Date].[All]" dimensionUniqueName="[Fact Loan]" displayFolder="" count="0" memberValueDatatype="7" unbalanced="0"/>
    <cacheHierarchy uniqueName="[Fact Loan].[Loan Status]" caption="Loan Status" attribute="1" defaultMemberUniqueName="[Fact Loan].[Loan Status].[All]" allUniqueName="[Fact Loan].[Loan Status].[All]" dimensionUniqueName="[Fact Loan]" displayFolder="" count="0" memberValueDatatype="130" unbalanced="0"/>
    <cacheHierarchy uniqueName="[Fact Loan].[Repayment Type]" caption="Repayment Type" attribute="1" defaultMemberUniqueName="[Fact Loan].[Repayment Type].[All]" allUniqueName="[Fact Loan].[Repayment Type].[All]" dimensionUniqueName="[Fact Loan]" displayFolder="" count="0" memberValueDatatype="130" unbalanced="0"/>
    <cacheHierarchy uniqueName="[Fact Loan].[Center Id]" caption="Center Id" attribute="1" defaultMemberUniqueName="[Fact Loan].[Center Id].[All]" allUniqueName="[Fact Loan].[Center Id].[All]" dimensionUniqueName="[Fact Loan]" displayFolder="" count="0" memberValueDatatype="20" unbalanced="0"/>
    <cacheHierarchy uniqueName="[Fact Loan].[BranchID]" caption="BranchID" attribute="1" defaultMemberUniqueName="[Fact Loan].[BranchID].[All]" allUniqueName="[Fact Loan].[BranchID].[All]" dimensionUniqueName="[Fact Loan]" displayFolder="" count="0" memberValueDatatype="130" unbalanced="0"/>
    <cacheHierarchy uniqueName="[Fact Repayment].[Account ID]" caption="Account ID" attribute="1" defaultMemberUniqueName="[Fact Repayment].[Account ID].[All]" allUniqueName="[Fact Repayment].[Account ID].[All]" dimensionUniqueName="[Fact Repayment]" displayFolder="" count="0" memberValueDatatype="130" unbalanced="0"/>
    <cacheHierarchy uniqueName="[Fact Repayment].[Total Pymnt]" caption="Total Pymnt" attribute="1" defaultMemberUniqueName="[Fact Repayment].[Total Pymnt].[All]" allUniqueName="[Fact Repayment].[Total Pymnt].[All]" dimensionUniqueName="[Fact Repayment]" displayFolder="" count="0" memberValueDatatype="5" unbalanced="0"/>
    <cacheHierarchy uniqueName="[Fact Repayment].[Total Pymnt inv]" caption="Total Pymnt inv" attribute="1" defaultMemberUniqueName="[Fact Repayment].[Total Pymnt inv].[All]" allUniqueName="[Fact Repayment].[Total Pymnt inv].[All]" dimensionUniqueName="[Fact Repayment]" displayFolder="" count="0" memberValueDatatype="5" unbalanced="0"/>
    <cacheHierarchy uniqueName="[Fact Repayment].[Total Rec Prncp]" caption="Total Rec Prncp" attribute="1" defaultMemberUniqueName="[Fact Repayment].[Total Rec Prncp].[All]" allUniqueName="[Fact Repayment].[Total Rec Prncp].[All]" dimensionUniqueName="[Fact Repayment]" displayFolder="" count="0" memberValueDatatype="5" unbalanced="0"/>
    <cacheHierarchy uniqueName="[Fact Repayment].[Total Fees]" caption="Total Fees" attribute="1" defaultMemberUniqueName="[Fact Repayment].[Total Fees].[All]" allUniqueName="[Fact Repayment].[Total Fees].[All]" dimensionUniqueName="[Fact Repayment]" displayFolder="" count="0" memberValueDatatype="5" unbalanced="0"/>
    <cacheHierarchy uniqueName="[Fact Repayment].[Total Rrec int]" caption="Total Rrec int" attribute="1" defaultMemberUniqueName="[Fact Repayment].[Total Rrec int].[All]" allUniqueName="[Fact Repayment].[Total Rrec int].[All]" dimensionUniqueName="[Fact Repayment]" displayFolder="" count="0" memberValueDatatype="5" unbalanced="0"/>
    <cacheHierarchy uniqueName="[Fact Repayment].[Is Delinquent Loan]" caption="Is Delinquent Loan" attribute="1" defaultMemberUniqueName="[Fact Repayment].[Is Delinquent Loan].[All]" allUniqueName="[Fact Repayment].[Is Delinquent Loan].[All]" dimensionUniqueName="[Fact Repayment]" displayFolder="" count="0" memberValueDatatype="130" unbalanced="0"/>
    <cacheHierarchy uniqueName="[Fact Repayment].[Is Default Loan]" caption="Is Default Loan" attribute="1" defaultMemberUniqueName="[Fact Repayment].[Is Default Loan].[All]" allUniqueName="[Fact Repayment].[Is Default Loan].[All]" dimensionUniqueName="[Fact Repayment]" displayFolder="" count="0" memberValueDatatype="130" unbalanced="0"/>
    <cacheHierarchy uniqueName="[Fact Repayment].[Delinq 2 Yrs]" caption="Delinq 2 Yrs" attribute="1" defaultMemberUniqueName="[Fact Repayment].[Delinq 2 Yrs].[All]" allUniqueName="[Fact Repayment].[Delinq 2 Yrs].[All]" dimensionUniqueName="[Fact Repayment]" displayFolder="" count="0" memberValueDatatype="20" unbalanced="0"/>
    <cacheHierarchy uniqueName="[Fact Repayment].[Repayment Behavior]" caption="Repayment Behavior" attribute="1" defaultMemberUniqueName="[Fact Repayment].[Repayment Behavior].[All]" allUniqueName="[Fact Repayment].[Repayment Behavior].[All]" dimensionUniqueName="[Fact Repayment]" displayFolder="" count="0" memberValueDatatype="130" unbalanced="0"/>
    <cacheHierarchy uniqueName="[Final Fact].[Account ID]" caption="Account ID" attribute="1" defaultMemberUniqueName="[Final Fact].[Account ID].[All]" allUniqueName="[Final Fact].[Account ID].[All]" dimensionUniqueName="[Final Fact]" displayFolder="" count="0" memberValueDatatype="130" unbalanced="0"/>
    <cacheHierarchy uniqueName="[Final Fact].[Client id]" caption="Client id" attribute="1" defaultMemberUniqueName="[Final Fact].[Client id].[All]" allUniqueName="[Final Fact].[Client id].[All]" dimensionUniqueName="[Final Fact]" displayFolder="" count="0" memberValueDatatype="20" unbalanced="0"/>
    <cacheHierarchy uniqueName="[Final Fact].[Branch Name]" caption="Branch Name" attribute="1" defaultMemberUniqueName="[Final Fact].[Branch Name].[All]" allUniqueName="[Final Fact].[Branch Name].[All]" dimensionUniqueName="[Final Fact]" displayFolder="" count="0" memberValueDatatype="130" unbalanced="0"/>
    <cacheHierarchy uniqueName="[Final Fact].[Product Id]" caption="Product Id" attribute="1" defaultMemberUniqueName="[Final Fact].[Product Id].[All]" allUniqueName="[Final Fact].[Product Id].[All]" dimensionUniqueName="[Final Fact]" displayFolder="" count="0" memberValueDatatype="130" unbalanced="0"/>
    <cacheHierarchy uniqueName="[Final Fact].[Loan Amount]" caption="Loan Amount" attribute="1" defaultMemberUniqueName="[Final Fact].[Loan Amount].[All]" allUniqueName="[Final Fact].[Loan Amount].[All]" dimensionUniqueName="[Final Fact]" displayFolder="" count="0" memberValueDatatype="5" unbalanced="0"/>
    <cacheHierarchy uniqueName="[Final Fact].[Funded Amount]" caption="Funded Amount" attribute="1" defaultMemberUniqueName="[Final Fact].[Funded Amount].[All]" allUniqueName="[Final Fact].[Funded Amount].[All]" dimensionUniqueName="[Final Fact]" displayFolder="" count="0" memberValueDatatype="5" unbalanced="0"/>
    <cacheHierarchy uniqueName="[Final Fact].[Funded Amount Inv]" caption="Funded Amount Inv" attribute="1" defaultMemberUniqueName="[Final Fact].[Funded Amount Inv].[All]" allUniqueName="[Final Fact].[Funded Amount Inv].[All]" dimensionUniqueName="[Final Fact]" displayFolder="" count="0" memberValueDatatype="5" unbalanced="0"/>
    <cacheHierarchy uniqueName="[Final Fact].[Date]" caption="Date" attribute="1" time="1" defaultMemberUniqueName="[Final Fact].[Date].[All]" allUniqueName="[Final Fact].[Date].[All]" dimensionUniqueName="[Final Fact]" displayFolder="" count="0" memberValueDatatype="7" unbalanced="0"/>
    <cacheHierarchy uniqueName="[Final Fact].[Loan Status]" caption="Loan Status" attribute="1" defaultMemberUniqueName="[Final Fact].[Loan Status].[All]" allUniqueName="[Final Fact].[Loan Status].[All]" dimensionUniqueName="[Final Fact]" displayFolder="" count="0" memberValueDatatype="130" unbalanced="0"/>
    <cacheHierarchy uniqueName="[Final Fact].[Repayment Type]" caption="Repayment Type" attribute="1" defaultMemberUniqueName="[Final Fact].[Repayment Type].[All]" allUniqueName="[Final Fact].[Repayment Type].[All]" dimensionUniqueName="[Final Fact]" displayFolder="" count="0" memberValueDatatype="130" unbalanced="0"/>
    <cacheHierarchy uniqueName="[Final Fact].[Center Id]" caption="Center Id" attribute="1" defaultMemberUniqueName="[Final Fact].[Center Id].[All]" allUniqueName="[Final Fact].[Center Id].[All]" dimensionUniqueName="[Final Fact]" displayFolder="" count="0" memberValueDatatype="20" unbalanced="0"/>
    <cacheHierarchy uniqueName="[Final Fact].[BranchID]" caption="BranchID" attribute="1" defaultMemberUniqueName="[Final Fact].[BranchID].[All]" allUniqueName="[Final Fact].[BranchID].[All]" dimensionUniqueName="[Final Fact]" displayFolder="" count="0" memberValueDatatype="130" unbalanced="0"/>
    <cacheHierarchy uniqueName="[Final Fact].[Client Name]" caption="Client Name" attribute="1" defaultMemberUniqueName="[Final Fact].[Client Name].[All]" allUniqueName="[Final Fact].[Client Name].[All]" dimensionUniqueName="[Final Fact]" displayFolder="" count="0" memberValueDatatype="130" unbalanced="0"/>
    <cacheHierarchy uniqueName="[Final Fact].[Gender ID]" caption="Gender ID" attribute="1" defaultMemberUniqueName="[Final Fact].[Gender ID].[All]" allUniqueName="[Final Fact].[Gender ID].[All]" dimensionUniqueName="[Final Fact]" displayFolder="" count="0" memberValueDatatype="130" unbalanced="0"/>
    <cacheHierarchy uniqueName="[Final Fact].[Age]" caption="Age" attribute="1" defaultMemberUniqueName="[Final Fact].[Age].[All]" allUniqueName="[Final Fact].[Age].[All]" dimensionUniqueName="[Final Fact]" displayFolder="" count="0" memberValueDatatype="130" unbalanced="0"/>
    <cacheHierarchy uniqueName="[Final Fact].[Age_T]" caption="Age_T" attribute="1" defaultMemberUniqueName="[Final Fact].[Age_T].[All]" allUniqueName="[Final Fact].[Age_T].[All]" dimensionUniqueName="[Final Fact]" displayFolder="" count="0" memberValueDatatype="20" unbalanced="0"/>
    <cacheHierarchy uniqueName="[Final Fact].[Dateof Birth]" caption="Dateof Birth" attribute="1" time="1" defaultMemberUniqueName="[Final Fact].[Dateof Birth].[All]" allUniqueName="[Final Fact].[Dateof Birth].[All]" dimensionUniqueName="[Final Fact]" displayFolder="" count="0" memberValueDatatype="7" unbalanced="0"/>
    <cacheHierarchy uniqueName="[Final Fact].[Caste]" caption="Caste" attribute="1" defaultMemberUniqueName="[Final Fact].[Caste].[All]" allUniqueName="[Final Fact].[Caste].[All]" dimensionUniqueName="[Final Fact]" displayFolder="" count="0" memberValueDatatype="130" unbalanced="0"/>
    <cacheHierarchy uniqueName="[Final Fact].[Religion]" caption="Religion" attribute="1" defaultMemberUniqueName="[Final Fact].[Religion].[All]" allUniqueName="[Final Fact].[Religion].[All]" dimensionUniqueName="[Final Fact]" displayFolder="" count="0" memberValueDatatype="130" unbalanced="0"/>
    <cacheHierarchy uniqueName="[Final Fact].[Home Ownership]" caption="Home Ownership" attribute="1" defaultMemberUniqueName="[Final Fact].[Home Ownership].[All]" allUniqueName="[Final Fact].[Home Ownership].[All]" dimensionUniqueName="[Final Fact]" displayFolder="" count="0" memberValueDatatype="130" unbalanced="0"/>
    <cacheHierarchy uniqueName="[Final Fact].[Client Income Range]" caption="Client Income Range" attribute="1" defaultMemberUniqueName="[Final Fact].[Client Income Range].[All]" allUniqueName="[Final Fact].[Client Income Range].[All]" dimensionUniqueName="[Final Fact]" displayFolder="" count="0" memberValueDatatype="130" unbalanced="0"/>
    <cacheHierarchy uniqueName="[Final Fact].[Employment Type]" caption="Employment Type" attribute="1" defaultMemberUniqueName="[Final Fact].[Employment Type].[All]" allUniqueName="[Final Fact].[Employment Type].[All]" dimensionUniqueName="[Final Fact]" displayFolder="" count="0" memberValueDatatype="130" unbalanced="0"/>
    <cacheHierarchy uniqueName="[Final Fact].[Credit Score]" caption="Credit Score" attribute="1" defaultMemberUniqueName="[Final Fact].[Credit Score].[All]" allUniqueName="[Final Fact].[Credit Score].[All]" dimensionUniqueName="[Final Fact]" displayFolder="" count="0" memberValueDatatype="20" unbalanced="0"/>
    <cacheHierarchy uniqueName="[Final Fact].[Product Code]" caption="Product Code" attribute="1" defaultMemberUniqueName="[Final Fact].[Product Code].[All]" allUniqueName="[Final Fact].[Product Code].[All]" dimensionUniqueName="[Final Fact]" displayFolder="" count="0" memberValueDatatype="130" unbalanced="0"/>
    <cacheHierarchy uniqueName="[Final Fact].[Purpose Category]" caption="Purpose Category" attribute="1" defaultMemberUniqueName="[Final Fact].[Purpose Category].[All]" allUniqueName="[Final Fact].[Purpose Category].[All]" dimensionUniqueName="[Final Fact]" displayFolder="" count="0" memberValueDatatype="130" unbalanced="0"/>
    <cacheHierarchy uniqueName="[Final Fact].[Term]" caption="Term" attribute="1" defaultMemberUniqueName="[Final Fact].[Term].[All]" allUniqueName="[Final Fact].[Term].[All]" dimensionUniqueName="[Final Fact]" displayFolder="" count="0" memberValueDatatype="130" unbalanced="0"/>
    <cacheHierarchy uniqueName="[Final Fact].[Int Rate]" caption="Int Rate" attribute="1" defaultMemberUniqueName="[Final Fact].[Int Rate].[All]" allUniqueName="[Final Fact].[Int Rate].[All]" dimensionUniqueName="[Final Fact]" displayFolder="" count="0" memberValueDatatype="5" unbalanced="0"/>
    <cacheHierarchy uniqueName="[Final Fact].[Grade]" caption="Grade" attribute="1" defaultMemberUniqueName="[Final Fact].[Grade].[All]" allUniqueName="[Final Fact].[Grade].[All]" dimensionUniqueName="[Final Fact]" displayFolder="" count="0" memberValueDatatype="130" unbalanced="0"/>
    <cacheHierarchy uniqueName="[Final Fact].[Sub Grade]" caption="Sub Grade" attribute="1" defaultMemberUniqueName="[Final Fact].[Sub Grade].[All]" allUniqueName="[Final Fact].[Sub Grade].[All]" dimensionUniqueName="[Final Fact]" displayFolder="" count="0" memberValueDatatype="130" unbalanced="0"/>
    <cacheHierarchy uniqueName="[Final Fact].[Bank Name]" caption="Bank Name" attribute="1" defaultMemberUniqueName="[Final Fact].[Bank Name].[All]" allUniqueName="[Final Fact].[Bank Name].[All]" dimensionUniqueName="[Final Fact]" displayFolder="" count="0" memberValueDatatype="130" unbalanced="0"/>
    <cacheHierarchy uniqueName="[Final Fact].[Region Name]" caption="Region Name" attribute="1" defaultMemberUniqueName="[Final Fact].[Region Name].[All]" allUniqueName="[Final Fact].[Region Name].[All]" dimensionUniqueName="[Final Fact]" displayFolder="" count="0" memberValueDatatype="130" unbalanced="0"/>
    <cacheHierarchy uniqueName="[Final Fact].[State Abbr]" caption="State Abbr" attribute="1" defaultMemberUniqueName="[Final Fact].[State Abbr].[All]" allUniqueName="[Final Fact].[State Abbr].[All]" dimensionUniqueName="[Final Fact]" displayFolder="" count="0" memberValueDatatype="130" unbalanced="0"/>
    <cacheHierarchy uniqueName="[Final Fact].[State Name]" caption="State Name" attribute="1" defaultMemberUniqueName="[Final Fact].[State Name].[All]" allUniqueName="[Final Fact].[State Name].[All]" dimensionUniqueName="[Final Fact]" displayFolder="" count="0" memberValueDatatype="130" unbalanced="0"/>
    <cacheHierarchy uniqueName="[Final Fact].[City]" caption="City" attribute="1" defaultMemberUniqueName="[Final Fact].[City].[All]" allUniqueName="[Final Fact].[City].[All]" dimensionUniqueName="[Final Fact]" displayFolder="" count="0" memberValueDatatype="130" unbalanced="0"/>
    <cacheHierarchy uniqueName="[Final Fact].[BH Name]" caption="BH Name" attribute="1" defaultMemberUniqueName="[Final Fact].[BH Name].[All]" allUniqueName="[Final Fact].[BH Name].[All]" dimensionUniqueName="[Final Fact]" displayFolder="" count="0" memberValueDatatype="130" unbalanced="0"/>
    <cacheHierarchy uniqueName="[Final Fact].[Branch Performance Category]" caption="Branch Performance Category" attribute="1" defaultMemberUniqueName="[Final Fact].[Branch Performance Category].[All]" allUniqueName="[Final Fact].[Branch Performance Category].[All]" dimensionUniqueName="[Final Fact]" displayFolder="" count="0" memberValueDatatype="130" unbalanced="0"/>
    <cacheHierarchy uniqueName="[Final Fact].[Total Pymnt]" caption="Total Pymnt" attribute="1" defaultMemberUniqueName="[Final Fact].[Total Pymnt].[All]" allUniqueName="[Final Fact].[Total Pymnt].[All]" dimensionUniqueName="[Final Fact]" displayFolder="" count="0" memberValueDatatype="5" unbalanced="0"/>
    <cacheHierarchy uniqueName="[Final Fact].[Total Pymnt inv]" caption="Total Pymnt inv" attribute="1" defaultMemberUniqueName="[Final Fact].[Total Pymnt inv].[All]" allUniqueName="[Final Fact].[Total Pymnt inv].[All]" dimensionUniqueName="[Final Fact]" displayFolder="" count="0" memberValueDatatype="5" unbalanced="0"/>
    <cacheHierarchy uniqueName="[Final Fact].[Total Rec Prncp]" caption="Total Rec Prncp" attribute="1" defaultMemberUniqueName="[Final Fact].[Total Rec Prncp].[All]" allUniqueName="[Final Fact].[Total Rec Prncp].[All]" dimensionUniqueName="[Final Fact]" displayFolder="" count="0" memberValueDatatype="5" unbalanced="0"/>
    <cacheHierarchy uniqueName="[Final Fact].[Total Fees]" caption="Total Fees" attribute="1" defaultMemberUniqueName="[Final Fact].[Total Fees].[All]" allUniqueName="[Final Fact].[Total Fees].[All]" dimensionUniqueName="[Final Fact]" displayFolder="" count="0" memberValueDatatype="5" unbalanced="0"/>
    <cacheHierarchy uniqueName="[Final Fact].[Total Rrec int]" caption="Total Rrec int" attribute="1" defaultMemberUniqueName="[Final Fact].[Total Rrec int].[All]" allUniqueName="[Final Fact].[Total Rrec int].[All]" dimensionUniqueName="[Final Fact]" displayFolder="" count="0" memberValueDatatype="5" unbalanced="0"/>
    <cacheHierarchy uniqueName="[Final Fact].[Is Delinquent Loan]" caption="Is Delinquent Loan" attribute="1" defaultMemberUniqueName="[Final Fact].[Is Delinquent Loan].[All]" allUniqueName="[Final Fact].[Is Delinquent Loan].[All]" dimensionUniqueName="[Final Fact]" displayFolder="" count="0" memberValueDatatype="130" unbalanced="0"/>
    <cacheHierarchy uniqueName="[Final Fact].[Is Default Loan]" caption="Is Default Loan" attribute="1" defaultMemberUniqueName="[Final Fact].[Is Default Loan].[All]" allUniqueName="[Final Fact].[Is Default Loan].[All]" dimensionUniqueName="[Final Fact]" displayFolder="" count="0" memberValueDatatype="130" unbalanced="0"/>
    <cacheHierarchy uniqueName="[Final Fact].[Delinq 2 Yrs]" caption="Delinq 2 Yrs" attribute="1" defaultMemberUniqueName="[Final Fact].[Delinq 2 Yrs].[All]" allUniqueName="[Final Fact].[Delinq 2 Yrs].[All]" dimensionUniqueName="[Final Fact]" displayFolder="" count="0" memberValueDatatype="20" unbalanced="0"/>
    <cacheHierarchy uniqueName="[Final Fact].[Repayment Behavior]" caption="Repayment Behavior" attribute="1" defaultMemberUniqueName="[Final Fact].[Repayment Behavior].[All]" allUniqueName="[Final Fact].[Repayment Behavior].[All]" dimensionUniqueName="[Final Fact]" displayFolder="" count="0" memberValueDatatype="130" unbalanced="0"/>
    <cacheHierarchy uniqueName="[Measures].[Total Clients]" caption="Total Clients" measure="1" displayFolder="" measureGroup="Fact Loan" count="0"/>
    <cacheHierarchy uniqueName="[Measures].[Active Clients]" caption="Active Clients" measure="1" displayFolder="" measureGroup="Fact Loan" count="0"/>
    <cacheHierarchy uniqueName="[Measures].[New Clients]" caption="New Clients" measure="1" displayFolder="" measureGroup="Fact Loan" count="0"/>
    <cacheHierarchy uniqueName="[Measures].[Client Retention Rate]" caption="Client Retention Rate" measure="1" displayFolder="" measureGroup="Fact Loan" count="0"/>
    <cacheHierarchy uniqueName="[Measures].[Total Loan Amount]" caption="Total Loan Amount" measure="1" displayFolder="" measureGroup="Fact Loan" count="0"/>
    <cacheHierarchy uniqueName="[Measures].[Total Funded Amount]" caption="Total Funded Amount" measure="1" displayFolder="" measureGroup="Fact Loan" count="0"/>
    <cacheHierarchy uniqueName="[Measures].[Avg Loan Size]" caption="Avg Loan Size" measure="1" displayFolder="" measureGroup="Fact Loan" count="0" oneField="1">
      <fieldsUsage count="1">
        <fieldUsage x="0"/>
      </fieldsUsage>
    </cacheHierarchy>
    <cacheHierarchy uniqueName="[Measures].[Loan Growth %]" caption="Loan Growth %" measure="1" displayFolder="" measureGroup="Fact Loan" count="0"/>
    <cacheHierarchy uniqueName="[Measures].[Total Repayments]" caption="Total Repayments" measure="1" displayFolder="" measureGroup="Fact Loan" count="0"/>
    <cacheHierarchy uniqueName="[Measures].[Principal Recovery Rate]" caption="Principal Recovery Rate" measure="1" displayFolder="" measureGroup="Fact Loan" count="0"/>
    <cacheHierarchy uniqueName="[Measures].[Interest Income]" caption="Interest Income" measure="1" displayFolder="" measureGroup="Fact Loan" count="0"/>
    <cacheHierarchy uniqueName="[Measures].[Delinquency Rate]" caption="Delinquency Rate" measure="1" displayFolder="" measureGroup="Fact Loan" count="0"/>
    <cacheHierarchy uniqueName="[Measures].[On-Time Repayment %]" caption="On-Time Repayment %" measure="1" displayFolder="" measureGroup="Fact Loan" count="0"/>
    <cacheHierarchy uniqueName="[Measures].[Product Loan Volume]" caption="Product Loan Volume" measure="1" displayFolder="" measureGroup="Fact Loan" count="0"/>
    <cacheHierarchy uniqueName="[Measures].[Product Profitability]" caption="Product Profitability" measure="1" displayFolder="" measureGroup="Fact Loan" count="0"/>
    <cacheHierarchy uniqueName="[Measures].[Default Rate]" caption="Default Rate" measure="1" displayFolder="" measureGroup="Fact Loan" count="0"/>
    <cacheHierarchy uniqueName="[Measures].[__XL_Count Dim Branch]" caption="__XL_Count Dim Branch" measure="1" displayFolder="" measureGroup="Dim Branch" count="0" hidden="1"/>
    <cacheHierarchy uniqueName="[Measures].[__XL_Count Dim Client]" caption="__XL_Count Dim Client" measure="1" displayFolder="" measureGroup="Dim Client" count="0" hidden="1"/>
    <cacheHierarchy uniqueName="[Measures].[__XL_Count Dim Product]" caption="__XL_Count Dim Product" measure="1" displayFolder="" measureGroup="Dim Product" count="0" hidden="1"/>
    <cacheHierarchy uniqueName="[Measures].[__XL_Count Fact Loan]" caption="__XL_Count Fact Loan" measure="1" displayFolder="" measureGroup="Fact Loan" count="0" hidden="1"/>
    <cacheHierarchy uniqueName="[Measures].[__XL_Count Fact Repayment]" caption="__XL_Count Fact Repayment" measure="1" displayFolder="" measureGroup="Fact Repayment" count="0" hidden="1"/>
    <cacheHierarchy uniqueName="[Measures].[__XL_Count Final Fact]" caption="__XL_Count Final Fact" measure="1" displayFolder="" measureGroup="Final 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Dim Branch" uniqueName="[Dim Branch]" caption="Dim Branch"/>
    <dimension name="Dim Client" uniqueName="[Dim Client]" caption="Dim Client"/>
    <dimension name="Dim Product" uniqueName="[Dim Product]" caption="Dim Product"/>
    <dimension name="Fact Loan" uniqueName="[Fact Loan]" caption="Fact Loan"/>
    <dimension name="Fact Repayment" uniqueName="[Fact Repayment]" caption="Fact Repayment"/>
    <dimension name="Final Fact" uniqueName="[Final Fact]" caption="Final Fact"/>
    <dimension measure="1" name="Measures" uniqueName="[Measures]" caption="Measures"/>
  </dimensions>
  <measureGroups count="7">
    <measureGroup name="Calendar" caption="Calendar"/>
    <measureGroup name="Dim Branch" caption="Dim Branch"/>
    <measureGroup name="Dim Client" caption="Dim Client"/>
    <measureGroup name="Dim Product" caption="Dim Product"/>
    <measureGroup name="Fact Loan" caption="Fact Loan"/>
    <measureGroup name="Fact Repayment" caption="Fact Repayment"/>
    <measureGroup name="Final Fact" caption="Final 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93.75417349537" backgroundQuery="1" createdVersion="8" refreshedVersion="8" minRefreshableVersion="3" recordCount="0" supportSubquery="1" supportAdvancedDrill="1" xr:uid="{17DF5A68-490B-474B-A462-506B36FB9E36}">
  <cacheSource type="external" connectionId="8"/>
  <cacheFields count="2">
    <cacheField name="[Measures].[Loan Growth %]" caption="Loan Growth %" numFmtId="0" hierarchy="107" level="32767"/>
    <cacheField name="[Calendar].[Year].[Year]" caption="Year" numFmtId="0" hierarchy="1"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Dim Branch].[Branch Name]" caption="Branch Name" attribute="1" defaultMemberUniqueName="[Dim Branch].[Branch Name].[All]" allUniqueName="[Dim Branch].[Branch Name].[All]" dimensionUniqueName="[Dim Branch]" displayFolder="" count="2" memberValueDatatype="130" unbalanced="0"/>
    <cacheHierarchy uniqueName="[Dim Branch].[Bank Name]" caption="Bank Name" attribute="1" defaultMemberUniqueName="[Dim Branch].[Bank Name].[All]" allUniqueName="[Dim Branch].[Bank Name].[All]" dimensionUniqueName="[Dim Branch]" displayFolder="" count="0" memberValueDatatype="130" unbalanced="0"/>
    <cacheHierarchy uniqueName="[Dim Branch].[Region Name]" caption="Region Name" attribute="1" defaultMemberUniqueName="[Dim Branch].[Region Name].[All]" allUniqueName="[Dim Branch].[Region Name].[All]" dimensionUniqueName="[Dim Branch]" displayFolder="" count="0" memberValueDatatype="130" unbalanced="0"/>
    <cacheHierarchy uniqueName="[Dim Branch].[State Abbr]" caption="State Abbr" attribute="1" defaultMemberUniqueName="[Dim Branch].[State Abbr].[All]" allUniqueName="[Dim Branch].[State Abbr].[All]" dimensionUniqueName="[Dim Branch]" displayFolder="" count="0" memberValueDatatype="130" unbalanced="0"/>
    <cacheHierarchy uniqueName="[Dim Branch].[State Name]" caption="State Name" attribute="1" defaultMemberUniqueName="[Dim Branch].[State Name].[All]" allUniqueName="[Dim Branch].[State Name].[All]" dimensionUniqueName="[Dim Branch]" displayFolder="" count="0" memberValueDatatype="130" unbalanced="0"/>
    <cacheHierarchy uniqueName="[Dim Branch].[City]" caption="City" attribute="1" defaultMemberUniqueName="[Dim Branch].[City].[All]" allUniqueName="[Dim Branch].[City].[All]" dimensionUniqueName="[Dim Branch]" displayFolder="" count="0" memberValueDatatype="130" unbalanced="0"/>
    <cacheHierarchy uniqueName="[Dim Branch].[Center Id]" caption="Center Id" attribute="1" defaultMemberUniqueName="[Dim Branch].[Center Id].[All]" allUniqueName="[Dim Branch].[Center Id].[All]" dimensionUniqueName="[Dim Branch]" displayFolder="" count="0" memberValueDatatype="20" unbalanced="0"/>
    <cacheHierarchy uniqueName="[Dim Branch].[BH Name]" caption="BH Name" attribute="1" defaultMemberUniqueName="[Dim Branch].[BH Name].[All]" allUniqueName="[Dim Branch].[BH Name].[All]" dimensionUniqueName="[Dim Branch]" displayFolder="" count="0" memberValueDatatype="130" unbalanced="0"/>
    <cacheHierarchy uniqueName="[Dim Branch].[Branch Performance Category]" caption="Branch Performance Category" attribute="1" defaultMemberUniqueName="[Dim Branch].[Branch Performance Category].[All]" allUniqueName="[Dim Branch].[Branch Performance Category].[All]" dimensionUniqueName="[Dim Branch]" displayFolder="" count="0" memberValueDatatype="130" unbalanced="0"/>
    <cacheHierarchy uniqueName="[Dim Branch].[BranchID]" caption="BranchID" attribute="1" defaultMemberUniqueName="[Dim Branch].[BranchID].[All]" allUniqueName="[Dim Branch].[BranchID].[All]" dimensionUniqueName="[Dim Branch]" displayFolder="" count="0" memberValueDatatype="130" unbalanced="0"/>
    <cacheHierarchy uniqueName="[Dim Client].[Client ID]" caption="Client ID" attribute="1" defaultMemberUniqueName="[Dim Client].[Client ID].[All]" allUniqueName="[Dim Client].[Client ID].[All]" dimensionUniqueName="[Dim Client]" displayFolder="" count="0" memberValueDatatype="20" unbalanced="0"/>
    <cacheHierarchy uniqueName="[Dim Client].[Client Name]" caption="Client Name" attribute="1" defaultMemberUniqueName="[Dim Client].[Client Name].[All]" allUniqueName="[Dim Client].[Client Name].[All]" dimensionUniqueName="[Dim Client]" displayFolder="" count="0" memberValueDatatype="130" unbalanced="0"/>
    <cacheHierarchy uniqueName="[Dim Client].[Gender ID]" caption="Gender ID" attribute="1" defaultMemberUniqueName="[Dim Client].[Gender ID].[All]" allUniqueName="[Dim Client].[Gender ID].[All]" dimensionUniqueName="[Dim Client]" displayFolder="" count="0" memberValueDatatype="130" unbalanced="0"/>
    <cacheHierarchy uniqueName="[Dim Client].[Age]" caption="Age" attribute="1" defaultMemberUniqueName="[Dim Client].[Age].[All]" allUniqueName="[Dim Client].[Age].[All]" dimensionUniqueName="[Dim Client]" displayFolder="" count="0" memberValueDatatype="130" unbalanced="0"/>
    <cacheHierarchy uniqueName="[Dim Client].[Age_T]" caption="Age_T" attribute="1" defaultMemberUniqueName="[Dim Client].[Age_T].[All]" allUniqueName="[Dim Client].[Age_T].[All]" dimensionUniqueName="[Dim Client]" displayFolder="" count="0" memberValueDatatype="20" unbalanced="0"/>
    <cacheHierarchy uniqueName="[Dim Client].[Date of Birth]" caption="Date of Birth" attribute="1" time="1" defaultMemberUniqueName="[Dim Client].[Date of Birth].[All]" allUniqueName="[Dim Client].[Date of Birth].[All]" dimensionUniqueName="[Dim Client]" displayFolder="" count="0" memberValueDatatype="7" unbalanced="0"/>
    <cacheHierarchy uniqueName="[Dim Client].[Caste]" caption="Caste" attribute="1" defaultMemberUniqueName="[Dim Client].[Caste].[All]" allUniqueName="[Dim Client].[Caste].[All]" dimensionUniqueName="[Dim Client]" displayFolder="" count="0" memberValueDatatype="130" unbalanced="0"/>
    <cacheHierarchy uniqueName="[Dim Client].[Religion]" caption="Religion" attribute="1" defaultMemberUniqueName="[Dim Client].[Religion].[All]" allUniqueName="[Dim Client].[Religion].[All]" dimensionUniqueName="[Dim Client]" displayFolder="" count="0" memberValueDatatype="130" unbalanced="0"/>
    <cacheHierarchy uniqueName="[Dim Client].[Home Ownership]" caption="Home Ownership" attribute="1" defaultMemberUniqueName="[Dim Client].[Home Ownership].[All]" allUniqueName="[Dim Client].[Home Ownership].[All]" dimensionUniqueName="[Dim Client]" displayFolder="" count="0" memberValueDatatype="130" unbalanced="0"/>
    <cacheHierarchy uniqueName="[Dim Client].[Client Income Range]" caption="Client Income Range" attribute="1" defaultMemberUniqueName="[Dim Client].[Client Income Range].[All]" allUniqueName="[Dim Client].[Client Income Range].[All]" dimensionUniqueName="[Dim Client]" displayFolder="" count="0" memberValueDatatype="130" unbalanced="0"/>
    <cacheHierarchy uniqueName="[Dim Client].[Employment Type]" caption="Employment Type" attribute="1" defaultMemberUniqueName="[Dim Client].[Employment Type].[All]" allUniqueName="[Dim Client].[Employment Type].[All]" dimensionUniqueName="[Dim Client]" displayFolder="" count="0" memberValueDatatype="130" unbalanced="0"/>
    <cacheHierarchy uniqueName="[Dim Client].[Credit Score]" caption="Credit Score" attribute="1" defaultMemberUniqueName="[Dim Client].[Credit Score].[All]" allUniqueName="[Dim Client].[Credit Score].[All]" dimensionUniqueName="[Dim Client]" displayFolder="" count="0"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Code]" caption="Product Code" attribute="1" defaultMemberUniqueName="[Dim Product].[Product Code].[All]" allUniqueName="[Dim Product].[Product Code].[All]" dimensionUniqueName="[Dim Product]" displayFolder="" count="0" memberValueDatatype="130" unbalanced="0"/>
    <cacheHierarchy uniqueName="[Dim Product].[Purpose Category]" caption="Purpose Category" attribute="1" defaultMemberUniqueName="[Dim Product].[Purpose Category].[All]" allUniqueName="[Dim Product].[Purpose Category].[All]" dimensionUniqueName="[Dim Product]" displayFolder="" count="2" memberValueDatatype="130" unbalanced="0"/>
    <cacheHierarchy uniqueName="[Dim Product].[Term]" caption="Term" attribute="1" defaultMemberUniqueName="[Dim Product].[Term].[All]" allUniqueName="[Dim Product].[Term].[All]" dimensionUniqueName="[Dim Product]" displayFolder="" count="0" memberValueDatatype="130" unbalanced="0"/>
    <cacheHierarchy uniqueName="[Dim Product].[Int Rate]" caption="Int Rate" attribute="1" defaultMemberUniqueName="[Dim Product].[Int Rate].[All]" allUniqueName="[Dim Product].[Int Rate].[All]" dimensionUniqueName="[Dim Product]" displayFolder="" count="0" memberValueDatatype="5" unbalanced="0"/>
    <cacheHierarchy uniqueName="[Dim Product].[Grade]" caption="Grade" attribute="1" defaultMemberUniqueName="[Dim Product].[Grade].[All]" allUniqueName="[Dim Product].[Grade].[All]" dimensionUniqueName="[Dim Product]" displayFolder="" count="0" memberValueDatatype="130" unbalanced="0"/>
    <cacheHierarchy uniqueName="[Dim Product].[Sub Grade]" caption="Sub Grade" attribute="1" defaultMemberUniqueName="[Dim Product].[Sub Grade].[All]" allUniqueName="[Dim Product].[Sub Grade].[All]" dimensionUniqueName="[Dim Product]" displayFolder="" count="0" memberValueDatatype="130" unbalanced="0"/>
    <cacheHierarchy uniqueName="[Fact Loan].[Account ID]" caption="Account ID" attribute="1" defaultMemberUniqueName="[Fact Loan].[Account ID].[All]" allUniqueName="[Fact Loan].[Account ID].[All]" dimensionUniqueName="[Fact Loan]" displayFolder="" count="0" memberValueDatatype="130" unbalanced="0"/>
    <cacheHierarchy uniqueName="[Fact Loan].[Client ID]" caption="Client ID" attribute="1" defaultMemberUniqueName="[Fact Loan].[Client ID].[All]" allUniqueName="[Fact Loan].[Client ID].[All]" dimensionUniqueName="[Fact Loan]" displayFolder="" count="0" memberValueDatatype="20" unbalanced="0"/>
    <cacheHierarchy uniqueName="[Fact Loan].[Branch Name]" caption="Branch Name" attribute="1" defaultMemberUniqueName="[Fact Loan].[Branch Name].[All]" allUniqueName="[Fact Loan].[Branch Name].[All]" dimensionUniqueName="[Fact Loan]" displayFolder="" count="0" memberValueDatatype="130" unbalanced="0"/>
    <cacheHierarchy uniqueName="[Fact Loan].[Product Id]" caption="Product Id" attribute="1" defaultMemberUniqueName="[Fact Loan].[Product Id].[All]" allUniqueName="[Fact Loan].[Product Id].[All]" dimensionUniqueName="[Fact Loan]" displayFolder="" count="0" memberValueDatatype="130" unbalanced="0"/>
    <cacheHierarchy uniqueName="[Fact Loan].[Loan Amount]" caption="Loan Amount" attribute="1" defaultMemberUniqueName="[Fact Loan].[Loan Amount].[All]" allUniqueName="[Fact Loan].[Loan Amount].[All]" dimensionUniqueName="[Fact Loan]" displayFolder="" count="0" memberValueDatatype="20" unbalanced="0"/>
    <cacheHierarchy uniqueName="[Fact Loan].[Funded Amount]" caption="Funded Amount" attribute="1" defaultMemberUniqueName="[Fact Loan].[Funded Amount].[All]" allUniqueName="[Fact Loan].[Funded Amount].[All]" dimensionUniqueName="[Fact Loan]" displayFolder="" count="0" memberValueDatatype="20" unbalanced="0"/>
    <cacheHierarchy uniqueName="[Fact Loan].[Funded Amount Inv]" caption="Funded Amount Inv" attribute="1" defaultMemberUniqueName="[Fact Loan].[Funded Amount Inv].[All]" allUniqueName="[Fact Loan].[Funded Amount Inv].[All]" dimensionUniqueName="[Fact Loan]" displayFolder="" count="0" memberValueDatatype="20" unbalanced="0"/>
    <cacheHierarchy uniqueName="[Fact Loan].[Disbursement Date]" caption="Disbursement Date" attribute="1" time="1" defaultMemberUniqueName="[Fact Loan].[Disbursement Date].[All]" allUniqueName="[Fact Loan].[Disbursement Date].[All]" dimensionUniqueName="[Fact Loan]" displayFolder="" count="0" memberValueDatatype="7" unbalanced="0"/>
    <cacheHierarchy uniqueName="[Fact Loan].[Loan Status]" caption="Loan Status" attribute="1" defaultMemberUniqueName="[Fact Loan].[Loan Status].[All]" allUniqueName="[Fact Loan].[Loan Status].[All]" dimensionUniqueName="[Fact Loan]" displayFolder="" count="0" memberValueDatatype="130" unbalanced="0"/>
    <cacheHierarchy uniqueName="[Fact Loan].[Repayment Type]" caption="Repayment Type" attribute="1" defaultMemberUniqueName="[Fact Loan].[Repayment Type].[All]" allUniqueName="[Fact Loan].[Repayment Type].[All]" dimensionUniqueName="[Fact Loan]" displayFolder="" count="0" memberValueDatatype="130" unbalanced="0"/>
    <cacheHierarchy uniqueName="[Fact Loan].[Center Id]" caption="Center Id" attribute="1" defaultMemberUniqueName="[Fact Loan].[Center Id].[All]" allUniqueName="[Fact Loan].[Center Id].[All]" dimensionUniqueName="[Fact Loan]" displayFolder="" count="0" memberValueDatatype="20" unbalanced="0"/>
    <cacheHierarchy uniqueName="[Fact Loan].[BranchID]" caption="BranchID" attribute="1" defaultMemberUniqueName="[Fact Loan].[BranchID].[All]" allUniqueName="[Fact Loan].[BranchID].[All]" dimensionUniqueName="[Fact Loan]" displayFolder="" count="0" memberValueDatatype="130" unbalanced="0"/>
    <cacheHierarchy uniqueName="[Fact Repayment].[Account ID]" caption="Account ID" attribute="1" defaultMemberUniqueName="[Fact Repayment].[Account ID].[All]" allUniqueName="[Fact Repayment].[Account ID].[All]" dimensionUniqueName="[Fact Repayment]" displayFolder="" count="0" memberValueDatatype="130" unbalanced="0"/>
    <cacheHierarchy uniqueName="[Fact Repayment].[Total Pymnt]" caption="Total Pymnt" attribute="1" defaultMemberUniqueName="[Fact Repayment].[Total Pymnt].[All]" allUniqueName="[Fact Repayment].[Total Pymnt].[All]" dimensionUniqueName="[Fact Repayment]" displayFolder="" count="0" memberValueDatatype="5" unbalanced="0"/>
    <cacheHierarchy uniqueName="[Fact Repayment].[Total Pymnt inv]" caption="Total Pymnt inv" attribute="1" defaultMemberUniqueName="[Fact Repayment].[Total Pymnt inv].[All]" allUniqueName="[Fact Repayment].[Total Pymnt inv].[All]" dimensionUniqueName="[Fact Repayment]" displayFolder="" count="0" memberValueDatatype="5" unbalanced="0"/>
    <cacheHierarchy uniqueName="[Fact Repayment].[Total Rec Prncp]" caption="Total Rec Prncp" attribute="1" defaultMemberUniqueName="[Fact Repayment].[Total Rec Prncp].[All]" allUniqueName="[Fact Repayment].[Total Rec Prncp].[All]" dimensionUniqueName="[Fact Repayment]" displayFolder="" count="0" memberValueDatatype="5" unbalanced="0"/>
    <cacheHierarchy uniqueName="[Fact Repayment].[Total Fees]" caption="Total Fees" attribute="1" defaultMemberUniqueName="[Fact Repayment].[Total Fees].[All]" allUniqueName="[Fact Repayment].[Total Fees].[All]" dimensionUniqueName="[Fact Repayment]" displayFolder="" count="0" memberValueDatatype="5" unbalanced="0"/>
    <cacheHierarchy uniqueName="[Fact Repayment].[Total Rrec int]" caption="Total Rrec int" attribute="1" defaultMemberUniqueName="[Fact Repayment].[Total Rrec int].[All]" allUniqueName="[Fact Repayment].[Total Rrec int].[All]" dimensionUniqueName="[Fact Repayment]" displayFolder="" count="0" memberValueDatatype="5" unbalanced="0"/>
    <cacheHierarchy uniqueName="[Fact Repayment].[Is Delinquent Loan]" caption="Is Delinquent Loan" attribute="1" defaultMemberUniqueName="[Fact Repayment].[Is Delinquent Loan].[All]" allUniqueName="[Fact Repayment].[Is Delinquent Loan].[All]" dimensionUniqueName="[Fact Repayment]" displayFolder="" count="0" memberValueDatatype="130" unbalanced="0"/>
    <cacheHierarchy uniqueName="[Fact Repayment].[Is Default Loan]" caption="Is Default Loan" attribute="1" defaultMemberUniqueName="[Fact Repayment].[Is Default Loan].[All]" allUniqueName="[Fact Repayment].[Is Default Loan].[All]" dimensionUniqueName="[Fact Repayment]" displayFolder="" count="0" memberValueDatatype="130" unbalanced="0"/>
    <cacheHierarchy uniqueName="[Fact Repayment].[Delinq 2 Yrs]" caption="Delinq 2 Yrs" attribute="1" defaultMemberUniqueName="[Fact Repayment].[Delinq 2 Yrs].[All]" allUniqueName="[Fact Repayment].[Delinq 2 Yrs].[All]" dimensionUniqueName="[Fact Repayment]" displayFolder="" count="0" memberValueDatatype="20" unbalanced="0"/>
    <cacheHierarchy uniqueName="[Fact Repayment].[Repayment Behavior]" caption="Repayment Behavior" attribute="1" defaultMemberUniqueName="[Fact Repayment].[Repayment Behavior].[All]" allUniqueName="[Fact Repayment].[Repayment Behavior].[All]" dimensionUniqueName="[Fact Repayment]" displayFolder="" count="0" memberValueDatatype="130" unbalanced="0"/>
    <cacheHierarchy uniqueName="[Final Fact].[Account ID]" caption="Account ID" attribute="1" defaultMemberUniqueName="[Final Fact].[Account ID].[All]" allUniqueName="[Final Fact].[Account ID].[All]" dimensionUniqueName="[Final Fact]" displayFolder="" count="0" memberValueDatatype="130" unbalanced="0"/>
    <cacheHierarchy uniqueName="[Final Fact].[Client id]" caption="Client id" attribute="1" defaultMemberUniqueName="[Final Fact].[Client id].[All]" allUniqueName="[Final Fact].[Client id].[All]" dimensionUniqueName="[Final Fact]" displayFolder="" count="0" memberValueDatatype="20" unbalanced="0"/>
    <cacheHierarchy uniqueName="[Final Fact].[Branch Name]" caption="Branch Name" attribute="1" defaultMemberUniqueName="[Final Fact].[Branch Name].[All]" allUniqueName="[Final Fact].[Branch Name].[All]" dimensionUniqueName="[Final Fact]" displayFolder="" count="0" memberValueDatatype="130" unbalanced="0"/>
    <cacheHierarchy uniqueName="[Final Fact].[Product Id]" caption="Product Id" attribute="1" defaultMemberUniqueName="[Final Fact].[Product Id].[All]" allUniqueName="[Final Fact].[Product Id].[All]" dimensionUniqueName="[Final Fact]" displayFolder="" count="0" memberValueDatatype="130" unbalanced="0"/>
    <cacheHierarchy uniqueName="[Final Fact].[Loan Amount]" caption="Loan Amount" attribute="1" defaultMemberUniqueName="[Final Fact].[Loan Amount].[All]" allUniqueName="[Final Fact].[Loan Amount].[All]" dimensionUniqueName="[Final Fact]" displayFolder="" count="0" memberValueDatatype="5" unbalanced="0"/>
    <cacheHierarchy uniqueName="[Final Fact].[Funded Amount]" caption="Funded Amount" attribute="1" defaultMemberUniqueName="[Final Fact].[Funded Amount].[All]" allUniqueName="[Final Fact].[Funded Amount].[All]" dimensionUniqueName="[Final Fact]" displayFolder="" count="0" memberValueDatatype="5" unbalanced="0"/>
    <cacheHierarchy uniqueName="[Final Fact].[Funded Amount Inv]" caption="Funded Amount Inv" attribute="1" defaultMemberUniqueName="[Final Fact].[Funded Amount Inv].[All]" allUniqueName="[Final Fact].[Funded Amount Inv].[All]" dimensionUniqueName="[Final Fact]" displayFolder="" count="0" memberValueDatatype="5" unbalanced="0"/>
    <cacheHierarchy uniqueName="[Final Fact].[Date]" caption="Date" attribute="1" time="1" defaultMemberUniqueName="[Final Fact].[Date].[All]" allUniqueName="[Final Fact].[Date].[All]" dimensionUniqueName="[Final Fact]" displayFolder="" count="0" memberValueDatatype="7" unbalanced="0"/>
    <cacheHierarchy uniqueName="[Final Fact].[Loan Status]" caption="Loan Status" attribute="1" defaultMemberUniqueName="[Final Fact].[Loan Status].[All]" allUniqueName="[Final Fact].[Loan Status].[All]" dimensionUniqueName="[Final Fact]" displayFolder="" count="0" memberValueDatatype="130" unbalanced="0"/>
    <cacheHierarchy uniqueName="[Final Fact].[Repayment Type]" caption="Repayment Type" attribute="1" defaultMemberUniqueName="[Final Fact].[Repayment Type].[All]" allUniqueName="[Final Fact].[Repayment Type].[All]" dimensionUniqueName="[Final Fact]" displayFolder="" count="0" memberValueDatatype="130" unbalanced="0"/>
    <cacheHierarchy uniqueName="[Final Fact].[Center Id]" caption="Center Id" attribute="1" defaultMemberUniqueName="[Final Fact].[Center Id].[All]" allUniqueName="[Final Fact].[Center Id].[All]" dimensionUniqueName="[Final Fact]" displayFolder="" count="0" memberValueDatatype="20" unbalanced="0"/>
    <cacheHierarchy uniqueName="[Final Fact].[BranchID]" caption="BranchID" attribute="1" defaultMemberUniqueName="[Final Fact].[BranchID].[All]" allUniqueName="[Final Fact].[BranchID].[All]" dimensionUniqueName="[Final Fact]" displayFolder="" count="0" memberValueDatatype="130" unbalanced="0"/>
    <cacheHierarchy uniqueName="[Final Fact].[Client Name]" caption="Client Name" attribute="1" defaultMemberUniqueName="[Final Fact].[Client Name].[All]" allUniqueName="[Final Fact].[Client Name].[All]" dimensionUniqueName="[Final Fact]" displayFolder="" count="0" memberValueDatatype="130" unbalanced="0"/>
    <cacheHierarchy uniqueName="[Final Fact].[Gender ID]" caption="Gender ID" attribute="1" defaultMemberUniqueName="[Final Fact].[Gender ID].[All]" allUniqueName="[Final Fact].[Gender ID].[All]" dimensionUniqueName="[Final Fact]" displayFolder="" count="0" memberValueDatatype="130" unbalanced="0"/>
    <cacheHierarchy uniqueName="[Final Fact].[Age]" caption="Age" attribute="1" defaultMemberUniqueName="[Final Fact].[Age].[All]" allUniqueName="[Final Fact].[Age].[All]" dimensionUniqueName="[Final Fact]" displayFolder="" count="0" memberValueDatatype="130" unbalanced="0"/>
    <cacheHierarchy uniqueName="[Final Fact].[Age_T]" caption="Age_T" attribute="1" defaultMemberUniqueName="[Final Fact].[Age_T].[All]" allUniqueName="[Final Fact].[Age_T].[All]" dimensionUniqueName="[Final Fact]" displayFolder="" count="0" memberValueDatatype="20" unbalanced="0"/>
    <cacheHierarchy uniqueName="[Final Fact].[Dateof Birth]" caption="Dateof Birth" attribute="1" time="1" defaultMemberUniqueName="[Final Fact].[Dateof Birth].[All]" allUniqueName="[Final Fact].[Dateof Birth].[All]" dimensionUniqueName="[Final Fact]" displayFolder="" count="0" memberValueDatatype="7" unbalanced="0"/>
    <cacheHierarchy uniqueName="[Final Fact].[Caste]" caption="Caste" attribute="1" defaultMemberUniqueName="[Final Fact].[Caste].[All]" allUniqueName="[Final Fact].[Caste].[All]" dimensionUniqueName="[Final Fact]" displayFolder="" count="0" memberValueDatatype="130" unbalanced="0"/>
    <cacheHierarchy uniqueName="[Final Fact].[Religion]" caption="Religion" attribute="1" defaultMemberUniqueName="[Final Fact].[Religion].[All]" allUniqueName="[Final Fact].[Religion].[All]" dimensionUniqueName="[Final Fact]" displayFolder="" count="0" memberValueDatatype="130" unbalanced="0"/>
    <cacheHierarchy uniqueName="[Final Fact].[Home Ownership]" caption="Home Ownership" attribute="1" defaultMemberUniqueName="[Final Fact].[Home Ownership].[All]" allUniqueName="[Final Fact].[Home Ownership].[All]" dimensionUniqueName="[Final Fact]" displayFolder="" count="0" memberValueDatatype="130" unbalanced="0"/>
    <cacheHierarchy uniqueName="[Final Fact].[Client Income Range]" caption="Client Income Range" attribute="1" defaultMemberUniqueName="[Final Fact].[Client Income Range].[All]" allUniqueName="[Final Fact].[Client Income Range].[All]" dimensionUniqueName="[Final Fact]" displayFolder="" count="0" memberValueDatatype="130" unbalanced="0"/>
    <cacheHierarchy uniqueName="[Final Fact].[Employment Type]" caption="Employment Type" attribute="1" defaultMemberUniqueName="[Final Fact].[Employment Type].[All]" allUniqueName="[Final Fact].[Employment Type].[All]" dimensionUniqueName="[Final Fact]" displayFolder="" count="0" memberValueDatatype="130" unbalanced="0"/>
    <cacheHierarchy uniqueName="[Final Fact].[Credit Score]" caption="Credit Score" attribute="1" defaultMemberUniqueName="[Final Fact].[Credit Score].[All]" allUniqueName="[Final Fact].[Credit Score].[All]" dimensionUniqueName="[Final Fact]" displayFolder="" count="0" memberValueDatatype="20" unbalanced="0"/>
    <cacheHierarchy uniqueName="[Final Fact].[Product Code]" caption="Product Code" attribute="1" defaultMemberUniqueName="[Final Fact].[Product Code].[All]" allUniqueName="[Final Fact].[Product Code].[All]" dimensionUniqueName="[Final Fact]" displayFolder="" count="0" memberValueDatatype="130" unbalanced="0"/>
    <cacheHierarchy uniqueName="[Final Fact].[Purpose Category]" caption="Purpose Category" attribute="1" defaultMemberUniqueName="[Final Fact].[Purpose Category].[All]" allUniqueName="[Final Fact].[Purpose Category].[All]" dimensionUniqueName="[Final Fact]" displayFolder="" count="0" memberValueDatatype="130" unbalanced="0"/>
    <cacheHierarchy uniqueName="[Final Fact].[Term]" caption="Term" attribute="1" defaultMemberUniqueName="[Final Fact].[Term].[All]" allUniqueName="[Final Fact].[Term].[All]" dimensionUniqueName="[Final Fact]" displayFolder="" count="0" memberValueDatatype="130" unbalanced="0"/>
    <cacheHierarchy uniqueName="[Final Fact].[Int Rate]" caption="Int Rate" attribute="1" defaultMemberUniqueName="[Final Fact].[Int Rate].[All]" allUniqueName="[Final Fact].[Int Rate].[All]" dimensionUniqueName="[Final Fact]" displayFolder="" count="0" memberValueDatatype="5" unbalanced="0"/>
    <cacheHierarchy uniqueName="[Final Fact].[Grade]" caption="Grade" attribute="1" defaultMemberUniqueName="[Final Fact].[Grade].[All]" allUniqueName="[Final Fact].[Grade].[All]" dimensionUniqueName="[Final Fact]" displayFolder="" count="0" memberValueDatatype="130" unbalanced="0"/>
    <cacheHierarchy uniqueName="[Final Fact].[Sub Grade]" caption="Sub Grade" attribute="1" defaultMemberUniqueName="[Final Fact].[Sub Grade].[All]" allUniqueName="[Final Fact].[Sub Grade].[All]" dimensionUniqueName="[Final Fact]" displayFolder="" count="0" memberValueDatatype="130" unbalanced="0"/>
    <cacheHierarchy uniqueName="[Final Fact].[Bank Name]" caption="Bank Name" attribute="1" defaultMemberUniqueName="[Final Fact].[Bank Name].[All]" allUniqueName="[Final Fact].[Bank Name].[All]" dimensionUniqueName="[Final Fact]" displayFolder="" count="0" memberValueDatatype="130" unbalanced="0"/>
    <cacheHierarchy uniqueName="[Final Fact].[Region Name]" caption="Region Name" attribute="1" defaultMemberUniqueName="[Final Fact].[Region Name].[All]" allUniqueName="[Final Fact].[Region Name].[All]" dimensionUniqueName="[Final Fact]" displayFolder="" count="0" memberValueDatatype="130" unbalanced="0"/>
    <cacheHierarchy uniqueName="[Final Fact].[State Abbr]" caption="State Abbr" attribute="1" defaultMemberUniqueName="[Final Fact].[State Abbr].[All]" allUniqueName="[Final Fact].[State Abbr].[All]" dimensionUniqueName="[Final Fact]" displayFolder="" count="0" memberValueDatatype="130" unbalanced="0"/>
    <cacheHierarchy uniqueName="[Final Fact].[State Name]" caption="State Name" attribute="1" defaultMemberUniqueName="[Final Fact].[State Name].[All]" allUniqueName="[Final Fact].[State Name].[All]" dimensionUniqueName="[Final Fact]" displayFolder="" count="0" memberValueDatatype="130" unbalanced="0"/>
    <cacheHierarchy uniqueName="[Final Fact].[City]" caption="City" attribute="1" defaultMemberUniqueName="[Final Fact].[City].[All]" allUniqueName="[Final Fact].[City].[All]" dimensionUniqueName="[Final Fact]" displayFolder="" count="0" memberValueDatatype="130" unbalanced="0"/>
    <cacheHierarchy uniqueName="[Final Fact].[BH Name]" caption="BH Name" attribute="1" defaultMemberUniqueName="[Final Fact].[BH Name].[All]" allUniqueName="[Final Fact].[BH Name].[All]" dimensionUniqueName="[Final Fact]" displayFolder="" count="0" memberValueDatatype="130" unbalanced="0"/>
    <cacheHierarchy uniqueName="[Final Fact].[Branch Performance Category]" caption="Branch Performance Category" attribute="1" defaultMemberUniqueName="[Final Fact].[Branch Performance Category].[All]" allUniqueName="[Final Fact].[Branch Performance Category].[All]" dimensionUniqueName="[Final Fact]" displayFolder="" count="0" memberValueDatatype="130" unbalanced="0"/>
    <cacheHierarchy uniqueName="[Final Fact].[Total Pymnt]" caption="Total Pymnt" attribute="1" defaultMemberUniqueName="[Final Fact].[Total Pymnt].[All]" allUniqueName="[Final Fact].[Total Pymnt].[All]" dimensionUniqueName="[Final Fact]" displayFolder="" count="0" memberValueDatatype="5" unbalanced="0"/>
    <cacheHierarchy uniqueName="[Final Fact].[Total Pymnt inv]" caption="Total Pymnt inv" attribute="1" defaultMemberUniqueName="[Final Fact].[Total Pymnt inv].[All]" allUniqueName="[Final Fact].[Total Pymnt inv].[All]" dimensionUniqueName="[Final Fact]" displayFolder="" count="0" memberValueDatatype="5" unbalanced="0"/>
    <cacheHierarchy uniqueName="[Final Fact].[Total Rec Prncp]" caption="Total Rec Prncp" attribute="1" defaultMemberUniqueName="[Final Fact].[Total Rec Prncp].[All]" allUniqueName="[Final Fact].[Total Rec Prncp].[All]" dimensionUniqueName="[Final Fact]" displayFolder="" count="0" memberValueDatatype="5" unbalanced="0"/>
    <cacheHierarchy uniqueName="[Final Fact].[Total Fees]" caption="Total Fees" attribute="1" defaultMemberUniqueName="[Final Fact].[Total Fees].[All]" allUniqueName="[Final Fact].[Total Fees].[All]" dimensionUniqueName="[Final Fact]" displayFolder="" count="0" memberValueDatatype="5" unbalanced="0"/>
    <cacheHierarchy uniqueName="[Final Fact].[Total Rrec int]" caption="Total Rrec int" attribute="1" defaultMemberUniqueName="[Final Fact].[Total Rrec int].[All]" allUniqueName="[Final Fact].[Total Rrec int].[All]" dimensionUniqueName="[Final Fact]" displayFolder="" count="0" memberValueDatatype="5" unbalanced="0"/>
    <cacheHierarchy uniqueName="[Final Fact].[Is Delinquent Loan]" caption="Is Delinquent Loan" attribute="1" defaultMemberUniqueName="[Final Fact].[Is Delinquent Loan].[All]" allUniqueName="[Final Fact].[Is Delinquent Loan].[All]" dimensionUniqueName="[Final Fact]" displayFolder="" count="0" memberValueDatatype="130" unbalanced="0"/>
    <cacheHierarchy uniqueName="[Final Fact].[Is Default Loan]" caption="Is Default Loan" attribute="1" defaultMemberUniqueName="[Final Fact].[Is Default Loan].[All]" allUniqueName="[Final Fact].[Is Default Loan].[All]" dimensionUniqueName="[Final Fact]" displayFolder="" count="0" memberValueDatatype="130" unbalanced="0"/>
    <cacheHierarchy uniqueName="[Final Fact].[Delinq 2 Yrs]" caption="Delinq 2 Yrs" attribute="1" defaultMemberUniqueName="[Final Fact].[Delinq 2 Yrs].[All]" allUniqueName="[Final Fact].[Delinq 2 Yrs].[All]" dimensionUniqueName="[Final Fact]" displayFolder="" count="0" memberValueDatatype="20" unbalanced="0"/>
    <cacheHierarchy uniqueName="[Final Fact].[Repayment Behavior]" caption="Repayment Behavior" attribute="1" defaultMemberUniqueName="[Final Fact].[Repayment Behavior].[All]" allUniqueName="[Final Fact].[Repayment Behavior].[All]" dimensionUniqueName="[Final Fact]" displayFolder="" count="0" memberValueDatatype="130" unbalanced="0"/>
    <cacheHierarchy uniqueName="[Measures].[Total Clients]" caption="Total Clients" measure="1" displayFolder="" measureGroup="Fact Loan" count="0"/>
    <cacheHierarchy uniqueName="[Measures].[Active Clients]" caption="Active Clients" measure="1" displayFolder="" measureGroup="Fact Loan" count="0"/>
    <cacheHierarchy uniqueName="[Measures].[New Clients]" caption="New Clients" measure="1" displayFolder="" measureGroup="Fact Loan" count="0"/>
    <cacheHierarchy uniqueName="[Measures].[Client Retention Rate]" caption="Client Retention Rate" measure="1" displayFolder="" measureGroup="Fact Loan" count="0"/>
    <cacheHierarchy uniqueName="[Measures].[Total Loan Amount]" caption="Total Loan Amount" measure="1" displayFolder="" measureGroup="Fact Loan" count="0"/>
    <cacheHierarchy uniqueName="[Measures].[Total Funded Amount]" caption="Total Funded Amount" measure="1" displayFolder="" measureGroup="Fact Loan" count="0"/>
    <cacheHierarchy uniqueName="[Measures].[Avg Loan Size]" caption="Avg Loan Size" measure="1" displayFolder="" measureGroup="Fact Loan" count="0"/>
    <cacheHierarchy uniqueName="[Measures].[Loan Growth %]" caption="Loan Growth %" measure="1" displayFolder="" measureGroup="Fact Loan" count="0" oneField="1">
      <fieldsUsage count="1">
        <fieldUsage x="0"/>
      </fieldsUsage>
    </cacheHierarchy>
    <cacheHierarchy uniqueName="[Measures].[Total Repayments]" caption="Total Repayments" measure="1" displayFolder="" measureGroup="Fact Loan" count="0"/>
    <cacheHierarchy uniqueName="[Measures].[Principal Recovery Rate]" caption="Principal Recovery Rate" measure="1" displayFolder="" measureGroup="Fact Loan" count="0"/>
    <cacheHierarchy uniqueName="[Measures].[Interest Income]" caption="Interest Income" measure="1" displayFolder="" measureGroup="Fact Loan" count="0"/>
    <cacheHierarchy uniqueName="[Measures].[Delinquency Rate]" caption="Delinquency Rate" measure="1" displayFolder="" measureGroup="Fact Loan" count="0"/>
    <cacheHierarchy uniqueName="[Measures].[On-Time Repayment %]" caption="On-Time Repayment %" measure="1" displayFolder="" measureGroup="Fact Loan" count="0"/>
    <cacheHierarchy uniqueName="[Measures].[Product Loan Volume]" caption="Product Loan Volume" measure="1" displayFolder="" measureGroup="Fact Loan" count="0"/>
    <cacheHierarchy uniqueName="[Measures].[Product Profitability]" caption="Product Profitability" measure="1" displayFolder="" measureGroup="Fact Loan" count="0"/>
    <cacheHierarchy uniqueName="[Measures].[Default Rate]" caption="Default Rate" measure="1" displayFolder="" measureGroup="Fact Loan" count="0"/>
    <cacheHierarchy uniqueName="[Measures].[__XL_Count Dim Branch]" caption="__XL_Count Dim Branch" measure="1" displayFolder="" measureGroup="Dim Branch" count="0" hidden="1"/>
    <cacheHierarchy uniqueName="[Measures].[__XL_Count Dim Client]" caption="__XL_Count Dim Client" measure="1" displayFolder="" measureGroup="Dim Client" count="0" hidden="1"/>
    <cacheHierarchy uniqueName="[Measures].[__XL_Count Dim Product]" caption="__XL_Count Dim Product" measure="1" displayFolder="" measureGroup="Dim Product" count="0" hidden="1"/>
    <cacheHierarchy uniqueName="[Measures].[__XL_Count Fact Loan]" caption="__XL_Count Fact Loan" measure="1" displayFolder="" measureGroup="Fact Loan" count="0" hidden="1"/>
    <cacheHierarchy uniqueName="[Measures].[__XL_Count Fact Repayment]" caption="__XL_Count Fact Repayment" measure="1" displayFolder="" measureGroup="Fact Repayment" count="0" hidden="1"/>
    <cacheHierarchy uniqueName="[Measures].[__XL_Count Final Fact]" caption="__XL_Count Final Fact" measure="1" displayFolder="" measureGroup="Final 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Dim Branch" uniqueName="[Dim Branch]" caption="Dim Branch"/>
    <dimension name="Dim Client" uniqueName="[Dim Client]" caption="Dim Client"/>
    <dimension name="Dim Product" uniqueName="[Dim Product]" caption="Dim Product"/>
    <dimension name="Fact Loan" uniqueName="[Fact Loan]" caption="Fact Loan"/>
    <dimension name="Fact Repayment" uniqueName="[Fact Repayment]" caption="Fact Repayment"/>
    <dimension name="Final Fact" uniqueName="[Final Fact]" caption="Final Fact"/>
    <dimension measure="1" name="Measures" uniqueName="[Measures]" caption="Measures"/>
  </dimensions>
  <measureGroups count="7">
    <measureGroup name="Calendar" caption="Calendar"/>
    <measureGroup name="Dim Branch" caption="Dim Branch"/>
    <measureGroup name="Dim Client" caption="Dim Client"/>
    <measureGroup name="Dim Product" caption="Dim Product"/>
    <measureGroup name="Fact Loan" caption="Fact Loan"/>
    <measureGroup name="Fact Repayment" caption="Fact Repayment"/>
    <measureGroup name="Final Fact" caption="Final 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93.754173726855" backgroundQuery="1" createdVersion="8" refreshedVersion="8" minRefreshableVersion="3" recordCount="0" supportSubquery="1" supportAdvancedDrill="1" xr:uid="{D9E0686F-39A7-485A-A3B3-55C60706E852}">
  <cacheSource type="external" connectionId="8"/>
  <cacheFields count="2">
    <cacheField name="[Measures].[Total Repayments]" caption="Total Repayments" numFmtId="0" hierarchy="108" level="32767"/>
    <cacheField name="[Calendar].[Year].[Year]" caption="Year" numFmtId="0" hierarchy="1"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Dim Branch].[Branch Name]" caption="Branch Name" attribute="1" defaultMemberUniqueName="[Dim Branch].[Branch Name].[All]" allUniqueName="[Dim Branch].[Branch Name].[All]" dimensionUniqueName="[Dim Branch]" displayFolder="" count="2" memberValueDatatype="130" unbalanced="0"/>
    <cacheHierarchy uniqueName="[Dim Branch].[Bank Name]" caption="Bank Name" attribute="1" defaultMemberUniqueName="[Dim Branch].[Bank Name].[All]" allUniqueName="[Dim Branch].[Bank Name].[All]" dimensionUniqueName="[Dim Branch]" displayFolder="" count="0" memberValueDatatype="130" unbalanced="0"/>
    <cacheHierarchy uniqueName="[Dim Branch].[Region Name]" caption="Region Name" attribute="1" defaultMemberUniqueName="[Dim Branch].[Region Name].[All]" allUniqueName="[Dim Branch].[Region Name].[All]" dimensionUniqueName="[Dim Branch]" displayFolder="" count="0" memberValueDatatype="130" unbalanced="0"/>
    <cacheHierarchy uniqueName="[Dim Branch].[State Abbr]" caption="State Abbr" attribute="1" defaultMemberUniqueName="[Dim Branch].[State Abbr].[All]" allUniqueName="[Dim Branch].[State Abbr].[All]" dimensionUniqueName="[Dim Branch]" displayFolder="" count="0" memberValueDatatype="130" unbalanced="0"/>
    <cacheHierarchy uniqueName="[Dim Branch].[State Name]" caption="State Name" attribute="1" defaultMemberUniqueName="[Dim Branch].[State Name].[All]" allUniqueName="[Dim Branch].[State Name].[All]" dimensionUniqueName="[Dim Branch]" displayFolder="" count="0" memberValueDatatype="130" unbalanced="0"/>
    <cacheHierarchy uniqueName="[Dim Branch].[City]" caption="City" attribute="1" defaultMemberUniqueName="[Dim Branch].[City].[All]" allUniqueName="[Dim Branch].[City].[All]" dimensionUniqueName="[Dim Branch]" displayFolder="" count="0" memberValueDatatype="130" unbalanced="0"/>
    <cacheHierarchy uniqueName="[Dim Branch].[Center Id]" caption="Center Id" attribute="1" defaultMemberUniqueName="[Dim Branch].[Center Id].[All]" allUniqueName="[Dim Branch].[Center Id].[All]" dimensionUniqueName="[Dim Branch]" displayFolder="" count="0" memberValueDatatype="20" unbalanced="0"/>
    <cacheHierarchy uniqueName="[Dim Branch].[BH Name]" caption="BH Name" attribute="1" defaultMemberUniqueName="[Dim Branch].[BH Name].[All]" allUniqueName="[Dim Branch].[BH Name].[All]" dimensionUniqueName="[Dim Branch]" displayFolder="" count="0" memberValueDatatype="130" unbalanced="0"/>
    <cacheHierarchy uniqueName="[Dim Branch].[Branch Performance Category]" caption="Branch Performance Category" attribute="1" defaultMemberUniqueName="[Dim Branch].[Branch Performance Category].[All]" allUniqueName="[Dim Branch].[Branch Performance Category].[All]" dimensionUniqueName="[Dim Branch]" displayFolder="" count="0" memberValueDatatype="130" unbalanced="0"/>
    <cacheHierarchy uniqueName="[Dim Branch].[BranchID]" caption="BranchID" attribute="1" defaultMemberUniqueName="[Dim Branch].[BranchID].[All]" allUniqueName="[Dim Branch].[BranchID].[All]" dimensionUniqueName="[Dim Branch]" displayFolder="" count="0" memberValueDatatype="130" unbalanced="0"/>
    <cacheHierarchy uniqueName="[Dim Client].[Client ID]" caption="Client ID" attribute="1" defaultMemberUniqueName="[Dim Client].[Client ID].[All]" allUniqueName="[Dim Client].[Client ID].[All]" dimensionUniqueName="[Dim Client]" displayFolder="" count="0" memberValueDatatype="20" unbalanced="0"/>
    <cacheHierarchy uniqueName="[Dim Client].[Client Name]" caption="Client Name" attribute="1" defaultMemberUniqueName="[Dim Client].[Client Name].[All]" allUniqueName="[Dim Client].[Client Name].[All]" dimensionUniqueName="[Dim Client]" displayFolder="" count="0" memberValueDatatype="130" unbalanced="0"/>
    <cacheHierarchy uniqueName="[Dim Client].[Gender ID]" caption="Gender ID" attribute="1" defaultMemberUniqueName="[Dim Client].[Gender ID].[All]" allUniqueName="[Dim Client].[Gender ID].[All]" dimensionUniqueName="[Dim Client]" displayFolder="" count="0" memberValueDatatype="130" unbalanced="0"/>
    <cacheHierarchy uniqueName="[Dim Client].[Age]" caption="Age" attribute="1" defaultMemberUniqueName="[Dim Client].[Age].[All]" allUniqueName="[Dim Client].[Age].[All]" dimensionUniqueName="[Dim Client]" displayFolder="" count="0" memberValueDatatype="130" unbalanced="0"/>
    <cacheHierarchy uniqueName="[Dim Client].[Age_T]" caption="Age_T" attribute="1" defaultMemberUniqueName="[Dim Client].[Age_T].[All]" allUniqueName="[Dim Client].[Age_T].[All]" dimensionUniqueName="[Dim Client]" displayFolder="" count="0" memberValueDatatype="20" unbalanced="0"/>
    <cacheHierarchy uniqueName="[Dim Client].[Date of Birth]" caption="Date of Birth" attribute="1" time="1" defaultMemberUniqueName="[Dim Client].[Date of Birth].[All]" allUniqueName="[Dim Client].[Date of Birth].[All]" dimensionUniqueName="[Dim Client]" displayFolder="" count="0" memberValueDatatype="7" unbalanced="0"/>
    <cacheHierarchy uniqueName="[Dim Client].[Caste]" caption="Caste" attribute="1" defaultMemberUniqueName="[Dim Client].[Caste].[All]" allUniqueName="[Dim Client].[Caste].[All]" dimensionUniqueName="[Dim Client]" displayFolder="" count="0" memberValueDatatype="130" unbalanced="0"/>
    <cacheHierarchy uniqueName="[Dim Client].[Religion]" caption="Religion" attribute="1" defaultMemberUniqueName="[Dim Client].[Religion].[All]" allUniqueName="[Dim Client].[Religion].[All]" dimensionUniqueName="[Dim Client]" displayFolder="" count="0" memberValueDatatype="130" unbalanced="0"/>
    <cacheHierarchy uniqueName="[Dim Client].[Home Ownership]" caption="Home Ownership" attribute="1" defaultMemberUniqueName="[Dim Client].[Home Ownership].[All]" allUniqueName="[Dim Client].[Home Ownership].[All]" dimensionUniqueName="[Dim Client]" displayFolder="" count="0" memberValueDatatype="130" unbalanced="0"/>
    <cacheHierarchy uniqueName="[Dim Client].[Client Income Range]" caption="Client Income Range" attribute="1" defaultMemberUniqueName="[Dim Client].[Client Income Range].[All]" allUniqueName="[Dim Client].[Client Income Range].[All]" dimensionUniqueName="[Dim Client]" displayFolder="" count="0" memberValueDatatype="130" unbalanced="0"/>
    <cacheHierarchy uniqueName="[Dim Client].[Employment Type]" caption="Employment Type" attribute="1" defaultMemberUniqueName="[Dim Client].[Employment Type].[All]" allUniqueName="[Dim Client].[Employment Type].[All]" dimensionUniqueName="[Dim Client]" displayFolder="" count="0" memberValueDatatype="130" unbalanced="0"/>
    <cacheHierarchy uniqueName="[Dim Client].[Credit Score]" caption="Credit Score" attribute="1" defaultMemberUniqueName="[Dim Client].[Credit Score].[All]" allUniqueName="[Dim Client].[Credit Score].[All]" dimensionUniqueName="[Dim Client]" displayFolder="" count="0"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Code]" caption="Product Code" attribute="1" defaultMemberUniqueName="[Dim Product].[Product Code].[All]" allUniqueName="[Dim Product].[Product Code].[All]" dimensionUniqueName="[Dim Product]" displayFolder="" count="0" memberValueDatatype="130" unbalanced="0"/>
    <cacheHierarchy uniqueName="[Dim Product].[Purpose Category]" caption="Purpose Category" attribute="1" defaultMemberUniqueName="[Dim Product].[Purpose Category].[All]" allUniqueName="[Dim Product].[Purpose Category].[All]" dimensionUniqueName="[Dim Product]" displayFolder="" count="2" memberValueDatatype="130" unbalanced="0"/>
    <cacheHierarchy uniqueName="[Dim Product].[Term]" caption="Term" attribute="1" defaultMemberUniqueName="[Dim Product].[Term].[All]" allUniqueName="[Dim Product].[Term].[All]" dimensionUniqueName="[Dim Product]" displayFolder="" count="0" memberValueDatatype="130" unbalanced="0"/>
    <cacheHierarchy uniqueName="[Dim Product].[Int Rate]" caption="Int Rate" attribute="1" defaultMemberUniqueName="[Dim Product].[Int Rate].[All]" allUniqueName="[Dim Product].[Int Rate].[All]" dimensionUniqueName="[Dim Product]" displayFolder="" count="0" memberValueDatatype="5" unbalanced="0"/>
    <cacheHierarchy uniqueName="[Dim Product].[Grade]" caption="Grade" attribute="1" defaultMemberUniqueName="[Dim Product].[Grade].[All]" allUniqueName="[Dim Product].[Grade].[All]" dimensionUniqueName="[Dim Product]" displayFolder="" count="0" memberValueDatatype="130" unbalanced="0"/>
    <cacheHierarchy uniqueName="[Dim Product].[Sub Grade]" caption="Sub Grade" attribute="1" defaultMemberUniqueName="[Dim Product].[Sub Grade].[All]" allUniqueName="[Dim Product].[Sub Grade].[All]" dimensionUniqueName="[Dim Product]" displayFolder="" count="0" memberValueDatatype="130" unbalanced="0"/>
    <cacheHierarchy uniqueName="[Fact Loan].[Account ID]" caption="Account ID" attribute="1" defaultMemberUniqueName="[Fact Loan].[Account ID].[All]" allUniqueName="[Fact Loan].[Account ID].[All]" dimensionUniqueName="[Fact Loan]" displayFolder="" count="0" memberValueDatatype="130" unbalanced="0"/>
    <cacheHierarchy uniqueName="[Fact Loan].[Client ID]" caption="Client ID" attribute="1" defaultMemberUniqueName="[Fact Loan].[Client ID].[All]" allUniqueName="[Fact Loan].[Client ID].[All]" dimensionUniqueName="[Fact Loan]" displayFolder="" count="0" memberValueDatatype="20" unbalanced="0"/>
    <cacheHierarchy uniqueName="[Fact Loan].[Branch Name]" caption="Branch Name" attribute="1" defaultMemberUniqueName="[Fact Loan].[Branch Name].[All]" allUniqueName="[Fact Loan].[Branch Name].[All]" dimensionUniqueName="[Fact Loan]" displayFolder="" count="0" memberValueDatatype="130" unbalanced="0"/>
    <cacheHierarchy uniqueName="[Fact Loan].[Product Id]" caption="Product Id" attribute="1" defaultMemberUniqueName="[Fact Loan].[Product Id].[All]" allUniqueName="[Fact Loan].[Product Id].[All]" dimensionUniqueName="[Fact Loan]" displayFolder="" count="0" memberValueDatatype="130" unbalanced="0"/>
    <cacheHierarchy uniqueName="[Fact Loan].[Loan Amount]" caption="Loan Amount" attribute="1" defaultMemberUniqueName="[Fact Loan].[Loan Amount].[All]" allUniqueName="[Fact Loan].[Loan Amount].[All]" dimensionUniqueName="[Fact Loan]" displayFolder="" count="0" memberValueDatatype="20" unbalanced="0"/>
    <cacheHierarchy uniqueName="[Fact Loan].[Funded Amount]" caption="Funded Amount" attribute="1" defaultMemberUniqueName="[Fact Loan].[Funded Amount].[All]" allUniqueName="[Fact Loan].[Funded Amount].[All]" dimensionUniqueName="[Fact Loan]" displayFolder="" count="0" memberValueDatatype="20" unbalanced="0"/>
    <cacheHierarchy uniqueName="[Fact Loan].[Funded Amount Inv]" caption="Funded Amount Inv" attribute="1" defaultMemberUniqueName="[Fact Loan].[Funded Amount Inv].[All]" allUniqueName="[Fact Loan].[Funded Amount Inv].[All]" dimensionUniqueName="[Fact Loan]" displayFolder="" count="0" memberValueDatatype="20" unbalanced="0"/>
    <cacheHierarchy uniqueName="[Fact Loan].[Disbursement Date]" caption="Disbursement Date" attribute="1" time="1" defaultMemberUniqueName="[Fact Loan].[Disbursement Date].[All]" allUniqueName="[Fact Loan].[Disbursement Date].[All]" dimensionUniqueName="[Fact Loan]" displayFolder="" count="0" memberValueDatatype="7" unbalanced="0"/>
    <cacheHierarchy uniqueName="[Fact Loan].[Loan Status]" caption="Loan Status" attribute="1" defaultMemberUniqueName="[Fact Loan].[Loan Status].[All]" allUniqueName="[Fact Loan].[Loan Status].[All]" dimensionUniqueName="[Fact Loan]" displayFolder="" count="0" memberValueDatatype="130" unbalanced="0"/>
    <cacheHierarchy uniqueName="[Fact Loan].[Repayment Type]" caption="Repayment Type" attribute="1" defaultMemberUniqueName="[Fact Loan].[Repayment Type].[All]" allUniqueName="[Fact Loan].[Repayment Type].[All]" dimensionUniqueName="[Fact Loan]" displayFolder="" count="0" memberValueDatatype="130" unbalanced="0"/>
    <cacheHierarchy uniqueName="[Fact Loan].[Center Id]" caption="Center Id" attribute="1" defaultMemberUniqueName="[Fact Loan].[Center Id].[All]" allUniqueName="[Fact Loan].[Center Id].[All]" dimensionUniqueName="[Fact Loan]" displayFolder="" count="0" memberValueDatatype="20" unbalanced="0"/>
    <cacheHierarchy uniqueName="[Fact Loan].[BranchID]" caption="BranchID" attribute="1" defaultMemberUniqueName="[Fact Loan].[BranchID].[All]" allUniqueName="[Fact Loan].[BranchID].[All]" dimensionUniqueName="[Fact Loan]" displayFolder="" count="0" memberValueDatatype="130" unbalanced="0"/>
    <cacheHierarchy uniqueName="[Fact Repayment].[Account ID]" caption="Account ID" attribute="1" defaultMemberUniqueName="[Fact Repayment].[Account ID].[All]" allUniqueName="[Fact Repayment].[Account ID].[All]" dimensionUniqueName="[Fact Repayment]" displayFolder="" count="0" memberValueDatatype="130" unbalanced="0"/>
    <cacheHierarchy uniqueName="[Fact Repayment].[Total Pymnt]" caption="Total Pymnt" attribute="1" defaultMemberUniqueName="[Fact Repayment].[Total Pymnt].[All]" allUniqueName="[Fact Repayment].[Total Pymnt].[All]" dimensionUniqueName="[Fact Repayment]" displayFolder="" count="0" memberValueDatatype="5" unbalanced="0"/>
    <cacheHierarchy uniqueName="[Fact Repayment].[Total Pymnt inv]" caption="Total Pymnt inv" attribute="1" defaultMemberUniqueName="[Fact Repayment].[Total Pymnt inv].[All]" allUniqueName="[Fact Repayment].[Total Pymnt inv].[All]" dimensionUniqueName="[Fact Repayment]" displayFolder="" count="0" memberValueDatatype="5" unbalanced="0"/>
    <cacheHierarchy uniqueName="[Fact Repayment].[Total Rec Prncp]" caption="Total Rec Prncp" attribute="1" defaultMemberUniqueName="[Fact Repayment].[Total Rec Prncp].[All]" allUniqueName="[Fact Repayment].[Total Rec Prncp].[All]" dimensionUniqueName="[Fact Repayment]" displayFolder="" count="0" memberValueDatatype="5" unbalanced="0"/>
    <cacheHierarchy uniqueName="[Fact Repayment].[Total Fees]" caption="Total Fees" attribute="1" defaultMemberUniqueName="[Fact Repayment].[Total Fees].[All]" allUniqueName="[Fact Repayment].[Total Fees].[All]" dimensionUniqueName="[Fact Repayment]" displayFolder="" count="0" memberValueDatatype="5" unbalanced="0"/>
    <cacheHierarchy uniqueName="[Fact Repayment].[Total Rrec int]" caption="Total Rrec int" attribute="1" defaultMemberUniqueName="[Fact Repayment].[Total Rrec int].[All]" allUniqueName="[Fact Repayment].[Total Rrec int].[All]" dimensionUniqueName="[Fact Repayment]" displayFolder="" count="0" memberValueDatatype="5" unbalanced="0"/>
    <cacheHierarchy uniqueName="[Fact Repayment].[Is Delinquent Loan]" caption="Is Delinquent Loan" attribute="1" defaultMemberUniqueName="[Fact Repayment].[Is Delinquent Loan].[All]" allUniqueName="[Fact Repayment].[Is Delinquent Loan].[All]" dimensionUniqueName="[Fact Repayment]" displayFolder="" count="0" memberValueDatatype="130" unbalanced="0"/>
    <cacheHierarchy uniqueName="[Fact Repayment].[Is Default Loan]" caption="Is Default Loan" attribute="1" defaultMemberUniqueName="[Fact Repayment].[Is Default Loan].[All]" allUniqueName="[Fact Repayment].[Is Default Loan].[All]" dimensionUniqueName="[Fact Repayment]" displayFolder="" count="0" memberValueDatatype="130" unbalanced="0"/>
    <cacheHierarchy uniqueName="[Fact Repayment].[Delinq 2 Yrs]" caption="Delinq 2 Yrs" attribute="1" defaultMemberUniqueName="[Fact Repayment].[Delinq 2 Yrs].[All]" allUniqueName="[Fact Repayment].[Delinq 2 Yrs].[All]" dimensionUniqueName="[Fact Repayment]" displayFolder="" count="0" memberValueDatatype="20" unbalanced="0"/>
    <cacheHierarchy uniqueName="[Fact Repayment].[Repayment Behavior]" caption="Repayment Behavior" attribute="1" defaultMemberUniqueName="[Fact Repayment].[Repayment Behavior].[All]" allUniqueName="[Fact Repayment].[Repayment Behavior].[All]" dimensionUniqueName="[Fact Repayment]" displayFolder="" count="0" memberValueDatatype="130" unbalanced="0"/>
    <cacheHierarchy uniqueName="[Final Fact].[Account ID]" caption="Account ID" attribute="1" defaultMemberUniqueName="[Final Fact].[Account ID].[All]" allUniqueName="[Final Fact].[Account ID].[All]" dimensionUniqueName="[Final Fact]" displayFolder="" count="0" memberValueDatatype="130" unbalanced="0"/>
    <cacheHierarchy uniqueName="[Final Fact].[Client id]" caption="Client id" attribute="1" defaultMemberUniqueName="[Final Fact].[Client id].[All]" allUniqueName="[Final Fact].[Client id].[All]" dimensionUniqueName="[Final Fact]" displayFolder="" count="0" memberValueDatatype="20" unbalanced="0"/>
    <cacheHierarchy uniqueName="[Final Fact].[Branch Name]" caption="Branch Name" attribute="1" defaultMemberUniqueName="[Final Fact].[Branch Name].[All]" allUniqueName="[Final Fact].[Branch Name].[All]" dimensionUniqueName="[Final Fact]" displayFolder="" count="0" memberValueDatatype="130" unbalanced="0"/>
    <cacheHierarchy uniqueName="[Final Fact].[Product Id]" caption="Product Id" attribute="1" defaultMemberUniqueName="[Final Fact].[Product Id].[All]" allUniqueName="[Final Fact].[Product Id].[All]" dimensionUniqueName="[Final Fact]" displayFolder="" count="0" memberValueDatatype="130" unbalanced="0"/>
    <cacheHierarchy uniqueName="[Final Fact].[Loan Amount]" caption="Loan Amount" attribute="1" defaultMemberUniqueName="[Final Fact].[Loan Amount].[All]" allUniqueName="[Final Fact].[Loan Amount].[All]" dimensionUniqueName="[Final Fact]" displayFolder="" count="0" memberValueDatatype="5" unbalanced="0"/>
    <cacheHierarchy uniqueName="[Final Fact].[Funded Amount]" caption="Funded Amount" attribute="1" defaultMemberUniqueName="[Final Fact].[Funded Amount].[All]" allUniqueName="[Final Fact].[Funded Amount].[All]" dimensionUniqueName="[Final Fact]" displayFolder="" count="0" memberValueDatatype="5" unbalanced="0"/>
    <cacheHierarchy uniqueName="[Final Fact].[Funded Amount Inv]" caption="Funded Amount Inv" attribute="1" defaultMemberUniqueName="[Final Fact].[Funded Amount Inv].[All]" allUniqueName="[Final Fact].[Funded Amount Inv].[All]" dimensionUniqueName="[Final Fact]" displayFolder="" count="0" memberValueDatatype="5" unbalanced="0"/>
    <cacheHierarchy uniqueName="[Final Fact].[Date]" caption="Date" attribute="1" time="1" defaultMemberUniqueName="[Final Fact].[Date].[All]" allUniqueName="[Final Fact].[Date].[All]" dimensionUniqueName="[Final Fact]" displayFolder="" count="0" memberValueDatatype="7" unbalanced="0"/>
    <cacheHierarchy uniqueName="[Final Fact].[Loan Status]" caption="Loan Status" attribute="1" defaultMemberUniqueName="[Final Fact].[Loan Status].[All]" allUniqueName="[Final Fact].[Loan Status].[All]" dimensionUniqueName="[Final Fact]" displayFolder="" count="0" memberValueDatatype="130" unbalanced="0"/>
    <cacheHierarchy uniqueName="[Final Fact].[Repayment Type]" caption="Repayment Type" attribute="1" defaultMemberUniqueName="[Final Fact].[Repayment Type].[All]" allUniqueName="[Final Fact].[Repayment Type].[All]" dimensionUniqueName="[Final Fact]" displayFolder="" count="0" memberValueDatatype="130" unbalanced="0"/>
    <cacheHierarchy uniqueName="[Final Fact].[Center Id]" caption="Center Id" attribute="1" defaultMemberUniqueName="[Final Fact].[Center Id].[All]" allUniqueName="[Final Fact].[Center Id].[All]" dimensionUniqueName="[Final Fact]" displayFolder="" count="0" memberValueDatatype="20" unbalanced="0"/>
    <cacheHierarchy uniqueName="[Final Fact].[BranchID]" caption="BranchID" attribute="1" defaultMemberUniqueName="[Final Fact].[BranchID].[All]" allUniqueName="[Final Fact].[BranchID].[All]" dimensionUniqueName="[Final Fact]" displayFolder="" count="0" memberValueDatatype="130" unbalanced="0"/>
    <cacheHierarchy uniqueName="[Final Fact].[Client Name]" caption="Client Name" attribute="1" defaultMemberUniqueName="[Final Fact].[Client Name].[All]" allUniqueName="[Final Fact].[Client Name].[All]" dimensionUniqueName="[Final Fact]" displayFolder="" count="0" memberValueDatatype="130" unbalanced="0"/>
    <cacheHierarchy uniqueName="[Final Fact].[Gender ID]" caption="Gender ID" attribute="1" defaultMemberUniqueName="[Final Fact].[Gender ID].[All]" allUniqueName="[Final Fact].[Gender ID].[All]" dimensionUniqueName="[Final Fact]" displayFolder="" count="0" memberValueDatatype="130" unbalanced="0"/>
    <cacheHierarchy uniqueName="[Final Fact].[Age]" caption="Age" attribute="1" defaultMemberUniqueName="[Final Fact].[Age].[All]" allUniqueName="[Final Fact].[Age].[All]" dimensionUniqueName="[Final Fact]" displayFolder="" count="0" memberValueDatatype="130" unbalanced="0"/>
    <cacheHierarchy uniqueName="[Final Fact].[Age_T]" caption="Age_T" attribute="1" defaultMemberUniqueName="[Final Fact].[Age_T].[All]" allUniqueName="[Final Fact].[Age_T].[All]" dimensionUniqueName="[Final Fact]" displayFolder="" count="0" memberValueDatatype="20" unbalanced="0"/>
    <cacheHierarchy uniqueName="[Final Fact].[Dateof Birth]" caption="Dateof Birth" attribute="1" time="1" defaultMemberUniqueName="[Final Fact].[Dateof Birth].[All]" allUniqueName="[Final Fact].[Dateof Birth].[All]" dimensionUniqueName="[Final Fact]" displayFolder="" count="0" memberValueDatatype="7" unbalanced="0"/>
    <cacheHierarchy uniqueName="[Final Fact].[Caste]" caption="Caste" attribute="1" defaultMemberUniqueName="[Final Fact].[Caste].[All]" allUniqueName="[Final Fact].[Caste].[All]" dimensionUniqueName="[Final Fact]" displayFolder="" count="0" memberValueDatatype="130" unbalanced="0"/>
    <cacheHierarchy uniqueName="[Final Fact].[Religion]" caption="Religion" attribute="1" defaultMemberUniqueName="[Final Fact].[Religion].[All]" allUniqueName="[Final Fact].[Religion].[All]" dimensionUniqueName="[Final Fact]" displayFolder="" count="0" memberValueDatatype="130" unbalanced="0"/>
    <cacheHierarchy uniqueName="[Final Fact].[Home Ownership]" caption="Home Ownership" attribute="1" defaultMemberUniqueName="[Final Fact].[Home Ownership].[All]" allUniqueName="[Final Fact].[Home Ownership].[All]" dimensionUniqueName="[Final Fact]" displayFolder="" count="0" memberValueDatatype="130" unbalanced="0"/>
    <cacheHierarchy uniqueName="[Final Fact].[Client Income Range]" caption="Client Income Range" attribute="1" defaultMemberUniqueName="[Final Fact].[Client Income Range].[All]" allUniqueName="[Final Fact].[Client Income Range].[All]" dimensionUniqueName="[Final Fact]" displayFolder="" count="0" memberValueDatatype="130" unbalanced="0"/>
    <cacheHierarchy uniqueName="[Final Fact].[Employment Type]" caption="Employment Type" attribute="1" defaultMemberUniqueName="[Final Fact].[Employment Type].[All]" allUniqueName="[Final Fact].[Employment Type].[All]" dimensionUniqueName="[Final Fact]" displayFolder="" count="0" memberValueDatatype="130" unbalanced="0"/>
    <cacheHierarchy uniqueName="[Final Fact].[Credit Score]" caption="Credit Score" attribute="1" defaultMemberUniqueName="[Final Fact].[Credit Score].[All]" allUniqueName="[Final Fact].[Credit Score].[All]" dimensionUniqueName="[Final Fact]" displayFolder="" count="0" memberValueDatatype="20" unbalanced="0"/>
    <cacheHierarchy uniqueName="[Final Fact].[Product Code]" caption="Product Code" attribute="1" defaultMemberUniqueName="[Final Fact].[Product Code].[All]" allUniqueName="[Final Fact].[Product Code].[All]" dimensionUniqueName="[Final Fact]" displayFolder="" count="0" memberValueDatatype="130" unbalanced="0"/>
    <cacheHierarchy uniqueName="[Final Fact].[Purpose Category]" caption="Purpose Category" attribute="1" defaultMemberUniqueName="[Final Fact].[Purpose Category].[All]" allUniqueName="[Final Fact].[Purpose Category].[All]" dimensionUniqueName="[Final Fact]" displayFolder="" count="0" memberValueDatatype="130" unbalanced="0"/>
    <cacheHierarchy uniqueName="[Final Fact].[Term]" caption="Term" attribute="1" defaultMemberUniqueName="[Final Fact].[Term].[All]" allUniqueName="[Final Fact].[Term].[All]" dimensionUniqueName="[Final Fact]" displayFolder="" count="0" memberValueDatatype="130" unbalanced="0"/>
    <cacheHierarchy uniqueName="[Final Fact].[Int Rate]" caption="Int Rate" attribute="1" defaultMemberUniqueName="[Final Fact].[Int Rate].[All]" allUniqueName="[Final Fact].[Int Rate].[All]" dimensionUniqueName="[Final Fact]" displayFolder="" count="0" memberValueDatatype="5" unbalanced="0"/>
    <cacheHierarchy uniqueName="[Final Fact].[Grade]" caption="Grade" attribute="1" defaultMemberUniqueName="[Final Fact].[Grade].[All]" allUniqueName="[Final Fact].[Grade].[All]" dimensionUniqueName="[Final Fact]" displayFolder="" count="0" memberValueDatatype="130" unbalanced="0"/>
    <cacheHierarchy uniqueName="[Final Fact].[Sub Grade]" caption="Sub Grade" attribute="1" defaultMemberUniqueName="[Final Fact].[Sub Grade].[All]" allUniqueName="[Final Fact].[Sub Grade].[All]" dimensionUniqueName="[Final Fact]" displayFolder="" count="0" memberValueDatatype="130" unbalanced="0"/>
    <cacheHierarchy uniqueName="[Final Fact].[Bank Name]" caption="Bank Name" attribute="1" defaultMemberUniqueName="[Final Fact].[Bank Name].[All]" allUniqueName="[Final Fact].[Bank Name].[All]" dimensionUniqueName="[Final Fact]" displayFolder="" count="0" memberValueDatatype="130" unbalanced="0"/>
    <cacheHierarchy uniqueName="[Final Fact].[Region Name]" caption="Region Name" attribute="1" defaultMemberUniqueName="[Final Fact].[Region Name].[All]" allUniqueName="[Final Fact].[Region Name].[All]" dimensionUniqueName="[Final Fact]" displayFolder="" count="0" memberValueDatatype="130" unbalanced="0"/>
    <cacheHierarchy uniqueName="[Final Fact].[State Abbr]" caption="State Abbr" attribute="1" defaultMemberUniqueName="[Final Fact].[State Abbr].[All]" allUniqueName="[Final Fact].[State Abbr].[All]" dimensionUniqueName="[Final Fact]" displayFolder="" count="0" memberValueDatatype="130" unbalanced="0"/>
    <cacheHierarchy uniqueName="[Final Fact].[State Name]" caption="State Name" attribute="1" defaultMemberUniqueName="[Final Fact].[State Name].[All]" allUniqueName="[Final Fact].[State Name].[All]" dimensionUniqueName="[Final Fact]" displayFolder="" count="0" memberValueDatatype="130" unbalanced="0"/>
    <cacheHierarchy uniqueName="[Final Fact].[City]" caption="City" attribute="1" defaultMemberUniqueName="[Final Fact].[City].[All]" allUniqueName="[Final Fact].[City].[All]" dimensionUniqueName="[Final Fact]" displayFolder="" count="0" memberValueDatatype="130" unbalanced="0"/>
    <cacheHierarchy uniqueName="[Final Fact].[BH Name]" caption="BH Name" attribute="1" defaultMemberUniqueName="[Final Fact].[BH Name].[All]" allUniqueName="[Final Fact].[BH Name].[All]" dimensionUniqueName="[Final Fact]" displayFolder="" count="0" memberValueDatatype="130" unbalanced="0"/>
    <cacheHierarchy uniqueName="[Final Fact].[Branch Performance Category]" caption="Branch Performance Category" attribute="1" defaultMemberUniqueName="[Final Fact].[Branch Performance Category].[All]" allUniqueName="[Final Fact].[Branch Performance Category].[All]" dimensionUniqueName="[Final Fact]" displayFolder="" count="0" memberValueDatatype="130" unbalanced="0"/>
    <cacheHierarchy uniqueName="[Final Fact].[Total Pymnt]" caption="Total Pymnt" attribute="1" defaultMemberUniqueName="[Final Fact].[Total Pymnt].[All]" allUniqueName="[Final Fact].[Total Pymnt].[All]" dimensionUniqueName="[Final Fact]" displayFolder="" count="0" memberValueDatatype="5" unbalanced="0"/>
    <cacheHierarchy uniqueName="[Final Fact].[Total Pymnt inv]" caption="Total Pymnt inv" attribute="1" defaultMemberUniqueName="[Final Fact].[Total Pymnt inv].[All]" allUniqueName="[Final Fact].[Total Pymnt inv].[All]" dimensionUniqueName="[Final Fact]" displayFolder="" count="0" memberValueDatatype="5" unbalanced="0"/>
    <cacheHierarchy uniqueName="[Final Fact].[Total Rec Prncp]" caption="Total Rec Prncp" attribute="1" defaultMemberUniqueName="[Final Fact].[Total Rec Prncp].[All]" allUniqueName="[Final Fact].[Total Rec Prncp].[All]" dimensionUniqueName="[Final Fact]" displayFolder="" count="0" memberValueDatatype="5" unbalanced="0"/>
    <cacheHierarchy uniqueName="[Final Fact].[Total Fees]" caption="Total Fees" attribute="1" defaultMemberUniqueName="[Final Fact].[Total Fees].[All]" allUniqueName="[Final Fact].[Total Fees].[All]" dimensionUniqueName="[Final Fact]" displayFolder="" count="0" memberValueDatatype="5" unbalanced="0"/>
    <cacheHierarchy uniqueName="[Final Fact].[Total Rrec int]" caption="Total Rrec int" attribute="1" defaultMemberUniqueName="[Final Fact].[Total Rrec int].[All]" allUniqueName="[Final Fact].[Total Rrec int].[All]" dimensionUniqueName="[Final Fact]" displayFolder="" count="0" memberValueDatatype="5" unbalanced="0"/>
    <cacheHierarchy uniqueName="[Final Fact].[Is Delinquent Loan]" caption="Is Delinquent Loan" attribute="1" defaultMemberUniqueName="[Final Fact].[Is Delinquent Loan].[All]" allUniqueName="[Final Fact].[Is Delinquent Loan].[All]" dimensionUniqueName="[Final Fact]" displayFolder="" count="0" memberValueDatatype="130" unbalanced="0"/>
    <cacheHierarchy uniqueName="[Final Fact].[Is Default Loan]" caption="Is Default Loan" attribute="1" defaultMemberUniqueName="[Final Fact].[Is Default Loan].[All]" allUniqueName="[Final Fact].[Is Default Loan].[All]" dimensionUniqueName="[Final Fact]" displayFolder="" count="0" memberValueDatatype="130" unbalanced="0"/>
    <cacheHierarchy uniqueName="[Final Fact].[Delinq 2 Yrs]" caption="Delinq 2 Yrs" attribute="1" defaultMemberUniqueName="[Final Fact].[Delinq 2 Yrs].[All]" allUniqueName="[Final Fact].[Delinq 2 Yrs].[All]" dimensionUniqueName="[Final Fact]" displayFolder="" count="0" memberValueDatatype="20" unbalanced="0"/>
    <cacheHierarchy uniqueName="[Final Fact].[Repayment Behavior]" caption="Repayment Behavior" attribute="1" defaultMemberUniqueName="[Final Fact].[Repayment Behavior].[All]" allUniqueName="[Final Fact].[Repayment Behavior].[All]" dimensionUniqueName="[Final Fact]" displayFolder="" count="0" memberValueDatatype="130" unbalanced="0"/>
    <cacheHierarchy uniqueName="[Measures].[Total Clients]" caption="Total Clients" measure="1" displayFolder="" measureGroup="Fact Loan" count="0"/>
    <cacheHierarchy uniqueName="[Measures].[Active Clients]" caption="Active Clients" measure="1" displayFolder="" measureGroup="Fact Loan" count="0"/>
    <cacheHierarchy uniqueName="[Measures].[New Clients]" caption="New Clients" measure="1" displayFolder="" measureGroup="Fact Loan" count="0"/>
    <cacheHierarchy uniqueName="[Measures].[Client Retention Rate]" caption="Client Retention Rate" measure="1" displayFolder="" measureGroup="Fact Loan" count="0"/>
    <cacheHierarchy uniqueName="[Measures].[Total Loan Amount]" caption="Total Loan Amount" measure="1" displayFolder="" measureGroup="Fact Loan" count="0"/>
    <cacheHierarchy uniqueName="[Measures].[Total Funded Amount]" caption="Total Funded Amount" measure="1" displayFolder="" measureGroup="Fact Loan" count="0"/>
    <cacheHierarchy uniqueName="[Measures].[Avg Loan Size]" caption="Avg Loan Size" measure="1" displayFolder="" measureGroup="Fact Loan" count="0"/>
    <cacheHierarchy uniqueName="[Measures].[Loan Growth %]" caption="Loan Growth %" measure="1" displayFolder="" measureGroup="Fact Loan" count="0"/>
    <cacheHierarchy uniqueName="[Measures].[Total Repayments]" caption="Total Repayments" measure="1" displayFolder="" measureGroup="Fact Loan" count="0" oneField="1">
      <fieldsUsage count="1">
        <fieldUsage x="0"/>
      </fieldsUsage>
    </cacheHierarchy>
    <cacheHierarchy uniqueName="[Measures].[Principal Recovery Rate]" caption="Principal Recovery Rate" measure="1" displayFolder="" measureGroup="Fact Loan" count="0"/>
    <cacheHierarchy uniqueName="[Measures].[Interest Income]" caption="Interest Income" measure="1" displayFolder="" measureGroup="Fact Loan" count="0"/>
    <cacheHierarchy uniqueName="[Measures].[Delinquency Rate]" caption="Delinquency Rate" measure="1" displayFolder="" measureGroup="Fact Loan" count="0"/>
    <cacheHierarchy uniqueName="[Measures].[On-Time Repayment %]" caption="On-Time Repayment %" measure="1" displayFolder="" measureGroup="Fact Loan" count="0"/>
    <cacheHierarchy uniqueName="[Measures].[Product Loan Volume]" caption="Product Loan Volume" measure="1" displayFolder="" measureGroup="Fact Loan" count="0"/>
    <cacheHierarchy uniqueName="[Measures].[Product Profitability]" caption="Product Profitability" measure="1" displayFolder="" measureGroup="Fact Loan" count="0"/>
    <cacheHierarchy uniqueName="[Measures].[Default Rate]" caption="Default Rate" measure="1" displayFolder="" measureGroup="Fact Loan" count="0"/>
    <cacheHierarchy uniqueName="[Measures].[__XL_Count Dim Branch]" caption="__XL_Count Dim Branch" measure="1" displayFolder="" measureGroup="Dim Branch" count="0" hidden="1"/>
    <cacheHierarchy uniqueName="[Measures].[__XL_Count Dim Client]" caption="__XL_Count Dim Client" measure="1" displayFolder="" measureGroup="Dim Client" count="0" hidden="1"/>
    <cacheHierarchy uniqueName="[Measures].[__XL_Count Dim Product]" caption="__XL_Count Dim Product" measure="1" displayFolder="" measureGroup="Dim Product" count="0" hidden="1"/>
    <cacheHierarchy uniqueName="[Measures].[__XL_Count Fact Loan]" caption="__XL_Count Fact Loan" measure="1" displayFolder="" measureGroup="Fact Loan" count="0" hidden="1"/>
    <cacheHierarchy uniqueName="[Measures].[__XL_Count Fact Repayment]" caption="__XL_Count Fact Repayment" measure="1" displayFolder="" measureGroup="Fact Repayment" count="0" hidden="1"/>
    <cacheHierarchy uniqueName="[Measures].[__XL_Count Final Fact]" caption="__XL_Count Final Fact" measure="1" displayFolder="" measureGroup="Final 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Dim Branch" uniqueName="[Dim Branch]" caption="Dim Branch"/>
    <dimension name="Dim Client" uniqueName="[Dim Client]" caption="Dim Client"/>
    <dimension name="Dim Product" uniqueName="[Dim Product]" caption="Dim Product"/>
    <dimension name="Fact Loan" uniqueName="[Fact Loan]" caption="Fact Loan"/>
    <dimension name="Fact Repayment" uniqueName="[Fact Repayment]" caption="Fact Repayment"/>
    <dimension name="Final Fact" uniqueName="[Final Fact]" caption="Final Fact"/>
    <dimension measure="1" name="Measures" uniqueName="[Measures]" caption="Measures"/>
  </dimensions>
  <measureGroups count="7">
    <measureGroup name="Calendar" caption="Calendar"/>
    <measureGroup name="Dim Branch" caption="Dim Branch"/>
    <measureGroup name="Dim Client" caption="Dim Client"/>
    <measureGroup name="Dim Product" caption="Dim Product"/>
    <measureGroup name="Fact Loan" caption="Fact Loan"/>
    <measureGroup name="Fact Repayment" caption="Fact Repayment"/>
    <measureGroup name="Final Fact" caption="Final 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93.754174305555" backgroundQuery="1" createdVersion="8" refreshedVersion="8" minRefreshableVersion="3" recordCount="0" supportSubquery="1" supportAdvancedDrill="1" xr:uid="{74473713-E7D0-42DC-AC4D-0CF3FE70FE48}">
  <cacheSource type="external" connectionId="8"/>
  <cacheFields count="3">
    <cacheField name="[Dim Branch].[Branch Name].[Branch Name]" caption="Branch Name" numFmtId="0" hierarchy="4" level="1">
      <sharedItems count="10">
        <s v="BEHROR"/>
        <s v="BULANDSHAHR"/>
        <s v="DHURI"/>
        <s v="DURGAPUR"/>
        <s v="FATEHGARH SAHIB"/>
        <s v="Mangaldoi"/>
        <s v="Mathura"/>
        <s v="MAWANA"/>
        <s v="MUKTSAR"/>
        <s v="SANGRUR"/>
      </sharedItems>
    </cacheField>
    <cacheField name="[Measures].[Total Loan Amount]" caption="Total Loan Amount" numFmtId="0" hierarchy="104" level="32767"/>
    <cacheField name="[Calendar].[Year].[Year]" caption="Year" numFmtId="0" hierarchy="1"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Dim Branch].[Branch Name]" caption="Branch Name" attribute="1" defaultMemberUniqueName="[Dim Branch].[Branch Name].[All]" allUniqueName="[Dim Branch].[Branch Name].[All]" dimensionUniqueName="[Dim Branch]" displayFolder="" count="2" memberValueDatatype="130" unbalanced="0">
      <fieldsUsage count="2">
        <fieldUsage x="-1"/>
        <fieldUsage x="0"/>
      </fieldsUsage>
    </cacheHierarchy>
    <cacheHierarchy uniqueName="[Dim Branch].[Bank Name]" caption="Bank Name" attribute="1" defaultMemberUniqueName="[Dim Branch].[Bank Name].[All]" allUniqueName="[Dim Branch].[Bank Name].[All]" dimensionUniqueName="[Dim Branch]" displayFolder="" count="0" memberValueDatatype="130" unbalanced="0"/>
    <cacheHierarchy uniqueName="[Dim Branch].[Region Name]" caption="Region Name" attribute="1" defaultMemberUniqueName="[Dim Branch].[Region Name].[All]" allUniqueName="[Dim Branch].[Region Name].[All]" dimensionUniqueName="[Dim Branch]" displayFolder="" count="0" memberValueDatatype="130" unbalanced="0"/>
    <cacheHierarchy uniqueName="[Dim Branch].[State Abbr]" caption="State Abbr" attribute="1" defaultMemberUniqueName="[Dim Branch].[State Abbr].[All]" allUniqueName="[Dim Branch].[State Abbr].[All]" dimensionUniqueName="[Dim Branch]" displayFolder="" count="0" memberValueDatatype="130" unbalanced="0"/>
    <cacheHierarchy uniqueName="[Dim Branch].[State Name]" caption="State Name" attribute="1" defaultMemberUniqueName="[Dim Branch].[State Name].[All]" allUniqueName="[Dim Branch].[State Name].[All]" dimensionUniqueName="[Dim Branch]" displayFolder="" count="0" memberValueDatatype="130" unbalanced="0"/>
    <cacheHierarchy uniqueName="[Dim Branch].[City]" caption="City" attribute="1" defaultMemberUniqueName="[Dim Branch].[City].[All]" allUniqueName="[Dim Branch].[City].[All]" dimensionUniqueName="[Dim Branch]" displayFolder="" count="0" memberValueDatatype="130" unbalanced="0"/>
    <cacheHierarchy uniqueName="[Dim Branch].[Center Id]" caption="Center Id" attribute="1" defaultMemberUniqueName="[Dim Branch].[Center Id].[All]" allUniqueName="[Dim Branch].[Center Id].[All]" dimensionUniqueName="[Dim Branch]" displayFolder="" count="0" memberValueDatatype="20" unbalanced="0"/>
    <cacheHierarchy uniqueName="[Dim Branch].[BH Name]" caption="BH Name" attribute="1" defaultMemberUniqueName="[Dim Branch].[BH Name].[All]" allUniqueName="[Dim Branch].[BH Name].[All]" dimensionUniqueName="[Dim Branch]" displayFolder="" count="0" memberValueDatatype="130" unbalanced="0"/>
    <cacheHierarchy uniqueName="[Dim Branch].[Branch Performance Category]" caption="Branch Performance Category" attribute="1" defaultMemberUniqueName="[Dim Branch].[Branch Performance Category].[All]" allUniqueName="[Dim Branch].[Branch Performance Category].[All]" dimensionUniqueName="[Dim Branch]" displayFolder="" count="0" memberValueDatatype="130" unbalanced="0"/>
    <cacheHierarchy uniqueName="[Dim Branch].[BranchID]" caption="BranchID" attribute="1" defaultMemberUniqueName="[Dim Branch].[BranchID].[All]" allUniqueName="[Dim Branch].[BranchID].[All]" dimensionUniqueName="[Dim Branch]" displayFolder="" count="0" memberValueDatatype="130" unbalanced="0"/>
    <cacheHierarchy uniqueName="[Dim Client].[Client ID]" caption="Client ID" attribute="1" defaultMemberUniqueName="[Dim Client].[Client ID].[All]" allUniqueName="[Dim Client].[Client ID].[All]" dimensionUniqueName="[Dim Client]" displayFolder="" count="0" memberValueDatatype="20" unbalanced="0"/>
    <cacheHierarchy uniqueName="[Dim Client].[Client Name]" caption="Client Name" attribute="1" defaultMemberUniqueName="[Dim Client].[Client Name].[All]" allUniqueName="[Dim Client].[Client Name].[All]" dimensionUniqueName="[Dim Client]" displayFolder="" count="0" memberValueDatatype="130" unbalanced="0"/>
    <cacheHierarchy uniqueName="[Dim Client].[Gender ID]" caption="Gender ID" attribute="1" defaultMemberUniqueName="[Dim Client].[Gender ID].[All]" allUniqueName="[Dim Client].[Gender ID].[All]" dimensionUniqueName="[Dim Client]" displayFolder="" count="0" memberValueDatatype="130" unbalanced="0"/>
    <cacheHierarchy uniqueName="[Dim Client].[Age]" caption="Age" attribute="1" defaultMemberUniqueName="[Dim Client].[Age].[All]" allUniqueName="[Dim Client].[Age].[All]" dimensionUniqueName="[Dim Client]" displayFolder="" count="0" memberValueDatatype="130" unbalanced="0"/>
    <cacheHierarchy uniqueName="[Dim Client].[Age_T]" caption="Age_T" attribute="1" defaultMemberUniqueName="[Dim Client].[Age_T].[All]" allUniqueName="[Dim Client].[Age_T].[All]" dimensionUniqueName="[Dim Client]" displayFolder="" count="0" memberValueDatatype="20" unbalanced="0"/>
    <cacheHierarchy uniqueName="[Dim Client].[Date of Birth]" caption="Date of Birth" attribute="1" time="1" defaultMemberUniqueName="[Dim Client].[Date of Birth].[All]" allUniqueName="[Dim Client].[Date of Birth].[All]" dimensionUniqueName="[Dim Client]" displayFolder="" count="0" memberValueDatatype="7" unbalanced="0"/>
    <cacheHierarchy uniqueName="[Dim Client].[Caste]" caption="Caste" attribute="1" defaultMemberUniqueName="[Dim Client].[Caste].[All]" allUniqueName="[Dim Client].[Caste].[All]" dimensionUniqueName="[Dim Client]" displayFolder="" count="0" memberValueDatatype="130" unbalanced="0"/>
    <cacheHierarchy uniqueName="[Dim Client].[Religion]" caption="Religion" attribute="1" defaultMemberUniqueName="[Dim Client].[Religion].[All]" allUniqueName="[Dim Client].[Religion].[All]" dimensionUniqueName="[Dim Client]" displayFolder="" count="0" memberValueDatatype="130" unbalanced="0"/>
    <cacheHierarchy uniqueName="[Dim Client].[Home Ownership]" caption="Home Ownership" attribute="1" defaultMemberUniqueName="[Dim Client].[Home Ownership].[All]" allUniqueName="[Dim Client].[Home Ownership].[All]" dimensionUniqueName="[Dim Client]" displayFolder="" count="0" memberValueDatatype="130" unbalanced="0"/>
    <cacheHierarchy uniqueName="[Dim Client].[Client Income Range]" caption="Client Income Range" attribute="1" defaultMemberUniqueName="[Dim Client].[Client Income Range].[All]" allUniqueName="[Dim Client].[Client Income Range].[All]" dimensionUniqueName="[Dim Client]" displayFolder="" count="0" memberValueDatatype="130" unbalanced="0"/>
    <cacheHierarchy uniqueName="[Dim Client].[Employment Type]" caption="Employment Type" attribute="1" defaultMemberUniqueName="[Dim Client].[Employment Type].[All]" allUniqueName="[Dim Client].[Employment Type].[All]" dimensionUniqueName="[Dim Client]" displayFolder="" count="0" memberValueDatatype="130" unbalanced="0"/>
    <cacheHierarchy uniqueName="[Dim Client].[Credit Score]" caption="Credit Score" attribute="1" defaultMemberUniqueName="[Dim Client].[Credit Score].[All]" allUniqueName="[Dim Client].[Credit Score].[All]" dimensionUniqueName="[Dim Client]" displayFolder="" count="0"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Code]" caption="Product Code" attribute="1" defaultMemberUniqueName="[Dim Product].[Product Code].[All]" allUniqueName="[Dim Product].[Product Code].[All]" dimensionUniqueName="[Dim Product]" displayFolder="" count="0" memberValueDatatype="130" unbalanced="0"/>
    <cacheHierarchy uniqueName="[Dim Product].[Purpose Category]" caption="Purpose Category" attribute="1" defaultMemberUniqueName="[Dim Product].[Purpose Category].[All]" allUniqueName="[Dim Product].[Purpose Category].[All]" dimensionUniqueName="[Dim Product]" displayFolder="" count="2" memberValueDatatype="130" unbalanced="0"/>
    <cacheHierarchy uniqueName="[Dim Product].[Term]" caption="Term" attribute="1" defaultMemberUniqueName="[Dim Product].[Term].[All]" allUniqueName="[Dim Product].[Term].[All]" dimensionUniqueName="[Dim Product]" displayFolder="" count="0" memberValueDatatype="130" unbalanced="0"/>
    <cacheHierarchy uniqueName="[Dim Product].[Int Rate]" caption="Int Rate" attribute="1" defaultMemberUniqueName="[Dim Product].[Int Rate].[All]" allUniqueName="[Dim Product].[Int Rate].[All]" dimensionUniqueName="[Dim Product]" displayFolder="" count="0" memberValueDatatype="5" unbalanced="0"/>
    <cacheHierarchy uniqueName="[Dim Product].[Grade]" caption="Grade" attribute="1" defaultMemberUniqueName="[Dim Product].[Grade].[All]" allUniqueName="[Dim Product].[Grade].[All]" dimensionUniqueName="[Dim Product]" displayFolder="" count="0" memberValueDatatype="130" unbalanced="0"/>
    <cacheHierarchy uniqueName="[Dim Product].[Sub Grade]" caption="Sub Grade" attribute="1" defaultMemberUniqueName="[Dim Product].[Sub Grade].[All]" allUniqueName="[Dim Product].[Sub Grade].[All]" dimensionUniqueName="[Dim Product]" displayFolder="" count="0" memberValueDatatype="130" unbalanced="0"/>
    <cacheHierarchy uniqueName="[Fact Loan].[Account ID]" caption="Account ID" attribute="1" defaultMemberUniqueName="[Fact Loan].[Account ID].[All]" allUniqueName="[Fact Loan].[Account ID].[All]" dimensionUniqueName="[Fact Loan]" displayFolder="" count="0" memberValueDatatype="130" unbalanced="0"/>
    <cacheHierarchy uniqueName="[Fact Loan].[Client ID]" caption="Client ID" attribute="1" defaultMemberUniqueName="[Fact Loan].[Client ID].[All]" allUniqueName="[Fact Loan].[Client ID].[All]" dimensionUniqueName="[Fact Loan]" displayFolder="" count="0" memberValueDatatype="20" unbalanced="0"/>
    <cacheHierarchy uniqueName="[Fact Loan].[Branch Name]" caption="Branch Name" attribute="1" defaultMemberUniqueName="[Fact Loan].[Branch Name].[All]" allUniqueName="[Fact Loan].[Branch Name].[All]" dimensionUniqueName="[Fact Loan]" displayFolder="" count="0" memberValueDatatype="130" unbalanced="0"/>
    <cacheHierarchy uniqueName="[Fact Loan].[Product Id]" caption="Product Id" attribute="1" defaultMemberUniqueName="[Fact Loan].[Product Id].[All]" allUniqueName="[Fact Loan].[Product Id].[All]" dimensionUniqueName="[Fact Loan]" displayFolder="" count="0" memberValueDatatype="130" unbalanced="0"/>
    <cacheHierarchy uniqueName="[Fact Loan].[Loan Amount]" caption="Loan Amount" attribute="1" defaultMemberUniqueName="[Fact Loan].[Loan Amount].[All]" allUniqueName="[Fact Loan].[Loan Amount].[All]" dimensionUniqueName="[Fact Loan]" displayFolder="" count="0" memberValueDatatype="20" unbalanced="0"/>
    <cacheHierarchy uniqueName="[Fact Loan].[Funded Amount]" caption="Funded Amount" attribute="1" defaultMemberUniqueName="[Fact Loan].[Funded Amount].[All]" allUniqueName="[Fact Loan].[Funded Amount].[All]" dimensionUniqueName="[Fact Loan]" displayFolder="" count="0" memberValueDatatype="20" unbalanced="0"/>
    <cacheHierarchy uniqueName="[Fact Loan].[Funded Amount Inv]" caption="Funded Amount Inv" attribute="1" defaultMemberUniqueName="[Fact Loan].[Funded Amount Inv].[All]" allUniqueName="[Fact Loan].[Funded Amount Inv].[All]" dimensionUniqueName="[Fact Loan]" displayFolder="" count="0" memberValueDatatype="20" unbalanced="0"/>
    <cacheHierarchy uniqueName="[Fact Loan].[Disbursement Date]" caption="Disbursement Date" attribute="1" time="1" defaultMemberUniqueName="[Fact Loan].[Disbursement Date].[All]" allUniqueName="[Fact Loan].[Disbursement Date].[All]" dimensionUniqueName="[Fact Loan]" displayFolder="" count="0" memberValueDatatype="7" unbalanced="0"/>
    <cacheHierarchy uniqueName="[Fact Loan].[Loan Status]" caption="Loan Status" attribute="1" defaultMemberUniqueName="[Fact Loan].[Loan Status].[All]" allUniqueName="[Fact Loan].[Loan Status].[All]" dimensionUniqueName="[Fact Loan]" displayFolder="" count="0" memberValueDatatype="130" unbalanced="0"/>
    <cacheHierarchy uniqueName="[Fact Loan].[Repayment Type]" caption="Repayment Type" attribute="1" defaultMemberUniqueName="[Fact Loan].[Repayment Type].[All]" allUniqueName="[Fact Loan].[Repayment Type].[All]" dimensionUniqueName="[Fact Loan]" displayFolder="" count="0" memberValueDatatype="130" unbalanced="0"/>
    <cacheHierarchy uniqueName="[Fact Loan].[Center Id]" caption="Center Id" attribute="1" defaultMemberUniqueName="[Fact Loan].[Center Id].[All]" allUniqueName="[Fact Loan].[Center Id].[All]" dimensionUniqueName="[Fact Loan]" displayFolder="" count="0" memberValueDatatype="20" unbalanced="0"/>
    <cacheHierarchy uniqueName="[Fact Loan].[BranchID]" caption="BranchID" attribute="1" defaultMemberUniqueName="[Fact Loan].[BranchID].[All]" allUniqueName="[Fact Loan].[BranchID].[All]" dimensionUniqueName="[Fact Loan]" displayFolder="" count="0" memberValueDatatype="130" unbalanced="0"/>
    <cacheHierarchy uniqueName="[Fact Repayment].[Account ID]" caption="Account ID" attribute="1" defaultMemberUniqueName="[Fact Repayment].[Account ID].[All]" allUniqueName="[Fact Repayment].[Account ID].[All]" dimensionUniqueName="[Fact Repayment]" displayFolder="" count="0" memberValueDatatype="130" unbalanced="0"/>
    <cacheHierarchy uniqueName="[Fact Repayment].[Total Pymnt]" caption="Total Pymnt" attribute="1" defaultMemberUniqueName="[Fact Repayment].[Total Pymnt].[All]" allUniqueName="[Fact Repayment].[Total Pymnt].[All]" dimensionUniqueName="[Fact Repayment]" displayFolder="" count="0" memberValueDatatype="5" unbalanced="0"/>
    <cacheHierarchy uniqueName="[Fact Repayment].[Total Pymnt inv]" caption="Total Pymnt inv" attribute="1" defaultMemberUniqueName="[Fact Repayment].[Total Pymnt inv].[All]" allUniqueName="[Fact Repayment].[Total Pymnt inv].[All]" dimensionUniqueName="[Fact Repayment]" displayFolder="" count="0" memberValueDatatype="5" unbalanced="0"/>
    <cacheHierarchy uniqueName="[Fact Repayment].[Total Rec Prncp]" caption="Total Rec Prncp" attribute="1" defaultMemberUniqueName="[Fact Repayment].[Total Rec Prncp].[All]" allUniqueName="[Fact Repayment].[Total Rec Prncp].[All]" dimensionUniqueName="[Fact Repayment]" displayFolder="" count="0" memberValueDatatype="5" unbalanced="0"/>
    <cacheHierarchy uniqueName="[Fact Repayment].[Total Fees]" caption="Total Fees" attribute="1" defaultMemberUniqueName="[Fact Repayment].[Total Fees].[All]" allUniqueName="[Fact Repayment].[Total Fees].[All]" dimensionUniqueName="[Fact Repayment]" displayFolder="" count="0" memberValueDatatype="5" unbalanced="0"/>
    <cacheHierarchy uniqueName="[Fact Repayment].[Total Rrec int]" caption="Total Rrec int" attribute="1" defaultMemberUniqueName="[Fact Repayment].[Total Rrec int].[All]" allUniqueName="[Fact Repayment].[Total Rrec int].[All]" dimensionUniqueName="[Fact Repayment]" displayFolder="" count="0" memberValueDatatype="5" unbalanced="0"/>
    <cacheHierarchy uniqueName="[Fact Repayment].[Is Delinquent Loan]" caption="Is Delinquent Loan" attribute="1" defaultMemberUniqueName="[Fact Repayment].[Is Delinquent Loan].[All]" allUniqueName="[Fact Repayment].[Is Delinquent Loan].[All]" dimensionUniqueName="[Fact Repayment]" displayFolder="" count="0" memberValueDatatype="130" unbalanced="0"/>
    <cacheHierarchy uniqueName="[Fact Repayment].[Is Default Loan]" caption="Is Default Loan" attribute="1" defaultMemberUniqueName="[Fact Repayment].[Is Default Loan].[All]" allUniqueName="[Fact Repayment].[Is Default Loan].[All]" dimensionUniqueName="[Fact Repayment]" displayFolder="" count="0" memberValueDatatype="130" unbalanced="0"/>
    <cacheHierarchy uniqueName="[Fact Repayment].[Delinq 2 Yrs]" caption="Delinq 2 Yrs" attribute="1" defaultMemberUniqueName="[Fact Repayment].[Delinq 2 Yrs].[All]" allUniqueName="[Fact Repayment].[Delinq 2 Yrs].[All]" dimensionUniqueName="[Fact Repayment]" displayFolder="" count="0" memberValueDatatype="20" unbalanced="0"/>
    <cacheHierarchy uniqueName="[Fact Repayment].[Repayment Behavior]" caption="Repayment Behavior" attribute="1" defaultMemberUniqueName="[Fact Repayment].[Repayment Behavior].[All]" allUniqueName="[Fact Repayment].[Repayment Behavior].[All]" dimensionUniqueName="[Fact Repayment]" displayFolder="" count="0" memberValueDatatype="130" unbalanced="0"/>
    <cacheHierarchy uniqueName="[Final Fact].[Account ID]" caption="Account ID" attribute="1" defaultMemberUniqueName="[Final Fact].[Account ID].[All]" allUniqueName="[Final Fact].[Account ID].[All]" dimensionUniqueName="[Final Fact]" displayFolder="" count="0" memberValueDatatype="130" unbalanced="0"/>
    <cacheHierarchy uniqueName="[Final Fact].[Client id]" caption="Client id" attribute="1" defaultMemberUniqueName="[Final Fact].[Client id].[All]" allUniqueName="[Final Fact].[Client id].[All]" dimensionUniqueName="[Final Fact]" displayFolder="" count="0" memberValueDatatype="20" unbalanced="0"/>
    <cacheHierarchy uniqueName="[Final Fact].[Branch Name]" caption="Branch Name" attribute="1" defaultMemberUniqueName="[Final Fact].[Branch Name].[All]" allUniqueName="[Final Fact].[Branch Name].[All]" dimensionUniqueName="[Final Fact]" displayFolder="" count="0" memberValueDatatype="130" unbalanced="0"/>
    <cacheHierarchy uniqueName="[Final Fact].[Product Id]" caption="Product Id" attribute="1" defaultMemberUniqueName="[Final Fact].[Product Id].[All]" allUniqueName="[Final Fact].[Product Id].[All]" dimensionUniqueName="[Final Fact]" displayFolder="" count="0" memberValueDatatype="130" unbalanced="0"/>
    <cacheHierarchy uniqueName="[Final Fact].[Loan Amount]" caption="Loan Amount" attribute="1" defaultMemberUniqueName="[Final Fact].[Loan Amount].[All]" allUniqueName="[Final Fact].[Loan Amount].[All]" dimensionUniqueName="[Final Fact]" displayFolder="" count="0" memberValueDatatype="5" unbalanced="0"/>
    <cacheHierarchy uniqueName="[Final Fact].[Funded Amount]" caption="Funded Amount" attribute="1" defaultMemberUniqueName="[Final Fact].[Funded Amount].[All]" allUniqueName="[Final Fact].[Funded Amount].[All]" dimensionUniqueName="[Final Fact]" displayFolder="" count="0" memberValueDatatype="5" unbalanced="0"/>
    <cacheHierarchy uniqueName="[Final Fact].[Funded Amount Inv]" caption="Funded Amount Inv" attribute="1" defaultMemberUniqueName="[Final Fact].[Funded Amount Inv].[All]" allUniqueName="[Final Fact].[Funded Amount Inv].[All]" dimensionUniqueName="[Final Fact]" displayFolder="" count="0" memberValueDatatype="5" unbalanced="0"/>
    <cacheHierarchy uniqueName="[Final Fact].[Date]" caption="Date" attribute="1" time="1" defaultMemberUniqueName="[Final Fact].[Date].[All]" allUniqueName="[Final Fact].[Date].[All]" dimensionUniqueName="[Final Fact]" displayFolder="" count="0" memberValueDatatype="7" unbalanced="0"/>
    <cacheHierarchy uniqueName="[Final Fact].[Loan Status]" caption="Loan Status" attribute="1" defaultMemberUniqueName="[Final Fact].[Loan Status].[All]" allUniqueName="[Final Fact].[Loan Status].[All]" dimensionUniqueName="[Final Fact]" displayFolder="" count="0" memberValueDatatype="130" unbalanced="0"/>
    <cacheHierarchy uniqueName="[Final Fact].[Repayment Type]" caption="Repayment Type" attribute="1" defaultMemberUniqueName="[Final Fact].[Repayment Type].[All]" allUniqueName="[Final Fact].[Repayment Type].[All]" dimensionUniqueName="[Final Fact]" displayFolder="" count="0" memberValueDatatype="130" unbalanced="0"/>
    <cacheHierarchy uniqueName="[Final Fact].[Center Id]" caption="Center Id" attribute="1" defaultMemberUniqueName="[Final Fact].[Center Id].[All]" allUniqueName="[Final Fact].[Center Id].[All]" dimensionUniqueName="[Final Fact]" displayFolder="" count="0" memberValueDatatype="20" unbalanced="0"/>
    <cacheHierarchy uniqueName="[Final Fact].[BranchID]" caption="BranchID" attribute="1" defaultMemberUniqueName="[Final Fact].[BranchID].[All]" allUniqueName="[Final Fact].[BranchID].[All]" dimensionUniqueName="[Final Fact]" displayFolder="" count="0" memberValueDatatype="130" unbalanced="0"/>
    <cacheHierarchy uniqueName="[Final Fact].[Client Name]" caption="Client Name" attribute="1" defaultMemberUniqueName="[Final Fact].[Client Name].[All]" allUniqueName="[Final Fact].[Client Name].[All]" dimensionUniqueName="[Final Fact]" displayFolder="" count="0" memberValueDatatype="130" unbalanced="0"/>
    <cacheHierarchy uniqueName="[Final Fact].[Gender ID]" caption="Gender ID" attribute="1" defaultMemberUniqueName="[Final Fact].[Gender ID].[All]" allUniqueName="[Final Fact].[Gender ID].[All]" dimensionUniqueName="[Final Fact]" displayFolder="" count="0" memberValueDatatype="130" unbalanced="0"/>
    <cacheHierarchy uniqueName="[Final Fact].[Age]" caption="Age" attribute="1" defaultMemberUniqueName="[Final Fact].[Age].[All]" allUniqueName="[Final Fact].[Age].[All]" dimensionUniqueName="[Final Fact]" displayFolder="" count="0" memberValueDatatype="130" unbalanced="0"/>
    <cacheHierarchy uniqueName="[Final Fact].[Age_T]" caption="Age_T" attribute="1" defaultMemberUniqueName="[Final Fact].[Age_T].[All]" allUniqueName="[Final Fact].[Age_T].[All]" dimensionUniqueName="[Final Fact]" displayFolder="" count="0" memberValueDatatype="20" unbalanced="0"/>
    <cacheHierarchy uniqueName="[Final Fact].[Dateof Birth]" caption="Dateof Birth" attribute="1" time="1" defaultMemberUniqueName="[Final Fact].[Dateof Birth].[All]" allUniqueName="[Final Fact].[Dateof Birth].[All]" dimensionUniqueName="[Final Fact]" displayFolder="" count="0" memberValueDatatype="7" unbalanced="0"/>
    <cacheHierarchy uniqueName="[Final Fact].[Caste]" caption="Caste" attribute="1" defaultMemberUniqueName="[Final Fact].[Caste].[All]" allUniqueName="[Final Fact].[Caste].[All]" dimensionUniqueName="[Final Fact]" displayFolder="" count="0" memberValueDatatype="130" unbalanced="0"/>
    <cacheHierarchy uniqueName="[Final Fact].[Religion]" caption="Religion" attribute="1" defaultMemberUniqueName="[Final Fact].[Religion].[All]" allUniqueName="[Final Fact].[Religion].[All]" dimensionUniqueName="[Final Fact]" displayFolder="" count="0" memberValueDatatype="130" unbalanced="0"/>
    <cacheHierarchy uniqueName="[Final Fact].[Home Ownership]" caption="Home Ownership" attribute="1" defaultMemberUniqueName="[Final Fact].[Home Ownership].[All]" allUniqueName="[Final Fact].[Home Ownership].[All]" dimensionUniqueName="[Final Fact]" displayFolder="" count="0" memberValueDatatype="130" unbalanced="0"/>
    <cacheHierarchy uniqueName="[Final Fact].[Client Income Range]" caption="Client Income Range" attribute="1" defaultMemberUniqueName="[Final Fact].[Client Income Range].[All]" allUniqueName="[Final Fact].[Client Income Range].[All]" dimensionUniqueName="[Final Fact]" displayFolder="" count="0" memberValueDatatype="130" unbalanced="0"/>
    <cacheHierarchy uniqueName="[Final Fact].[Employment Type]" caption="Employment Type" attribute="1" defaultMemberUniqueName="[Final Fact].[Employment Type].[All]" allUniqueName="[Final Fact].[Employment Type].[All]" dimensionUniqueName="[Final Fact]" displayFolder="" count="0" memberValueDatatype="130" unbalanced="0"/>
    <cacheHierarchy uniqueName="[Final Fact].[Credit Score]" caption="Credit Score" attribute="1" defaultMemberUniqueName="[Final Fact].[Credit Score].[All]" allUniqueName="[Final Fact].[Credit Score].[All]" dimensionUniqueName="[Final Fact]" displayFolder="" count="0" memberValueDatatype="20" unbalanced="0"/>
    <cacheHierarchy uniqueName="[Final Fact].[Product Code]" caption="Product Code" attribute="1" defaultMemberUniqueName="[Final Fact].[Product Code].[All]" allUniqueName="[Final Fact].[Product Code].[All]" dimensionUniqueName="[Final Fact]" displayFolder="" count="0" memberValueDatatype="130" unbalanced="0"/>
    <cacheHierarchy uniqueName="[Final Fact].[Purpose Category]" caption="Purpose Category" attribute="1" defaultMemberUniqueName="[Final Fact].[Purpose Category].[All]" allUniqueName="[Final Fact].[Purpose Category].[All]" dimensionUniqueName="[Final Fact]" displayFolder="" count="0" memberValueDatatype="130" unbalanced="0"/>
    <cacheHierarchy uniqueName="[Final Fact].[Term]" caption="Term" attribute="1" defaultMemberUniqueName="[Final Fact].[Term].[All]" allUniqueName="[Final Fact].[Term].[All]" dimensionUniqueName="[Final Fact]" displayFolder="" count="0" memberValueDatatype="130" unbalanced="0"/>
    <cacheHierarchy uniqueName="[Final Fact].[Int Rate]" caption="Int Rate" attribute="1" defaultMemberUniqueName="[Final Fact].[Int Rate].[All]" allUniqueName="[Final Fact].[Int Rate].[All]" dimensionUniqueName="[Final Fact]" displayFolder="" count="0" memberValueDatatype="5" unbalanced="0"/>
    <cacheHierarchy uniqueName="[Final Fact].[Grade]" caption="Grade" attribute="1" defaultMemberUniqueName="[Final Fact].[Grade].[All]" allUniqueName="[Final Fact].[Grade].[All]" dimensionUniqueName="[Final Fact]" displayFolder="" count="0" memberValueDatatype="130" unbalanced="0"/>
    <cacheHierarchy uniqueName="[Final Fact].[Sub Grade]" caption="Sub Grade" attribute="1" defaultMemberUniqueName="[Final Fact].[Sub Grade].[All]" allUniqueName="[Final Fact].[Sub Grade].[All]" dimensionUniqueName="[Final Fact]" displayFolder="" count="0" memberValueDatatype="130" unbalanced="0"/>
    <cacheHierarchy uniqueName="[Final Fact].[Bank Name]" caption="Bank Name" attribute="1" defaultMemberUniqueName="[Final Fact].[Bank Name].[All]" allUniqueName="[Final Fact].[Bank Name].[All]" dimensionUniqueName="[Final Fact]" displayFolder="" count="0" memberValueDatatype="130" unbalanced="0"/>
    <cacheHierarchy uniqueName="[Final Fact].[Region Name]" caption="Region Name" attribute="1" defaultMemberUniqueName="[Final Fact].[Region Name].[All]" allUniqueName="[Final Fact].[Region Name].[All]" dimensionUniqueName="[Final Fact]" displayFolder="" count="0" memberValueDatatype="130" unbalanced="0"/>
    <cacheHierarchy uniqueName="[Final Fact].[State Abbr]" caption="State Abbr" attribute="1" defaultMemberUniqueName="[Final Fact].[State Abbr].[All]" allUniqueName="[Final Fact].[State Abbr].[All]" dimensionUniqueName="[Final Fact]" displayFolder="" count="0" memberValueDatatype="130" unbalanced="0"/>
    <cacheHierarchy uniqueName="[Final Fact].[State Name]" caption="State Name" attribute="1" defaultMemberUniqueName="[Final Fact].[State Name].[All]" allUniqueName="[Final Fact].[State Name].[All]" dimensionUniqueName="[Final Fact]" displayFolder="" count="0" memberValueDatatype="130" unbalanced="0"/>
    <cacheHierarchy uniqueName="[Final Fact].[City]" caption="City" attribute="1" defaultMemberUniqueName="[Final Fact].[City].[All]" allUniqueName="[Final Fact].[City].[All]" dimensionUniqueName="[Final Fact]" displayFolder="" count="0" memberValueDatatype="130" unbalanced="0"/>
    <cacheHierarchy uniqueName="[Final Fact].[BH Name]" caption="BH Name" attribute="1" defaultMemberUniqueName="[Final Fact].[BH Name].[All]" allUniqueName="[Final Fact].[BH Name].[All]" dimensionUniqueName="[Final Fact]" displayFolder="" count="0" memberValueDatatype="130" unbalanced="0"/>
    <cacheHierarchy uniqueName="[Final Fact].[Branch Performance Category]" caption="Branch Performance Category" attribute="1" defaultMemberUniqueName="[Final Fact].[Branch Performance Category].[All]" allUniqueName="[Final Fact].[Branch Performance Category].[All]" dimensionUniqueName="[Final Fact]" displayFolder="" count="0" memberValueDatatype="130" unbalanced="0"/>
    <cacheHierarchy uniqueName="[Final Fact].[Total Pymnt]" caption="Total Pymnt" attribute="1" defaultMemberUniqueName="[Final Fact].[Total Pymnt].[All]" allUniqueName="[Final Fact].[Total Pymnt].[All]" dimensionUniqueName="[Final Fact]" displayFolder="" count="0" memberValueDatatype="5" unbalanced="0"/>
    <cacheHierarchy uniqueName="[Final Fact].[Total Pymnt inv]" caption="Total Pymnt inv" attribute="1" defaultMemberUniqueName="[Final Fact].[Total Pymnt inv].[All]" allUniqueName="[Final Fact].[Total Pymnt inv].[All]" dimensionUniqueName="[Final Fact]" displayFolder="" count="0" memberValueDatatype="5" unbalanced="0"/>
    <cacheHierarchy uniqueName="[Final Fact].[Total Rec Prncp]" caption="Total Rec Prncp" attribute="1" defaultMemberUniqueName="[Final Fact].[Total Rec Prncp].[All]" allUniqueName="[Final Fact].[Total Rec Prncp].[All]" dimensionUniqueName="[Final Fact]" displayFolder="" count="0" memberValueDatatype="5" unbalanced="0"/>
    <cacheHierarchy uniqueName="[Final Fact].[Total Fees]" caption="Total Fees" attribute="1" defaultMemberUniqueName="[Final Fact].[Total Fees].[All]" allUniqueName="[Final Fact].[Total Fees].[All]" dimensionUniqueName="[Final Fact]" displayFolder="" count="0" memberValueDatatype="5" unbalanced="0"/>
    <cacheHierarchy uniqueName="[Final Fact].[Total Rrec int]" caption="Total Rrec int" attribute="1" defaultMemberUniqueName="[Final Fact].[Total Rrec int].[All]" allUniqueName="[Final Fact].[Total Rrec int].[All]" dimensionUniqueName="[Final Fact]" displayFolder="" count="0" memberValueDatatype="5" unbalanced="0"/>
    <cacheHierarchy uniqueName="[Final Fact].[Is Delinquent Loan]" caption="Is Delinquent Loan" attribute="1" defaultMemberUniqueName="[Final Fact].[Is Delinquent Loan].[All]" allUniqueName="[Final Fact].[Is Delinquent Loan].[All]" dimensionUniqueName="[Final Fact]" displayFolder="" count="0" memberValueDatatype="130" unbalanced="0"/>
    <cacheHierarchy uniqueName="[Final Fact].[Is Default Loan]" caption="Is Default Loan" attribute="1" defaultMemberUniqueName="[Final Fact].[Is Default Loan].[All]" allUniqueName="[Final Fact].[Is Default Loan].[All]" dimensionUniqueName="[Final Fact]" displayFolder="" count="0" memberValueDatatype="130" unbalanced="0"/>
    <cacheHierarchy uniqueName="[Final Fact].[Delinq 2 Yrs]" caption="Delinq 2 Yrs" attribute="1" defaultMemberUniqueName="[Final Fact].[Delinq 2 Yrs].[All]" allUniqueName="[Final Fact].[Delinq 2 Yrs].[All]" dimensionUniqueName="[Final Fact]" displayFolder="" count="0" memberValueDatatype="20" unbalanced="0"/>
    <cacheHierarchy uniqueName="[Final Fact].[Repayment Behavior]" caption="Repayment Behavior" attribute="1" defaultMemberUniqueName="[Final Fact].[Repayment Behavior].[All]" allUniqueName="[Final Fact].[Repayment Behavior].[All]" dimensionUniqueName="[Final Fact]" displayFolder="" count="0" memberValueDatatype="130" unbalanced="0"/>
    <cacheHierarchy uniqueName="[Measures].[Total Clients]" caption="Total Clients" measure="1" displayFolder="" measureGroup="Fact Loan" count="0"/>
    <cacheHierarchy uniqueName="[Measures].[Active Clients]" caption="Active Clients" measure="1" displayFolder="" measureGroup="Fact Loan" count="0"/>
    <cacheHierarchy uniqueName="[Measures].[New Clients]" caption="New Clients" measure="1" displayFolder="" measureGroup="Fact Loan" count="0"/>
    <cacheHierarchy uniqueName="[Measures].[Client Retention Rate]" caption="Client Retention Rate" measure="1" displayFolder="" measureGroup="Fact Loan" count="0"/>
    <cacheHierarchy uniqueName="[Measures].[Total Loan Amount]" caption="Total Loan Amount" measure="1" displayFolder="" measureGroup="Fact Loan" count="0" oneField="1">
      <fieldsUsage count="1">
        <fieldUsage x="1"/>
      </fieldsUsage>
    </cacheHierarchy>
    <cacheHierarchy uniqueName="[Measures].[Total Funded Amount]" caption="Total Funded Amount" measure="1" displayFolder="" measureGroup="Fact Loan" count="0"/>
    <cacheHierarchy uniqueName="[Measures].[Avg Loan Size]" caption="Avg Loan Size" measure="1" displayFolder="" measureGroup="Fact Loan" count="0"/>
    <cacheHierarchy uniqueName="[Measures].[Loan Growth %]" caption="Loan Growth %" measure="1" displayFolder="" measureGroup="Fact Loan" count="0"/>
    <cacheHierarchy uniqueName="[Measures].[Total Repayments]" caption="Total Repayments" measure="1" displayFolder="" measureGroup="Fact Loan" count="0"/>
    <cacheHierarchy uniqueName="[Measures].[Principal Recovery Rate]" caption="Principal Recovery Rate" measure="1" displayFolder="" measureGroup="Fact Loan" count="0"/>
    <cacheHierarchy uniqueName="[Measures].[Interest Income]" caption="Interest Income" measure="1" displayFolder="" measureGroup="Fact Loan" count="0"/>
    <cacheHierarchy uniqueName="[Measures].[Delinquency Rate]" caption="Delinquency Rate" measure="1" displayFolder="" measureGroup="Fact Loan" count="0"/>
    <cacheHierarchy uniqueName="[Measures].[On-Time Repayment %]" caption="On-Time Repayment %" measure="1" displayFolder="" measureGroup="Fact Loan" count="0"/>
    <cacheHierarchy uniqueName="[Measures].[Product Loan Volume]" caption="Product Loan Volume" measure="1" displayFolder="" measureGroup="Fact Loan" count="0"/>
    <cacheHierarchy uniqueName="[Measures].[Product Profitability]" caption="Product Profitability" measure="1" displayFolder="" measureGroup="Fact Loan" count="0"/>
    <cacheHierarchy uniqueName="[Measures].[Default Rate]" caption="Default Rate" measure="1" displayFolder="" measureGroup="Fact Loan" count="0"/>
    <cacheHierarchy uniqueName="[Measures].[__XL_Count Dim Branch]" caption="__XL_Count Dim Branch" measure="1" displayFolder="" measureGroup="Dim Branch" count="0" hidden="1"/>
    <cacheHierarchy uniqueName="[Measures].[__XL_Count Dim Client]" caption="__XL_Count Dim Client" measure="1" displayFolder="" measureGroup="Dim Client" count="0" hidden="1"/>
    <cacheHierarchy uniqueName="[Measures].[__XL_Count Dim Product]" caption="__XL_Count Dim Product" measure="1" displayFolder="" measureGroup="Dim Product" count="0" hidden="1"/>
    <cacheHierarchy uniqueName="[Measures].[__XL_Count Fact Loan]" caption="__XL_Count Fact Loan" measure="1" displayFolder="" measureGroup="Fact Loan" count="0" hidden="1"/>
    <cacheHierarchy uniqueName="[Measures].[__XL_Count Fact Repayment]" caption="__XL_Count Fact Repayment" measure="1" displayFolder="" measureGroup="Fact Repayment" count="0" hidden="1"/>
    <cacheHierarchy uniqueName="[Measures].[__XL_Count Final Fact]" caption="__XL_Count Final Fact" measure="1" displayFolder="" measureGroup="Final 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Dim Branch" uniqueName="[Dim Branch]" caption="Dim Branch"/>
    <dimension name="Dim Client" uniqueName="[Dim Client]" caption="Dim Client"/>
    <dimension name="Dim Product" uniqueName="[Dim Product]" caption="Dim Product"/>
    <dimension name="Fact Loan" uniqueName="[Fact Loan]" caption="Fact Loan"/>
    <dimension name="Fact Repayment" uniqueName="[Fact Repayment]" caption="Fact Repayment"/>
    <dimension name="Final Fact" uniqueName="[Final Fact]" caption="Final Fact"/>
    <dimension measure="1" name="Measures" uniqueName="[Measures]" caption="Measures"/>
  </dimensions>
  <measureGroups count="7">
    <measureGroup name="Calendar" caption="Calendar"/>
    <measureGroup name="Dim Branch" caption="Dim Branch"/>
    <measureGroup name="Dim Client" caption="Dim Client"/>
    <measureGroup name="Dim Product" caption="Dim Product"/>
    <measureGroup name="Fact Loan" caption="Fact Loan"/>
    <measureGroup name="Fact Repayment" caption="Fact Repayment"/>
    <measureGroup name="Final Fact" caption="Final Fact"/>
  </measureGroups>
  <maps count="16">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93.542496064816" backgroundQuery="1" createdVersion="3" refreshedVersion="8" minRefreshableVersion="3" recordCount="0" supportSubquery="1" supportAdvancedDrill="1" xr:uid="{C74982FD-2542-4C4C-97D6-18EE0A3A1857}">
  <cacheSource type="external" connectionId="8">
    <extLst>
      <ext xmlns:x14="http://schemas.microsoft.com/office/spreadsheetml/2009/9/main" uri="{F057638F-6D5F-4e77-A914-E7F072B9BCA8}">
        <x14:sourceConnection name="ThisWorkbookDataModel"/>
      </ext>
    </extLst>
  </cacheSource>
  <cacheFields count="0"/>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Dim Branch].[Branch Name]" caption="Branch Name" attribute="1" defaultMemberUniqueName="[Dim Branch].[Branch Name].[All]" allUniqueName="[Dim Branch].[Branch Name].[All]" dimensionUniqueName="[Dim Branch]" displayFolder="" count="2" memberValueDatatype="130" unbalanced="0"/>
    <cacheHierarchy uniqueName="[Dim Branch].[Bank Name]" caption="Bank Name" attribute="1" defaultMemberUniqueName="[Dim Branch].[Bank Name].[All]" allUniqueName="[Dim Branch].[Bank Name].[All]" dimensionUniqueName="[Dim Branch]" displayFolder="" count="0" memberValueDatatype="130" unbalanced="0"/>
    <cacheHierarchy uniqueName="[Dim Branch].[Region Name]" caption="Region Name" attribute="1" defaultMemberUniqueName="[Dim Branch].[Region Name].[All]" allUniqueName="[Dim Branch].[Region Name].[All]" dimensionUniqueName="[Dim Branch]" displayFolder="" count="0" memberValueDatatype="130" unbalanced="0"/>
    <cacheHierarchy uniqueName="[Dim Branch].[State Abbr]" caption="State Abbr" attribute="1" defaultMemberUniqueName="[Dim Branch].[State Abbr].[All]" allUniqueName="[Dim Branch].[State Abbr].[All]" dimensionUniqueName="[Dim Branch]" displayFolder="" count="0" memberValueDatatype="130" unbalanced="0"/>
    <cacheHierarchy uniqueName="[Dim Branch].[State Name]" caption="State Name" attribute="1" defaultMemberUniqueName="[Dim Branch].[State Name].[All]" allUniqueName="[Dim Branch].[State Name].[All]" dimensionUniqueName="[Dim Branch]" displayFolder="" count="0" memberValueDatatype="130" unbalanced="0"/>
    <cacheHierarchy uniqueName="[Dim Branch].[City]" caption="City" attribute="1" defaultMemberUniqueName="[Dim Branch].[City].[All]" allUniqueName="[Dim Branch].[City].[All]" dimensionUniqueName="[Dim Branch]" displayFolder="" count="0" memberValueDatatype="130" unbalanced="0"/>
    <cacheHierarchy uniqueName="[Dim Branch].[Center Id]" caption="Center Id" attribute="1" defaultMemberUniqueName="[Dim Branch].[Center Id].[All]" allUniqueName="[Dim Branch].[Center Id].[All]" dimensionUniqueName="[Dim Branch]" displayFolder="" count="0" memberValueDatatype="20" unbalanced="0"/>
    <cacheHierarchy uniqueName="[Dim Branch].[BH Name]" caption="BH Name" attribute="1" defaultMemberUniqueName="[Dim Branch].[BH Name].[All]" allUniqueName="[Dim Branch].[BH Name].[All]" dimensionUniqueName="[Dim Branch]" displayFolder="" count="0" memberValueDatatype="130" unbalanced="0"/>
    <cacheHierarchy uniqueName="[Dim Branch].[Branch Performance Category]" caption="Branch Performance Category" attribute="1" defaultMemberUniqueName="[Dim Branch].[Branch Performance Category].[All]" allUniqueName="[Dim Branch].[Branch Performance Category].[All]" dimensionUniqueName="[Dim Branch]" displayFolder="" count="0" memberValueDatatype="130" unbalanced="0"/>
    <cacheHierarchy uniqueName="[Dim Branch].[BranchID]" caption="BranchID" attribute="1" defaultMemberUniqueName="[Dim Branch].[BranchID].[All]" allUniqueName="[Dim Branch].[BranchID].[All]" dimensionUniqueName="[Dim Branch]" displayFolder="" count="0" memberValueDatatype="130" unbalanced="0"/>
    <cacheHierarchy uniqueName="[Dim Client].[Client ID]" caption="Client ID" attribute="1" defaultMemberUniqueName="[Dim Client].[Client ID].[All]" allUniqueName="[Dim Client].[Client ID].[All]" dimensionUniqueName="[Dim Client]" displayFolder="" count="0" memberValueDatatype="20" unbalanced="0"/>
    <cacheHierarchy uniqueName="[Dim Client].[Client Name]" caption="Client Name" attribute="1" defaultMemberUniqueName="[Dim Client].[Client Name].[All]" allUniqueName="[Dim Client].[Client Name].[All]" dimensionUniqueName="[Dim Client]" displayFolder="" count="0" memberValueDatatype="130" unbalanced="0"/>
    <cacheHierarchy uniqueName="[Dim Client].[Gender ID]" caption="Gender ID" attribute="1" defaultMemberUniqueName="[Dim Client].[Gender ID].[All]" allUniqueName="[Dim Client].[Gender ID].[All]" dimensionUniqueName="[Dim Client]" displayFolder="" count="0" memberValueDatatype="130" unbalanced="0"/>
    <cacheHierarchy uniqueName="[Dim Client].[Age]" caption="Age" attribute="1" defaultMemberUniqueName="[Dim Client].[Age].[All]" allUniqueName="[Dim Client].[Age].[All]" dimensionUniqueName="[Dim Client]" displayFolder="" count="0" memberValueDatatype="130" unbalanced="0"/>
    <cacheHierarchy uniqueName="[Dim Client].[Age_T]" caption="Age_T" attribute="1" defaultMemberUniqueName="[Dim Client].[Age_T].[All]" allUniqueName="[Dim Client].[Age_T].[All]" dimensionUniqueName="[Dim Client]" displayFolder="" count="0" memberValueDatatype="20" unbalanced="0"/>
    <cacheHierarchy uniqueName="[Dim Client].[Date of Birth]" caption="Date of Birth" attribute="1" time="1" defaultMemberUniqueName="[Dim Client].[Date of Birth].[All]" allUniqueName="[Dim Client].[Date of Birth].[All]" dimensionUniqueName="[Dim Client]" displayFolder="" count="0" memberValueDatatype="7" unbalanced="0"/>
    <cacheHierarchy uniqueName="[Dim Client].[Caste]" caption="Caste" attribute="1" defaultMemberUniqueName="[Dim Client].[Caste].[All]" allUniqueName="[Dim Client].[Caste].[All]" dimensionUniqueName="[Dim Client]" displayFolder="" count="0" memberValueDatatype="130" unbalanced="0"/>
    <cacheHierarchy uniqueName="[Dim Client].[Religion]" caption="Religion" attribute="1" defaultMemberUniqueName="[Dim Client].[Religion].[All]" allUniqueName="[Dim Client].[Religion].[All]" dimensionUniqueName="[Dim Client]" displayFolder="" count="0" memberValueDatatype="130" unbalanced="0"/>
    <cacheHierarchy uniqueName="[Dim Client].[Home Ownership]" caption="Home Ownership" attribute="1" defaultMemberUniqueName="[Dim Client].[Home Ownership].[All]" allUniqueName="[Dim Client].[Home Ownership].[All]" dimensionUniqueName="[Dim Client]" displayFolder="" count="0" memberValueDatatype="130" unbalanced="0"/>
    <cacheHierarchy uniqueName="[Dim Client].[Client Income Range]" caption="Client Income Range" attribute="1" defaultMemberUniqueName="[Dim Client].[Client Income Range].[All]" allUniqueName="[Dim Client].[Client Income Range].[All]" dimensionUniqueName="[Dim Client]" displayFolder="" count="0" memberValueDatatype="130" unbalanced="0"/>
    <cacheHierarchy uniqueName="[Dim Client].[Employment Type]" caption="Employment Type" attribute="1" defaultMemberUniqueName="[Dim Client].[Employment Type].[All]" allUniqueName="[Dim Client].[Employment Type].[All]" dimensionUniqueName="[Dim Client]" displayFolder="" count="0" memberValueDatatype="130" unbalanced="0"/>
    <cacheHierarchy uniqueName="[Dim Client].[Credit Score]" caption="Credit Score" attribute="1" defaultMemberUniqueName="[Dim Client].[Credit Score].[All]" allUniqueName="[Dim Client].[Credit Score].[All]" dimensionUniqueName="[Dim Client]" displayFolder="" count="0"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Code]" caption="Product Code" attribute="1" defaultMemberUniqueName="[Dim Product].[Product Code].[All]" allUniqueName="[Dim Product].[Product Code].[All]" dimensionUniqueName="[Dim Product]" displayFolder="" count="0" memberValueDatatype="130" unbalanced="0"/>
    <cacheHierarchy uniqueName="[Dim Product].[Purpose Category]" caption="Purpose Category" attribute="1" defaultMemberUniqueName="[Dim Product].[Purpose Category].[All]" allUniqueName="[Dim Product].[Purpose Category].[All]" dimensionUniqueName="[Dim Product]" displayFolder="" count="2" memberValueDatatype="130" unbalanced="0"/>
    <cacheHierarchy uniqueName="[Dim Product].[Term]" caption="Term" attribute="1" defaultMemberUniqueName="[Dim Product].[Term].[All]" allUniqueName="[Dim Product].[Term].[All]" dimensionUniqueName="[Dim Product]" displayFolder="" count="0" memberValueDatatype="130" unbalanced="0"/>
    <cacheHierarchy uniqueName="[Dim Product].[Int Rate]" caption="Int Rate" attribute="1" defaultMemberUniqueName="[Dim Product].[Int Rate].[All]" allUniqueName="[Dim Product].[Int Rate].[All]" dimensionUniqueName="[Dim Product]" displayFolder="" count="0" memberValueDatatype="5" unbalanced="0"/>
    <cacheHierarchy uniqueName="[Dim Product].[Grade]" caption="Grade" attribute="1" defaultMemberUniqueName="[Dim Product].[Grade].[All]" allUniqueName="[Dim Product].[Grade].[All]" dimensionUniqueName="[Dim Product]" displayFolder="" count="0" memberValueDatatype="130" unbalanced="0"/>
    <cacheHierarchy uniqueName="[Dim Product].[Sub Grade]" caption="Sub Grade" attribute="1" defaultMemberUniqueName="[Dim Product].[Sub Grade].[All]" allUniqueName="[Dim Product].[Sub Grade].[All]" dimensionUniqueName="[Dim Product]" displayFolder="" count="0" memberValueDatatype="130" unbalanced="0"/>
    <cacheHierarchy uniqueName="[Fact Loan].[Account ID]" caption="Account ID" attribute="1" defaultMemberUniqueName="[Fact Loan].[Account ID].[All]" allUniqueName="[Fact Loan].[Account ID].[All]" dimensionUniqueName="[Fact Loan]" displayFolder="" count="0" memberValueDatatype="130" unbalanced="0"/>
    <cacheHierarchy uniqueName="[Fact Loan].[Client ID]" caption="Client ID" attribute="1" defaultMemberUniqueName="[Fact Loan].[Client ID].[All]" allUniqueName="[Fact Loan].[Client ID].[All]" dimensionUniqueName="[Fact Loan]" displayFolder="" count="0" memberValueDatatype="20" unbalanced="0"/>
    <cacheHierarchy uniqueName="[Fact Loan].[Branch Name]" caption="Branch Name" attribute="1" defaultMemberUniqueName="[Fact Loan].[Branch Name].[All]" allUniqueName="[Fact Loan].[Branch Name].[All]" dimensionUniqueName="[Fact Loan]" displayFolder="" count="0" memberValueDatatype="130" unbalanced="0"/>
    <cacheHierarchy uniqueName="[Fact Loan].[Product Id]" caption="Product Id" attribute="1" defaultMemberUniqueName="[Fact Loan].[Product Id].[All]" allUniqueName="[Fact Loan].[Product Id].[All]" dimensionUniqueName="[Fact Loan]" displayFolder="" count="0" memberValueDatatype="130" unbalanced="0"/>
    <cacheHierarchy uniqueName="[Fact Loan].[Loan Amount]" caption="Loan Amount" attribute="1" defaultMemberUniqueName="[Fact Loan].[Loan Amount].[All]" allUniqueName="[Fact Loan].[Loan Amount].[All]" dimensionUniqueName="[Fact Loan]" displayFolder="" count="0" memberValueDatatype="20" unbalanced="0"/>
    <cacheHierarchy uniqueName="[Fact Loan].[Funded Amount]" caption="Funded Amount" attribute="1" defaultMemberUniqueName="[Fact Loan].[Funded Amount].[All]" allUniqueName="[Fact Loan].[Funded Amount].[All]" dimensionUniqueName="[Fact Loan]" displayFolder="" count="0" memberValueDatatype="20" unbalanced="0"/>
    <cacheHierarchy uniqueName="[Fact Loan].[Funded Amount Inv]" caption="Funded Amount Inv" attribute="1" defaultMemberUniqueName="[Fact Loan].[Funded Amount Inv].[All]" allUniqueName="[Fact Loan].[Funded Amount Inv].[All]" dimensionUniqueName="[Fact Loan]" displayFolder="" count="0" memberValueDatatype="20" unbalanced="0"/>
    <cacheHierarchy uniqueName="[Fact Loan].[Disbursement Date]" caption="Disbursement Date" attribute="1" time="1" defaultMemberUniqueName="[Fact Loan].[Disbursement Date].[All]" allUniqueName="[Fact Loan].[Disbursement Date].[All]" dimensionUniqueName="[Fact Loan]" displayFolder="" count="0" memberValueDatatype="7" unbalanced="0"/>
    <cacheHierarchy uniqueName="[Fact Loan].[Loan Status]" caption="Loan Status" attribute="1" defaultMemberUniqueName="[Fact Loan].[Loan Status].[All]" allUniqueName="[Fact Loan].[Loan Status].[All]" dimensionUniqueName="[Fact Loan]" displayFolder="" count="0" memberValueDatatype="130" unbalanced="0"/>
    <cacheHierarchy uniqueName="[Fact Loan].[Repayment Type]" caption="Repayment Type" attribute="1" defaultMemberUniqueName="[Fact Loan].[Repayment Type].[All]" allUniqueName="[Fact Loan].[Repayment Type].[All]" dimensionUniqueName="[Fact Loan]" displayFolder="" count="0" memberValueDatatype="130" unbalanced="0"/>
    <cacheHierarchy uniqueName="[Fact Loan].[Center Id]" caption="Center Id" attribute="1" defaultMemberUniqueName="[Fact Loan].[Center Id].[All]" allUniqueName="[Fact Loan].[Center Id].[All]" dimensionUniqueName="[Fact Loan]" displayFolder="" count="0" memberValueDatatype="20" unbalanced="0"/>
    <cacheHierarchy uniqueName="[Fact Loan].[BranchID]" caption="BranchID" attribute="1" defaultMemberUniqueName="[Fact Loan].[BranchID].[All]" allUniqueName="[Fact Loan].[BranchID].[All]" dimensionUniqueName="[Fact Loan]" displayFolder="" count="0" memberValueDatatype="130" unbalanced="0"/>
    <cacheHierarchy uniqueName="[Fact Repayment].[Account ID]" caption="Account ID" attribute="1" defaultMemberUniqueName="[Fact Repayment].[Account ID].[All]" allUniqueName="[Fact Repayment].[Account ID].[All]" dimensionUniqueName="[Fact Repayment]" displayFolder="" count="0" memberValueDatatype="130" unbalanced="0"/>
    <cacheHierarchy uniqueName="[Fact Repayment].[Total Pymnt]" caption="Total Pymnt" attribute="1" defaultMemberUniqueName="[Fact Repayment].[Total Pymnt].[All]" allUniqueName="[Fact Repayment].[Total Pymnt].[All]" dimensionUniqueName="[Fact Repayment]" displayFolder="" count="0" memberValueDatatype="5" unbalanced="0"/>
    <cacheHierarchy uniqueName="[Fact Repayment].[Total Pymnt inv]" caption="Total Pymnt inv" attribute="1" defaultMemberUniqueName="[Fact Repayment].[Total Pymnt inv].[All]" allUniqueName="[Fact Repayment].[Total Pymnt inv].[All]" dimensionUniqueName="[Fact Repayment]" displayFolder="" count="0" memberValueDatatype="5" unbalanced="0"/>
    <cacheHierarchy uniqueName="[Fact Repayment].[Total Rec Prncp]" caption="Total Rec Prncp" attribute="1" defaultMemberUniqueName="[Fact Repayment].[Total Rec Prncp].[All]" allUniqueName="[Fact Repayment].[Total Rec Prncp].[All]" dimensionUniqueName="[Fact Repayment]" displayFolder="" count="0" memberValueDatatype="5" unbalanced="0"/>
    <cacheHierarchy uniqueName="[Fact Repayment].[Total Fees]" caption="Total Fees" attribute="1" defaultMemberUniqueName="[Fact Repayment].[Total Fees].[All]" allUniqueName="[Fact Repayment].[Total Fees].[All]" dimensionUniqueName="[Fact Repayment]" displayFolder="" count="0" memberValueDatatype="5" unbalanced="0"/>
    <cacheHierarchy uniqueName="[Fact Repayment].[Total Rrec int]" caption="Total Rrec int" attribute="1" defaultMemberUniqueName="[Fact Repayment].[Total Rrec int].[All]" allUniqueName="[Fact Repayment].[Total Rrec int].[All]" dimensionUniqueName="[Fact Repayment]" displayFolder="" count="0" memberValueDatatype="5" unbalanced="0"/>
    <cacheHierarchy uniqueName="[Fact Repayment].[Is Delinquent Loan]" caption="Is Delinquent Loan" attribute="1" defaultMemberUniqueName="[Fact Repayment].[Is Delinquent Loan].[All]" allUniqueName="[Fact Repayment].[Is Delinquent Loan].[All]" dimensionUniqueName="[Fact Repayment]" displayFolder="" count="0" memberValueDatatype="130" unbalanced="0"/>
    <cacheHierarchy uniqueName="[Fact Repayment].[Is Default Loan]" caption="Is Default Loan" attribute="1" defaultMemberUniqueName="[Fact Repayment].[Is Default Loan].[All]" allUniqueName="[Fact Repayment].[Is Default Loan].[All]" dimensionUniqueName="[Fact Repayment]" displayFolder="" count="0" memberValueDatatype="130" unbalanced="0"/>
    <cacheHierarchy uniqueName="[Fact Repayment].[Delinq 2 Yrs]" caption="Delinq 2 Yrs" attribute="1" defaultMemberUniqueName="[Fact Repayment].[Delinq 2 Yrs].[All]" allUniqueName="[Fact Repayment].[Delinq 2 Yrs].[All]" dimensionUniqueName="[Fact Repayment]" displayFolder="" count="0" memberValueDatatype="20" unbalanced="0"/>
    <cacheHierarchy uniqueName="[Fact Repayment].[Repayment Behavior]" caption="Repayment Behavior" attribute="1" defaultMemberUniqueName="[Fact Repayment].[Repayment Behavior].[All]" allUniqueName="[Fact Repayment].[Repayment Behavior].[All]" dimensionUniqueName="[Fact Repayment]" displayFolder="" count="0" memberValueDatatype="130" unbalanced="0"/>
    <cacheHierarchy uniqueName="[Final Fact].[Account ID]" caption="Account ID" attribute="1" defaultMemberUniqueName="[Final Fact].[Account ID].[All]" allUniqueName="[Final Fact].[Account ID].[All]" dimensionUniqueName="[Final Fact]" displayFolder="" count="0" memberValueDatatype="130" unbalanced="0"/>
    <cacheHierarchy uniqueName="[Final Fact].[Client id]" caption="Client id" attribute="1" defaultMemberUniqueName="[Final Fact].[Client id].[All]" allUniqueName="[Final Fact].[Client id].[All]" dimensionUniqueName="[Final Fact]" displayFolder="" count="0" memberValueDatatype="20" unbalanced="0"/>
    <cacheHierarchy uniqueName="[Final Fact].[Branch Name]" caption="Branch Name" attribute="1" defaultMemberUniqueName="[Final Fact].[Branch Name].[All]" allUniqueName="[Final Fact].[Branch Name].[All]" dimensionUniqueName="[Final Fact]" displayFolder="" count="0" memberValueDatatype="130" unbalanced="0"/>
    <cacheHierarchy uniqueName="[Final Fact].[Product Id]" caption="Product Id" attribute="1" defaultMemberUniqueName="[Final Fact].[Product Id].[All]" allUniqueName="[Final Fact].[Product Id].[All]" dimensionUniqueName="[Final Fact]" displayFolder="" count="0" memberValueDatatype="130" unbalanced="0"/>
    <cacheHierarchy uniqueName="[Final Fact].[Loan Amount]" caption="Loan Amount" attribute="1" defaultMemberUniqueName="[Final Fact].[Loan Amount].[All]" allUniqueName="[Final Fact].[Loan Amount].[All]" dimensionUniqueName="[Final Fact]" displayFolder="" count="0" memberValueDatatype="5" unbalanced="0"/>
    <cacheHierarchy uniqueName="[Final Fact].[Funded Amount]" caption="Funded Amount" attribute="1" defaultMemberUniqueName="[Final Fact].[Funded Amount].[All]" allUniqueName="[Final Fact].[Funded Amount].[All]" dimensionUniqueName="[Final Fact]" displayFolder="" count="0" memberValueDatatype="5" unbalanced="0"/>
    <cacheHierarchy uniqueName="[Final Fact].[Funded Amount Inv]" caption="Funded Amount Inv" attribute="1" defaultMemberUniqueName="[Final Fact].[Funded Amount Inv].[All]" allUniqueName="[Final Fact].[Funded Amount Inv].[All]" dimensionUniqueName="[Final Fact]" displayFolder="" count="0" memberValueDatatype="5" unbalanced="0"/>
    <cacheHierarchy uniqueName="[Final Fact].[Date]" caption="Date" attribute="1" time="1" defaultMemberUniqueName="[Final Fact].[Date].[All]" allUniqueName="[Final Fact].[Date].[All]" dimensionUniqueName="[Final Fact]" displayFolder="" count="0" memberValueDatatype="7" unbalanced="0"/>
    <cacheHierarchy uniqueName="[Final Fact].[Loan Status]" caption="Loan Status" attribute="1" defaultMemberUniqueName="[Final Fact].[Loan Status].[All]" allUniqueName="[Final Fact].[Loan Status].[All]" dimensionUniqueName="[Final Fact]" displayFolder="" count="0" memberValueDatatype="130" unbalanced="0"/>
    <cacheHierarchy uniqueName="[Final Fact].[Repayment Type]" caption="Repayment Type" attribute="1" defaultMemberUniqueName="[Final Fact].[Repayment Type].[All]" allUniqueName="[Final Fact].[Repayment Type].[All]" dimensionUniqueName="[Final Fact]" displayFolder="" count="0" memberValueDatatype="130" unbalanced="0"/>
    <cacheHierarchy uniqueName="[Final Fact].[Center Id]" caption="Center Id" attribute="1" defaultMemberUniqueName="[Final Fact].[Center Id].[All]" allUniqueName="[Final Fact].[Center Id].[All]" dimensionUniqueName="[Final Fact]" displayFolder="" count="0" memberValueDatatype="20" unbalanced="0"/>
    <cacheHierarchy uniqueName="[Final Fact].[BranchID]" caption="BranchID" attribute="1" defaultMemberUniqueName="[Final Fact].[BranchID].[All]" allUniqueName="[Final Fact].[BranchID].[All]" dimensionUniqueName="[Final Fact]" displayFolder="" count="0" memberValueDatatype="130" unbalanced="0"/>
    <cacheHierarchy uniqueName="[Final Fact].[Client Name]" caption="Client Name" attribute="1" defaultMemberUniqueName="[Final Fact].[Client Name].[All]" allUniqueName="[Final Fact].[Client Name].[All]" dimensionUniqueName="[Final Fact]" displayFolder="" count="0" memberValueDatatype="130" unbalanced="0"/>
    <cacheHierarchy uniqueName="[Final Fact].[Gender ID]" caption="Gender ID" attribute="1" defaultMemberUniqueName="[Final Fact].[Gender ID].[All]" allUniqueName="[Final Fact].[Gender ID].[All]" dimensionUniqueName="[Final Fact]" displayFolder="" count="0" memberValueDatatype="130" unbalanced="0"/>
    <cacheHierarchy uniqueName="[Final Fact].[Age]" caption="Age" attribute="1" defaultMemberUniqueName="[Final Fact].[Age].[All]" allUniqueName="[Final Fact].[Age].[All]" dimensionUniqueName="[Final Fact]" displayFolder="" count="0" memberValueDatatype="130" unbalanced="0"/>
    <cacheHierarchy uniqueName="[Final Fact].[Age_T]" caption="Age_T" attribute="1" defaultMemberUniqueName="[Final Fact].[Age_T].[All]" allUniqueName="[Final Fact].[Age_T].[All]" dimensionUniqueName="[Final Fact]" displayFolder="" count="0" memberValueDatatype="20" unbalanced="0"/>
    <cacheHierarchy uniqueName="[Final Fact].[Dateof Birth]" caption="Dateof Birth" attribute="1" time="1" defaultMemberUniqueName="[Final Fact].[Dateof Birth].[All]" allUniqueName="[Final Fact].[Dateof Birth].[All]" dimensionUniqueName="[Final Fact]" displayFolder="" count="0" memberValueDatatype="7" unbalanced="0"/>
    <cacheHierarchy uniqueName="[Final Fact].[Caste]" caption="Caste" attribute="1" defaultMemberUniqueName="[Final Fact].[Caste].[All]" allUniqueName="[Final Fact].[Caste].[All]" dimensionUniqueName="[Final Fact]" displayFolder="" count="0" memberValueDatatype="130" unbalanced="0"/>
    <cacheHierarchy uniqueName="[Final Fact].[Religion]" caption="Religion" attribute="1" defaultMemberUniqueName="[Final Fact].[Religion].[All]" allUniqueName="[Final Fact].[Religion].[All]" dimensionUniqueName="[Final Fact]" displayFolder="" count="0" memberValueDatatype="130" unbalanced="0"/>
    <cacheHierarchy uniqueName="[Final Fact].[Home Ownership]" caption="Home Ownership" attribute="1" defaultMemberUniqueName="[Final Fact].[Home Ownership].[All]" allUniqueName="[Final Fact].[Home Ownership].[All]" dimensionUniqueName="[Final Fact]" displayFolder="" count="0" memberValueDatatype="130" unbalanced="0"/>
    <cacheHierarchy uniqueName="[Final Fact].[Client Income Range]" caption="Client Income Range" attribute="1" defaultMemberUniqueName="[Final Fact].[Client Income Range].[All]" allUniqueName="[Final Fact].[Client Income Range].[All]" dimensionUniqueName="[Final Fact]" displayFolder="" count="0" memberValueDatatype="130" unbalanced="0"/>
    <cacheHierarchy uniqueName="[Final Fact].[Employment Type]" caption="Employment Type" attribute="1" defaultMemberUniqueName="[Final Fact].[Employment Type].[All]" allUniqueName="[Final Fact].[Employment Type].[All]" dimensionUniqueName="[Final Fact]" displayFolder="" count="0" memberValueDatatype="130" unbalanced="0"/>
    <cacheHierarchy uniqueName="[Final Fact].[Credit Score]" caption="Credit Score" attribute="1" defaultMemberUniqueName="[Final Fact].[Credit Score].[All]" allUniqueName="[Final Fact].[Credit Score].[All]" dimensionUniqueName="[Final Fact]" displayFolder="" count="0" memberValueDatatype="20" unbalanced="0"/>
    <cacheHierarchy uniqueName="[Final Fact].[Product Code]" caption="Product Code" attribute="1" defaultMemberUniqueName="[Final Fact].[Product Code].[All]" allUniqueName="[Final Fact].[Product Code].[All]" dimensionUniqueName="[Final Fact]" displayFolder="" count="0" memberValueDatatype="130" unbalanced="0"/>
    <cacheHierarchy uniqueName="[Final Fact].[Purpose Category]" caption="Purpose Category" attribute="1" defaultMemberUniqueName="[Final Fact].[Purpose Category].[All]" allUniqueName="[Final Fact].[Purpose Category].[All]" dimensionUniqueName="[Final Fact]" displayFolder="" count="0" memberValueDatatype="130" unbalanced="0"/>
    <cacheHierarchy uniqueName="[Final Fact].[Term]" caption="Term" attribute="1" defaultMemberUniqueName="[Final Fact].[Term].[All]" allUniqueName="[Final Fact].[Term].[All]" dimensionUniqueName="[Final Fact]" displayFolder="" count="0" memberValueDatatype="130" unbalanced="0"/>
    <cacheHierarchy uniqueName="[Final Fact].[Int Rate]" caption="Int Rate" attribute="1" defaultMemberUniqueName="[Final Fact].[Int Rate].[All]" allUniqueName="[Final Fact].[Int Rate].[All]" dimensionUniqueName="[Final Fact]" displayFolder="" count="0" memberValueDatatype="5" unbalanced="0"/>
    <cacheHierarchy uniqueName="[Final Fact].[Grade]" caption="Grade" attribute="1" defaultMemberUniqueName="[Final Fact].[Grade].[All]" allUniqueName="[Final Fact].[Grade].[All]" dimensionUniqueName="[Final Fact]" displayFolder="" count="0" memberValueDatatype="130" unbalanced="0"/>
    <cacheHierarchy uniqueName="[Final Fact].[Sub Grade]" caption="Sub Grade" attribute="1" defaultMemberUniqueName="[Final Fact].[Sub Grade].[All]" allUniqueName="[Final Fact].[Sub Grade].[All]" dimensionUniqueName="[Final Fact]" displayFolder="" count="0" memberValueDatatype="130" unbalanced="0"/>
    <cacheHierarchy uniqueName="[Final Fact].[Bank Name]" caption="Bank Name" attribute="1" defaultMemberUniqueName="[Final Fact].[Bank Name].[All]" allUniqueName="[Final Fact].[Bank Name].[All]" dimensionUniqueName="[Final Fact]" displayFolder="" count="0" memberValueDatatype="130" unbalanced="0"/>
    <cacheHierarchy uniqueName="[Final Fact].[Region Name]" caption="Region Name" attribute="1" defaultMemberUniqueName="[Final Fact].[Region Name].[All]" allUniqueName="[Final Fact].[Region Name].[All]" dimensionUniqueName="[Final Fact]" displayFolder="" count="0" memberValueDatatype="130" unbalanced="0"/>
    <cacheHierarchy uniqueName="[Final Fact].[State Abbr]" caption="State Abbr" attribute="1" defaultMemberUniqueName="[Final Fact].[State Abbr].[All]" allUniqueName="[Final Fact].[State Abbr].[All]" dimensionUniqueName="[Final Fact]" displayFolder="" count="0" memberValueDatatype="130" unbalanced="0"/>
    <cacheHierarchy uniqueName="[Final Fact].[State Name]" caption="State Name" attribute="1" defaultMemberUniqueName="[Final Fact].[State Name].[All]" allUniqueName="[Final Fact].[State Name].[All]" dimensionUniqueName="[Final Fact]" displayFolder="" count="0" memberValueDatatype="130" unbalanced="0"/>
    <cacheHierarchy uniqueName="[Final Fact].[City]" caption="City" attribute="1" defaultMemberUniqueName="[Final Fact].[City].[All]" allUniqueName="[Final Fact].[City].[All]" dimensionUniqueName="[Final Fact]" displayFolder="" count="0" memberValueDatatype="130" unbalanced="0"/>
    <cacheHierarchy uniqueName="[Final Fact].[BH Name]" caption="BH Name" attribute="1" defaultMemberUniqueName="[Final Fact].[BH Name].[All]" allUniqueName="[Final Fact].[BH Name].[All]" dimensionUniqueName="[Final Fact]" displayFolder="" count="0" memberValueDatatype="130" unbalanced="0"/>
    <cacheHierarchy uniqueName="[Final Fact].[Branch Performance Category]" caption="Branch Performance Category" attribute="1" defaultMemberUniqueName="[Final Fact].[Branch Performance Category].[All]" allUniqueName="[Final Fact].[Branch Performance Category].[All]" dimensionUniqueName="[Final Fact]" displayFolder="" count="0" memberValueDatatype="130" unbalanced="0"/>
    <cacheHierarchy uniqueName="[Final Fact].[Total Pymnt]" caption="Total Pymnt" attribute="1" defaultMemberUniqueName="[Final Fact].[Total Pymnt].[All]" allUniqueName="[Final Fact].[Total Pymnt].[All]" dimensionUniqueName="[Final Fact]" displayFolder="" count="0" memberValueDatatype="5" unbalanced="0"/>
    <cacheHierarchy uniqueName="[Final Fact].[Total Pymnt inv]" caption="Total Pymnt inv" attribute="1" defaultMemberUniqueName="[Final Fact].[Total Pymnt inv].[All]" allUniqueName="[Final Fact].[Total Pymnt inv].[All]" dimensionUniqueName="[Final Fact]" displayFolder="" count="0" memberValueDatatype="5" unbalanced="0"/>
    <cacheHierarchy uniqueName="[Final Fact].[Total Rec Prncp]" caption="Total Rec Prncp" attribute="1" defaultMemberUniqueName="[Final Fact].[Total Rec Prncp].[All]" allUniqueName="[Final Fact].[Total Rec Prncp].[All]" dimensionUniqueName="[Final Fact]" displayFolder="" count="0" memberValueDatatype="5" unbalanced="0"/>
    <cacheHierarchy uniqueName="[Final Fact].[Total Fees]" caption="Total Fees" attribute="1" defaultMemberUniqueName="[Final Fact].[Total Fees].[All]" allUniqueName="[Final Fact].[Total Fees].[All]" dimensionUniqueName="[Final Fact]" displayFolder="" count="0" memberValueDatatype="5" unbalanced="0"/>
    <cacheHierarchy uniqueName="[Final Fact].[Total Rrec int]" caption="Total Rrec int" attribute="1" defaultMemberUniqueName="[Final Fact].[Total Rrec int].[All]" allUniqueName="[Final Fact].[Total Rrec int].[All]" dimensionUniqueName="[Final Fact]" displayFolder="" count="0" memberValueDatatype="5" unbalanced="0"/>
    <cacheHierarchy uniqueName="[Final Fact].[Is Delinquent Loan]" caption="Is Delinquent Loan" attribute="1" defaultMemberUniqueName="[Final Fact].[Is Delinquent Loan].[All]" allUniqueName="[Final Fact].[Is Delinquent Loan].[All]" dimensionUniqueName="[Final Fact]" displayFolder="" count="0" memberValueDatatype="130" unbalanced="0"/>
    <cacheHierarchy uniqueName="[Final Fact].[Is Default Loan]" caption="Is Default Loan" attribute="1" defaultMemberUniqueName="[Final Fact].[Is Default Loan].[All]" allUniqueName="[Final Fact].[Is Default Loan].[All]" dimensionUniqueName="[Final Fact]" displayFolder="" count="0" memberValueDatatype="130" unbalanced="0"/>
    <cacheHierarchy uniqueName="[Final Fact].[Delinq 2 Yrs]" caption="Delinq 2 Yrs" attribute="1" defaultMemberUniqueName="[Final Fact].[Delinq 2 Yrs].[All]" allUniqueName="[Final Fact].[Delinq 2 Yrs].[All]" dimensionUniqueName="[Final Fact]" displayFolder="" count="0" memberValueDatatype="20" unbalanced="0"/>
    <cacheHierarchy uniqueName="[Final Fact].[Repayment Behavior]" caption="Repayment Behavior" attribute="1" defaultMemberUniqueName="[Final Fact].[Repayment Behavior].[All]" allUniqueName="[Final Fact].[Repayment Behavior].[All]" dimensionUniqueName="[Final Fact]" displayFolder="" count="0" memberValueDatatype="130" unbalanced="0"/>
    <cacheHierarchy uniqueName="[Measures].[Total Clients]" caption="Total Clients" measure="1" displayFolder="" measureGroup="Fact Loan" count="0"/>
    <cacheHierarchy uniqueName="[Measures].[Active Clients]" caption="Active Clients" measure="1" displayFolder="" measureGroup="Fact Loan" count="0"/>
    <cacheHierarchy uniqueName="[Measures].[New Clients]" caption="New Clients" measure="1" displayFolder="" measureGroup="Fact Loan" count="0"/>
    <cacheHierarchy uniqueName="[Measures].[Client Retention Rate]" caption="Client Retention Rate" measure="1" displayFolder="" measureGroup="Fact Loan" count="0"/>
    <cacheHierarchy uniqueName="[Measures].[Total Loan Amount]" caption="Total Loan Amount" measure="1" displayFolder="" measureGroup="Fact Loan" count="0"/>
    <cacheHierarchy uniqueName="[Measures].[Total Funded Amount]" caption="Total Funded Amount" measure="1" displayFolder="" measureGroup="Fact Loan" count="0"/>
    <cacheHierarchy uniqueName="[Measures].[Avg Loan Size]" caption="Avg Loan Size" measure="1" displayFolder="" measureGroup="Fact Loan" count="0"/>
    <cacheHierarchy uniqueName="[Measures].[Loan Growth %]" caption="Loan Growth %" measure="1" displayFolder="" measureGroup="Fact Loan" count="0"/>
    <cacheHierarchy uniqueName="[Measures].[Total Repayments]" caption="Total Repayments" measure="1" displayFolder="" measureGroup="Fact Loan" count="0"/>
    <cacheHierarchy uniqueName="[Measures].[Principal Recovery Rate]" caption="Principal Recovery Rate" measure="1" displayFolder="" measureGroup="Fact Loan" count="0"/>
    <cacheHierarchy uniqueName="[Measures].[Interest Income]" caption="Interest Income" measure="1" displayFolder="" measureGroup="Fact Loan" count="0"/>
    <cacheHierarchy uniqueName="[Measures].[Delinquency Rate]" caption="Delinquency Rate" measure="1" displayFolder="" measureGroup="Fact Loan" count="0"/>
    <cacheHierarchy uniqueName="[Measures].[On-Time Repayment %]" caption="On-Time Repayment %" measure="1" displayFolder="" measureGroup="Fact Loan" count="0"/>
    <cacheHierarchy uniqueName="[Measures].[Product Loan Volume]" caption="Product Loan Volume" measure="1" displayFolder="" measureGroup="Fact Loan" count="0"/>
    <cacheHierarchy uniqueName="[Measures].[Product Profitability]" caption="Product Profitability" measure="1" displayFolder="" measureGroup="Fact Loan" count="0"/>
    <cacheHierarchy uniqueName="[Measures].[Default Rate]" caption="Default Rate" measure="1" displayFolder="" measureGroup="Fact Loan" count="0"/>
    <cacheHierarchy uniqueName="[Measures].[__XL_Count Dim Branch]" caption="__XL_Count Dim Branch" measure="1" displayFolder="" measureGroup="Dim Branch" count="0" hidden="1"/>
    <cacheHierarchy uniqueName="[Measures].[__XL_Count Dim Client]" caption="__XL_Count Dim Client" measure="1" displayFolder="" measureGroup="Dim Client" count="0" hidden="1"/>
    <cacheHierarchy uniqueName="[Measures].[__XL_Count Dim Product]" caption="__XL_Count Dim Product" measure="1" displayFolder="" measureGroup="Dim Product" count="0" hidden="1"/>
    <cacheHierarchy uniqueName="[Measures].[__XL_Count Fact Loan]" caption="__XL_Count Fact Loan" measure="1" displayFolder="" measureGroup="Fact Loan" count="0" hidden="1"/>
    <cacheHierarchy uniqueName="[Measures].[__XL_Count Fact Repayment]" caption="__XL_Count Fact Repayment" measure="1" displayFolder="" measureGroup="Fact Repayment" count="0" hidden="1"/>
    <cacheHierarchy uniqueName="[Measures].[__XL_Count Final Fact]" caption="__XL_Count Final Fact" measure="1" displayFolder="" measureGroup="Final Fa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99070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EF233B-9CF8-4EB2-85AE-959AC693C7C8}" name="PivotTable2" cacheId="9" applyNumberFormats="0" applyBorderFormats="0" applyFontFormats="0" applyPatternFormats="0" applyAlignmentFormats="0" applyWidthHeightFormats="1" dataCaption="Values" tag="0ed84610-4eb2-4bd2-9939-0e5e9372839b"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24">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31F404-9C37-41CE-A9B5-E30F8B12A7CC}" name="PivotTable6" cacheId="13" applyNumberFormats="0" applyBorderFormats="0" applyFontFormats="0" applyPatternFormats="0" applyAlignmentFormats="0" applyWidthHeightFormats="1" dataCaption="Values" tag="ca27b201-a729-4ade-918e-89803803814e" updatedVersion="8" minRefreshableVersion="3" useAutoFormatting="1" itemPrintTitles="1" createdVersion="8"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24">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3B10CB-664D-4FC5-A65B-3C5F01100E9D}" name="PivotTable5" cacheId="12" applyNumberFormats="0" applyBorderFormats="0" applyFontFormats="0" applyPatternFormats="0" applyAlignmentFormats="0" applyWidthHeightFormats="1" dataCaption="Values" tag="a82aaafd-e286-480e-8ea3-1c096a551289" updatedVersion="8" minRefreshableVersion="3" useAutoFormatting="1" itemPrintTitles="1" createdVersion="8"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24">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769E8B-A2E8-4BE1-81B4-BBE7F34E7198}" name="PivotTable3" cacheId="10" applyNumberFormats="0" applyBorderFormats="0" applyFontFormats="0" applyPatternFormats="0" applyAlignmentFormats="0" applyWidthHeightFormats="1" dataCaption="Values" tag="c8b9f5c7-643b-47cf-a670-cb02daf0b906" updatedVersion="8" minRefreshableVersion="3" useAutoFormatting="1" itemPrintTitles="1" createdVersion="8"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24">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2B5D54-F193-4641-BA80-F187CC9AC8DA}" name="PivotTable9" cacheId="16" applyNumberFormats="0" applyBorderFormats="0" applyFontFormats="0" applyPatternFormats="0" applyAlignmentFormats="0" applyWidthHeightFormats="1" dataCaption="Values" tag="db3e0ef0-4c04-464e-9015-e81ebe27e8fd" updatedVersion="8" minRefreshableVersion="3" useAutoFormatting="1" itemPrintTitles="1" createdVersion="8" indent="0" outline="1" outlineData="1" multipleFieldFilters="0">
  <location ref="A17:A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24">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708D97-E50B-432A-B2E5-1CF5162FFFC5}" name="PivotTable1" cacheId="4" applyNumberFormats="0" applyBorderFormats="0" applyFontFormats="0" applyPatternFormats="0" applyAlignmentFormats="0" applyWidthHeightFormats="1" dataCaption="Values" tag="a60df93a-2402-4459-a4ef-47f8ee5d38d5"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24">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07306B-A52E-4E9E-8506-3071F9885726}" name="PivotTable8" cacheId="15" applyNumberFormats="0" applyBorderFormats="0" applyFontFormats="0" applyPatternFormats="0" applyAlignmentFormats="0" applyWidthHeightFormats="1" dataCaption="Values" tag="4f34da9d-78ca-4c44-9462-0528e2fc4af8" updatedVersion="8" minRefreshableVersion="3" useAutoFormatting="1" itemPrintTitles="1" createdVersion="8" indent="0" outline="1" outlineData="1" multipleFieldFilters="0">
  <location ref="A15:A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24">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ADEB86-62BD-48E4-AEB6-4BEAC18B475B}" name="PivotTable10" cacheId="0" applyNumberFormats="0" applyBorderFormats="0" applyFontFormats="0" applyPatternFormats="0" applyAlignmentFormats="0" applyWidthHeightFormats="1" dataCaption="Values" tag="d0ec1986-e9f6-4fa7-aa13-583b17c17a8a" updatedVersion="8" minRefreshableVersion="3" useAutoFormatting="1" itemPrintTitles="1" createdVersion="8" indent="0" outline="1" outlineData="1" multipleFieldFilters="0">
  <location ref="A19:A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2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F5BFFC-271A-45A5-BE0F-9BE7287EE690}" name="PivotTable11" cacheId="5" applyNumberFormats="0" applyBorderFormats="0" applyFontFormats="0" applyPatternFormats="0" applyAlignmentFormats="0" applyWidthHeightFormats="1" dataCaption="Values" tag="65343b00-1927-40c5-bede-b55ea787ccfc" updatedVersion="8" minRefreshableVersion="3" useAutoFormatting="1" itemPrintTitles="1" createdVersion="8" indent="0" outline="1" outlineData="1" multipleFieldFilters="0">
  <location ref="A21:A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24">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4ED252-AEDC-4033-9C17-8D29A18BA0F4}" name="PivotTable12" cacheId="6" applyNumberFormats="0" applyBorderFormats="0" applyFontFormats="0" applyPatternFormats="0" applyAlignmentFormats="0" applyWidthHeightFormats="1" dataCaption="Values" tag="8c3b0ffe-b4a7-46a4-890b-25bd5cbc8dac" updatedVersion="8" minRefreshableVersion="3" useAutoFormatting="1" itemPrintTitles="1" createdVersion="8" indent="0" outline="1" outlineData="1" multipleFieldFilters="0">
  <location ref="A23:A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24">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E51C70A-9717-46CF-ADF8-6F74974DC317}" name="PivotTable7" cacheId="14" applyNumberFormats="0" applyBorderFormats="0" applyFontFormats="0" applyPatternFormats="0" applyAlignmentFormats="0" applyWidthHeightFormats="1" dataCaption="Values" tag="c5ce8fc3-d8a1-4b3f-bdc7-485a40bd6d40" updatedVersion="8" minRefreshableVersion="3" useAutoFormatting="1" itemPrintTitles="1" createdVersion="8"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24">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3F27138-ACC3-43F2-8B89-7B381CFF5048}" name="PivotTable13" cacheId="7" applyNumberFormats="0" applyBorderFormats="0" applyFontFormats="0" applyPatternFormats="0" applyAlignmentFormats="0" applyWidthHeightFormats="1" dataCaption="Values" tag="83a6f90e-8efd-4b2c-9420-ebbca356fd5a" updatedVersion="8" minRefreshableVersion="3" useAutoFormatting="1" itemPrintTitles="1" createdVersion="8" indent="0" outline="1" outlineData="1" multipleFieldFilters="0">
  <location ref="A25:A2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24">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104E73A-F14E-46C4-AE7D-419D9DAEA671}" name="PivotTable14" cacheId="8" applyNumberFormats="0" applyBorderFormats="0" applyFontFormats="0" applyPatternFormats="0" applyAlignmentFormats="0" applyWidthHeightFormats="1" dataCaption="Values" tag="e185538d-c0d1-424b-8d69-abb4088c0b5a" updatedVersion="8" minRefreshableVersion="3" useAutoFormatting="1" itemPrintTitles="1" createdVersion="8" indent="0" outline="1" outlineData="1" multipleFieldFilters="0">
  <location ref="A27:A2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24">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8FD0899-D067-4C50-93AE-7A62E92068F5}" name="PivotTable4" cacheId="11" applyNumberFormats="0" applyBorderFormats="0" applyFontFormats="0" applyPatternFormats="0" applyAlignmentFormats="0" applyWidthHeightFormats="1" dataCaption="Values" tag="817c917d-50ed-4f55-ad23-1e02fcda010b" updatedVersion="8" minRefreshableVersion="3" useAutoFormatting="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24">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6598D5E-6A5A-4754-B82E-CFE4B2BB6720}" name="PivotTable17" cacheId="1" applyNumberFormats="0" applyBorderFormats="0" applyFontFormats="0" applyPatternFormats="0" applyAlignmentFormats="0" applyWidthHeightFormats="1" dataCaption="Values" tag="fb34bbed-78be-4538-a095-36ebb443ba64" updatedVersion="8" minRefreshableVersion="3" useAutoFormatting="1" itemPrintTitles="1" createdVersion="8" indent="0" outline="1" outlineData="1" multipleFieldFilters="0" chartFormat="8">
  <location ref="A49:B5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2"/>
          </reference>
        </references>
      </pivotArea>
    </chartFormat>
  </chartFormats>
  <pivotHierarchies count="124">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
        <x15:activeTabTopLevelEntity name="[Fact Loan]"/>
        <x15:activeTabTopLevelEntity name="[Dim Bran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CD99EC0-5DB4-4E6E-931A-6040461707E2}" name="PivotTable16" cacheId="3" applyNumberFormats="0" applyBorderFormats="0" applyFontFormats="0" applyPatternFormats="0" applyAlignmentFormats="0" applyWidthHeightFormats="1" dataCaption="Values" tag="f3454448-9741-4140-9213-c9b6b7bc477f" updatedVersion="8" minRefreshableVersion="3" useAutoFormatting="1" itemPrintTitles="1" createdVersion="8" indent="0" outline="1" outlineData="1" multipleFieldFilters="0" chartFormat="6">
  <location ref="A23:C32" firstHeaderRow="0"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2">
    <i>
      <x/>
    </i>
    <i i="1">
      <x v="1"/>
    </i>
  </colItems>
  <dataFields count="2">
    <dataField fld="1"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124">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
        <x15:activeTabTopLevelEntity name="[Fact Loan]"/>
        <x15:activeTabTopLevelEntity name="[Calendar]"/>
        <x15:activeTabTopLevelEntity name="[Dim Bran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F2335A5-5EF4-405F-9E60-5084623FA2FD}" name="PivotTable15" cacheId="2" applyNumberFormats="0" applyBorderFormats="0" applyFontFormats="0" applyPatternFormats="0" applyAlignmentFormats="0" applyWidthHeightFormats="1" dataCaption="Values" tag="6a1ffcd0-fa6d-455f-8ea9-6ba3c9746998" updatedVersion="8" minRefreshableVersion="3" itemPrintTitles="1" createdVersion="8" indent="0" outline="1" outlineData="1" multipleFieldFilters="0" chartFormat="6">
  <location ref="A1" firstHeaderRow="0" firstDataRow="0" firstDataCol="0"/>
  <pivotFields count="3">
    <pivotField axis="axisRow" allDrilled="1" subtotalTop="0" showAll="0" sortType="ascending" defaultSubtotal="0"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2">
    <i>
      <x v="31"/>
    </i>
    <i>
      <x v="35"/>
    </i>
    <i>
      <x v="40"/>
    </i>
    <i>
      <x v="32"/>
    </i>
    <i>
      <x v="47"/>
    </i>
    <i>
      <x v="11"/>
    </i>
    <i>
      <x v="5"/>
    </i>
    <i>
      <x v="41"/>
    </i>
    <i>
      <x v="15"/>
    </i>
    <i>
      <x v="50"/>
    </i>
    <i>
      <x v="34"/>
    </i>
    <i>
      <x v="17"/>
    </i>
    <i>
      <x v="37"/>
    </i>
    <i>
      <x v="2"/>
    </i>
    <i>
      <x v="36"/>
    </i>
    <i>
      <x v="43"/>
    </i>
    <i>
      <x v="23"/>
    </i>
    <i>
      <x v="46"/>
    </i>
    <i>
      <x v="26"/>
    </i>
    <i>
      <x v="18"/>
    </i>
    <i>
      <x v="21"/>
    </i>
    <i>
      <x v="49"/>
    </i>
    <i>
      <x v="24"/>
    </i>
    <i>
      <x v="27"/>
    </i>
    <i>
      <x v="44"/>
    </i>
    <i>
      <x v="13"/>
    </i>
    <i>
      <x v="10"/>
    </i>
    <i>
      <x v="22"/>
    </i>
    <i>
      <x v="19"/>
    </i>
    <i>
      <x v="38"/>
    </i>
    <i>
      <x v="45"/>
    </i>
    <i>
      <x v="8"/>
    </i>
    <i>
      <x v="4"/>
    </i>
    <i>
      <x v="25"/>
    </i>
    <i>
      <x v="7"/>
    </i>
    <i>
      <x v="48"/>
    </i>
    <i>
      <x v="39"/>
    </i>
    <i>
      <x/>
    </i>
    <i>
      <x v="1"/>
    </i>
    <i>
      <x v="20"/>
    </i>
    <i>
      <x v="9"/>
    </i>
    <i>
      <x v="6"/>
    </i>
    <i>
      <x v="16"/>
    </i>
    <i>
      <x v="28"/>
    </i>
    <i>
      <x v="30"/>
    </i>
    <i>
      <x v="42"/>
    </i>
    <i>
      <x v="14"/>
    </i>
    <i>
      <x v="29"/>
    </i>
    <i>
      <x v="3"/>
    </i>
    <i>
      <x v="33"/>
    </i>
    <i>
      <x v="12"/>
    </i>
    <i t="grand">
      <x/>
    </i>
  </rowItems>
  <colItems count="1">
    <i/>
  </colItems>
  <dataFields count="1">
    <dataField fld="1" subtotal="count" baseField="0" baseItem="0"/>
  </dataFields>
  <pivotHierarchies count="124">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Branch]"/>
        <x15:activeTabTopLevelEntity name="[Fact Loan]"/>
        <x15:activeTabTopLevelEntity name="[Calendar]"/>
        <x15:activeTabTopLevelEntity name="[Dim 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90FE9D6-B1A0-4FDA-8056-1C8D12B5DD2A}" name="PivotTable18" cacheId="17" applyNumberFormats="0" applyBorderFormats="0" applyFontFormats="0" applyPatternFormats="0" applyAlignmentFormats="0" applyWidthHeightFormats="1" dataCaption="Values" tag="2824d249-0836-4b66-9922-2a2df35c8dbb" updatedVersion="8" minRefreshableVersion="3" useAutoFormatting="1" itemPrintTitles="1" createdVersion="8" indent="0" outline="1" outlineData="1" multipleFieldFilters="0" chartFormat="8">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4"/>
    </i>
    <i>
      <x v="5"/>
    </i>
    <i>
      <x v="7"/>
    </i>
    <i>
      <x v="9"/>
    </i>
    <i>
      <x v="3"/>
    </i>
    <i>
      <x v="6"/>
    </i>
    <i>
      <x/>
    </i>
    <i>
      <x v="8"/>
    </i>
    <i>
      <x v="2"/>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24">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104">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Branch]"/>
        <x15:activeTabTopLevelEntity name="[Fact Loan]"/>
        <x15:activeTabTopLevelEntity name="[Calendar]"/>
        <x15:activeTabTopLevelEntity name="[Dim Produ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0C1F043-6711-4897-B63E-C68EC03DEC49}" autoFormatId="16" applyNumberFormats="0" applyBorderFormats="0" applyFontFormats="0" applyPatternFormats="0" applyAlignmentFormats="0" applyWidthHeightFormats="0">
  <queryTableRefresh nextId="5">
    <queryTableFields count="4">
      <queryTableField id="1" name="Date" tableColumnId="1"/>
      <queryTableField id="2" name="Year" tableColumnId="2"/>
      <queryTableField id="3" name="Month Name" tableColumnId="3"/>
      <queryTableField id="4" name="Quarter" tableColumnId="4"/>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52</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A6D10ED-1A01-42A4-8E66-E250E90B519D}" sourceName="[Calendar].[Year]">
  <pivotTables>
    <pivotTable tabId="8" name="PivotTable17"/>
    <pivotTable tabId="8" name="PivotTable15"/>
    <pivotTable tabId="8" name="PivotTable16"/>
    <pivotTable tabId="6" name="PivotTable1"/>
    <pivotTable tabId="6" name="PivotTable11"/>
    <pivotTable tabId="6" name="PivotTable12"/>
    <pivotTable tabId="6" name="PivotTable13"/>
    <pivotTable tabId="6" name="PivotTable14"/>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 tabId="9" name="PivotTable18"/>
  </pivotTables>
  <data>
    <olap pivotCacheId="69907092">
      <levels count="2">
        <level uniqueName="[Calendar].[Year].[(All)]" sourceCaption="(All)" count="0"/>
        <level uniqueName="[Calendar].[Year].[Year]" sourceCaption="Year" count="9">
          <ranges>
            <range startItem="0">
              <i n="[Calendar].[Year].&amp;[2015]" c="2015"/>
              <i n="[Calendar].[Year].&amp;[2016]" c="2016"/>
              <i n="[Calendar].[Year].&amp;[2017]" c="2017"/>
              <i n="[Calendar].[Year].&amp;[2018]" c="2018"/>
              <i n="[Calendar].[Year].&amp;[2019]" c="2019"/>
              <i n="[Calendar].[Year].&amp;[2020]" c="2020"/>
              <i n="[Calendar].[Year].&amp;[2021]" c="2021"/>
              <i n="[Calendar].[Year].&amp;[2022]" c="2022"/>
              <i n="[Calendar].[Year].&amp;[2023]" c="2023"/>
            </range>
          </ranges>
        </level>
      </levels>
      <selections count="1">
        <selection n="[Calendar].[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pose_Category" xr10:uid="{96E34041-647F-47BD-B406-0D8A573F01CD}" sourceName="[Dim Product].[Purpose Category]">
  <pivotTables>
    <pivotTable tabId="8" name="PivotTable17"/>
    <pivotTable tabId="8" name="PivotTable15"/>
    <pivotTable tabId="8" name="PivotTable16"/>
    <pivotTable tabId="6" name="PivotTable1"/>
    <pivotTable tabId="6" name="PivotTable10"/>
    <pivotTable tabId="6" name="PivotTable11"/>
    <pivotTable tabId="6" name="PivotTable12"/>
    <pivotTable tabId="6" name="PivotTable13"/>
    <pivotTable tabId="6" name="PivotTable14"/>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 tabId="9" name="PivotTable18"/>
  </pivotTables>
  <data>
    <olap pivotCacheId="69907092">
      <levels count="2">
        <level uniqueName="[Dim Product].[Purpose Category].[(All)]" sourceCaption="(All)" count="0"/>
        <level uniqueName="[Dim Product].[Purpose Category].[Purpose Category]" sourceCaption="Purpose Category" count="8">
          <ranges>
            <range startItem="0">
              <i n="[Dim Product].[Purpose Category].&amp;[Agriculture]" c="Agriculture"/>
              <i n="[Dim Product].[Purpose Category].&amp;[Car Loan]" c="Car Loan"/>
              <i n="[Dim Product].[Purpose Category].&amp;[Education]" c="Education"/>
              <i n="[Dim Product].[Purpose Category].&amp;[Fectory]" c="Fectory"/>
              <i n="[Dim Product].[Purpose Category].&amp;[Home Loan]" c="Home Loan"/>
              <i n="[Dim Product].[Purpose Category].&amp;[Property]" c="Property"/>
              <i n="[Dim Product].[Purpose Category].&amp;[Services]" c="Services"/>
              <i n="[Dim Product].[Purpose Category].&amp;[Trade]" c="Trade"/>
            </range>
          </ranges>
        </level>
      </levels>
      <selections count="1">
        <selection n="[Dim Product].[Purpose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1295531-621B-4296-92E2-358E9D30FF60}" cache="Slicer_Year" caption="Year" startItem="2" level="1" style="SlicerStyleDark4" rowHeight="251883"/>
  <slicer name="Purpose Category" xr10:uid="{C58A1D4D-F128-4F26-9041-E3B917BE8667}" cache="Slicer_Purpose_Category" caption="Purpose Category" level="1" style="SlicerStyleDark4"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561EAE4-0CD9-4296-8B3E-45EBE0B2BE7E}" cache="Slicer_Year" caption="Year" level="1" style="SlicerStyleDark1" rowHeight="251883"/>
  <slicer name="Purpose Category 1" xr10:uid="{180ABE5D-DD84-48FB-BD2D-4F6F38C5EFDC}" cache="Slicer_Purpose_Category" caption="Purpose Category" level="1" style="SlicerStyleDark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F1FCC0-2680-4D6E-8D26-12A04B6B6C57}" name="Calendar" displayName="Calendar" ref="A1:D1496" tableType="queryTable" totalsRowShown="0">
  <autoFilter ref="A1:D1496" xr:uid="{84F1FCC0-2680-4D6E-8D26-12A04B6B6C57}"/>
  <tableColumns count="4">
    <tableColumn id="1" xr3:uid="{C0A74812-8CB0-47AF-A4CE-F59DD20005E7}" uniqueName="1" name="Date" queryTableFieldId="1" dataDxfId="1"/>
    <tableColumn id="2" xr3:uid="{29E2D515-8496-48BE-B84F-BE354A946429}" uniqueName="2" name="Year" queryTableFieldId="2"/>
    <tableColumn id="3" xr3:uid="{FCE28EF8-C7F0-405D-9326-C08EB3A9C77E}" uniqueName="3" name="Month Name" queryTableFieldId="3" dataDxfId="0"/>
    <tableColumn id="4" xr3:uid="{3DEBEC38-1BDD-40C3-A29E-55F352955922}" uniqueName="4" name="Quarter"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8.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8BB77-E657-40C1-BFD7-20400BE28C87}">
  <dimension ref="A1:B28"/>
  <sheetViews>
    <sheetView workbookViewId="0">
      <selection activeCell="D25" sqref="D25"/>
    </sheetView>
  </sheetViews>
  <sheetFormatPr defaultRowHeight="14.5" x14ac:dyDescent="0.35"/>
  <cols>
    <col min="1" max="1" width="15.81640625" bestFit="1" customWidth="1"/>
    <col min="2" max="2" width="19.7265625" customWidth="1"/>
  </cols>
  <sheetData>
    <row r="1" spans="1:2" x14ac:dyDescent="0.35">
      <c r="A1" t="s">
        <v>16</v>
      </c>
    </row>
    <row r="2" spans="1:2" x14ac:dyDescent="0.35">
      <c r="A2" s="3">
        <v>1000</v>
      </c>
      <c r="B2" s="3">
        <f>GETPIVOTDATA("[Measures].[Total Clients]",$A$1)</f>
        <v>1000</v>
      </c>
    </row>
    <row r="3" spans="1:2" x14ac:dyDescent="0.35">
      <c r="A3" t="s">
        <v>17</v>
      </c>
      <c r="B3" s="3"/>
    </row>
    <row r="4" spans="1:2" x14ac:dyDescent="0.35">
      <c r="A4" s="3">
        <v>324</v>
      </c>
      <c r="B4" s="3">
        <f>GETPIVOTDATA("[Measures].[Active Clients]",$A$3)</f>
        <v>324</v>
      </c>
    </row>
    <row r="5" spans="1:2" x14ac:dyDescent="0.35">
      <c r="A5" t="s">
        <v>18</v>
      </c>
      <c r="B5" s="3"/>
    </row>
    <row r="6" spans="1:2" x14ac:dyDescent="0.35">
      <c r="A6" s="3">
        <v>870</v>
      </c>
      <c r="B6" s="3">
        <f>GETPIVOTDATA("[Measures].[New Clients]",$A$5)</f>
        <v>870</v>
      </c>
    </row>
    <row r="7" spans="1:2" x14ac:dyDescent="0.35">
      <c r="A7" t="s">
        <v>19</v>
      </c>
    </row>
    <row r="8" spans="1:2" x14ac:dyDescent="0.35">
      <c r="A8" s="4">
        <v>1.0406698564593302</v>
      </c>
      <c r="B8" s="5">
        <f>GETPIVOTDATA("[Measures].[Client Retention Rate]",$A$7)</f>
        <v>1.0406698564593302</v>
      </c>
    </row>
    <row r="9" spans="1:2" x14ac:dyDescent="0.35">
      <c r="A9" t="s">
        <v>20</v>
      </c>
    </row>
    <row r="10" spans="1:2" x14ac:dyDescent="0.35">
      <c r="A10" s="10">
        <v>52361121</v>
      </c>
      <c r="B10" s="6">
        <f>GETPIVOTDATA("[Measures].[Total Loan Amount]",$A$9)</f>
        <v>52361121</v>
      </c>
    </row>
    <row r="11" spans="1:2" x14ac:dyDescent="0.35">
      <c r="A11" t="s">
        <v>21</v>
      </c>
    </row>
    <row r="12" spans="1:2" x14ac:dyDescent="0.35">
      <c r="A12" s="10">
        <v>52361094</v>
      </c>
      <c r="B12" s="6">
        <f>GETPIVOTDATA("[Measures].[Total Funded Amount]",$A$11)</f>
        <v>52361094</v>
      </c>
    </row>
    <row r="13" spans="1:2" x14ac:dyDescent="0.35">
      <c r="A13" t="s">
        <v>22</v>
      </c>
    </row>
    <row r="14" spans="1:2" x14ac:dyDescent="0.35">
      <c r="A14" s="10">
        <v>26180.5605</v>
      </c>
      <c r="B14" s="7">
        <f>GETPIVOTDATA("[Measures].[Avg Loan Size]",$A$13)</f>
        <v>26180.5605</v>
      </c>
    </row>
    <row r="15" spans="1:2" x14ac:dyDescent="0.35">
      <c r="A15" t="s">
        <v>23</v>
      </c>
    </row>
    <row r="16" spans="1:2" x14ac:dyDescent="0.35">
      <c r="A16" s="4">
        <v>0.13719313817234996</v>
      </c>
      <c r="B16" s="5">
        <f>GETPIVOTDATA("[Measures].[Loan Growth %]",$A$15)</f>
        <v>0.13719313817234996</v>
      </c>
    </row>
    <row r="17" spans="1:2" x14ac:dyDescent="0.35">
      <c r="A17" t="s">
        <v>24</v>
      </c>
    </row>
    <row r="18" spans="1:2" x14ac:dyDescent="0.35">
      <c r="A18" s="10">
        <v>53861255</v>
      </c>
      <c r="B18" s="6">
        <f>GETPIVOTDATA("[Measures].[Total Repayments]",$A$17)</f>
        <v>53861255</v>
      </c>
    </row>
    <row r="19" spans="1:2" x14ac:dyDescent="0.35">
      <c r="A19" t="s">
        <v>25</v>
      </c>
    </row>
    <row r="20" spans="1:2" x14ac:dyDescent="0.35">
      <c r="A20" s="4">
        <v>0.99050662036055337</v>
      </c>
      <c r="B20" s="5">
        <f>GETPIVOTDATA("[Measures].[Principal Recovery Rate]",$A$19)</f>
        <v>0.99050662036055337</v>
      </c>
    </row>
    <row r="21" spans="1:2" x14ac:dyDescent="0.35">
      <c r="A21" t="s">
        <v>26</v>
      </c>
    </row>
    <row r="22" spans="1:2" x14ac:dyDescent="0.35">
      <c r="A22" s="10">
        <v>5055223.46</v>
      </c>
      <c r="B22" s="6">
        <f>GETPIVOTDATA("[Measures].[Interest Income]",$A$21)</f>
        <v>5055223.46</v>
      </c>
    </row>
    <row r="23" spans="1:2" x14ac:dyDescent="0.35">
      <c r="A23" t="s">
        <v>27</v>
      </c>
    </row>
    <row r="24" spans="1:2" x14ac:dyDescent="0.35">
      <c r="A24" s="4">
        <v>0.05</v>
      </c>
      <c r="B24" s="5">
        <f>GETPIVOTDATA("[Measures].[Default Rate]",$A$23)</f>
        <v>0.05</v>
      </c>
    </row>
    <row r="25" spans="1:2" x14ac:dyDescent="0.35">
      <c r="A25" t="s">
        <v>28</v>
      </c>
      <c r="B25" s="5"/>
    </row>
    <row r="26" spans="1:2" x14ac:dyDescent="0.35">
      <c r="A26" s="4">
        <v>0.10349999999999999</v>
      </c>
      <c r="B26" s="5">
        <f>GETPIVOTDATA("[Measures].[Delinquency Rate]",$A$25)</f>
        <v>0.10349999999999999</v>
      </c>
    </row>
    <row r="27" spans="1:2" x14ac:dyDescent="0.35">
      <c r="A27" t="s">
        <v>29</v>
      </c>
      <c r="B27" s="5"/>
    </row>
    <row r="28" spans="1:2" x14ac:dyDescent="0.35">
      <c r="A28" s="4">
        <v>0.71050000000000002</v>
      </c>
      <c r="B28" s="5">
        <f>GETPIVOTDATA("[Measures].[On-Time Repayment %]",$A$27)</f>
        <v>0.71050000000000002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6F44C-2744-4C90-B5BB-AD16F30ECE37}">
  <dimension ref="A1:C53"/>
  <sheetViews>
    <sheetView topLeftCell="A61" workbookViewId="0"/>
  </sheetViews>
  <sheetFormatPr defaultRowHeight="14.5" x14ac:dyDescent="0.35"/>
  <cols>
    <col min="1" max="1" width="12.453125" bestFit="1" customWidth="1"/>
    <col min="2" max="2" width="18.6328125" bestFit="1" customWidth="1"/>
    <col min="3" max="3" width="17.7265625" bestFit="1" customWidth="1"/>
  </cols>
  <sheetData>
    <row r="1" spans="1:1" x14ac:dyDescent="0.35">
      <c r="A1" s="11" t="e" vm="1">
        <v>#VALUE!</v>
      </c>
    </row>
    <row r="23" spans="1:3" x14ac:dyDescent="0.35">
      <c r="A23" s="8" t="s">
        <v>30</v>
      </c>
      <c r="B23" t="s">
        <v>50</v>
      </c>
      <c r="C23" t="s">
        <v>51</v>
      </c>
    </row>
    <row r="24" spans="1:3" x14ac:dyDescent="0.35">
      <c r="A24" s="9" t="s">
        <v>42</v>
      </c>
      <c r="B24" s="10">
        <v>494962</v>
      </c>
      <c r="C24" s="10">
        <v>49345.37</v>
      </c>
    </row>
    <row r="25" spans="1:3" x14ac:dyDescent="0.35">
      <c r="A25" s="9" t="s">
        <v>43</v>
      </c>
      <c r="B25" s="10">
        <v>464538</v>
      </c>
      <c r="C25" s="10">
        <v>37759.42</v>
      </c>
    </row>
    <row r="26" spans="1:3" x14ac:dyDescent="0.35">
      <c r="A26" s="9" t="s">
        <v>44</v>
      </c>
      <c r="B26" s="10">
        <v>2310467</v>
      </c>
      <c r="C26" s="10">
        <v>248325.3</v>
      </c>
    </row>
    <row r="27" spans="1:3" x14ac:dyDescent="0.35">
      <c r="A27" s="9" t="s">
        <v>45</v>
      </c>
      <c r="B27" s="10">
        <v>318642</v>
      </c>
      <c r="C27" s="10">
        <v>25249.040000000001</v>
      </c>
    </row>
    <row r="28" spans="1:3" x14ac:dyDescent="0.35">
      <c r="A28" s="9" t="s">
        <v>46</v>
      </c>
      <c r="B28" s="10">
        <v>2729538</v>
      </c>
      <c r="C28" s="10">
        <v>266274.42</v>
      </c>
    </row>
    <row r="29" spans="1:3" x14ac:dyDescent="0.35">
      <c r="A29" s="9" t="s">
        <v>47</v>
      </c>
      <c r="B29" s="10">
        <v>831532</v>
      </c>
      <c r="C29" s="10">
        <v>87273.8</v>
      </c>
    </row>
    <row r="30" spans="1:3" x14ac:dyDescent="0.35">
      <c r="A30" s="9" t="s">
        <v>48</v>
      </c>
      <c r="B30" s="10">
        <v>30018197</v>
      </c>
      <c r="C30" s="10">
        <v>2914955.04</v>
      </c>
    </row>
    <row r="31" spans="1:3" x14ac:dyDescent="0.35">
      <c r="A31" s="9" t="s">
        <v>49</v>
      </c>
      <c r="B31" s="10">
        <v>15193245</v>
      </c>
      <c r="C31" s="10">
        <v>1426041.07</v>
      </c>
    </row>
    <row r="32" spans="1:3" x14ac:dyDescent="0.35">
      <c r="A32" s="9" t="s">
        <v>41</v>
      </c>
      <c r="B32" s="10">
        <v>52361121</v>
      </c>
      <c r="C32" s="10">
        <v>5055223.46</v>
      </c>
    </row>
    <row r="49" spans="1:2" x14ac:dyDescent="0.35">
      <c r="A49" s="8" t="s">
        <v>30</v>
      </c>
      <c r="B49" t="s">
        <v>20</v>
      </c>
    </row>
    <row r="50" spans="1:2" x14ac:dyDescent="0.35">
      <c r="A50" s="9" t="s">
        <v>52</v>
      </c>
      <c r="B50" s="10">
        <v>11437825</v>
      </c>
    </row>
    <row r="51" spans="1:2" x14ac:dyDescent="0.35">
      <c r="A51" s="9" t="s">
        <v>53</v>
      </c>
      <c r="B51" s="10">
        <v>22634736</v>
      </c>
    </row>
    <row r="52" spans="1:2" x14ac:dyDescent="0.35">
      <c r="A52" s="9" t="s">
        <v>54</v>
      </c>
      <c r="B52" s="10">
        <v>18288560</v>
      </c>
    </row>
    <row r="53" spans="1:2" x14ac:dyDescent="0.35">
      <c r="A53" s="9" t="s">
        <v>41</v>
      </c>
      <c r="B53" s="10">
        <v>52361121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EB950-2D25-4898-A75B-60E5EF5556CC}">
  <dimension ref="A1:B12"/>
  <sheetViews>
    <sheetView workbookViewId="0">
      <selection activeCell="F19" sqref="F19"/>
    </sheetView>
  </sheetViews>
  <sheetFormatPr defaultRowHeight="14.5" x14ac:dyDescent="0.35"/>
  <cols>
    <col min="1" max="1" width="16.1796875" bestFit="1" customWidth="1"/>
    <col min="2" max="2" width="16.26953125" bestFit="1" customWidth="1"/>
  </cols>
  <sheetData>
    <row r="1" spans="1:2" x14ac:dyDescent="0.35">
      <c r="A1" s="8" t="s">
        <v>30</v>
      </c>
      <c r="B1" t="s">
        <v>20</v>
      </c>
    </row>
    <row r="2" spans="1:2" x14ac:dyDescent="0.35">
      <c r="A2" s="9" t="s">
        <v>32</v>
      </c>
      <c r="B2" s="10">
        <v>1508233</v>
      </c>
    </row>
    <row r="3" spans="1:2" x14ac:dyDescent="0.35">
      <c r="A3" s="9" t="s">
        <v>35</v>
      </c>
      <c r="B3" s="10">
        <v>1833701</v>
      </c>
    </row>
    <row r="4" spans="1:2" x14ac:dyDescent="0.35">
      <c r="A4" s="9" t="s">
        <v>36</v>
      </c>
      <c r="B4" s="10">
        <v>2003485</v>
      </c>
    </row>
    <row r="5" spans="1:2" x14ac:dyDescent="0.35">
      <c r="A5" s="9" t="s">
        <v>38</v>
      </c>
      <c r="B5" s="10">
        <v>2005232</v>
      </c>
    </row>
    <row r="6" spans="1:2" x14ac:dyDescent="0.35">
      <c r="A6" s="9" t="s">
        <v>40</v>
      </c>
      <c r="B6" s="10">
        <v>3433286</v>
      </c>
    </row>
    <row r="7" spans="1:2" x14ac:dyDescent="0.35">
      <c r="A7" s="9" t="s">
        <v>34</v>
      </c>
      <c r="B7" s="10">
        <v>3634487</v>
      </c>
    </row>
    <row r="8" spans="1:2" x14ac:dyDescent="0.35">
      <c r="A8" s="9" t="s">
        <v>37</v>
      </c>
      <c r="B8" s="10">
        <v>4114850</v>
      </c>
    </row>
    <row r="9" spans="1:2" x14ac:dyDescent="0.35">
      <c r="A9" s="9" t="s">
        <v>31</v>
      </c>
      <c r="B9" s="10">
        <v>4221496</v>
      </c>
    </row>
    <row r="10" spans="1:2" x14ac:dyDescent="0.35">
      <c r="A10" s="9" t="s">
        <v>39</v>
      </c>
      <c r="B10" s="10">
        <v>4412498</v>
      </c>
    </row>
    <row r="11" spans="1:2" x14ac:dyDescent="0.35">
      <c r="A11" s="9" t="s">
        <v>33</v>
      </c>
      <c r="B11" s="10">
        <v>4789591</v>
      </c>
    </row>
    <row r="12" spans="1:2" x14ac:dyDescent="0.35">
      <c r="A12" s="9" t="s">
        <v>41</v>
      </c>
      <c r="B12" s="10">
        <v>31956859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861CB-ED90-4AC3-B4C0-868D8CB42972}">
  <dimension ref="A1:D1496"/>
  <sheetViews>
    <sheetView topLeftCell="A1340" workbookViewId="0">
      <selection activeCell="H1478" sqref="H1478"/>
    </sheetView>
  </sheetViews>
  <sheetFormatPr defaultRowHeight="14.5" x14ac:dyDescent="0.35"/>
  <cols>
    <col min="1" max="1" width="15.453125" customWidth="1"/>
    <col min="2" max="2" width="6.81640625" bestFit="1" customWidth="1"/>
    <col min="3" max="3" width="13.6328125" bestFit="1" customWidth="1"/>
    <col min="4" max="4" width="9.36328125" bestFit="1" customWidth="1"/>
  </cols>
  <sheetData>
    <row r="1" spans="1:4" x14ac:dyDescent="0.35">
      <c r="A1" t="s">
        <v>0</v>
      </c>
      <c r="B1" t="s">
        <v>1</v>
      </c>
      <c r="C1" t="s">
        <v>2</v>
      </c>
      <c r="D1" t="s">
        <v>3</v>
      </c>
    </row>
    <row r="2" spans="1:4" x14ac:dyDescent="0.35">
      <c r="A2" s="2">
        <v>42252</v>
      </c>
      <c r="B2">
        <v>2015</v>
      </c>
      <c r="C2" t="s">
        <v>4</v>
      </c>
      <c r="D2">
        <v>3</v>
      </c>
    </row>
    <row r="3" spans="1:4" x14ac:dyDescent="0.35">
      <c r="A3" s="2">
        <v>42447</v>
      </c>
      <c r="B3">
        <v>2016</v>
      </c>
      <c r="C3" t="s">
        <v>5</v>
      </c>
      <c r="D3">
        <v>1</v>
      </c>
    </row>
    <row r="4" spans="1:4" x14ac:dyDescent="0.35">
      <c r="A4" s="2">
        <v>44185</v>
      </c>
      <c r="B4">
        <v>2020</v>
      </c>
      <c r="C4" t="s">
        <v>6</v>
      </c>
      <c r="D4">
        <v>4</v>
      </c>
    </row>
    <row r="5" spans="1:4" x14ac:dyDescent="0.35">
      <c r="A5" s="2">
        <v>43159</v>
      </c>
      <c r="B5">
        <v>2018</v>
      </c>
      <c r="C5" t="s">
        <v>7</v>
      </c>
      <c r="D5">
        <v>1</v>
      </c>
    </row>
    <row r="6" spans="1:4" x14ac:dyDescent="0.35">
      <c r="A6" s="2">
        <v>43493</v>
      </c>
      <c r="B6">
        <v>2019</v>
      </c>
      <c r="C6" t="s">
        <v>8</v>
      </c>
      <c r="D6">
        <v>1</v>
      </c>
    </row>
    <row r="7" spans="1:4" x14ac:dyDescent="0.35">
      <c r="A7" s="2">
        <v>43591</v>
      </c>
      <c r="B7">
        <v>2019</v>
      </c>
      <c r="C7" t="s">
        <v>9</v>
      </c>
      <c r="D7">
        <v>2</v>
      </c>
    </row>
    <row r="8" spans="1:4" x14ac:dyDescent="0.35">
      <c r="A8" s="2">
        <v>42018</v>
      </c>
      <c r="B8">
        <v>2015</v>
      </c>
      <c r="C8" t="s">
        <v>8</v>
      </c>
      <c r="D8">
        <v>1</v>
      </c>
    </row>
    <row r="9" spans="1:4" x14ac:dyDescent="0.35">
      <c r="A9" s="2">
        <v>42846</v>
      </c>
      <c r="B9">
        <v>2017</v>
      </c>
      <c r="C9" t="s">
        <v>10</v>
      </c>
      <c r="D9">
        <v>2</v>
      </c>
    </row>
    <row r="10" spans="1:4" x14ac:dyDescent="0.35">
      <c r="A10" s="2">
        <v>44292</v>
      </c>
      <c r="B10">
        <v>2021</v>
      </c>
      <c r="C10" t="s">
        <v>10</v>
      </c>
      <c r="D10">
        <v>2</v>
      </c>
    </row>
    <row r="11" spans="1:4" x14ac:dyDescent="0.35">
      <c r="A11" s="2">
        <v>44030</v>
      </c>
      <c r="B11">
        <v>2020</v>
      </c>
      <c r="C11" t="s">
        <v>11</v>
      </c>
      <c r="D11">
        <v>3</v>
      </c>
    </row>
    <row r="12" spans="1:4" x14ac:dyDescent="0.35">
      <c r="A12" s="2">
        <v>44890</v>
      </c>
      <c r="B12">
        <v>2022</v>
      </c>
      <c r="C12" t="s">
        <v>12</v>
      </c>
      <c r="D12">
        <v>4</v>
      </c>
    </row>
    <row r="13" spans="1:4" x14ac:dyDescent="0.35">
      <c r="A13" s="2">
        <v>44675</v>
      </c>
      <c r="B13">
        <v>2022</v>
      </c>
      <c r="C13" t="s">
        <v>10</v>
      </c>
      <c r="D13">
        <v>2</v>
      </c>
    </row>
    <row r="14" spans="1:4" x14ac:dyDescent="0.35">
      <c r="A14" s="2">
        <v>44421</v>
      </c>
      <c r="B14">
        <v>2021</v>
      </c>
      <c r="C14" t="s">
        <v>13</v>
      </c>
      <c r="D14">
        <v>3</v>
      </c>
    </row>
    <row r="15" spans="1:4" x14ac:dyDescent="0.35">
      <c r="A15" s="2">
        <v>42607</v>
      </c>
      <c r="B15">
        <v>2016</v>
      </c>
      <c r="C15" t="s">
        <v>13</v>
      </c>
      <c r="D15">
        <v>3</v>
      </c>
    </row>
    <row r="16" spans="1:4" x14ac:dyDescent="0.35">
      <c r="A16" s="2">
        <v>43745</v>
      </c>
      <c r="B16">
        <v>2019</v>
      </c>
      <c r="C16" t="s">
        <v>14</v>
      </c>
      <c r="D16">
        <v>4</v>
      </c>
    </row>
    <row r="17" spans="1:4" x14ac:dyDescent="0.35">
      <c r="A17" s="2">
        <v>42691</v>
      </c>
      <c r="B17">
        <v>2016</v>
      </c>
      <c r="C17" t="s">
        <v>12</v>
      </c>
      <c r="D17">
        <v>4</v>
      </c>
    </row>
    <row r="18" spans="1:4" x14ac:dyDescent="0.35">
      <c r="A18" s="2">
        <v>43436</v>
      </c>
      <c r="B18">
        <v>2018</v>
      </c>
      <c r="C18" t="s">
        <v>6</v>
      </c>
      <c r="D18">
        <v>4</v>
      </c>
    </row>
    <row r="19" spans="1:4" x14ac:dyDescent="0.35">
      <c r="A19" s="2">
        <v>44261</v>
      </c>
      <c r="B19">
        <v>2021</v>
      </c>
      <c r="C19" t="s">
        <v>5</v>
      </c>
      <c r="D19">
        <v>1</v>
      </c>
    </row>
    <row r="20" spans="1:4" x14ac:dyDescent="0.35">
      <c r="A20" s="2">
        <v>42332</v>
      </c>
      <c r="B20">
        <v>2015</v>
      </c>
      <c r="C20" t="s">
        <v>12</v>
      </c>
      <c r="D20">
        <v>4</v>
      </c>
    </row>
    <row r="21" spans="1:4" x14ac:dyDescent="0.35">
      <c r="A21" s="2">
        <v>42043</v>
      </c>
      <c r="B21">
        <v>2015</v>
      </c>
      <c r="C21" t="s">
        <v>7</v>
      </c>
      <c r="D21">
        <v>1</v>
      </c>
    </row>
    <row r="22" spans="1:4" x14ac:dyDescent="0.35">
      <c r="A22" s="2">
        <v>44435</v>
      </c>
      <c r="B22">
        <v>2021</v>
      </c>
      <c r="C22" t="s">
        <v>13</v>
      </c>
      <c r="D22">
        <v>3</v>
      </c>
    </row>
    <row r="23" spans="1:4" x14ac:dyDescent="0.35">
      <c r="A23" s="2">
        <v>45040</v>
      </c>
      <c r="B23">
        <v>2023</v>
      </c>
      <c r="C23" t="s">
        <v>10</v>
      </c>
      <c r="D23">
        <v>2</v>
      </c>
    </row>
    <row r="24" spans="1:4" x14ac:dyDescent="0.35">
      <c r="A24" s="2">
        <v>42919</v>
      </c>
      <c r="B24">
        <v>2017</v>
      </c>
      <c r="C24" t="s">
        <v>11</v>
      </c>
      <c r="D24">
        <v>3</v>
      </c>
    </row>
    <row r="25" spans="1:4" x14ac:dyDescent="0.35">
      <c r="A25" s="2">
        <v>42639</v>
      </c>
      <c r="B25">
        <v>2016</v>
      </c>
      <c r="C25" t="s">
        <v>4</v>
      </c>
      <c r="D25">
        <v>3</v>
      </c>
    </row>
    <row r="26" spans="1:4" x14ac:dyDescent="0.35">
      <c r="A26" s="2">
        <v>44001</v>
      </c>
      <c r="B26">
        <v>2020</v>
      </c>
      <c r="C26" t="s">
        <v>15</v>
      </c>
      <c r="D26">
        <v>2</v>
      </c>
    </row>
    <row r="27" spans="1:4" x14ac:dyDescent="0.35">
      <c r="A27" s="2">
        <v>43730</v>
      </c>
      <c r="B27">
        <v>2019</v>
      </c>
      <c r="C27" t="s">
        <v>4</v>
      </c>
      <c r="D27">
        <v>3</v>
      </c>
    </row>
    <row r="28" spans="1:4" x14ac:dyDescent="0.35">
      <c r="A28" s="2">
        <v>43190</v>
      </c>
      <c r="B28">
        <v>2018</v>
      </c>
      <c r="C28" t="s">
        <v>5</v>
      </c>
      <c r="D28">
        <v>1</v>
      </c>
    </row>
    <row r="29" spans="1:4" x14ac:dyDescent="0.35">
      <c r="A29" s="2">
        <v>44389</v>
      </c>
      <c r="B29">
        <v>2021</v>
      </c>
      <c r="C29" t="s">
        <v>11</v>
      </c>
      <c r="D29">
        <v>3</v>
      </c>
    </row>
    <row r="30" spans="1:4" x14ac:dyDescent="0.35">
      <c r="A30" s="2">
        <v>43192</v>
      </c>
      <c r="B30">
        <v>2018</v>
      </c>
      <c r="C30" t="s">
        <v>10</v>
      </c>
      <c r="D30">
        <v>2</v>
      </c>
    </row>
    <row r="31" spans="1:4" x14ac:dyDescent="0.35">
      <c r="A31" s="2">
        <v>44150</v>
      </c>
      <c r="B31">
        <v>2020</v>
      </c>
      <c r="C31" t="s">
        <v>12</v>
      </c>
      <c r="D31">
        <v>4</v>
      </c>
    </row>
    <row r="32" spans="1:4" x14ac:dyDescent="0.35">
      <c r="A32" s="2">
        <v>42583</v>
      </c>
      <c r="B32">
        <v>2016</v>
      </c>
      <c r="C32" t="s">
        <v>13</v>
      </c>
      <c r="D32">
        <v>3</v>
      </c>
    </row>
    <row r="33" spans="1:4" x14ac:dyDescent="0.35">
      <c r="A33" s="2">
        <v>42753</v>
      </c>
      <c r="B33">
        <v>2017</v>
      </c>
      <c r="C33" t="s">
        <v>8</v>
      </c>
      <c r="D33">
        <v>1</v>
      </c>
    </row>
    <row r="34" spans="1:4" x14ac:dyDescent="0.35">
      <c r="A34" s="2">
        <v>42779</v>
      </c>
      <c r="B34">
        <v>2017</v>
      </c>
      <c r="C34" t="s">
        <v>7</v>
      </c>
      <c r="D34">
        <v>1</v>
      </c>
    </row>
    <row r="35" spans="1:4" x14ac:dyDescent="0.35">
      <c r="A35" s="2">
        <v>43627</v>
      </c>
      <c r="B35">
        <v>2019</v>
      </c>
      <c r="C35" t="s">
        <v>15</v>
      </c>
      <c r="D35">
        <v>2</v>
      </c>
    </row>
    <row r="36" spans="1:4" x14ac:dyDescent="0.35">
      <c r="A36" s="2">
        <v>43851</v>
      </c>
      <c r="B36">
        <v>2020</v>
      </c>
      <c r="C36" t="s">
        <v>8</v>
      </c>
      <c r="D36">
        <v>1</v>
      </c>
    </row>
    <row r="37" spans="1:4" x14ac:dyDescent="0.35">
      <c r="A37" s="2">
        <v>44222</v>
      </c>
      <c r="B37">
        <v>2021</v>
      </c>
      <c r="C37" t="s">
        <v>8</v>
      </c>
      <c r="D37">
        <v>1</v>
      </c>
    </row>
    <row r="38" spans="1:4" x14ac:dyDescent="0.35">
      <c r="A38" s="2">
        <v>44284</v>
      </c>
      <c r="B38">
        <v>2021</v>
      </c>
      <c r="C38" t="s">
        <v>5</v>
      </c>
      <c r="D38">
        <v>1</v>
      </c>
    </row>
    <row r="39" spans="1:4" x14ac:dyDescent="0.35">
      <c r="A39" s="2">
        <v>44089</v>
      </c>
      <c r="B39">
        <v>2020</v>
      </c>
      <c r="C39" t="s">
        <v>4</v>
      </c>
      <c r="D39">
        <v>3</v>
      </c>
    </row>
    <row r="40" spans="1:4" x14ac:dyDescent="0.35">
      <c r="A40" s="2">
        <v>44076</v>
      </c>
      <c r="B40">
        <v>2020</v>
      </c>
      <c r="C40" t="s">
        <v>4</v>
      </c>
      <c r="D40">
        <v>3</v>
      </c>
    </row>
    <row r="41" spans="1:4" x14ac:dyDescent="0.35">
      <c r="A41" s="2">
        <v>42983</v>
      </c>
      <c r="B41">
        <v>2017</v>
      </c>
      <c r="C41" t="s">
        <v>4</v>
      </c>
      <c r="D41">
        <v>3</v>
      </c>
    </row>
    <row r="42" spans="1:4" x14ac:dyDescent="0.35">
      <c r="A42" s="2">
        <v>44300</v>
      </c>
      <c r="B42">
        <v>2021</v>
      </c>
      <c r="C42" t="s">
        <v>10</v>
      </c>
      <c r="D42">
        <v>2</v>
      </c>
    </row>
    <row r="43" spans="1:4" x14ac:dyDescent="0.35">
      <c r="A43" s="2">
        <v>44917</v>
      </c>
      <c r="B43">
        <v>2022</v>
      </c>
      <c r="C43" t="s">
        <v>6</v>
      </c>
      <c r="D43">
        <v>4</v>
      </c>
    </row>
    <row r="44" spans="1:4" x14ac:dyDescent="0.35">
      <c r="A44" s="2">
        <v>43785</v>
      </c>
      <c r="B44">
        <v>2019</v>
      </c>
      <c r="C44" t="s">
        <v>12</v>
      </c>
      <c r="D44">
        <v>4</v>
      </c>
    </row>
    <row r="45" spans="1:4" x14ac:dyDescent="0.35">
      <c r="A45" s="2">
        <v>44231</v>
      </c>
      <c r="B45">
        <v>2021</v>
      </c>
      <c r="C45" t="s">
        <v>7</v>
      </c>
      <c r="D45">
        <v>1</v>
      </c>
    </row>
    <row r="46" spans="1:4" x14ac:dyDescent="0.35">
      <c r="A46" s="2">
        <v>44053</v>
      </c>
      <c r="B46">
        <v>2020</v>
      </c>
      <c r="C46" t="s">
        <v>13</v>
      </c>
      <c r="D46">
        <v>3</v>
      </c>
    </row>
    <row r="47" spans="1:4" x14ac:dyDescent="0.35">
      <c r="A47" s="2">
        <v>42527</v>
      </c>
      <c r="B47">
        <v>2016</v>
      </c>
      <c r="C47" t="s">
        <v>15</v>
      </c>
      <c r="D47">
        <v>2</v>
      </c>
    </row>
    <row r="48" spans="1:4" x14ac:dyDescent="0.35">
      <c r="A48" s="2">
        <v>44475</v>
      </c>
      <c r="B48">
        <v>2021</v>
      </c>
      <c r="C48" t="s">
        <v>14</v>
      </c>
      <c r="D48">
        <v>4</v>
      </c>
    </row>
    <row r="49" spans="1:4" x14ac:dyDescent="0.35">
      <c r="A49" s="2">
        <v>43443</v>
      </c>
      <c r="B49">
        <v>2018</v>
      </c>
      <c r="C49" t="s">
        <v>6</v>
      </c>
      <c r="D49">
        <v>4</v>
      </c>
    </row>
    <row r="50" spans="1:4" x14ac:dyDescent="0.35">
      <c r="A50" s="2">
        <v>42949</v>
      </c>
      <c r="B50">
        <v>2017</v>
      </c>
      <c r="C50" t="s">
        <v>13</v>
      </c>
      <c r="D50">
        <v>3</v>
      </c>
    </row>
    <row r="51" spans="1:4" x14ac:dyDescent="0.35">
      <c r="A51" s="2">
        <v>42232</v>
      </c>
      <c r="B51">
        <v>2015</v>
      </c>
      <c r="C51" t="s">
        <v>13</v>
      </c>
      <c r="D51">
        <v>3</v>
      </c>
    </row>
    <row r="52" spans="1:4" x14ac:dyDescent="0.35">
      <c r="A52" s="2">
        <v>44509</v>
      </c>
      <c r="B52">
        <v>2021</v>
      </c>
      <c r="C52" t="s">
        <v>12</v>
      </c>
      <c r="D52">
        <v>4</v>
      </c>
    </row>
    <row r="53" spans="1:4" x14ac:dyDescent="0.35">
      <c r="A53" s="2">
        <v>43823</v>
      </c>
      <c r="B53">
        <v>2019</v>
      </c>
      <c r="C53" t="s">
        <v>6</v>
      </c>
      <c r="D53">
        <v>4</v>
      </c>
    </row>
    <row r="54" spans="1:4" x14ac:dyDescent="0.35">
      <c r="A54" s="2">
        <v>43106</v>
      </c>
      <c r="B54">
        <v>2018</v>
      </c>
      <c r="C54" t="s">
        <v>8</v>
      </c>
      <c r="D54">
        <v>1</v>
      </c>
    </row>
    <row r="55" spans="1:4" x14ac:dyDescent="0.35">
      <c r="A55" s="2">
        <v>43177</v>
      </c>
      <c r="B55">
        <v>2018</v>
      </c>
      <c r="C55" t="s">
        <v>5</v>
      </c>
      <c r="D55">
        <v>1</v>
      </c>
    </row>
    <row r="56" spans="1:4" x14ac:dyDescent="0.35">
      <c r="A56" s="2">
        <v>44175</v>
      </c>
      <c r="B56">
        <v>2020</v>
      </c>
      <c r="C56" t="s">
        <v>6</v>
      </c>
      <c r="D56">
        <v>4</v>
      </c>
    </row>
    <row r="57" spans="1:4" x14ac:dyDescent="0.35">
      <c r="A57" s="2">
        <v>42234</v>
      </c>
      <c r="B57">
        <v>2015</v>
      </c>
      <c r="C57" t="s">
        <v>13</v>
      </c>
      <c r="D57">
        <v>3</v>
      </c>
    </row>
    <row r="58" spans="1:4" x14ac:dyDescent="0.35">
      <c r="A58" s="2">
        <v>45068</v>
      </c>
      <c r="B58">
        <v>2023</v>
      </c>
      <c r="C58" t="s">
        <v>9</v>
      </c>
      <c r="D58">
        <v>2</v>
      </c>
    </row>
    <row r="59" spans="1:4" x14ac:dyDescent="0.35">
      <c r="A59" s="2">
        <v>44762</v>
      </c>
      <c r="B59">
        <v>2022</v>
      </c>
      <c r="C59" t="s">
        <v>11</v>
      </c>
      <c r="D59">
        <v>3</v>
      </c>
    </row>
    <row r="60" spans="1:4" x14ac:dyDescent="0.35">
      <c r="A60" s="2">
        <v>42944</v>
      </c>
      <c r="B60">
        <v>2017</v>
      </c>
      <c r="C60" t="s">
        <v>11</v>
      </c>
      <c r="D60">
        <v>3</v>
      </c>
    </row>
    <row r="61" spans="1:4" x14ac:dyDescent="0.35">
      <c r="A61" s="2">
        <v>44465</v>
      </c>
      <c r="B61">
        <v>2021</v>
      </c>
      <c r="C61" t="s">
        <v>4</v>
      </c>
      <c r="D61">
        <v>3</v>
      </c>
    </row>
    <row r="62" spans="1:4" x14ac:dyDescent="0.35">
      <c r="A62" s="2">
        <v>43141</v>
      </c>
      <c r="B62">
        <v>2018</v>
      </c>
      <c r="C62" t="s">
        <v>7</v>
      </c>
      <c r="D62">
        <v>1</v>
      </c>
    </row>
    <row r="63" spans="1:4" x14ac:dyDescent="0.35">
      <c r="A63" s="2">
        <v>42467</v>
      </c>
      <c r="B63">
        <v>2016</v>
      </c>
      <c r="C63" t="s">
        <v>10</v>
      </c>
      <c r="D63">
        <v>2</v>
      </c>
    </row>
    <row r="64" spans="1:4" x14ac:dyDescent="0.35">
      <c r="A64" s="2">
        <v>42877</v>
      </c>
      <c r="B64">
        <v>2017</v>
      </c>
      <c r="C64" t="s">
        <v>9</v>
      </c>
      <c r="D64">
        <v>2</v>
      </c>
    </row>
    <row r="65" spans="1:4" x14ac:dyDescent="0.35">
      <c r="A65" s="2">
        <v>43113</v>
      </c>
      <c r="B65">
        <v>2018</v>
      </c>
      <c r="C65" t="s">
        <v>8</v>
      </c>
      <c r="D65">
        <v>1</v>
      </c>
    </row>
    <row r="66" spans="1:4" x14ac:dyDescent="0.35">
      <c r="A66" s="2">
        <v>42640</v>
      </c>
      <c r="B66">
        <v>2016</v>
      </c>
      <c r="C66" t="s">
        <v>4</v>
      </c>
      <c r="D66">
        <v>3</v>
      </c>
    </row>
    <row r="67" spans="1:4" x14ac:dyDescent="0.35">
      <c r="A67" s="2">
        <v>44768</v>
      </c>
      <c r="B67">
        <v>2022</v>
      </c>
      <c r="C67" t="s">
        <v>11</v>
      </c>
      <c r="D67">
        <v>3</v>
      </c>
    </row>
    <row r="68" spans="1:4" x14ac:dyDescent="0.35">
      <c r="A68" s="2">
        <v>45158</v>
      </c>
      <c r="B68">
        <v>2023</v>
      </c>
      <c r="C68" t="s">
        <v>13</v>
      </c>
      <c r="D68">
        <v>3</v>
      </c>
    </row>
    <row r="69" spans="1:4" x14ac:dyDescent="0.35">
      <c r="A69" s="2">
        <v>42843</v>
      </c>
      <c r="B69">
        <v>2017</v>
      </c>
      <c r="C69" t="s">
        <v>10</v>
      </c>
      <c r="D69">
        <v>2</v>
      </c>
    </row>
    <row r="70" spans="1:4" x14ac:dyDescent="0.35">
      <c r="A70" s="2">
        <v>45116</v>
      </c>
      <c r="B70">
        <v>2023</v>
      </c>
      <c r="C70" t="s">
        <v>11</v>
      </c>
      <c r="D70">
        <v>3</v>
      </c>
    </row>
    <row r="71" spans="1:4" x14ac:dyDescent="0.35">
      <c r="A71" s="2">
        <v>42974</v>
      </c>
      <c r="B71">
        <v>2017</v>
      </c>
      <c r="C71" t="s">
        <v>13</v>
      </c>
      <c r="D71">
        <v>3</v>
      </c>
    </row>
    <row r="72" spans="1:4" x14ac:dyDescent="0.35">
      <c r="A72" s="2">
        <v>42270</v>
      </c>
      <c r="B72">
        <v>2015</v>
      </c>
      <c r="C72" t="s">
        <v>4</v>
      </c>
      <c r="D72">
        <v>3</v>
      </c>
    </row>
    <row r="73" spans="1:4" x14ac:dyDescent="0.35">
      <c r="A73" s="2">
        <v>44810</v>
      </c>
      <c r="B73">
        <v>2022</v>
      </c>
      <c r="C73" t="s">
        <v>4</v>
      </c>
      <c r="D73">
        <v>3</v>
      </c>
    </row>
    <row r="74" spans="1:4" x14ac:dyDescent="0.35">
      <c r="A74" s="2">
        <v>43484</v>
      </c>
      <c r="B74">
        <v>2019</v>
      </c>
      <c r="C74" t="s">
        <v>8</v>
      </c>
      <c r="D74">
        <v>1</v>
      </c>
    </row>
    <row r="75" spans="1:4" x14ac:dyDescent="0.35">
      <c r="A75" s="2">
        <v>43572</v>
      </c>
      <c r="B75">
        <v>2019</v>
      </c>
      <c r="C75" t="s">
        <v>10</v>
      </c>
      <c r="D75">
        <v>2</v>
      </c>
    </row>
    <row r="76" spans="1:4" x14ac:dyDescent="0.35">
      <c r="A76" s="2">
        <v>42993</v>
      </c>
      <c r="B76">
        <v>2017</v>
      </c>
      <c r="C76" t="s">
        <v>4</v>
      </c>
      <c r="D76">
        <v>3</v>
      </c>
    </row>
    <row r="77" spans="1:4" x14ac:dyDescent="0.35">
      <c r="A77" s="2">
        <v>45027</v>
      </c>
      <c r="B77">
        <v>2023</v>
      </c>
      <c r="C77" t="s">
        <v>10</v>
      </c>
      <c r="D77">
        <v>2</v>
      </c>
    </row>
    <row r="78" spans="1:4" x14ac:dyDescent="0.35">
      <c r="A78" s="2">
        <v>42939</v>
      </c>
      <c r="B78">
        <v>2017</v>
      </c>
      <c r="C78" t="s">
        <v>11</v>
      </c>
      <c r="D78">
        <v>3</v>
      </c>
    </row>
    <row r="79" spans="1:4" x14ac:dyDescent="0.35">
      <c r="A79" s="2">
        <v>44845</v>
      </c>
      <c r="B79">
        <v>2022</v>
      </c>
      <c r="C79" t="s">
        <v>14</v>
      </c>
      <c r="D79">
        <v>4</v>
      </c>
    </row>
    <row r="80" spans="1:4" x14ac:dyDescent="0.35">
      <c r="A80" s="2">
        <v>44591</v>
      </c>
      <c r="B80">
        <v>2022</v>
      </c>
      <c r="C80" t="s">
        <v>8</v>
      </c>
      <c r="D80">
        <v>1</v>
      </c>
    </row>
    <row r="81" spans="1:4" x14ac:dyDescent="0.35">
      <c r="A81" s="2">
        <v>45092</v>
      </c>
      <c r="B81">
        <v>2023</v>
      </c>
      <c r="C81" t="s">
        <v>15</v>
      </c>
      <c r="D81">
        <v>2</v>
      </c>
    </row>
    <row r="82" spans="1:4" x14ac:dyDescent="0.35">
      <c r="A82" s="2">
        <v>44899</v>
      </c>
      <c r="B82">
        <v>2022</v>
      </c>
      <c r="C82" t="s">
        <v>6</v>
      </c>
      <c r="D82">
        <v>4</v>
      </c>
    </row>
    <row r="83" spans="1:4" x14ac:dyDescent="0.35">
      <c r="A83" s="2">
        <v>43777</v>
      </c>
      <c r="B83">
        <v>2019</v>
      </c>
      <c r="C83" t="s">
        <v>12</v>
      </c>
      <c r="D83">
        <v>4</v>
      </c>
    </row>
    <row r="84" spans="1:4" x14ac:dyDescent="0.35">
      <c r="A84" s="2">
        <v>44202</v>
      </c>
      <c r="B84">
        <v>2021</v>
      </c>
      <c r="C84" t="s">
        <v>8</v>
      </c>
      <c r="D84">
        <v>1</v>
      </c>
    </row>
    <row r="85" spans="1:4" x14ac:dyDescent="0.35">
      <c r="A85" s="2">
        <v>43517</v>
      </c>
      <c r="B85">
        <v>2019</v>
      </c>
      <c r="C85" t="s">
        <v>7</v>
      </c>
      <c r="D85">
        <v>1</v>
      </c>
    </row>
    <row r="86" spans="1:4" x14ac:dyDescent="0.35">
      <c r="A86" s="2">
        <v>42606</v>
      </c>
      <c r="B86">
        <v>2016</v>
      </c>
      <c r="C86" t="s">
        <v>13</v>
      </c>
      <c r="D86">
        <v>3</v>
      </c>
    </row>
    <row r="87" spans="1:4" x14ac:dyDescent="0.35">
      <c r="A87" s="2">
        <v>43153</v>
      </c>
      <c r="B87">
        <v>2018</v>
      </c>
      <c r="C87" t="s">
        <v>7</v>
      </c>
      <c r="D87">
        <v>1</v>
      </c>
    </row>
    <row r="88" spans="1:4" x14ac:dyDescent="0.35">
      <c r="A88" s="2">
        <v>44594</v>
      </c>
      <c r="B88">
        <v>2022</v>
      </c>
      <c r="C88" t="s">
        <v>7</v>
      </c>
      <c r="D88">
        <v>1</v>
      </c>
    </row>
    <row r="89" spans="1:4" x14ac:dyDescent="0.35">
      <c r="A89" s="2">
        <v>44380</v>
      </c>
      <c r="B89">
        <v>2021</v>
      </c>
      <c r="C89" t="s">
        <v>11</v>
      </c>
      <c r="D89">
        <v>3</v>
      </c>
    </row>
    <row r="90" spans="1:4" x14ac:dyDescent="0.35">
      <c r="A90" s="2">
        <v>43384</v>
      </c>
      <c r="B90">
        <v>2018</v>
      </c>
      <c r="C90" t="s">
        <v>14</v>
      </c>
      <c r="D90">
        <v>4</v>
      </c>
    </row>
    <row r="91" spans="1:4" x14ac:dyDescent="0.35">
      <c r="A91" s="2">
        <v>45104</v>
      </c>
      <c r="B91">
        <v>2023</v>
      </c>
      <c r="C91" t="s">
        <v>15</v>
      </c>
      <c r="D91">
        <v>2</v>
      </c>
    </row>
    <row r="92" spans="1:4" x14ac:dyDescent="0.35">
      <c r="A92" s="2">
        <v>42371</v>
      </c>
      <c r="B92">
        <v>2016</v>
      </c>
      <c r="C92" t="s">
        <v>8</v>
      </c>
      <c r="D92">
        <v>1</v>
      </c>
    </row>
    <row r="93" spans="1:4" x14ac:dyDescent="0.35">
      <c r="A93" s="2">
        <v>43046</v>
      </c>
      <c r="B93">
        <v>2017</v>
      </c>
      <c r="C93" t="s">
        <v>12</v>
      </c>
      <c r="D93">
        <v>4</v>
      </c>
    </row>
    <row r="94" spans="1:4" x14ac:dyDescent="0.35">
      <c r="A94" s="2">
        <v>42195</v>
      </c>
      <c r="B94">
        <v>2015</v>
      </c>
      <c r="C94" t="s">
        <v>11</v>
      </c>
      <c r="D94">
        <v>3</v>
      </c>
    </row>
    <row r="95" spans="1:4" x14ac:dyDescent="0.35">
      <c r="A95" s="2">
        <v>44313</v>
      </c>
      <c r="B95">
        <v>2021</v>
      </c>
      <c r="C95" t="s">
        <v>10</v>
      </c>
      <c r="D95">
        <v>2</v>
      </c>
    </row>
    <row r="96" spans="1:4" x14ac:dyDescent="0.35">
      <c r="A96" s="2">
        <v>43819</v>
      </c>
      <c r="B96">
        <v>2019</v>
      </c>
      <c r="C96" t="s">
        <v>6</v>
      </c>
      <c r="D96">
        <v>4</v>
      </c>
    </row>
    <row r="97" spans="1:4" x14ac:dyDescent="0.35">
      <c r="A97" s="2">
        <v>43889</v>
      </c>
      <c r="B97">
        <v>2020</v>
      </c>
      <c r="C97" t="s">
        <v>7</v>
      </c>
      <c r="D97">
        <v>1</v>
      </c>
    </row>
    <row r="98" spans="1:4" x14ac:dyDescent="0.35">
      <c r="A98" s="2">
        <v>42666</v>
      </c>
      <c r="B98">
        <v>2016</v>
      </c>
      <c r="C98" t="s">
        <v>14</v>
      </c>
      <c r="D98">
        <v>4</v>
      </c>
    </row>
    <row r="99" spans="1:4" x14ac:dyDescent="0.35">
      <c r="A99" s="2">
        <v>44255</v>
      </c>
      <c r="B99">
        <v>2021</v>
      </c>
      <c r="C99" t="s">
        <v>7</v>
      </c>
      <c r="D99">
        <v>1</v>
      </c>
    </row>
    <row r="100" spans="1:4" x14ac:dyDescent="0.35">
      <c r="A100" s="2">
        <v>44405</v>
      </c>
      <c r="B100">
        <v>2021</v>
      </c>
      <c r="C100" t="s">
        <v>11</v>
      </c>
      <c r="D100">
        <v>3</v>
      </c>
    </row>
    <row r="101" spans="1:4" x14ac:dyDescent="0.35">
      <c r="A101" s="2">
        <v>42605</v>
      </c>
      <c r="B101">
        <v>2016</v>
      </c>
      <c r="C101" t="s">
        <v>13</v>
      </c>
      <c r="D101">
        <v>3</v>
      </c>
    </row>
    <row r="102" spans="1:4" x14ac:dyDescent="0.35">
      <c r="A102" s="2">
        <v>43181</v>
      </c>
      <c r="B102">
        <v>2018</v>
      </c>
      <c r="C102" t="s">
        <v>5</v>
      </c>
      <c r="D102">
        <v>1</v>
      </c>
    </row>
    <row r="103" spans="1:4" x14ac:dyDescent="0.35">
      <c r="A103" s="2">
        <v>42848</v>
      </c>
      <c r="B103">
        <v>2017</v>
      </c>
      <c r="C103" t="s">
        <v>10</v>
      </c>
      <c r="D103">
        <v>2</v>
      </c>
    </row>
    <row r="104" spans="1:4" x14ac:dyDescent="0.35">
      <c r="A104" s="2">
        <v>43004</v>
      </c>
      <c r="B104">
        <v>2017</v>
      </c>
      <c r="C104" t="s">
        <v>4</v>
      </c>
      <c r="D104">
        <v>3</v>
      </c>
    </row>
    <row r="105" spans="1:4" x14ac:dyDescent="0.35">
      <c r="A105" s="2">
        <v>43080</v>
      </c>
      <c r="B105">
        <v>2017</v>
      </c>
      <c r="C105" t="s">
        <v>6</v>
      </c>
      <c r="D105">
        <v>4</v>
      </c>
    </row>
    <row r="106" spans="1:4" x14ac:dyDescent="0.35">
      <c r="A106" s="2">
        <v>42559</v>
      </c>
      <c r="B106">
        <v>2016</v>
      </c>
      <c r="C106" t="s">
        <v>11</v>
      </c>
      <c r="D106">
        <v>3</v>
      </c>
    </row>
    <row r="107" spans="1:4" x14ac:dyDescent="0.35">
      <c r="A107" s="2">
        <v>45260</v>
      </c>
      <c r="B107">
        <v>2023</v>
      </c>
      <c r="C107" t="s">
        <v>12</v>
      </c>
      <c r="D107">
        <v>4</v>
      </c>
    </row>
    <row r="108" spans="1:4" x14ac:dyDescent="0.35">
      <c r="A108" s="2">
        <v>44207</v>
      </c>
      <c r="B108">
        <v>2021</v>
      </c>
      <c r="C108" t="s">
        <v>8</v>
      </c>
      <c r="D108">
        <v>1</v>
      </c>
    </row>
    <row r="109" spans="1:4" x14ac:dyDescent="0.35">
      <c r="A109" s="2">
        <v>42487</v>
      </c>
      <c r="B109">
        <v>2016</v>
      </c>
      <c r="C109" t="s">
        <v>10</v>
      </c>
      <c r="D109">
        <v>2</v>
      </c>
    </row>
    <row r="110" spans="1:4" x14ac:dyDescent="0.35">
      <c r="A110" s="2">
        <v>44091</v>
      </c>
      <c r="B110">
        <v>2020</v>
      </c>
      <c r="C110" t="s">
        <v>4</v>
      </c>
      <c r="D110">
        <v>3</v>
      </c>
    </row>
    <row r="111" spans="1:4" x14ac:dyDescent="0.35">
      <c r="A111" s="2">
        <v>43254</v>
      </c>
      <c r="B111">
        <v>2018</v>
      </c>
      <c r="C111" t="s">
        <v>15</v>
      </c>
      <c r="D111">
        <v>2</v>
      </c>
    </row>
    <row r="112" spans="1:4" x14ac:dyDescent="0.35">
      <c r="A112" s="2">
        <v>43600</v>
      </c>
      <c r="B112">
        <v>2019</v>
      </c>
      <c r="C112" t="s">
        <v>9</v>
      </c>
      <c r="D112">
        <v>2</v>
      </c>
    </row>
    <row r="113" spans="1:4" x14ac:dyDescent="0.35">
      <c r="A113" s="2">
        <v>44117</v>
      </c>
      <c r="B113">
        <v>2020</v>
      </c>
      <c r="C113" t="s">
        <v>14</v>
      </c>
      <c r="D113">
        <v>4</v>
      </c>
    </row>
    <row r="114" spans="1:4" x14ac:dyDescent="0.35">
      <c r="A114" s="2">
        <v>43672</v>
      </c>
      <c r="B114">
        <v>2019</v>
      </c>
      <c r="C114" t="s">
        <v>11</v>
      </c>
      <c r="D114">
        <v>3</v>
      </c>
    </row>
    <row r="115" spans="1:4" x14ac:dyDescent="0.35">
      <c r="A115" s="2">
        <v>43498</v>
      </c>
      <c r="B115">
        <v>2019</v>
      </c>
      <c r="C115" t="s">
        <v>7</v>
      </c>
      <c r="D115">
        <v>1</v>
      </c>
    </row>
    <row r="116" spans="1:4" x14ac:dyDescent="0.35">
      <c r="A116" s="2">
        <v>43799</v>
      </c>
      <c r="B116">
        <v>2019</v>
      </c>
      <c r="C116" t="s">
        <v>12</v>
      </c>
      <c r="D116">
        <v>4</v>
      </c>
    </row>
    <row r="117" spans="1:4" x14ac:dyDescent="0.35">
      <c r="A117" s="2">
        <v>42374</v>
      </c>
      <c r="B117">
        <v>2016</v>
      </c>
      <c r="C117" t="s">
        <v>8</v>
      </c>
      <c r="D117">
        <v>1</v>
      </c>
    </row>
    <row r="118" spans="1:4" x14ac:dyDescent="0.35">
      <c r="A118" s="2">
        <v>42323</v>
      </c>
      <c r="B118">
        <v>2015</v>
      </c>
      <c r="C118" t="s">
        <v>12</v>
      </c>
      <c r="D118">
        <v>4</v>
      </c>
    </row>
    <row r="119" spans="1:4" x14ac:dyDescent="0.35">
      <c r="A119" s="2">
        <v>42177</v>
      </c>
      <c r="B119">
        <v>2015</v>
      </c>
      <c r="C119" t="s">
        <v>15</v>
      </c>
      <c r="D119">
        <v>2</v>
      </c>
    </row>
    <row r="120" spans="1:4" x14ac:dyDescent="0.35">
      <c r="A120" s="2">
        <v>44702</v>
      </c>
      <c r="B120">
        <v>2022</v>
      </c>
      <c r="C120" t="s">
        <v>9</v>
      </c>
      <c r="D120">
        <v>2</v>
      </c>
    </row>
    <row r="121" spans="1:4" x14ac:dyDescent="0.35">
      <c r="A121" s="2">
        <v>43997</v>
      </c>
      <c r="B121">
        <v>2020</v>
      </c>
      <c r="C121" t="s">
        <v>15</v>
      </c>
      <c r="D121">
        <v>2</v>
      </c>
    </row>
    <row r="122" spans="1:4" x14ac:dyDescent="0.35">
      <c r="A122" s="2">
        <v>42017</v>
      </c>
      <c r="B122">
        <v>2015</v>
      </c>
      <c r="C122" t="s">
        <v>8</v>
      </c>
      <c r="D122">
        <v>1</v>
      </c>
    </row>
    <row r="123" spans="1:4" x14ac:dyDescent="0.35">
      <c r="A123" s="2">
        <v>42935</v>
      </c>
      <c r="B123">
        <v>2017</v>
      </c>
      <c r="C123" t="s">
        <v>11</v>
      </c>
      <c r="D123">
        <v>3</v>
      </c>
    </row>
    <row r="124" spans="1:4" x14ac:dyDescent="0.35">
      <c r="A124" s="2">
        <v>43342</v>
      </c>
      <c r="B124">
        <v>2018</v>
      </c>
      <c r="C124" t="s">
        <v>13</v>
      </c>
      <c r="D124">
        <v>3</v>
      </c>
    </row>
    <row r="125" spans="1:4" x14ac:dyDescent="0.35">
      <c r="A125" s="2">
        <v>42192</v>
      </c>
      <c r="B125">
        <v>2015</v>
      </c>
      <c r="C125" t="s">
        <v>11</v>
      </c>
      <c r="D125">
        <v>3</v>
      </c>
    </row>
    <row r="126" spans="1:4" x14ac:dyDescent="0.35">
      <c r="A126" s="2">
        <v>43671</v>
      </c>
      <c r="B126">
        <v>2019</v>
      </c>
      <c r="C126" t="s">
        <v>11</v>
      </c>
      <c r="D126">
        <v>3</v>
      </c>
    </row>
    <row r="127" spans="1:4" x14ac:dyDescent="0.35">
      <c r="A127" s="2">
        <v>43156</v>
      </c>
      <c r="B127">
        <v>2018</v>
      </c>
      <c r="C127" t="s">
        <v>7</v>
      </c>
      <c r="D127">
        <v>1</v>
      </c>
    </row>
    <row r="128" spans="1:4" x14ac:dyDescent="0.35">
      <c r="A128" s="2">
        <v>43367</v>
      </c>
      <c r="B128">
        <v>2018</v>
      </c>
      <c r="C128" t="s">
        <v>4</v>
      </c>
      <c r="D128">
        <v>3</v>
      </c>
    </row>
    <row r="129" spans="1:4" x14ac:dyDescent="0.35">
      <c r="A129" s="2">
        <v>44224</v>
      </c>
      <c r="B129">
        <v>2021</v>
      </c>
      <c r="C129" t="s">
        <v>8</v>
      </c>
      <c r="D129">
        <v>1</v>
      </c>
    </row>
    <row r="130" spans="1:4" x14ac:dyDescent="0.35">
      <c r="A130" s="2">
        <v>44714</v>
      </c>
      <c r="B130">
        <v>2022</v>
      </c>
      <c r="C130" t="s">
        <v>15</v>
      </c>
      <c r="D130">
        <v>2</v>
      </c>
    </row>
    <row r="131" spans="1:4" x14ac:dyDescent="0.35">
      <c r="A131" s="2">
        <v>44759</v>
      </c>
      <c r="B131">
        <v>2022</v>
      </c>
      <c r="C131" t="s">
        <v>11</v>
      </c>
      <c r="D131">
        <v>3</v>
      </c>
    </row>
    <row r="132" spans="1:4" x14ac:dyDescent="0.35">
      <c r="A132" s="2">
        <v>42373</v>
      </c>
      <c r="B132">
        <v>2016</v>
      </c>
      <c r="C132" t="s">
        <v>8</v>
      </c>
      <c r="D132">
        <v>1</v>
      </c>
    </row>
    <row r="133" spans="1:4" x14ac:dyDescent="0.35">
      <c r="A133" s="2">
        <v>42747</v>
      </c>
      <c r="B133">
        <v>2017</v>
      </c>
      <c r="C133" t="s">
        <v>8</v>
      </c>
      <c r="D133">
        <v>1</v>
      </c>
    </row>
    <row r="134" spans="1:4" x14ac:dyDescent="0.35">
      <c r="A134" s="2">
        <v>45225</v>
      </c>
      <c r="B134">
        <v>2023</v>
      </c>
      <c r="C134" t="s">
        <v>14</v>
      </c>
      <c r="D134">
        <v>4</v>
      </c>
    </row>
    <row r="135" spans="1:4" x14ac:dyDescent="0.35">
      <c r="A135" s="2">
        <v>45236</v>
      </c>
      <c r="B135">
        <v>2023</v>
      </c>
      <c r="C135" t="s">
        <v>12</v>
      </c>
      <c r="D135">
        <v>4</v>
      </c>
    </row>
    <row r="136" spans="1:4" x14ac:dyDescent="0.35">
      <c r="A136" s="2">
        <v>45261</v>
      </c>
      <c r="B136">
        <v>2023</v>
      </c>
      <c r="C136" t="s">
        <v>6</v>
      </c>
      <c r="D136">
        <v>4</v>
      </c>
    </row>
    <row r="137" spans="1:4" x14ac:dyDescent="0.35">
      <c r="A137" s="2">
        <v>44125</v>
      </c>
      <c r="B137">
        <v>2020</v>
      </c>
      <c r="C137" t="s">
        <v>14</v>
      </c>
      <c r="D137">
        <v>4</v>
      </c>
    </row>
    <row r="138" spans="1:4" x14ac:dyDescent="0.35">
      <c r="A138" s="2">
        <v>44543</v>
      </c>
      <c r="B138">
        <v>2021</v>
      </c>
      <c r="C138" t="s">
        <v>6</v>
      </c>
      <c r="D138">
        <v>4</v>
      </c>
    </row>
    <row r="139" spans="1:4" x14ac:dyDescent="0.35">
      <c r="A139" s="2">
        <v>43929</v>
      </c>
      <c r="B139">
        <v>2020</v>
      </c>
      <c r="C139" t="s">
        <v>10</v>
      </c>
      <c r="D139">
        <v>2</v>
      </c>
    </row>
    <row r="140" spans="1:4" x14ac:dyDescent="0.35">
      <c r="A140" s="2">
        <v>43268</v>
      </c>
      <c r="B140">
        <v>2018</v>
      </c>
      <c r="C140" t="s">
        <v>15</v>
      </c>
      <c r="D140">
        <v>2</v>
      </c>
    </row>
    <row r="141" spans="1:4" x14ac:dyDescent="0.35">
      <c r="A141" s="2">
        <v>43835</v>
      </c>
      <c r="B141">
        <v>2020</v>
      </c>
      <c r="C141" t="s">
        <v>8</v>
      </c>
      <c r="D141">
        <v>1</v>
      </c>
    </row>
    <row r="142" spans="1:4" x14ac:dyDescent="0.35">
      <c r="A142" s="2">
        <v>44245</v>
      </c>
      <c r="B142">
        <v>2021</v>
      </c>
      <c r="C142" t="s">
        <v>7</v>
      </c>
      <c r="D142">
        <v>1</v>
      </c>
    </row>
    <row r="143" spans="1:4" x14ac:dyDescent="0.35">
      <c r="A143" s="2">
        <v>44610</v>
      </c>
      <c r="B143">
        <v>2022</v>
      </c>
      <c r="C143" t="s">
        <v>7</v>
      </c>
      <c r="D143">
        <v>1</v>
      </c>
    </row>
    <row r="144" spans="1:4" x14ac:dyDescent="0.35">
      <c r="A144" s="2">
        <v>42866</v>
      </c>
      <c r="B144">
        <v>2017</v>
      </c>
      <c r="C144" t="s">
        <v>9</v>
      </c>
      <c r="D144">
        <v>2</v>
      </c>
    </row>
    <row r="145" spans="1:4" x14ac:dyDescent="0.35">
      <c r="A145" s="2">
        <v>44719</v>
      </c>
      <c r="B145">
        <v>2022</v>
      </c>
      <c r="C145" t="s">
        <v>15</v>
      </c>
      <c r="D145">
        <v>2</v>
      </c>
    </row>
    <row r="146" spans="1:4" x14ac:dyDescent="0.35">
      <c r="A146" s="2">
        <v>43155</v>
      </c>
      <c r="B146">
        <v>2018</v>
      </c>
      <c r="C146" t="s">
        <v>7</v>
      </c>
      <c r="D146">
        <v>1</v>
      </c>
    </row>
    <row r="147" spans="1:4" x14ac:dyDescent="0.35">
      <c r="A147" s="2">
        <v>42857</v>
      </c>
      <c r="B147">
        <v>2017</v>
      </c>
      <c r="C147" t="s">
        <v>9</v>
      </c>
      <c r="D147">
        <v>2</v>
      </c>
    </row>
    <row r="148" spans="1:4" x14ac:dyDescent="0.35">
      <c r="A148" s="2">
        <v>42242</v>
      </c>
      <c r="B148">
        <v>2015</v>
      </c>
      <c r="C148" t="s">
        <v>13</v>
      </c>
      <c r="D148">
        <v>3</v>
      </c>
    </row>
    <row r="149" spans="1:4" x14ac:dyDescent="0.35">
      <c r="A149" s="2">
        <v>43003</v>
      </c>
      <c r="B149">
        <v>2017</v>
      </c>
      <c r="C149" t="s">
        <v>4</v>
      </c>
      <c r="D149">
        <v>3</v>
      </c>
    </row>
    <row r="150" spans="1:4" x14ac:dyDescent="0.35">
      <c r="A150" s="2">
        <v>42450</v>
      </c>
      <c r="B150">
        <v>2016</v>
      </c>
      <c r="C150" t="s">
        <v>5</v>
      </c>
      <c r="D150">
        <v>1</v>
      </c>
    </row>
    <row r="151" spans="1:4" x14ac:dyDescent="0.35">
      <c r="A151" s="2">
        <v>45188</v>
      </c>
      <c r="B151">
        <v>2023</v>
      </c>
      <c r="C151" t="s">
        <v>4</v>
      </c>
      <c r="D151">
        <v>3</v>
      </c>
    </row>
    <row r="152" spans="1:4" x14ac:dyDescent="0.35">
      <c r="A152" s="2">
        <v>43744</v>
      </c>
      <c r="B152">
        <v>2019</v>
      </c>
      <c r="C152" t="s">
        <v>14</v>
      </c>
      <c r="D152">
        <v>4</v>
      </c>
    </row>
    <row r="153" spans="1:4" x14ac:dyDescent="0.35">
      <c r="A153" s="2">
        <v>42293</v>
      </c>
      <c r="B153">
        <v>2015</v>
      </c>
      <c r="C153" t="s">
        <v>14</v>
      </c>
      <c r="D153">
        <v>4</v>
      </c>
    </row>
    <row r="154" spans="1:4" x14ac:dyDescent="0.35">
      <c r="A154" s="2">
        <v>42696</v>
      </c>
      <c r="B154">
        <v>2016</v>
      </c>
      <c r="C154" t="s">
        <v>12</v>
      </c>
      <c r="D154">
        <v>4</v>
      </c>
    </row>
    <row r="155" spans="1:4" x14ac:dyDescent="0.35">
      <c r="A155" s="2">
        <v>43093</v>
      </c>
      <c r="B155">
        <v>2017</v>
      </c>
      <c r="C155" t="s">
        <v>6</v>
      </c>
      <c r="D155">
        <v>4</v>
      </c>
    </row>
    <row r="156" spans="1:4" x14ac:dyDescent="0.35">
      <c r="A156" s="2">
        <v>44936</v>
      </c>
      <c r="B156">
        <v>2023</v>
      </c>
      <c r="C156" t="s">
        <v>8</v>
      </c>
      <c r="D156">
        <v>1</v>
      </c>
    </row>
    <row r="157" spans="1:4" x14ac:dyDescent="0.35">
      <c r="A157" s="2">
        <v>44332</v>
      </c>
      <c r="B157">
        <v>2021</v>
      </c>
      <c r="C157" t="s">
        <v>9</v>
      </c>
      <c r="D157">
        <v>2</v>
      </c>
    </row>
    <row r="158" spans="1:4" x14ac:dyDescent="0.35">
      <c r="A158" s="2">
        <v>43550</v>
      </c>
      <c r="B158">
        <v>2019</v>
      </c>
      <c r="C158" t="s">
        <v>5</v>
      </c>
      <c r="D158">
        <v>1</v>
      </c>
    </row>
    <row r="159" spans="1:4" x14ac:dyDescent="0.35">
      <c r="A159" s="2">
        <v>43145</v>
      </c>
      <c r="B159">
        <v>2018</v>
      </c>
      <c r="C159" t="s">
        <v>7</v>
      </c>
      <c r="D159">
        <v>1</v>
      </c>
    </row>
    <row r="160" spans="1:4" x14ac:dyDescent="0.35">
      <c r="A160" s="2">
        <v>42087</v>
      </c>
      <c r="B160">
        <v>2015</v>
      </c>
      <c r="C160" t="s">
        <v>5</v>
      </c>
      <c r="D160">
        <v>1</v>
      </c>
    </row>
    <row r="161" spans="1:4" x14ac:dyDescent="0.35">
      <c r="A161" s="2">
        <v>43559</v>
      </c>
      <c r="B161">
        <v>2019</v>
      </c>
      <c r="C161" t="s">
        <v>10</v>
      </c>
      <c r="D161">
        <v>2</v>
      </c>
    </row>
    <row r="162" spans="1:4" x14ac:dyDescent="0.35">
      <c r="A162" s="2">
        <v>42817</v>
      </c>
      <c r="B162">
        <v>2017</v>
      </c>
      <c r="C162" t="s">
        <v>5</v>
      </c>
      <c r="D162">
        <v>1</v>
      </c>
    </row>
    <row r="163" spans="1:4" x14ac:dyDescent="0.35">
      <c r="A163" s="2">
        <v>44228</v>
      </c>
      <c r="B163">
        <v>2021</v>
      </c>
      <c r="C163" t="s">
        <v>7</v>
      </c>
      <c r="D163">
        <v>1</v>
      </c>
    </row>
    <row r="164" spans="1:4" x14ac:dyDescent="0.35">
      <c r="A164" s="2">
        <v>44309</v>
      </c>
      <c r="B164">
        <v>2021</v>
      </c>
      <c r="C164" t="s">
        <v>10</v>
      </c>
      <c r="D164">
        <v>2</v>
      </c>
    </row>
    <row r="165" spans="1:4" x14ac:dyDescent="0.35">
      <c r="A165" s="2">
        <v>43423</v>
      </c>
      <c r="B165">
        <v>2018</v>
      </c>
      <c r="C165" t="s">
        <v>12</v>
      </c>
      <c r="D165">
        <v>4</v>
      </c>
    </row>
    <row r="166" spans="1:4" x14ac:dyDescent="0.35">
      <c r="A166" s="2">
        <v>43702</v>
      </c>
      <c r="B166">
        <v>2019</v>
      </c>
      <c r="C166" t="s">
        <v>13</v>
      </c>
      <c r="D166">
        <v>3</v>
      </c>
    </row>
    <row r="167" spans="1:4" x14ac:dyDescent="0.35">
      <c r="A167" s="2">
        <v>44227</v>
      </c>
      <c r="B167">
        <v>2021</v>
      </c>
      <c r="C167" t="s">
        <v>8</v>
      </c>
      <c r="D167">
        <v>1</v>
      </c>
    </row>
    <row r="168" spans="1:4" x14ac:dyDescent="0.35">
      <c r="A168" s="2">
        <v>44376</v>
      </c>
      <c r="B168">
        <v>2021</v>
      </c>
      <c r="C168" t="s">
        <v>15</v>
      </c>
      <c r="D168">
        <v>2</v>
      </c>
    </row>
    <row r="169" spans="1:4" x14ac:dyDescent="0.35">
      <c r="A169" s="2">
        <v>45184</v>
      </c>
      <c r="B169">
        <v>2023</v>
      </c>
      <c r="C169" t="s">
        <v>4</v>
      </c>
      <c r="D169">
        <v>3</v>
      </c>
    </row>
    <row r="170" spans="1:4" x14ac:dyDescent="0.35">
      <c r="A170" s="2">
        <v>44378</v>
      </c>
      <c r="B170">
        <v>2021</v>
      </c>
      <c r="C170" t="s">
        <v>11</v>
      </c>
      <c r="D170">
        <v>3</v>
      </c>
    </row>
    <row r="171" spans="1:4" x14ac:dyDescent="0.35">
      <c r="A171" s="2">
        <v>43458</v>
      </c>
      <c r="B171">
        <v>2018</v>
      </c>
      <c r="C171" t="s">
        <v>6</v>
      </c>
      <c r="D171">
        <v>4</v>
      </c>
    </row>
    <row r="172" spans="1:4" x14ac:dyDescent="0.35">
      <c r="A172" s="2">
        <v>42365</v>
      </c>
      <c r="B172">
        <v>2015</v>
      </c>
      <c r="C172" t="s">
        <v>6</v>
      </c>
      <c r="D172">
        <v>4</v>
      </c>
    </row>
    <row r="173" spans="1:4" x14ac:dyDescent="0.35">
      <c r="A173" s="2">
        <v>42265</v>
      </c>
      <c r="B173">
        <v>2015</v>
      </c>
      <c r="C173" t="s">
        <v>4</v>
      </c>
      <c r="D173">
        <v>3</v>
      </c>
    </row>
    <row r="174" spans="1:4" x14ac:dyDescent="0.35">
      <c r="A174" s="2">
        <v>45210</v>
      </c>
      <c r="B174">
        <v>2023</v>
      </c>
      <c r="C174" t="s">
        <v>14</v>
      </c>
      <c r="D174">
        <v>4</v>
      </c>
    </row>
    <row r="175" spans="1:4" x14ac:dyDescent="0.35">
      <c r="A175" s="2">
        <v>43013</v>
      </c>
      <c r="B175">
        <v>2017</v>
      </c>
      <c r="C175" t="s">
        <v>14</v>
      </c>
      <c r="D175">
        <v>4</v>
      </c>
    </row>
    <row r="176" spans="1:4" x14ac:dyDescent="0.35">
      <c r="A176" s="2">
        <v>44900</v>
      </c>
      <c r="B176">
        <v>2022</v>
      </c>
      <c r="C176" t="s">
        <v>6</v>
      </c>
      <c r="D176">
        <v>4</v>
      </c>
    </row>
    <row r="177" spans="1:4" x14ac:dyDescent="0.35">
      <c r="A177" s="2">
        <v>42414</v>
      </c>
      <c r="B177">
        <v>2016</v>
      </c>
      <c r="C177" t="s">
        <v>7</v>
      </c>
      <c r="D177">
        <v>1</v>
      </c>
    </row>
    <row r="178" spans="1:4" x14ac:dyDescent="0.35">
      <c r="A178" s="2">
        <v>44399</v>
      </c>
      <c r="B178">
        <v>2021</v>
      </c>
      <c r="C178" t="s">
        <v>11</v>
      </c>
      <c r="D178">
        <v>3</v>
      </c>
    </row>
    <row r="179" spans="1:4" x14ac:dyDescent="0.35">
      <c r="A179" s="2">
        <v>45005</v>
      </c>
      <c r="B179">
        <v>2023</v>
      </c>
      <c r="C179" t="s">
        <v>5</v>
      </c>
      <c r="D179">
        <v>1</v>
      </c>
    </row>
    <row r="180" spans="1:4" x14ac:dyDescent="0.35">
      <c r="A180" s="2">
        <v>43529</v>
      </c>
      <c r="B180">
        <v>2019</v>
      </c>
      <c r="C180" t="s">
        <v>5</v>
      </c>
      <c r="D180">
        <v>1</v>
      </c>
    </row>
    <row r="181" spans="1:4" x14ac:dyDescent="0.35">
      <c r="A181" s="2">
        <v>44116</v>
      </c>
      <c r="B181">
        <v>2020</v>
      </c>
      <c r="C181" t="s">
        <v>14</v>
      </c>
      <c r="D181">
        <v>4</v>
      </c>
    </row>
    <row r="182" spans="1:4" x14ac:dyDescent="0.35">
      <c r="A182" s="2">
        <v>44064</v>
      </c>
      <c r="B182">
        <v>2020</v>
      </c>
      <c r="C182" t="s">
        <v>13</v>
      </c>
      <c r="D182">
        <v>3</v>
      </c>
    </row>
    <row r="183" spans="1:4" x14ac:dyDescent="0.35">
      <c r="A183" s="2">
        <v>42652</v>
      </c>
      <c r="B183">
        <v>2016</v>
      </c>
      <c r="C183" t="s">
        <v>14</v>
      </c>
      <c r="D183">
        <v>4</v>
      </c>
    </row>
    <row r="184" spans="1:4" x14ac:dyDescent="0.35">
      <c r="A184" s="2">
        <v>42556</v>
      </c>
      <c r="B184">
        <v>2016</v>
      </c>
      <c r="C184" t="s">
        <v>11</v>
      </c>
      <c r="D184">
        <v>3</v>
      </c>
    </row>
    <row r="185" spans="1:4" x14ac:dyDescent="0.35">
      <c r="A185" s="2">
        <v>44424</v>
      </c>
      <c r="B185">
        <v>2021</v>
      </c>
      <c r="C185" t="s">
        <v>13</v>
      </c>
      <c r="D185">
        <v>3</v>
      </c>
    </row>
    <row r="186" spans="1:4" x14ac:dyDescent="0.35">
      <c r="A186" s="2">
        <v>44128</v>
      </c>
      <c r="B186">
        <v>2020</v>
      </c>
      <c r="C186" t="s">
        <v>14</v>
      </c>
      <c r="D186">
        <v>4</v>
      </c>
    </row>
    <row r="187" spans="1:4" x14ac:dyDescent="0.35">
      <c r="A187" s="2">
        <v>43582</v>
      </c>
      <c r="B187">
        <v>2019</v>
      </c>
      <c r="C187" t="s">
        <v>10</v>
      </c>
      <c r="D187">
        <v>2</v>
      </c>
    </row>
    <row r="188" spans="1:4" x14ac:dyDescent="0.35">
      <c r="A188" s="2">
        <v>45051</v>
      </c>
      <c r="B188">
        <v>2023</v>
      </c>
      <c r="C188" t="s">
        <v>9</v>
      </c>
      <c r="D188">
        <v>2</v>
      </c>
    </row>
    <row r="189" spans="1:4" x14ac:dyDescent="0.35">
      <c r="A189" s="2">
        <v>45037</v>
      </c>
      <c r="B189">
        <v>2023</v>
      </c>
      <c r="C189" t="s">
        <v>10</v>
      </c>
      <c r="D189">
        <v>2</v>
      </c>
    </row>
    <row r="190" spans="1:4" x14ac:dyDescent="0.35">
      <c r="A190" s="2">
        <v>42972</v>
      </c>
      <c r="B190">
        <v>2017</v>
      </c>
      <c r="C190" t="s">
        <v>13</v>
      </c>
      <c r="D190">
        <v>3</v>
      </c>
    </row>
    <row r="191" spans="1:4" x14ac:dyDescent="0.35">
      <c r="A191" s="2">
        <v>42028</v>
      </c>
      <c r="B191">
        <v>2015</v>
      </c>
      <c r="C191" t="s">
        <v>8</v>
      </c>
      <c r="D191">
        <v>1</v>
      </c>
    </row>
    <row r="192" spans="1:4" x14ac:dyDescent="0.35">
      <c r="A192" s="2">
        <v>44986</v>
      </c>
      <c r="B192">
        <v>2023</v>
      </c>
      <c r="C192" t="s">
        <v>5</v>
      </c>
      <c r="D192">
        <v>1</v>
      </c>
    </row>
    <row r="193" spans="1:4" x14ac:dyDescent="0.35">
      <c r="A193" s="2">
        <v>42449</v>
      </c>
      <c r="B193">
        <v>2016</v>
      </c>
      <c r="C193" t="s">
        <v>5</v>
      </c>
      <c r="D193">
        <v>1</v>
      </c>
    </row>
    <row r="194" spans="1:4" x14ac:dyDescent="0.35">
      <c r="A194" s="2">
        <v>43714</v>
      </c>
      <c r="B194">
        <v>2019</v>
      </c>
      <c r="C194" t="s">
        <v>4</v>
      </c>
      <c r="D194">
        <v>3</v>
      </c>
    </row>
    <row r="195" spans="1:4" x14ac:dyDescent="0.35">
      <c r="A195" s="2">
        <v>44305</v>
      </c>
      <c r="B195">
        <v>2021</v>
      </c>
      <c r="C195" t="s">
        <v>10</v>
      </c>
      <c r="D195">
        <v>2</v>
      </c>
    </row>
    <row r="196" spans="1:4" x14ac:dyDescent="0.35">
      <c r="A196" s="2">
        <v>42612</v>
      </c>
      <c r="B196">
        <v>2016</v>
      </c>
      <c r="C196" t="s">
        <v>13</v>
      </c>
      <c r="D196">
        <v>3</v>
      </c>
    </row>
    <row r="197" spans="1:4" x14ac:dyDescent="0.35">
      <c r="A197" s="2">
        <v>42362</v>
      </c>
      <c r="B197">
        <v>2015</v>
      </c>
      <c r="C197" t="s">
        <v>6</v>
      </c>
      <c r="D197">
        <v>4</v>
      </c>
    </row>
    <row r="198" spans="1:4" x14ac:dyDescent="0.35">
      <c r="A198" s="2">
        <v>42229</v>
      </c>
      <c r="B198">
        <v>2015</v>
      </c>
      <c r="C198" t="s">
        <v>13</v>
      </c>
      <c r="D198">
        <v>3</v>
      </c>
    </row>
    <row r="199" spans="1:4" x14ac:dyDescent="0.35">
      <c r="A199" s="2">
        <v>45072</v>
      </c>
      <c r="B199">
        <v>2023</v>
      </c>
      <c r="C199" t="s">
        <v>9</v>
      </c>
      <c r="D199">
        <v>2</v>
      </c>
    </row>
    <row r="200" spans="1:4" x14ac:dyDescent="0.35">
      <c r="A200" s="2">
        <v>42078</v>
      </c>
      <c r="B200">
        <v>2015</v>
      </c>
      <c r="C200" t="s">
        <v>5</v>
      </c>
      <c r="D200">
        <v>1</v>
      </c>
    </row>
    <row r="201" spans="1:4" x14ac:dyDescent="0.35">
      <c r="A201" s="2">
        <v>44744</v>
      </c>
      <c r="B201">
        <v>2022</v>
      </c>
      <c r="C201" t="s">
        <v>11</v>
      </c>
      <c r="D201">
        <v>3</v>
      </c>
    </row>
    <row r="202" spans="1:4" x14ac:dyDescent="0.35">
      <c r="A202" s="2">
        <v>43246</v>
      </c>
      <c r="B202">
        <v>2018</v>
      </c>
      <c r="C202" t="s">
        <v>9</v>
      </c>
      <c r="D202">
        <v>2</v>
      </c>
    </row>
    <row r="203" spans="1:4" x14ac:dyDescent="0.35">
      <c r="A203" s="2">
        <v>44312</v>
      </c>
      <c r="B203">
        <v>2021</v>
      </c>
      <c r="C203" t="s">
        <v>10</v>
      </c>
      <c r="D203">
        <v>2</v>
      </c>
    </row>
    <row r="204" spans="1:4" x14ac:dyDescent="0.35">
      <c r="A204" s="2">
        <v>42761</v>
      </c>
      <c r="B204">
        <v>2017</v>
      </c>
      <c r="C204" t="s">
        <v>8</v>
      </c>
      <c r="D204">
        <v>1</v>
      </c>
    </row>
    <row r="205" spans="1:4" x14ac:dyDescent="0.35">
      <c r="A205" s="2">
        <v>44195</v>
      </c>
      <c r="B205">
        <v>2020</v>
      </c>
      <c r="C205" t="s">
        <v>6</v>
      </c>
      <c r="D205">
        <v>4</v>
      </c>
    </row>
    <row r="206" spans="1:4" x14ac:dyDescent="0.35">
      <c r="A206" s="2">
        <v>44308</v>
      </c>
      <c r="B206">
        <v>2021</v>
      </c>
      <c r="C206" t="s">
        <v>10</v>
      </c>
      <c r="D206">
        <v>2</v>
      </c>
    </row>
    <row r="207" spans="1:4" x14ac:dyDescent="0.35">
      <c r="A207" s="2">
        <v>44050</v>
      </c>
      <c r="B207">
        <v>2020</v>
      </c>
      <c r="C207" t="s">
        <v>13</v>
      </c>
      <c r="D207">
        <v>3</v>
      </c>
    </row>
    <row r="208" spans="1:4" x14ac:dyDescent="0.35">
      <c r="A208" s="2">
        <v>42629</v>
      </c>
      <c r="B208">
        <v>2016</v>
      </c>
      <c r="C208" t="s">
        <v>4</v>
      </c>
      <c r="D208">
        <v>3</v>
      </c>
    </row>
    <row r="209" spans="1:4" x14ac:dyDescent="0.35">
      <c r="A209" s="2">
        <v>45222</v>
      </c>
      <c r="B209">
        <v>2023</v>
      </c>
      <c r="C209" t="s">
        <v>14</v>
      </c>
      <c r="D209">
        <v>4</v>
      </c>
    </row>
    <row r="210" spans="1:4" x14ac:dyDescent="0.35">
      <c r="A210" s="2">
        <v>42904</v>
      </c>
      <c r="B210">
        <v>2017</v>
      </c>
      <c r="C210" t="s">
        <v>15</v>
      </c>
      <c r="D210">
        <v>2</v>
      </c>
    </row>
    <row r="211" spans="1:4" x14ac:dyDescent="0.35">
      <c r="A211" s="2">
        <v>44301</v>
      </c>
      <c r="B211">
        <v>2021</v>
      </c>
      <c r="C211" t="s">
        <v>10</v>
      </c>
      <c r="D211">
        <v>2</v>
      </c>
    </row>
    <row r="212" spans="1:4" x14ac:dyDescent="0.35">
      <c r="A212" s="2">
        <v>45232</v>
      </c>
      <c r="B212">
        <v>2023</v>
      </c>
      <c r="C212" t="s">
        <v>12</v>
      </c>
      <c r="D212">
        <v>4</v>
      </c>
    </row>
    <row r="213" spans="1:4" x14ac:dyDescent="0.35">
      <c r="A213" s="2">
        <v>43169</v>
      </c>
      <c r="B213">
        <v>2018</v>
      </c>
      <c r="C213" t="s">
        <v>5</v>
      </c>
      <c r="D213">
        <v>1</v>
      </c>
    </row>
    <row r="214" spans="1:4" x14ac:dyDescent="0.35">
      <c r="A214" s="2">
        <v>43055</v>
      </c>
      <c r="B214">
        <v>2017</v>
      </c>
      <c r="C214" t="s">
        <v>12</v>
      </c>
      <c r="D214">
        <v>4</v>
      </c>
    </row>
    <row r="215" spans="1:4" x14ac:dyDescent="0.35">
      <c r="A215" s="2">
        <v>43820</v>
      </c>
      <c r="B215">
        <v>2019</v>
      </c>
      <c r="C215" t="s">
        <v>6</v>
      </c>
      <c r="D215">
        <v>4</v>
      </c>
    </row>
    <row r="216" spans="1:4" x14ac:dyDescent="0.35">
      <c r="A216" s="2">
        <v>42805</v>
      </c>
      <c r="B216">
        <v>2017</v>
      </c>
      <c r="C216" t="s">
        <v>5</v>
      </c>
      <c r="D216">
        <v>1</v>
      </c>
    </row>
    <row r="217" spans="1:4" x14ac:dyDescent="0.35">
      <c r="A217" s="2">
        <v>42143</v>
      </c>
      <c r="B217">
        <v>2015</v>
      </c>
      <c r="C217" t="s">
        <v>9</v>
      </c>
      <c r="D217">
        <v>2</v>
      </c>
    </row>
    <row r="218" spans="1:4" x14ac:dyDescent="0.35">
      <c r="A218" s="2">
        <v>43860</v>
      </c>
      <c r="B218">
        <v>2020</v>
      </c>
      <c r="C218" t="s">
        <v>8</v>
      </c>
      <c r="D218">
        <v>1</v>
      </c>
    </row>
    <row r="219" spans="1:4" x14ac:dyDescent="0.35">
      <c r="A219" s="2">
        <v>43555</v>
      </c>
      <c r="B219">
        <v>2019</v>
      </c>
      <c r="C219" t="s">
        <v>5</v>
      </c>
      <c r="D219">
        <v>1</v>
      </c>
    </row>
    <row r="220" spans="1:4" x14ac:dyDescent="0.35">
      <c r="A220" s="2">
        <v>43722</v>
      </c>
      <c r="B220">
        <v>2019</v>
      </c>
      <c r="C220" t="s">
        <v>4</v>
      </c>
      <c r="D220">
        <v>3</v>
      </c>
    </row>
    <row r="221" spans="1:4" x14ac:dyDescent="0.35">
      <c r="A221" s="2">
        <v>44141</v>
      </c>
      <c r="B221">
        <v>2020</v>
      </c>
      <c r="C221" t="s">
        <v>12</v>
      </c>
      <c r="D221">
        <v>4</v>
      </c>
    </row>
    <row r="222" spans="1:4" x14ac:dyDescent="0.35">
      <c r="A222" s="2">
        <v>44060</v>
      </c>
      <c r="B222">
        <v>2020</v>
      </c>
      <c r="C222" t="s">
        <v>13</v>
      </c>
      <c r="D222">
        <v>3</v>
      </c>
    </row>
    <row r="223" spans="1:4" x14ac:dyDescent="0.35">
      <c r="A223" s="2">
        <v>44716</v>
      </c>
      <c r="B223">
        <v>2022</v>
      </c>
      <c r="C223" t="s">
        <v>15</v>
      </c>
      <c r="D223">
        <v>2</v>
      </c>
    </row>
    <row r="224" spans="1:4" x14ac:dyDescent="0.35">
      <c r="A224" s="2">
        <v>44691</v>
      </c>
      <c r="B224">
        <v>2022</v>
      </c>
      <c r="C224" t="s">
        <v>9</v>
      </c>
      <c r="D224">
        <v>2</v>
      </c>
    </row>
    <row r="225" spans="1:4" x14ac:dyDescent="0.35">
      <c r="A225" s="2">
        <v>43094</v>
      </c>
      <c r="B225">
        <v>2017</v>
      </c>
      <c r="C225" t="s">
        <v>6</v>
      </c>
      <c r="D225">
        <v>4</v>
      </c>
    </row>
    <row r="226" spans="1:4" x14ac:dyDescent="0.35">
      <c r="A226" s="2">
        <v>44434</v>
      </c>
      <c r="B226">
        <v>2021</v>
      </c>
      <c r="C226" t="s">
        <v>13</v>
      </c>
      <c r="D226">
        <v>3</v>
      </c>
    </row>
    <row r="227" spans="1:4" x14ac:dyDescent="0.35">
      <c r="A227" s="2">
        <v>44070</v>
      </c>
      <c r="B227">
        <v>2020</v>
      </c>
      <c r="C227" t="s">
        <v>13</v>
      </c>
      <c r="D227">
        <v>3</v>
      </c>
    </row>
    <row r="228" spans="1:4" x14ac:dyDescent="0.35">
      <c r="A228" s="2">
        <v>44507</v>
      </c>
      <c r="B228">
        <v>2021</v>
      </c>
      <c r="C228" t="s">
        <v>12</v>
      </c>
      <c r="D228">
        <v>4</v>
      </c>
    </row>
    <row r="229" spans="1:4" x14ac:dyDescent="0.35">
      <c r="A229" s="2">
        <v>42913</v>
      </c>
      <c r="B229">
        <v>2017</v>
      </c>
      <c r="C229" t="s">
        <v>15</v>
      </c>
      <c r="D229">
        <v>2</v>
      </c>
    </row>
    <row r="230" spans="1:4" x14ac:dyDescent="0.35">
      <c r="A230" s="2">
        <v>45269</v>
      </c>
      <c r="B230">
        <v>2023</v>
      </c>
      <c r="C230" t="s">
        <v>6</v>
      </c>
      <c r="D230">
        <v>4</v>
      </c>
    </row>
    <row r="231" spans="1:4" x14ac:dyDescent="0.35">
      <c r="A231" s="2">
        <v>42564</v>
      </c>
      <c r="B231">
        <v>2016</v>
      </c>
      <c r="C231" t="s">
        <v>11</v>
      </c>
      <c r="D231">
        <v>3</v>
      </c>
    </row>
    <row r="232" spans="1:4" x14ac:dyDescent="0.35">
      <c r="A232" s="2">
        <v>42036</v>
      </c>
      <c r="B232">
        <v>2015</v>
      </c>
      <c r="C232" t="s">
        <v>7</v>
      </c>
      <c r="D232">
        <v>1</v>
      </c>
    </row>
    <row r="233" spans="1:4" x14ac:dyDescent="0.35">
      <c r="A233" s="2">
        <v>42287</v>
      </c>
      <c r="B233">
        <v>2015</v>
      </c>
      <c r="C233" t="s">
        <v>14</v>
      </c>
      <c r="D233">
        <v>4</v>
      </c>
    </row>
    <row r="234" spans="1:4" x14ac:dyDescent="0.35">
      <c r="A234" s="2">
        <v>42170</v>
      </c>
      <c r="B234">
        <v>2015</v>
      </c>
      <c r="C234" t="s">
        <v>15</v>
      </c>
      <c r="D234">
        <v>2</v>
      </c>
    </row>
    <row r="235" spans="1:4" x14ac:dyDescent="0.35">
      <c r="A235" s="2">
        <v>44311</v>
      </c>
      <c r="B235">
        <v>2021</v>
      </c>
      <c r="C235" t="s">
        <v>10</v>
      </c>
      <c r="D235">
        <v>2</v>
      </c>
    </row>
    <row r="236" spans="1:4" x14ac:dyDescent="0.35">
      <c r="A236" s="2">
        <v>42052</v>
      </c>
      <c r="B236">
        <v>2015</v>
      </c>
      <c r="C236" t="s">
        <v>7</v>
      </c>
      <c r="D236">
        <v>1</v>
      </c>
    </row>
    <row r="237" spans="1:4" x14ac:dyDescent="0.35">
      <c r="A237" s="2">
        <v>44844</v>
      </c>
      <c r="B237">
        <v>2022</v>
      </c>
      <c r="C237" t="s">
        <v>14</v>
      </c>
      <c r="D237">
        <v>4</v>
      </c>
    </row>
    <row r="238" spans="1:4" x14ac:dyDescent="0.35">
      <c r="A238" s="2">
        <v>44420</v>
      </c>
      <c r="B238">
        <v>2021</v>
      </c>
      <c r="C238" t="s">
        <v>13</v>
      </c>
      <c r="D238">
        <v>3</v>
      </c>
    </row>
    <row r="239" spans="1:4" x14ac:dyDescent="0.35">
      <c r="A239" s="2">
        <v>44690</v>
      </c>
      <c r="B239">
        <v>2022</v>
      </c>
      <c r="C239" t="s">
        <v>9</v>
      </c>
      <c r="D239">
        <v>2</v>
      </c>
    </row>
    <row r="240" spans="1:4" x14ac:dyDescent="0.35">
      <c r="A240" s="2">
        <v>44411</v>
      </c>
      <c r="B240">
        <v>2021</v>
      </c>
      <c r="C240" t="s">
        <v>13</v>
      </c>
      <c r="D240">
        <v>3</v>
      </c>
    </row>
    <row r="241" spans="1:4" x14ac:dyDescent="0.35">
      <c r="A241" s="2">
        <v>44429</v>
      </c>
      <c r="B241">
        <v>2021</v>
      </c>
      <c r="C241" t="s">
        <v>13</v>
      </c>
      <c r="D241">
        <v>3</v>
      </c>
    </row>
    <row r="242" spans="1:4" x14ac:dyDescent="0.35">
      <c r="A242" s="2">
        <v>44178</v>
      </c>
      <c r="B242">
        <v>2020</v>
      </c>
      <c r="C242" t="s">
        <v>6</v>
      </c>
      <c r="D242">
        <v>4</v>
      </c>
    </row>
    <row r="243" spans="1:4" x14ac:dyDescent="0.35">
      <c r="A243" s="2">
        <v>44151</v>
      </c>
      <c r="B243">
        <v>2020</v>
      </c>
      <c r="C243" t="s">
        <v>12</v>
      </c>
      <c r="D243">
        <v>4</v>
      </c>
    </row>
    <row r="244" spans="1:4" x14ac:dyDescent="0.35">
      <c r="A244" s="2">
        <v>42085</v>
      </c>
      <c r="B244">
        <v>2015</v>
      </c>
      <c r="C244" t="s">
        <v>5</v>
      </c>
      <c r="D244">
        <v>1</v>
      </c>
    </row>
    <row r="245" spans="1:4" x14ac:dyDescent="0.35">
      <c r="A245" s="2">
        <v>44505</v>
      </c>
      <c r="B245">
        <v>2021</v>
      </c>
      <c r="C245" t="s">
        <v>12</v>
      </c>
      <c r="D245">
        <v>4</v>
      </c>
    </row>
    <row r="246" spans="1:4" x14ac:dyDescent="0.35">
      <c r="A246" s="2">
        <v>44634</v>
      </c>
      <c r="B246">
        <v>2022</v>
      </c>
      <c r="C246" t="s">
        <v>5</v>
      </c>
      <c r="D246">
        <v>1</v>
      </c>
    </row>
    <row r="247" spans="1:4" x14ac:dyDescent="0.35">
      <c r="A247" s="2">
        <v>44576</v>
      </c>
      <c r="B247">
        <v>2022</v>
      </c>
      <c r="C247" t="s">
        <v>8</v>
      </c>
      <c r="D247">
        <v>1</v>
      </c>
    </row>
    <row r="248" spans="1:4" x14ac:dyDescent="0.35">
      <c r="A248" s="2">
        <v>42981</v>
      </c>
      <c r="B248">
        <v>2017</v>
      </c>
      <c r="C248" t="s">
        <v>4</v>
      </c>
      <c r="D248">
        <v>3</v>
      </c>
    </row>
    <row r="249" spans="1:4" x14ac:dyDescent="0.35">
      <c r="A249" s="2">
        <v>44108</v>
      </c>
      <c r="B249">
        <v>2020</v>
      </c>
      <c r="C249" t="s">
        <v>14</v>
      </c>
      <c r="D249">
        <v>4</v>
      </c>
    </row>
    <row r="250" spans="1:4" x14ac:dyDescent="0.35">
      <c r="A250" s="2">
        <v>43067</v>
      </c>
      <c r="B250">
        <v>2017</v>
      </c>
      <c r="C250" t="s">
        <v>12</v>
      </c>
      <c r="D250">
        <v>4</v>
      </c>
    </row>
    <row r="251" spans="1:4" x14ac:dyDescent="0.35">
      <c r="A251" s="2">
        <v>44881</v>
      </c>
      <c r="B251">
        <v>2022</v>
      </c>
      <c r="C251" t="s">
        <v>12</v>
      </c>
      <c r="D251">
        <v>4</v>
      </c>
    </row>
    <row r="252" spans="1:4" x14ac:dyDescent="0.35">
      <c r="A252" s="2">
        <v>44061</v>
      </c>
      <c r="B252">
        <v>2020</v>
      </c>
      <c r="C252" t="s">
        <v>13</v>
      </c>
      <c r="D252">
        <v>3</v>
      </c>
    </row>
    <row r="253" spans="1:4" x14ac:dyDescent="0.35">
      <c r="A253" s="2">
        <v>43165</v>
      </c>
      <c r="B253">
        <v>2018</v>
      </c>
      <c r="C253" t="s">
        <v>5</v>
      </c>
      <c r="D253">
        <v>1</v>
      </c>
    </row>
    <row r="254" spans="1:4" x14ac:dyDescent="0.35">
      <c r="A254" s="2">
        <v>42831</v>
      </c>
      <c r="B254">
        <v>2017</v>
      </c>
      <c r="C254" t="s">
        <v>10</v>
      </c>
      <c r="D254">
        <v>2</v>
      </c>
    </row>
    <row r="255" spans="1:4" x14ac:dyDescent="0.35">
      <c r="A255" s="2">
        <v>44828</v>
      </c>
      <c r="B255">
        <v>2022</v>
      </c>
      <c r="C255" t="s">
        <v>4</v>
      </c>
      <c r="D255">
        <v>3</v>
      </c>
    </row>
    <row r="256" spans="1:4" x14ac:dyDescent="0.35">
      <c r="A256" s="2">
        <v>44397</v>
      </c>
      <c r="B256">
        <v>2021</v>
      </c>
      <c r="C256" t="s">
        <v>11</v>
      </c>
      <c r="D256">
        <v>3</v>
      </c>
    </row>
    <row r="257" spans="1:4" x14ac:dyDescent="0.35">
      <c r="A257" s="2">
        <v>42788</v>
      </c>
      <c r="B257">
        <v>2017</v>
      </c>
      <c r="C257" t="s">
        <v>7</v>
      </c>
      <c r="D257">
        <v>1</v>
      </c>
    </row>
    <row r="258" spans="1:4" x14ac:dyDescent="0.35">
      <c r="A258" s="2">
        <v>45076</v>
      </c>
      <c r="B258">
        <v>2023</v>
      </c>
      <c r="C258" t="s">
        <v>9</v>
      </c>
      <c r="D258">
        <v>2</v>
      </c>
    </row>
    <row r="259" spans="1:4" x14ac:dyDescent="0.35">
      <c r="A259" s="2">
        <v>44806</v>
      </c>
      <c r="B259">
        <v>2022</v>
      </c>
      <c r="C259" t="s">
        <v>4</v>
      </c>
      <c r="D259">
        <v>3</v>
      </c>
    </row>
    <row r="260" spans="1:4" x14ac:dyDescent="0.35">
      <c r="A260" s="2">
        <v>43831</v>
      </c>
      <c r="B260">
        <v>2020</v>
      </c>
      <c r="C260" t="s">
        <v>8</v>
      </c>
      <c r="D260">
        <v>1</v>
      </c>
    </row>
    <row r="261" spans="1:4" x14ac:dyDescent="0.35">
      <c r="A261" s="2">
        <v>42932</v>
      </c>
      <c r="B261">
        <v>2017</v>
      </c>
      <c r="C261" t="s">
        <v>11</v>
      </c>
      <c r="D261">
        <v>3</v>
      </c>
    </row>
    <row r="262" spans="1:4" x14ac:dyDescent="0.35">
      <c r="A262" s="2">
        <v>44111</v>
      </c>
      <c r="B262">
        <v>2020</v>
      </c>
      <c r="C262" t="s">
        <v>14</v>
      </c>
      <c r="D262">
        <v>4</v>
      </c>
    </row>
    <row r="263" spans="1:4" x14ac:dyDescent="0.35">
      <c r="A263" s="2">
        <v>43810</v>
      </c>
      <c r="B263">
        <v>2019</v>
      </c>
      <c r="C263" t="s">
        <v>6</v>
      </c>
      <c r="D263">
        <v>4</v>
      </c>
    </row>
    <row r="264" spans="1:4" x14ac:dyDescent="0.35">
      <c r="A264" s="2">
        <v>42400</v>
      </c>
      <c r="B264">
        <v>2016</v>
      </c>
      <c r="C264" t="s">
        <v>8</v>
      </c>
      <c r="D264">
        <v>1</v>
      </c>
    </row>
    <row r="265" spans="1:4" x14ac:dyDescent="0.35">
      <c r="A265" s="2">
        <v>43416</v>
      </c>
      <c r="B265">
        <v>2018</v>
      </c>
      <c r="C265" t="s">
        <v>12</v>
      </c>
      <c r="D265">
        <v>4</v>
      </c>
    </row>
    <row r="266" spans="1:4" x14ac:dyDescent="0.35">
      <c r="A266" s="2">
        <v>43839</v>
      </c>
      <c r="B266">
        <v>2020</v>
      </c>
      <c r="C266" t="s">
        <v>8</v>
      </c>
      <c r="D266">
        <v>1</v>
      </c>
    </row>
    <row r="267" spans="1:4" x14ac:dyDescent="0.35">
      <c r="A267" s="2">
        <v>42106</v>
      </c>
      <c r="B267">
        <v>2015</v>
      </c>
      <c r="C267" t="s">
        <v>10</v>
      </c>
      <c r="D267">
        <v>2</v>
      </c>
    </row>
    <row r="268" spans="1:4" x14ac:dyDescent="0.35">
      <c r="A268" s="2">
        <v>42259</v>
      </c>
      <c r="B268">
        <v>2015</v>
      </c>
      <c r="C268" t="s">
        <v>4</v>
      </c>
      <c r="D268">
        <v>3</v>
      </c>
    </row>
    <row r="269" spans="1:4" x14ac:dyDescent="0.35">
      <c r="A269" s="2">
        <v>44814</v>
      </c>
      <c r="B269">
        <v>2022</v>
      </c>
      <c r="C269" t="s">
        <v>4</v>
      </c>
      <c r="D269">
        <v>3</v>
      </c>
    </row>
    <row r="270" spans="1:4" x14ac:dyDescent="0.35">
      <c r="A270" s="2">
        <v>43599</v>
      </c>
      <c r="B270">
        <v>2019</v>
      </c>
      <c r="C270" t="s">
        <v>9</v>
      </c>
      <c r="D270">
        <v>2</v>
      </c>
    </row>
    <row r="271" spans="1:4" x14ac:dyDescent="0.35">
      <c r="A271" s="2">
        <v>44066</v>
      </c>
      <c r="B271">
        <v>2020</v>
      </c>
      <c r="C271" t="s">
        <v>13</v>
      </c>
      <c r="D271">
        <v>3</v>
      </c>
    </row>
    <row r="272" spans="1:4" x14ac:dyDescent="0.35">
      <c r="A272" s="2">
        <v>44971</v>
      </c>
      <c r="B272">
        <v>2023</v>
      </c>
      <c r="C272" t="s">
        <v>7</v>
      </c>
      <c r="D272">
        <v>1</v>
      </c>
    </row>
    <row r="273" spans="1:4" x14ac:dyDescent="0.35">
      <c r="A273" s="2">
        <v>43433</v>
      </c>
      <c r="B273">
        <v>2018</v>
      </c>
      <c r="C273" t="s">
        <v>12</v>
      </c>
      <c r="D273">
        <v>4</v>
      </c>
    </row>
    <row r="274" spans="1:4" x14ac:dyDescent="0.35">
      <c r="A274" s="2">
        <v>44771</v>
      </c>
      <c r="B274">
        <v>2022</v>
      </c>
      <c r="C274" t="s">
        <v>11</v>
      </c>
      <c r="D274">
        <v>3</v>
      </c>
    </row>
    <row r="275" spans="1:4" x14ac:dyDescent="0.35">
      <c r="A275" s="2">
        <v>42020</v>
      </c>
      <c r="B275">
        <v>2015</v>
      </c>
      <c r="C275" t="s">
        <v>8</v>
      </c>
      <c r="D275">
        <v>1</v>
      </c>
    </row>
    <row r="276" spans="1:4" x14ac:dyDescent="0.35">
      <c r="A276" s="2">
        <v>44528</v>
      </c>
      <c r="B276">
        <v>2021</v>
      </c>
      <c r="C276" t="s">
        <v>12</v>
      </c>
      <c r="D276">
        <v>4</v>
      </c>
    </row>
    <row r="277" spans="1:4" x14ac:dyDescent="0.35">
      <c r="A277" s="2">
        <v>43507</v>
      </c>
      <c r="B277">
        <v>2019</v>
      </c>
      <c r="C277" t="s">
        <v>7</v>
      </c>
      <c r="D277">
        <v>1</v>
      </c>
    </row>
    <row r="278" spans="1:4" x14ac:dyDescent="0.35">
      <c r="A278" s="2">
        <v>43511</v>
      </c>
      <c r="B278">
        <v>2019</v>
      </c>
      <c r="C278" t="s">
        <v>7</v>
      </c>
      <c r="D278">
        <v>1</v>
      </c>
    </row>
    <row r="279" spans="1:4" x14ac:dyDescent="0.35">
      <c r="A279" s="2">
        <v>42369</v>
      </c>
      <c r="B279">
        <v>2015</v>
      </c>
      <c r="C279" t="s">
        <v>6</v>
      </c>
      <c r="D279">
        <v>4</v>
      </c>
    </row>
    <row r="280" spans="1:4" x14ac:dyDescent="0.35">
      <c r="A280" s="2">
        <v>42452</v>
      </c>
      <c r="B280">
        <v>2016</v>
      </c>
      <c r="C280" t="s">
        <v>5</v>
      </c>
      <c r="D280">
        <v>1</v>
      </c>
    </row>
    <row r="281" spans="1:4" x14ac:dyDescent="0.35">
      <c r="A281" s="2">
        <v>43974</v>
      </c>
      <c r="B281">
        <v>2020</v>
      </c>
      <c r="C281" t="s">
        <v>9</v>
      </c>
      <c r="D281">
        <v>2</v>
      </c>
    </row>
    <row r="282" spans="1:4" x14ac:dyDescent="0.35">
      <c r="A282" s="2">
        <v>42385</v>
      </c>
      <c r="B282">
        <v>2016</v>
      </c>
      <c r="C282" t="s">
        <v>8</v>
      </c>
      <c r="D282">
        <v>1</v>
      </c>
    </row>
    <row r="283" spans="1:4" x14ac:dyDescent="0.35">
      <c r="A283" s="2">
        <v>42079</v>
      </c>
      <c r="B283">
        <v>2015</v>
      </c>
      <c r="C283" t="s">
        <v>5</v>
      </c>
      <c r="D283">
        <v>1</v>
      </c>
    </row>
    <row r="284" spans="1:4" x14ac:dyDescent="0.35">
      <c r="A284" s="2">
        <v>43852</v>
      </c>
      <c r="B284">
        <v>2020</v>
      </c>
      <c r="C284" t="s">
        <v>8</v>
      </c>
      <c r="D284">
        <v>1</v>
      </c>
    </row>
    <row r="285" spans="1:4" x14ac:dyDescent="0.35">
      <c r="A285" s="2">
        <v>42353</v>
      </c>
      <c r="B285">
        <v>2015</v>
      </c>
      <c r="C285" t="s">
        <v>6</v>
      </c>
      <c r="D285">
        <v>4</v>
      </c>
    </row>
    <row r="286" spans="1:4" x14ac:dyDescent="0.35">
      <c r="A286" s="2">
        <v>43678</v>
      </c>
      <c r="B286">
        <v>2019</v>
      </c>
      <c r="C286" t="s">
        <v>13</v>
      </c>
      <c r="D286">
        <v>3</v>
      </c>
    </row>
    <row r="287" spans="1:4" x14ac:dyDescent="0.35">
      <c r="A287" s="2">
        <v>44021</v>
      </c>
      <c r="B287">
        <v>2020</v>
      </c>
      <c r="C287" t="s">
        <v>11</v>
      </c>
      <c r="D287">
        <v>3</v>
      </c>
    </row>
    <row r="288" spans="1:4" x14ac:dyDescent="0.35">
      <c r="A288" s="2">
        <v>44268</v>
      </c>
      <c r="B288">
        <v>2021</v>
      </c>
      <c r="C288" t="s">
        <v>5</v>
      </c>
      <c r="D288">
        <v>1</v>
      </c>
    </row>
    <row r="289" spans="1:4" x14ac:dyDescent="0.35">
      <c r="A289" s="2">
        <v>44351</v>
      </c>
      <c r="B289">
        <v>2021</v>
      </c>
      <c r="C289" t="s">
        <v>15</v>
      </c>
      <c r="D289">
        <v>2</v>
      </c>
    </row>
    <row r="290" spans="1:4" x14ac:dyDescent="0.35">
      <c r="A290" s="2">
        <v>42660</v>
      </c>
      <c r="B290">
        <v>2016</v>
      </c>
      <c r="C290" t="s">
        <v>14</v>
      </c>
      <c r="D290">
        <v>4</v>
      </c>
    </row>
    <row r="291" spans="1:4" x14ac:dyDescent="0.35">
      <c r="A291" s="2">
        <v>43174</v>
      </c>
      <c r="B291">
        <v>2018</v>
      </c>
      <c r="C291" t="s">
        <v>5</v>
      </c>
      <c r="D291">
        <v>1</v>
      </c>
    </row>
    <row r="292" spans="1:4" x14ac:dyDescent="0.35">
      <c r="A292" s="2">
        <v>43749</v>
      </c>
      <c r="B292">
        <v>2019</v>
      </c>
      <c r="C292" t="s">
        <v>14</v>
      </c>
      <c r="D292">
        <v>4</v>
      </c>
    </row>
    <row r="293" spans="1:4" x14ac:dyDescent="0.35">
      <c r="A293" s="2">
        <v>44232</v>
      </c>
      <c r="B293">
        <v>2021</v>
      </c>
      <c r="C293" t="s">
        <v>7</v>
      </c>
      <c r="D293">
        <v>1</v>
      </c>
    </row>
    <row r="294" spans="1:4" x14ac:dyDescent="0.35">
      <c r="A294" s="2">
        <v>42218</v>
      </c>
      <c r="B294">
        <v>2015</v>
      </c>
      <c r="C294" t="s">
        <v>13</v>
      </c>
      <c r="D294">
        <v>3</v>
      </c>
    </row>
    <row r="295" spans="1:4" x14ac:dyDescent="0.35">
      <c r="A295" s="2">
        <v>42160</v>
      </c>
      <c r="B295">
        <v>2015</v>
      </c>
      <c r="C295" t="s">
        <v>15</v>
      </c>
      <c r="D295">
        <v>2</v>
      </c>
    </row>
    <row r="296" spans="1:4" x14ac:dyDescent="0.35">
      <c r="A296" s="2">
        <v>44363</v>
      </c>
      <c r="B296">
        <v>2021</v>
      </c>
      <c r="C296" t="s">
        <v>15</v>
      </c>
      <c r="D296">
        <v>2</v>
      </c>
    </row>
    <row r="297" spans="1:4" x14ac:dyDescent="0.35">
      <c r="A297" s="2">
        <v>42887</v>
      </c>
      <c r="B297">
        <v>2017</v>
      </c>
      <c r="C297" t="s">
        <v>15</v>
      </c>
      <c r="D297">
        <v>2</v>
      </c>
    </row>
    <row r="298" spans="1:4" x14ac:dyDescent="0.35">
      <c r="A298" s="2">
        <v>42900</v>
      </c>
      <c r="B298">
        <v>2017</v>
      </c>
      <c r="C298" t="s">
        <v>15</v>
      </c>
      <c r="D298">
        <v>2</v>
      </c>
    </row>
    <row r="299" spans="1:4" x14ac:dyDescent="0.35">
      <c r="A299" s="2">
        <v>45183</v>
      </c>
      <c r="B299">
        <v>2023</v>
      </c>
      <c r="C299" t="s">
        <v>4</v>
      </c>
      <c r="D299">
        <v>3</v>
      </c>
    </row>
    <row r="300" spans="1:4" x14ac:dyDescent="0.35">
      <c r="A300" s="2">
        <v>45170</v>
      </c>
      <c r="B300">
        <v>2023</v>
      </c>
      <c r="C300" t="s">
        <v>4</v>
      </c>
      <c r="D300">
        <v>3</v>
      </c>
    </row>
    <row r="301" spans="1:4" x14ac:dyDescent="0.35">
      <c r="A301" s="2">
        <v>43191</v>
      </c>
      <c r="B301">
        <v>2018</v>
      </c>
      <c r="C301" t="s">
        <v>10</v>
      </c>
      <c r="D301">
        <v>2</v>
      </c>
    </row>
    <row r="302" spans="1:4" x14ac:dyDescent="0.35">
      <c r="A302" s="2">
        <v>44993</v>
      </c>
      <c r="B302">
        <v>2023</v>
      </c>
      <c r="C302" t="s">
        <v>5</v>
      </c>
      <c r="D302">
        <v>1</v>
      </c>
    </row>
    <row r="303" spans="1:4" x14ac:dyDescent="0.35">
      <c r="A303" s="2">
        <v>43705</v>
      </c>
      <c r="B303">
        <v>2019</v>
      </c>
      <c r="C303" t="s">
        <v>13</v>
      </c>
      <c r="D303">
        <v>3</v>
      </c>
    </row>
    <row r="304" spans="1:4" x14ac:dyDescent="0.35">
      <c r="A304" s="2">
        <v>44612</v>
      </c>
      <c r="B304">
        <v>2022</v>
      </c>
      <c r="C304" t="s">
        <v>7</v>
      </c>
      <c r="D304">
        <v>1</v>
      </c>
    </row>
    <row r="305" spans="1:4" x14ac:dyDescent="0.35">
      <c r="A305" s="2">
        <v>43195</v>
      </c>
      <c r="B305">
        <v>2018</v>
      </c>
      <c r="C305" t="s">
        <v>10</v>
      </c>
      <c r="D305">
        <v>2</v>
      </c>
    </row>
    <row r="306" spans="1:4" x14ac:dyDescent="0.35">
      <c r="A306" s="2">
        <v>42154</v>
      </c>
      <c r="B306">
        <v>2015</v>
      </c>
      <c r="C306" t="s">
        <v>9</v>
      </c>
      <c r="D306">
        <v>2</v>
      </c>
    </row>
    <row r="307" spans="1:4" x14ac:dyDescent="0.35">
      <c r="A307" s="2">
        <v>42508</v>
      </c>
      <c r="B307">
        <v>2016</v>
      </c>
      <c r="C307" t="s">
        <v>9</v>
      </c>
      <c r="D307">
        <v>2</v>
      </c>
    </row>
    <row r="308" spans="1:4" x14ac:dyDescent="0.35">
      <c r="A308" s="2">
        <v>43188</v>
      </c>
      <c r="B308">
        <v>2018</v>
      </c>
      <c r="C308" t="s">
        <v>5</v>
      </c>
      <c r="D308">
        <v>1</v>
      </c>
    </row>
    <row r="309" spans="1:4" x14ac:dyDescent="0.35">
      <c r="A309" s="2">
        <v>42895</v>
      </c>
      <c r="B309">
        <v>2017</v>
      </c>
      <c r="C309" t="s">
        <v>15</v>
      </c>
      <c r="D309">
        <v>2</v>
      </c>
    </row>
    <row r="310" spans="1:4" x14ac:dyDescent="0.35">
      <c r="A310" s="2">
        <v>44067</v>
      </c>
      <c r="B310">
        <v>2020</v>
      </c>
      <c r="C310" t="s">
        <v>13</v>
      </c>
      <c r="D310">
        <v>3</v>
      </c>
    </row>
    <row r="311" spans="1:4" x14ac:dyDescent="0.35">
      <c r="A311" s="2">
        <v>43176</v>
      </c>
      <c r="B311">
        <v>2018</v>
      </c>
      <c r="C311" t="s">
        <v>5</v>
      </c>
      <c r="D311">
        <v>1</v>
      </c>
    </row>
    <row r="312" spans="1:4" x14ac:dyDescent="0.35">
      <c r="A312" s="2">
        <v>44823</v>
      </c>
      <c r="B312">
        <v>2022</v>
      </c>
      <c r="C312" t="s">
        <v>4</v>
      </c>
      <c r="D312">
        <v>3</v>
      </c>
    </row>
    <row r="313" spans="1:4" x14ac:dyDescent="0.35">
      <c r="A313" s="2">
        <v>42847</v>
      </c>
      <c r="B313">
        <v>2017</v>
      </c>
      <c r="C313" t="s">
        <v>10</v>
      </c>
      <c r="D313">
        <v>2</v>
      </c>
    </row>
    <row r="314" spans="1:4" x14ac:dyDescent="0.35">
      <c r="A314" s="2">
        <v>42240</v>
      </c>
      <c r="B314">
        <v>2015</v>
      </c>
      <c r="C314" t="s">
        <v>13</v>
      </c>
      <c r="D314">
        <v>3</v>
      </c>
    </row>
    <row r="315" spans="1:4" x14ac:dyDescent="0.35">
      <c r="A315" s="2">
        <v>44247</v>
      </c>
      <c r="B315">
        <v>2021</v>
      </c>
      <c r="C315" t="s">
        <v>7</v>
      </c>
      <c r="D315">
        <v>1</v>
      </c>
    </row>
    <row r="316" spans="1:4" x14ac:dyDescent="0.35">
      <c r="A316" s="2">
        <v>43735</v>
      </c>
      <c r="B316">
        <v>2019</v>
      </c>
      <c r="C316" t="s">
        <v>4</v>
      </c>
      <c r="D316">
        <v>3</v>
      </c>
    </row>
    <row r="317" spans="1:4" x14ac:dyDescent="0.35">
      <c r="A317" s="2">
        <v>43847</v>
      </c>
      <c r="B317">
        <v>2020</v>
      </c>
      <c r="C317" t="s">
        <v>8</v>
      </c>
      <c r="D317">
        <v>1</v>
      </c>
    </row>
    <row r="318" spans="1:4" x14ac:dyDescent="0.35">
      <c r="A318" s="2">
        <v>43598</v>
      </c>
      <c r="B318">
        <v>2019</v>
      </c>
      <c r="C318" t="s">
        <v>9</v>
      </c>
      <c r="D318">
        <v>2</v>
      </c>
    </row>
    <row r="319" spans="1:4" x14ac:dyDescent="0.35">
      <c r="A319" s="2">
        <v>44516</v>
      </c>
      <c r="B319">
        <v>2021</v>
      </c>
      <c r="C319" t="s">
        <v>12</v>
      </c>
      <c r="D319">
        <v>4</v>
      </c>
    </row>
    <row r="320" spans="1:4" x14ac:dyDescent="0.35">
      <c r="A320" s="2">
        <v>43296</v>
      </c>
      <c r="B320">
        <v>2018</v>
      </c>
      <c r="C320" t="s">
        <v>11</v>
      </c>
      <c r="D320">
        <v>3</v>
      </c>
    </row>
    <row r="321" spans="1:4" x14ac:dyDescent="0.35">
      <c r="A321" s="2">
        <v>42669</v>
      </c>
      <c r="B321">
        <v>2016</v>
      </c>
      <c r="C321" t="s">
        <v>14</v>
      </c>
      <c r="D321">
        <v>4</v>
      </c>
    </row>
    <row r="322" spans="1:4" x14ac:dyDescent="0.35">
      <c r="A322" s="2">
        <v>44229</v>
      </c>
      <c r="B322">
        <v>2021</v>
      </c>
      <c r="C322" t="s">
        <v>7</v>
      </c>
      <c r="D322">
        <v>1</v>
      </c>
    </row>
    <row r="323" spans="1:4" x14ac:dyDescent="0.35">
      <c r="A323" s="2">
        <v>43923</v>
      </c>
      <c r="B323">
        <v>2020</v>
      </c>
      <c r="C323" t="s">
        <v>10</v>
      </c>
      <c r="D323">
        <v>2</v>
      </c>
    </row>
    <row r="324" spans="1:4" x14ac:dyDescent="0.35">
      <c r="A324" s="2">
        <v>44502</v>
      </c>
      <c r="B324">
        <v>2021</v>
      </c>
      <c r="C324" t="s">
        <v>12</v>
      </c>
      <c r="D324">
        <v>4</v>
      </c>
    </row>
    <row r="325" spans="1:4" x14ac:dyDescent="0.35">
      <c r="A325" s="2">
        <v>43479</v>
      </c>
      <c r="B325">
        <v>2019</v>
      </c>
      <c r="C325" t="s">
        <v>8</v>
      </c>
      <c r="D325">
        <v>1</v>
      </c>
    </row>
    <row r="326" spans="1:4" x14ac:dyDescent="0.35">
      <c r="A326" s="2">
        <v>44046</v>
      </c>
      <c r="B326">
        <v>2020</v>
      </c>
      <c r="C326" t="s">
        <v>13</v>
      </c>
      <c r="D326">
        <v>3</v>
      </c>
    </row>
    <row r="327" spans="1:4" x14ac:dyDescent="0.35">
      <c r="A327" s="2">
        <v>43233</v>
      </c>
      <c r="B327">
        <v>2018</v>
      </c>
      <c r="C327" t="s">
        <v>9</v>
      </c>
      <c r="D327">
        <v>2</v>
      </c>
    </row>
    <row r="328" spans="1:4" x14ac:dyDescent="0.35">
      <c r="A328" s="2">
        <v>44879</v>
      </c>
      <c r="B328">
        <v>2022</v>
      </c>
      <c r="C328" t="s">
        <v>12</v>
      </c>
      <c r="D328">
        <v>4</v>
      </c>
    </row>
    <row r="329" spans="1:4" x14ac:dyDescent="0.35">
      <c r="A329" s="2">
        <v>45278</v>
      </c>
      <c r="B329">
        <v>2023</v>
      </c>
      <c r="C329" t="s">
        <v>6</v>
      </c>
      <c r="D329">
        <v>4</v>
      </c>
    </row>
    <row r="330" spans="1:4" x14ac:dyDescent="0.35">
      <c r="A330" s="2">
        <v>42852</v>
      </c>
      <c r="B330">
        <v>2017</v>
      </c>
      <c r="C330" t="s">
        <v>10</v>
      </c>
      <c r="D330">
        <v>2</v>
      </c>
    </row>
    <row r="331" spans="1:4" x14ac:dyDescent="0.35">
      <c r="A331" s="2">
        <v>42150</v>
      </c>
      <c r="B331">
        <v>2015</v>
      </c>
      <c r="C331" t="s">
        <v>9</v>
      </c>
      <c r="D331">
        <v>2</v>
      </c>
    </row>
    <row r="332" spans="1:4" x14ac:dyDescent="0.35">
      <c r="A332" s="2">
        <v>43797</v>
      </c>
      <c r="B332">
        <v>2019</v>
      </c>
      <c r="C332" t="s">
        <v>12</v>
      </c>
      <c r="D332">
        <v>4</v>
      </c>
    </row>
    <row r="333" spans="1:4" x14ac:dyDescent="0.35">
      <c r="A333" s="2">
        <v>42997</v>
      </c>
      <c r="B333">
        <v>2017</v>
      </c>
      <c r="C333" t="s">
        <v>4</v>
      </c>
      <c r="D333">
        <v>3</v>
      </c>
    </row>
    <row r="334" spans="1:4" x14ac:dyDescent="0.35">
      <c r="A334" s="2">
        <v>42905</v>
      </c>
      <c r="B334">
        <v>2017</v>
      </c>
      <c r="C334" t="s">
        <v>15</v>
      </c>
      <c r="D334">
        <v>2</v>
      </c>
    </row>
    <row r="335" spans="1:4" x14ac:dyDescent="0.35">
      <c r="A335" s="2">
        <v>42768</v>
      </c>
      <c r="B335">
        <v>2017</v>
      </c>
      <c r="C335" t="s">
        <v>7</v>
      </c>
      <c r="D335">
        <v>1</v>
      </c>
    </row>
    <row r="336" spans="1:4" x14ac:dyDescent="0.35">
      <c r="A336" s="2">
        <v>43001</v>
      </c>
      <c r="B336">
        <v>2017</v>
      </c>
      <c r="C336" t="s">
        <v>4</v>
      </c>
      <c r="D336">
        <v>3</v>
      </c>
    </row>
    <row r="337" spans="1:4" x14ac:dyDescent="0.35">
      <c r="A337" s="2">
        <v>45290</v>
      </c>
      <c r="B337">
        <v>2023</v>
      </c>
      <c r="C337" t="s">
        <v>6</v>
      </c>
      <c r="D337">
        <v>4</v>
      </c>
    </row>
    <row r="338" spans="1:4" x14ac:dyDescent="0.35">
      <c r="A338" s="2">
        <v>43516</v>
      </c>
      <c r="B338">
        <v>2019</v>
      </c>
      <c r="C338" t="s">
        <v>7</v>
      </c>
      <c r="D338">
        <v>1</v>
      </c>
    </row>
    <row r="339" spans="1:4" x14ac:dyDescent="0.35">
      <c r="A339" s="2">
        <v>45156</v>
      </c>
      <c r="B339">
        <v>2023</v>
      </c>
      <c r="C339" t="s">
        <v>13</v>
      </c>
      <c r="D339">
        <v>3</v>
      </c>
    </row>
    <row r="340" spans="1:4" x14ac:dyDescent="0.35">
      <c r="A340" s="2">
        <v>44289</v>
      </c>
      <c r="B340">
        <v>2021</v>
      </c>
      <c r="C340" t="s">
        <v>10</v>
      </c>
      <c r="D340">
        <v>2</v>
      </c>
    </row>
    <row r="341" spans="1:4" x14ac:dyDescent="0.35">
      <c r="A341" s="2">
        <v>44286</v>
      </c>
      <c r="B341">
        <v>2021</v>
      </c>
      <c r="C341" t="s">
        <v>5</v>
      </c>
      <c r="D341">
        <v>1</v>
      </c>
    </row>
    <row r="342" spans="1:4" x14ac:dyDescent="0.35">
      <c r="A342" s="2">
        <v>44760</v>
      </c>
      <c r="B342">
        <v>2022</v>
      </c>
      <c r="C342" t="s">
        <v>11</v>
      </c>
      <c r="D342">
        <v>3</v>
      </c>
    </row>
    <row r="343" spans="1:4" x14ac:dyDescent="0.35">
      <c r="A343" s="2">
        <v>44727</v>
      </c>
      <c r="B343">
        <v>2022</v>
      </c>
      <c r="C343" t="s">
        <v>15</v>
      </c>
      <c r="D343">
        <v>2</v>
      </c>
    </row>
    <row r="344" spans="1:4" x14ac:dyDescent="0.35">
      <c r="A344" s="2">
        <v>44482</v>
      </c>
      <c r="B344">
        <v>2021</v>
      </c>
      <c r="C344" t="s">
        <v>14</v>
      </c>
      <c r="D344">
        <v>4</v>
      </c>
    </row>
    <row r="345" spans="1:4" x14ac:dyDescent="0.35">
      <c r="A345" s="2">
        <v>42191</v>
      </c>
      <c r="B345">
        <v>2015</v>
      </c>
      <c r="C345" t="s">
        <v>11</v>
      </c>
      <c r="D345">
        <v>3</v>
      </c>
    </row>
    <row r="346" spans="1:4" x14ac:dyDescent="0.35">
      <c r="A346" s="2">
        <v>44617</v>
      </c>
      <c r="B346">
        <v>2022</v>
      </c>
      <c r="C346" t="s">
        <v>7</v>
      </c>
      <c r="D346">
        <v>1</v>
      </c>
    </row>
    <row r="347" spans="1:4" x14ac:dyDescent="0.35">
      <c r="A347" s="2">
        <v>42588</v>
      </c>
      <c r="B347">
        <v>2016</v>
      </c>
      <c r="C347" t="s">
        <v>13</v>
      </c>
      <c r="D347">
        <v>3</v>
      </c>
    </row>
    <row r="348" spans="1:4" x14ac:dyDescent="0.35">
      <c r="A348" s="2">
        <v>42123</v>
      </c>
      <c r="B348">
        <v>2015</v>
      </c>
      <c r="C348" t="s">
        <v>10</v>
      </c>
      <c r="D348">
        <v>2</v>
      </c>
    </row>
    <row r="349" spans="1:4" x14ac:dyDescent="0.35">
      <c r="A349" s="2">
        <v>42591</v>
      </c>
      <c r="B349">
        <v>2016</v>
      </c>
      <c r="C349" t="s">
        <v>13</v>
      </c>
      <c r="D349">
        <v>3</v>
      </c>
    </row>
    <row r="350" spans="1:4" x14ac:dyDescent="0.35">
      <c r="A350" s="2">
        <v>43818</v>
      </c>
      <c r="B350">
        <v>2019</v>
      </c>
      <c r="C350" t="s">
        <v>6</v>
      </c>
      <c r="D350">
        <v>4</v>
      </c>
    </row>
    <row r="351" spans="1:4" x14ac:dyDescent="0.35">
      <c r="A351" s="2">
        <v>43002</v>
      </c>
      <c r="B351">
        <v>2017</v>
      </c>
      <c r="C351" t="s">
        <v>4</v>
      </c>
      <c r="D351">
        <v>3</v>
      </c>
    </row>
    <row r="352" spans="1:4" x14ac:dyDescent="0.35">
      <c r="A352" s="2">
        <v>45064</v>
      </c>
      <c r="B352">
        <v>2023</v>
      </c>
      <c r="C352" t="s">
        <v>9</v>
      </c>
      <c r="D352">
        <v>2</v>
      </c>
    </row>
    <row r="353" spans="1:4" x14ac:dyDescent="0.35">
      <c r="A353" s="2">
        <v>45130</v>
      </c>
      <c r="B353">
        <v>2023</v>
      </c>
      <c r="C353" t="s">
        <v>11</v>
      </c>
      <c r="D353">
        <v>3</v>
      </c>
    </row>
    <row r="354" spans="1:4" x14ac:dyDescent="0.35">
      <c r="A354" s="2">
        <v>44789</v>
      </c>
      <c r="B354">
        <v>2022</v>
      </c>
      <c r="C354" t="s">
        <v>13</v>
      </c>
      <c r="D354">
        <v>3</v>
      </c>
    </row>
    <row r="355" spans="1:4" x14ac:dyDescent="0.35">
      <c r="A355" s="2">
        <v>43041</v>
      </c>
      <c r="B355">
        <v>2017</v>
      </c>
      <c r="C355" t="s">
        <v>12</v>
      </c>
      <c r="D355">
        <v>4</v>
      </c>
    </row>
    <row r="356" spans="1:4" x14ac:dyDescent="0.35">
      <c r="A356" s="2">
        <v>44402</v>
      </c>
      <c r="B356">
        <v>2021</v>
      </c>
      <c r="C356" t="s">
        <v>11</v>
      </c>
      <c r="D356">
        <v>3</v>
      </c>
    </row>
    <row r="357" spans="1:4" x14ac:dyDescent="0.35">
      <c r="A357" s="2">
        <v>44515</v>
      </c>
      <c r="B357">
        <v>2021</v>
      </c>
      <c r="C357" t="s">
        <v>12</v>
      </c>
      <c r="D357">
        <v>4</v>
      </c>
    </row>
    <row r="358" spans="1:4" x14ac:dyDescent="0.35">
      <c r="A358" s="2">
        <v>44573</v>
      </c>
      <c r="B358">
        <v>2022</v>
      </c>
      <c r="C358" t="s">
        <v>8</v>
      </c>
      <c r="D358">
        <v>1</v>
      </c>
    </row>
    <row r="359" spans="1:4" x14ac:dyDescent="0.35">
      <c r="A359" s="2">
        <v>45155</v>
      </c>
      <c r="B359">
        <v>2023</v>
      </c>
      <c r="C359" t="s">
        <v>13</v>
      </c>
      <c r="D359">
        <v>3</v>
      </c>
    </row>
    <row r="360" spans="1:4" x14ac:dyDescent="0.35">
      <c r="A360" s="2">
        <v>43564</v>
      </c>
      <c r="B360">
        <v>2019</v>
      </c>
      <c r="C360" t="s">
        <v>10</v>
      </c>
      <c r="D360">
        <v>2</v>
      </c>
    </row>
    <row r="361" spans="1:4" x14ac:dyDescent="0.35">
      <c r="A361" s="2">
        <v>42700</v>
      </c>
      <c r="B361">
        <v>2016</v>
      </c>
      <c r="C361" t="s">
        <v>12</v>
      </c>
      <c r="D361">
        <v>4</v>
      </c>
    </row>
    <row r="362" spans="1:4" x14ac:dyDescent="0.35">
      <c r="A362" s="2">
        <v>45126</v>
      </c>
      <c r="B362">
        <v>2023</v>
      </c>
      <c r="C362" t="s">
        <v>11</v>
      </c>
      <c r="D362">
        <v>3</v>
      </c>
    </row>
    <row r="363" spans="1:4" x14ac:dyDescent="0.35">
      <c r="A363" s="2">
        <v>43958</v>
      </c>
      <c r="B363">
        <v>2020</v>
      </c>
      <c r="C363" t="s">
        <v>9</v>
      </c>
      <c r="D363">
        <v>2</v>
      </c>
    </row>
    <row r="364" spans="1:4" x14ac:dyDescent="0.35">
      <c r="A364" s="2">
        <v>43859</v>
      </c>
      <c r="B364">
        <v>2020</v>
      </c>
      <c r="C364" t="s">
        <v>8</v>
      </c>
      <c r="D364">
        <v>1</v>
      </c>
    </row>
    <row r="365" spans="1:4" x14ac:dyDescent="0.35">
      <c r="A365" s="2">
        <v>42046</v>
      </c>
      <c r="B365">
        <v>2015</v>
      </c>
      <c r="C365" t="s">
        <v>7</v>
      </c>
      <c r="D365">
        <v>1</v>
      </c>
    </row>
    <row r="366" spans="1:4" x14ac:dyDescent="0.35">
      <c r="A366" s="2">
        <v>44815</v>
      </c>
      <c r="B366">
        <v>2022</v>
      </c>
      <c r="C366" t="s">
        <v>4</v>
      </c>
      <c r="D366">
        <v>3</v>
      </c>
    </row>
    <row r="367" spans="1:4" x14ac:dyDescent="0.35">
      <c r="A367" s="2">
        <v>43285</v>
      </c>
      <c r="B367">
        <v>2018</v>
      </c>
      <c r="C367" t="s">
        <v>11</v>
      </c>
      <c r="D367">
        <v>3</v>
      </c>
    </row>
    <row r="368" spans="1:4" x14ac:dyDescent="0.35">
      <c r="A368" s="2">
        <v>42861</v>
      </c>
      <c r="B368">
        <v>2017</v>
      </c>
      <c r="C368" t="s">
        <v>9</v>
      </c>
      <c r="D368">
        <v>2</v>
      </c>
    </row>
    <row r="369" spans="1:4" x14ac:dyDescent="0.35">
      <c r="A369" s="2">
        <v>43259</v>
      </c>
      <c r="B369">
        <v>2018</v>
      </c>
      <c r="C369" t="s">
        <v>15</v>
      </c>
      <c r="D369">
        <v>2</v>
      </c>
    </row>
    <row r="370" spans="1:4" x14ac:dyDescent="0.35">
      <c r="A370" s="2">
        <v>43646</v>
      </c>
      <c r="B370">
        <v>2019</v>
      </c>
      <c r="C370" t="s">
        <v>15</v>
      </c>
      <c r="D370">
        <v>2</v>
      </c>
    </row>
    <row r="371" spans="1:4" x14ac:dyDescent="0.35">
      <c r="A371" s="2">
        <v>42625</v>
      </c>
      <c r="B371">
        <v>2016</v>
      </c>
      <c r="C371" t="s">
        <v>4</v>
      </c>
      <c r="D371">
        <v>3</v>
      </c>
    </row>
    <row r="372" spans="1:4" x14ac:dyDescent="0.35">
      <c r="A372" s="2">
        <v>43073</v>
      </c>
      <c r="B372">
        <v>2017</v>
      </c>
      <c r="C372" t="s">
        <v>6</v>
      </c>
      <c r="D372">
        <v>4</v>
      </c>
    </row>
    <row r="373" spans="1:4" x14ac:dyDescent="0.35">
      <c r="A373" s="2">
        <v>43841</v>
      </c>
      <c r="B373">
        <v>2020</v>
      </c>
      <c r="C373" t="s">
        <v>8</v>
      </c>
      <c r="D373">
        <v>1</v>
      </c>
    </row>
    <row r="374" spans="1:4" x14ac:dyDescent="0.35">
      <c r="A374" s="2">
        <v>44756</v>
      </c>
      <c r="B374">
        <v>2022</v>
      </c>
      <c r="C374" t="s">
        <v>11</v>
      </c>
      <c r="D374">
        <v>3</v>
      </c>
    </row>
    <row r="375" spans="1:4" x14ac:dyDescent="0.35">
      <c r="A375" s="2">
        <v>42896</v>
      </c>
      <c r="B375">
        <v>2017</v>
      </c>
      <c r="C375" t="s">
        <v>15</v>
      </c>
      <c r="D375">
        <v>2</v>
      </c>
    </row>
    <row r="376" spans="1:4" x14ac:dyDescent="0.35">
      <c r="A376" s="2">
        <v>42493</v>
      </c>
      <c r="B376">
        <v>2016</v>
      </c>
      <c r="C376" t="s">
        <v>9</v>
      </c>
      <c r="D376">
        <v>2</v>
      </c>
    </row>
    <row r="377" spans="1:4" x14ac:dyDescent="0.35">
      <c r="A377" s="2">
        <v>45160</v>
      </c>
      <c r="B377">
        <v>2023</v>
      </c>
      <c r="C377" t="s">
        <v>13</v>
      </c>
      <c r="D377">
        <v>3</v>
      </c>
    </row>
    <row r="378" spans="1:4" x14ac:dyDescent="0.35">
      <c r="A378" s="2">
        <v>43856</v>
      </c>
      <c r="B378">
        <v>2020</v>
      </c>
      <c r="C378" t="s">
        <v>8</v>
      </c>
      <c r="D378">
        <v>1</v>
      </c>
    </row>
    <row r="379" spans="1:4" x14ac:dyDescent="0.35">
      <c r="A379" s="2">
        <v>44965</v>
      </c>
      <c r="B379">
        <v>2023</v>
      </c>
      <c r="C379" t="s">
        <v>7</v>
      </c>
      <c r="D379">
        <v>1</v>
      </c>
    </row>
    <row r="380" spans="1:4" x14ac:dyDescent="0.35">
      <c r="A380" s="2">
        <v>42689</v>
      </c>
      <c r="B380">
        <v>2016</v>
      </c>
      <c r="C380" t="s">
        <v>12</v>
      </c>
      <c r="D380">
        <v>4</v>
      </c>
    </row>
    <row r="381" spans="1:4" x14ac:dyDescent="0.35">
      <c r="A381" s="2">
        <v>44270</v>
      </c>
      <c r="B381">
        <v>2021</v>
      </c>
      <c r="C381" t="s">
        <v>5</v>
      </c>
      <c r="D381">
        <v>1</v>
      </c>
    </row>
    <row r="382" spans="1:4" x14ac:dyDescent="0.35">
      <c r="A382" s="2">
        <v>42677</v>
      </c>
      <c r="B382">
        <v>2016</v>
      </c>
      <c r="C382" t="s">
        <v>12</v>
      </c>
      <c r="D382">
        <v>4</v>
      </c>
    </row>
    <row r="383" spans="1:4" x14ac:dyDescent="0.35">
      <c r="A383" s="2">
        <v>43082</v>
      </c>
      <c r="B383">
        <v>2017</v>
      </c>
      <c r="C383" t="s">
        <v>6</v>
      </c>
      <c r="D383">
        <v>4</v>
      </c>
    </row>
    <row r="384" spans="1:4" x14ac:dyDescent="0.35">
      <c r="A384" s="2">
        <v>42363</v>
      </c>
      <c r="B384">
        <v>2015</v>
      </c>
      <c r="C384" t="s">
        <v>6</v>
      </c>
      <c r="D384">
        <v>4</v>
      </c>
    </row>
    <row r="385" spans="1:4" x14ac:dyDescent="0.35">
      <c r="A385" s="2">
        <v>42721</v>
      </c>
      <c r="B385">
        <v>2016</v>
      </c>
      <c r="C385" t="s">
        <v>6</v>
      </c>
      <c r="D385">
        <v>4</v>
      </c>
    </row>
    <row r="386" spans="1:4" x14ac:dyDescent="0.35">
      <c r="A386" s="2">
        <v>42284</v>
      </c>
      <c r="B386">
        <v>2015</v>
      </c>
      <c r="C386" t="s">
        <v>14</v>
      </c>
      <c r="D386">
        <v>4</v>
      </c>
    </row>
    <row r="387" spans="1:4" x14ac:dyDescent="0.35">
      <c r="A387" s="2">
        <v>42172</v>
      </c>
      <c r="B387">
        <v>2015</v>
      </c>
      <c r="C387" t="s">
        <v>15</v>
      </c>
      <c r="D387">
        <v>2</v>
      </c>
    </row>
    <row r="388" spans="1:4" x14ac:dyDescent="0.35">
      <c r="A388" s="2">
        <v>43225</v>
      </c>
      <c r="B388">
        <v>2018</v>
      </c>
      <c r="C388" t="s">
        <v>9</v>
      </c>
      <c r="D388">
        <v>2</v>
      </c>
    </row>
    <row r="389" spans="1:4" x14ac:dyDescent="0.35">
      <c r="A389" s="2">
        <v>42312</v>
      </c>
      <c r="B389">
        <v>2015</v>
      </c>
      <c r="C389" t="s">
        <v>12</v>
      </c>
      <c r="D389">
        <v>4</v>
      </c>
    </row>
    <row r="390" spans="1:4" x14ac:dyDescent="0.35">
      <c r="A390" s="2">
        <v>44450</v>
      </c>
      <c r="B390">
        <v>2021</v>
      </c>
      <c r="C390" t="s">
        <v>4</v>
      </c>
      <c r="D390">
        <v>3</v>
      </c>
    </row>
    <row r="391" spans="1:4" x14ac:dyDescent="0.35">
      <c r="A391" s="2">
        <v>42678</v>
      </c>
      <c r="B391">
        <v>2016</v>
      </c>
      <c r="C391" t="s">
        <v>12</v>
      </c>
      <c r="D391">
        <v>4</v>
      </c>
    </row>
    <row r="392" spans="1:4" x14ac:dyDescent="0.35">
      <c r="A392" s="2">
        <v>43473</v>
      </c>
      <c r="B392">
        <v>2019</v>
      </c>
      <c r="C392" t="s">
        <v>8</v>
      </c>
      <c r="D392">
        <v>1</v>
      </c>
    </row>
    <row r="393" spans="1:4" x14ac:dyDescent="0.35">
      <c r="A393" s="2">
        <v>44654</v>
      </c>
      <c r="B393">
        <v>2022</v>
      </c>
      <c r="C393" t="s">
        <v>10</v>
      </c>
      <c r="D393">
        <v>2</v>
      </c>
    </row>
    <row r="394" spans="1:4" x14ac:dyDescent="0.35">
      <c r="A394" s="2">
        <v>44769</v>
      </c>
      <c r="B394">
        <v>2022</v>
      </c>
      <c r="C394" t="s">
        <v>11</v>
      </c>
      <c r="D394">
        <v>3</v>
      </c>
    </row>
    <row r="395" spans="1:4" x14ac:dyDescent="0.35">
      <c r="A395" s="2">
        <v>43278</v>
      </c>
      <c r="B395">
        <v>2018</v>
      </c>
      <c r="C395" t="s">
        <v>15</v>
      </c>
      <c r="D395">
        <v>2</v>
      </c>
    </row>
    <row r="396" spans="1:4" x14ac:dyDescent="0.35">
      <c r="A396" s="2">
        <v>44513</v>
      </c>
      <c r="B396">
        <v>2021</v>
      </c>
      <c r="C396" t="s">
        <v>12</v>
      </c>
      <c r="D396">
        <v>4</v>
      </c>
    </row>
    <row r="397" spans="1:4" x14ac:dyDescent="0.35">
      <c r="A397" s="2">
        <v>43942</v>
      </c>
      <c r="B397">
        <v>2020</v>
      </c>
      <c r="C397" t="s">
        <v>10</v>
      </c>
      <c r="D397">
        <v>2</v>
      </c>
    </row>
    <row r="398" spans="1:4" x14ac:dyDescent="0.35">
      <c r="A398" s="2">
        <v>42462</v>
      </c>
      <c r="B398">
        <v>2016</v>
      </c>
      <c r="C398" t="s">
        <v>10</v>
      </c>
      <c r="D398">
        <v>2</v>
      </c>
    </row>
    <row r="399" spans="1:4" x14ac:dyDescent="0.35">
      <c r="A399" s="2">
        <v>44989</v>
      </c>
      <c r="B399">
        <v>2023</v>
      </c>
      <c r="C399" t="s">
        <v>5</v>
      </c>
      <c r="D399">
        <v>1</v>
      </c>
    </row>
    <row r="400" spans="1:4" x14ac:dyDescent="0.35">
      <c r="A400" s="2">
        <v>45150</v>
      </c>
      <c r="B400">
        <v>2023</v>
      </c>
      <c r="C400" t="s">
        <v>13</v>
      </c>
      <c r="D400">
        <v>3</v>
      </c>
    </row>
    <row r="401" spans="1:4" x14ac:dyDescent="0.35">
      <c r="A401" s="2">
        <v>43888</v>
      </c>
      <c r="B401">
        <v>2020</v>
      </c>
      <c r="C401" t="s">
        <v>7</v>
      </c>
      <c r="D401">
        <v>1</v>
      </c>
    </row>
    <row r="402" spans="1:4" x14ac:dyDescent="0.35">
      <c r="A402" s="2">
        <v>42243</v>
      </c>
      <c r="B402">
        <v>2015</v>
      </c>
      <c r="C402" t="s">
        <v>13</v>
      </c>
      <c r="D402">
        <v>3</v>
      </c>
    </row>
    <row r="403" spans="1:4" x14ac:dyDescent="0.35">
      <c r="A403" s="2">
        <v>44536</v>
      </c>
      <c r="B403">
        <v>2021</v>
      </c>
      <c r="C403" t="s">
        <v>6</v>
      </c>
      <c r="D403">
        <v>4</v>
      </c>
    </row>
    <row r="404" spans="1:4" x14ac:dyDescent="0.35">
      <c r="A404" s="2">
        <v>43286</v>
      </c>
      <c r="B404">
        <v>2018</v>
      </c>
      <c r="C404" t="s">
        <v>11</v>
      </c>
      <c r="D404">
        <v>3</v>
      </c>
    </row>
    <row r="405" spans="1:4" x14ac:dyDescent="0.35">
      <c r="A405" s="2">
        <v>42734</v>
      </c>
      <c r="B405">
        <v>2016</v>
      </c>
      <c r="C405" t="s">
        <v>6</v>
      </c>
      <c r="D405">
        <v>4</v>
      </c>
    </row>
    <row r="406" spans="1:4" x14ac:dyDescent="0.35">
      <c r="A406" s="2">
        <v>44026</v>
      </c>
      <c r="B406">
        <v>2020</v>
      </c>
      <c r="C406" t="s">
        <v>11</v>
      </c>
      <c r="D406">
        <v>3</v>
      </c>
    </row>
    <row r="407" spans="1:4" x14ac:dyDescent="0.35">
      <c r="A407" s="2">
        <v>43987</v>
      </c>
      <c r="B407">
        <v>2020</v>
      </c>
      <c r="C407" t="s">
        <v>15</v>
      </c>
      <c r="D407">
        <v>2</v>
      </c>
    </row>
    <row r="408" spans="1:4" x14ac:dyDescent="0.35">
      <c r="A408" s="2">
        <v>44474</v>
      </c>
      <c r="B408">
        <v>2021</v>
      </c>
      <c r="C408" t="s">
        <v>14</v>
      </c>
      <c r="D408">
        <v>4</v>
      </c>
    </row>
    <row r="409" spans="1:4" x14ac:dyDescent="0.35">
      <c r="A409" s="2">
        <v>43571</v>
      </c>
      <c r="B409">
        <v>2019</v>
      </c>
      <c r="C409" t="s">
        <v>10</v>
      </c>
      <c r="D409">
        <v>2</v>
      </c>
    </row>
    <row r="410" spans="1:4" x14ac:dyDescent="0.35">
      <c r="A410" s="2">
        <v>44687</v>
      </c>
      <c r="B410">
        <v>2022</v>
      </c>
      <c r="C410" t="s">
        <v>9</v>
      </c>
      <c r="D410">
        <v>2</v>
      </c>
    </row>
    <row r="411" spans="1:4" x14ac:dyDescent="0.35">
      <c r="A411" s="2">
        <v>42757</v>
      </c>
      <c r="B411">
        <v>2017</v>
      </c>
      <c r="C411" t="s">
        <v>8</v>
      </c>
      <c r="D411">
        <v>1</v>
      </c>
    </row>
    <row r="412" spans="1:4" x14ac:dyDescent="0.35">
      <c r="A412" s="2">
        <v>42396</v>
      </c>
      <c r="B412">
        <v>2016</v>
      </c>
      <c r="C412" t="s">
        <v>8</v>
      </c>
      <c r="D412">
        <v>1</v>
      </c>
    </row>
    <row r="413" spans="1:4" x14ac:dyDescent="0.35">
      <c r="A413" s="2">
        <v>43613</v>
      </c>
      <c r="B413">
        <v>2019</v>
      </c>
      <c r="C413" t="s">
        <v>9</v>
      </c>
      <c r="D413">
        <v>2</v>
      </c>
    </row>
    <row r="414" spans="1:4" x14ac:dyDescent="0.35">
      <c r="A414" s="2">
        <v>44058</v>
      </c>
      <c r="B414">
        <v>2020</v>
      </c>
      <c r="C414" t="s">
        <v>13</v>
      </c>
      <c r="D414">
        <v>3</v>
      </c>
    </row>
    <row r="415" spans="1:4" x14ac:dyDescent="0.35">
      <c r="A415" s="2">
        <v>44966</v>
      </c>
      <c r="B415">
        <v>2023</v>
      </c>
      <c r="C415" t="s">
        <v>7</v>
      </c>
      <c r="D415">
        <v>1</v>
      </c>
    </row>
    <row r="416" spans="1:4" x14ac:dyDescent="0.35">
      <c r="A416" s="2">
        <v>43353</v>
      </c>
      <c r="B416">
        <v>2018</v>
      </c>
      <c r="C416" t="s">
        <v>4</v>
      </c>
      <c r="D416">
        <v>3</v>
      </c>
    </row>
    <row r="417" spans="1:4" x14ac:dyDescent="0.35">
      <c r="A417" s="2">
        <v>42719</v>
      </c>
      <c r="B417">
        <v>2016</v>
      </c>
      <c r="C417" t="s">
        <v>6</v>
      </c>
      <c r="D417">
        <v>4</v>
      </c>
    </row>
    <row r="418" spans="1:4" x14ac:dyDescent="0.35">
      <c r="A418" s="2">
        <v>45196</v>
      </c>
      <c r="B418">
        <v>2023</v>
      </c>
      <c r="C418" t="s">
        <v>4</v>
      </c>
      <c r="D418">
        <v>3</v>
      </c>
    </row>
    <row r="419" spans="1:4" x14ac:dyDescent="0.35">
      <c r="A419" s="2">
        <v>44065</v>
      </c>
      <c r="B419">
        <v>2020</v>
      </c>
      <c r="C419" t="s">
        <v>13</v>
      </c>
      <c r="D419">
        <v>3</v>
      </c>
    </row>
    <row r="420" spans="1:4" x14ac:dyDescent="0.35">
      <c r="A420" s="2">
        <v>44976</v>
      </c>
      <c r="B420">
        <v>2023</v>
      </c>
      <c r="C420" t="s">
        <v>7</v>
      </c>
      <c r="D420">
        <v>1</v>
      </c>
    </row>
    <row r="421" spans="1:4" x14ac:dyDescent="0.35">
      <c r="A421" s="2">
        <v>42593</v>
      </c>
      <c r="B421">
        <v>2016</v>
      </c>
      <c r="C421" t="s">
        <v>13</v>
      </c>
      <c r="D421">
        <v>3</v>
      </c>
    </row>
    <row r="422" spans="1:4" x14ac:dyDescent="0.35">
      <c r="A422" s="2">
        <v>45288</v>
      </c>
      <c r="B422">
        <v>2023</v>
      </c>
      <c r="C422" t="s">
        <v>6</v>
      </c>
      <c r="D422">
        <v>4</v>
      </c>
    </row>
    <row r="423" spans="1:4" x14ac:dyDescent="0.35">
      <c r="A423" s="2">
        <v>42443</v>
      </c>
      <c r="B423">
        <v>2016</v>
      </c>
      <c r="C423" t="s">
        <v>5</v>
      </c>
      <c r="D423">
        <v>1</v>
      </c>
    </row>
    <row r="424" spans="1:4" x14ac:dyDescent="0.35">
      <c r="A424" s="2">
        <v>44235</v>
      </c>
      <c r="B424">
        <v>2021</v>
      </c>
      <c r="C424" t="s">
        <v>7</v>
      </c>
      <c r="D424">
        <v>1</v>
      </c>
    </row>
    <row r="425" spans="1:4" x14ac:dyDescent="0.35">
      <c r="A425" s="2">
        <v>45262</v>
      </c>
      <c r="B425">
        <v>2023</v>
      </c>
      <c r="C425" t="s">
        <v>6</v>
      </c>
      <c r="D425">
        <v>4</v>
      </c>
    </row>
    <row r="426" spans="1:4" x14ac:dyDescent="0.35">
      <c r="A426" s="2">
        <v>44674</v>
      </c>
      <c r="B426">
        <v>2022</v>
      </c>
      <c r="C426" t="s">
        <v>10</v>
      </c>
      <c r="D426">
        <v>2</v>
      </c>
    </row>
    <row r="427" spans="1:4" x14ac:dyDescent="0.35">
      <c r="A427" s="2">
        <v>43241</v>
      </c>
      <c r="B427">
        <v>2018</v>
      </c>
      <c r="C427" t="s">
        <v>9</v>
      </c>
      <c r="D427">
        <v>2</v>
      </c>
    </row>
    <row r="428" spans="1:4" x14ac:dyDescent="0.35">
      <c r="A428" s="2">
        <v>43056</v>
      </c>
      <c r="B428">
        <v>2017</v>
      </c>
      <c r="C428" t="s">
        <v>12</v>
      </c>
      <c r="D428">
        <v>4</v>
      </c>
    </row>
    <row r="429" spans="1:4" x14ac:dyDescent="0.35">
      <c r="A429" s="2">
        <v>42334</v>
      </c>
      <c r="B429">
        <v>2015</v>
      </c>
      <c r="C429" t="s">
        <v>12</v>
      </c>
      <c r="D429">
        <v>4</v>
      </c>
    </row>
    <row r="430" spans="1:4" x14ac:dyDescent="0.35">
      <c r="A430" s="2">
        <v>44085</v>
      </c>
      <c r="B430">
        <v>2020</v>
      </c>
      <c r="C430" t="s">
        <v>4</v>
      </c>
      <c r="D430">
        <v>3</v>
      </c>
    </row>
    <row r="431" spans="1:4" x14ac:dyDescent="0.35">
      <c r="A431" s="2">
        <v>42468</v>
      </c>
      <c r="B431">
        <v>2016</v>
      </c>
      <c r="C431" t="s">
        <v>10</v>
      </c>
      <c r="D431">
        <v>2</v>
      </c>
    </row>
    <row r="432" spans="1:4" x14ac:dyDescent="0.35">
      <c r="A432" s="2">
        <v>44817</v>
      </c>
      <c r="B432">
        <v>2022</v>
      </c>
      <c r="C432" t="s">
        <v>4</v>
      </c>
      <c r="D432">
        <v>3</v>
      </c>
    </row>
    <row r="433" spans="1:4" x14ac:dyDescent="0.35">
      <c r="A433" s="2">
        <v>44183</v>
      </c>
      <c r="B433">
        <v>2020</v>
      </c>
      <c r="C433" t="s">
        <v>6</v>
      </c>
      <c r="D433">
        <v>4</v>
      </c>
    </row>
    <row r="434" spans="1:4" x14ac:dyDescent="0.35">
      <c r="A434" s="2">
        <v>44546</v>
      </c>
      <c r="B434">
        <v>2021</v>
      </c>
      <c r="C434" t="s">
        <v>6</v>
      </c>
      <c r="D434">
        <v>4</v>
      </c>
    </row>
    <row r="435" spans="1:4" x14ac:dyDescent="0.35">
      <c r="A435" s="2">
        <v>42310</v>
      </c>
      <c r="B435">
        <v>2015</v>
      </c>
      <c r="C435" t="s">
        <v>12</v>
      </c>
      <c r="D435">
        <v>4</v>
      </c>
    </row>
    <row r="436" spans="1:4" x14ac:dyDescent="0.35">
      <c r="A436" s="2">
        <v>44133</v>
      </c>
      <c r="B436">
        <v>2020</v>
      </c>
      <c r="C436" t="s">
        <v>14</v>
      </c>
      <c r="D436">
        <v>4</v>
      </c>
    </row>
    <row r="437" spans="1:4" x14ac:dyDescent="0.35">
      <c r="A437" s="2">
        <v>42398</v>
      </c>
      <c r="B437">
        <v>2016</v>
      </c>
      <c r="C437" t="s">
        <v>8</v>
      </c>
      <c r="D437">
        <v>1</v>
      </c>
    </row>
    <row r="438" spans="1:4" x14ac:dyDescent="0.35">
      <c r="A438" s="2">
        <v>42575</v>
      </c>
      <c r="B438">
        <v>2016</v>
      </c>
      <c r="C438" t="s">
        <v>11</v>
      </c>
      <c r="D438">
        <v>3</v>
      </c>
    </row>
    <row r="439" spans="1:4" x14ac:dyDescent="0.35">
      <c r="A439" s="2">
        <v>43776</v>
      </c>
      <c r="B439">
        <v>2019</v>
      </c>
      <c r="C439" t="s">
        <v>12</v>
      </c>
      <c r="D439">
        <v>4</v>
      </c>
    </row>
    <row r="440" spans="1:4" x14ac:dyDescent="0.35">
      <c r="A440" s="2">
        <v>44523</v>
      </c>
      <c r="B440">
        <v>2021</v>
      </c>
      <c r="C440" t="s">
        <v>12</v>
      </c>
      <c r="D440">
        <v>4</v>
      </c>
    </row>
    <row r="441" spans="1:4" x14ac:dyDescent="0.35">
      <c r="A441" s="2">
        <v>42749</v>
      </c>
      <c r="B441">
        <v>2017</v>
      </c>
      <c r="C441" t="s">
        <v>8</v>
      </c>
      <c r="D441">
        <v>1</v>
      </c>
    </row>
    <row r="442" spans="1:4" x14ac:dyDescent="0.35">
      <c r="A442" s="2">
        <v>45030</v>
      </c>
      <c r="B442">
        <v>2023</v>
      </c>
      <c r="C442" t="s">
        <v>10</v>
      </c>
      <c r="D442">
        <v>2</v>
      </c>
    </row>
    <row r="443" spans="1:4" x14ac:dyDescent="0.35">
      <c r="A443" s="2">
        <v>44722</v>
      </c>
      <c r="B443">
        <v>2022</v>
      </c>
      <c r="C443" t="s">
        <v>15</v>
      </c>
      <c r="D443">
        <v>2</v>
      </c>
    </row>
    <row r="444" spans="1:4" x14ac:dyDescent="0.35">
      <c r="A444" s="2">
        <v>45228</v>
      </c>
      <c r="B444">
        <v>2023</v>
      </c>
      <c r="C444" t="s">
        <v>14</v>
      </c>
      <c r="D444">
        <v>4</v>
      </c>
    </row>
    <row r="445" spans="1:4" x14ac:dyDescent="0.35">
      <c r="A445" s="2">
        <v>42839</v>
      </c>
      <c r="B445">
        <v>2017</v>
      </c>
      <c r="C445" t="s">
        <v>10</v>
      </c>
      <c r="D445">
        <v>2</v>
      </c>
    </row>
    <row r="446" spans="1:4" x14ac:dyDescent="0.35">
      <c r="A446" s="2">
        <v>44043</v>
      </c>
      <c r="B446">
        <v>2020</v>
      </c>
      <c r="C446" t="s">
        <v>11</v>
      </c>
      <c r="D446">
        <v>3</v>
      </c>
    </row>
    <row r="447" spans="1:4" x14ac:dyDescent="0.35">
      <c r="A447" s="2">
        <v>45066</v>
      </c>
      <c r="B447">
        <v>2023</v>
      </c>
      <c r="C447" t="s">
        <v>9</v>
      </c>
      <c r="D447">
        <v>2</v>
      </c>
    </row>
    <row r="448" spans="1:4" x14ac:dyDescent="0.35">
      <c r="A448" s="2">
        <v>44889</v>
      </c>
      <c r="B448">
        <v>2022</v>
      </c>
      <c r="C448" t="s">
        <v>12</v>
      </c>
      <c r="D448">
        <v>4</v>
      </c>
    </row>
    <row r="449" spans="1:4" x14ac:dyDescent="0.35">
      <c r="A449" s="2">
        <v>42153</v>
      </c>
      <c r="B449">
        <v>2015</v>
      </c>
      <c r="C449" t="s">
        <v>9</v>
      </c>
      <c r="D449">
        <v>2</v>
      </c>
    </row>
    <row r="450" spans="1:4" x14ac:dyDescent="0.35">
      <c r="A450" s="2">
        <v>42037</v>
      </c>
      <c r="B450">
        <v>2015</v>
      </c>
      <c r="C450" t="s">
        <v>7</v>
      </c>
      <c r="D450">
        <v>1</v>
      </c>
    </row>
    <row r="451" spans="1:4" x14ac:dyDescent="0.35">
      <c r="A451" s="2">
        <v>42093</v>
      </c>
      <c r="B451">
        <v>2015</v>
      </c>
      <c r="C451" t="s">
        <v>5</v>
      </c>
      <c r="D451">
        <v>1</v>
      </c>
    </row>
    <row r="452" spans="1:4" x14ac:dyDescent="0.35">
      <c r="A452" s="2">
        <v>42406</v>
      </c>
      <c r="B452">
        <v>2016</v>
      </c>
      <c r="C452" t="s">
        <v>7</v>
      </c>
      <c r="D452">
        <v>1</v>
      </c>
    </row>
    <row r="453" spans="1:4" x14ac:dyDescent="0.35">
      <c r="A453" s="2">
        <v>44801</v>
      </c>
      <c r="B453">
        <v>2022</v>
      </c>
      <c r="C453" t="s">
        <v>13</v>
      </c>
      <c r="D453">
        <v>3</v>
      </c>
    </row>
    <row r="454" spans="1:4" x14ac:dyDescent="0.35">
      <c r="A454" s="2">
        <v>43459</v>
      </c>
      <c r="B454">
        <v>2018</v>
      </c>
      <c r="C454" t="s">
        <v>6</v>
      </c>
      <c r="D454">
        <v>4</v>
      </c>
    </row>
    <row r="455" spans="1:4" x14ac:dyDescent="0.35">
      <c r="A455" s="2">
        <v>44565</v>
      </c>
      <c r="B455">
        <v>2022</v>
      </c>
      <c r="C455" t="s">
        <v>8</v>
      </c>
      <c r="D455">
        <v>1</v>
      </c>
    </row>
    <row r="456" spans="1:4" x14ac:dyDescent="0.35">
      <c r="A456" s="2">
        <v>45221</v>
      </c>
      <c r="B456">
        <v>2023</v>
      </c>
      <c r="C456" t="s">
        <v>14</v>
      </c>
      <c r="D456">
        <v>4</v>
      </c>
    </row>
    <row r="457" spans="1:4" x14ac:dyDescent="0.35">
      <c r="A457" s="2">
        <v>44173</v>
      </c>
      <c r="B457">
        <v>2020</v>
      </c>
      <c r="C457" t="s">
        <v>6</v>
      </c>
      <c r="D457">
        <v>4</v>
      </c>
    </row>
    <row r="458" spans="1:4" x14ac:dyDescent="0.35">
      <c r="A458" s="2">
        <v>42058</v>
      </c>
      <c r="B458">
        <v>2015</v>
      </c>
      <c r="C458" t="s">
        <v>7</v>
      </c>
      <c r="D458">
        <v>1</v>
      </c>
    </row>
    <row r="459" spans="1:4" x14ac:dyDescent="0.35">
      <c r="A459" s="2">
        <v>45209</v>
      </c>
      <c r="B459">
        <v>2023</v>
      </c>
      <c r="C459" t="s">
        <v>14</v>
      </c>
      <c r="D459">
        <v>4</v>
      </c>
    </row>
    <row r="460" spans="1:4" x14ac:dyDescent="0.35">
      <c r="A460" s="2">
        <v>43960</v>
      </c>
      <c r="B460">
        <v>2020</v>
      </c>
      <c r="C460" t="s">
        <v>9</v>
      </c>
      <c r="D460">
        <v>2</v>
      </c>
    </row>
    <row r="461" spans="1:4" x14ac:dyDescent="0.35">
      <c r="A461" s="2">
        <v>44497</v>
      </c>
      <c r="B461">
        <v>2021</v>
      </c>
      <c r="C461" t="s">
        <v>14</v>
      </c>
      <c r="D461">
        <v>4</v>
      </c>
    </row>
    <row r="462" spans="1:4" x14ac:dyDescent="0.35">
      <c r="A462" s="2">
        <v>44082</v>
      </c>
      <c r="B462">
        <v>2020</v>
      </c>
      <c r="C462" t="s">
        <v>4</v>
      </c>
      <c r="D462">
        <v>3</v>
      </c>
    </row>
    <row r="463" spans="1:4" x14ac:dyDescent="0.35">
      <c r="A463" s="2">
        <v>43855</v>
      </c>
      <c r="B463">
        <v>2020</v>
      </c>
      <c r="C463" t="s">
        <v>8</v>
      </c>
      <c r="D463">
        <v>1</v>
      </c>
    </row>
    <row r="464" spans="1:4" x14ac:dyDescent="0.35">
      <c r="A464" s="2">
        <v>43956</v>
      </c>
      <c r="B464">
        <v>2020</v>
      </c>
      <c r="C464" t="s">
        <v>9</v>
      </c>
      <c r="D464">
        <v>2</v>
      </c>
    </row>
    <row r="465" spans="1:4" x14ac:dyDescent="0.35">
      <c r="A465" s="2">
        <v>45063</v>
      </c>
      <c r="B465">
        <v>2023</v>
      </c>
      <c r="C465" t="s">
        <v>9</v>
      </c>
      <c r="D465">
        <v>2</v>
      </c>
    </row>
    <row r="466" spans="1:4" x14ac:dyDescent="0.35">
      <c r="A466" s="2">
        <v>42491</v>
      </c>
      <c r="B466">
        <v>2016</v>
      </c>
      <c r="C466" t="s">
        <v>9</v>
      </c>
      <c r="D466">
        <v>2</v>
      </c>
    </row>
    <row r="467" spans="1:4" x14ac:dyDescent="0.35">
      <c r="A467" s="2">
        <v>43049</v>
      </c>
      <c r="B467">
        <v>2017</v>
      </c>
      <c r="C467" t="s">
        <v>12</v>
      </c>
      <c r="D467">
        <v>4</v>
      </c>
    </row>
    <row r="468" spans="1:4" x14ac:dyDescent="0.35">
      <c r="A468" s="2">
        <v>42536</v>
      </c>
      <c r="B468">
        <v>2016</v>
      </c>
      <c r="C468" t="s">
        <v>15</v>
      </c>
      <c r="D468">
        <v>2</v>
      </c>
    </row>
    <row r="469" spans="1:4" x14ac:dyDescent="0.35">
      <c r="A469" s="2">
        <v>45244</v>
      </c>
      <c r="B469">
        <v>2023</v>
      </c>
      <c r="C469" t="s">
        <v>12</v>
      </c>
      <c r="D469">
        <v>4</v>
      </c>
    </row>
    <row r="470" spans="1:4" x14ac:dyDescent="0.35">
      <c r="A470" s="2">
        <v>43524</v>
      </c>
      <c r="B470">
        <v>2019</v>
      </c>
      <c r="C470" t="s">
        <v>7</v>
      </c>
      <c r="D470">
        <v>1</v>
      </c>
    </row>
    <row r="471" spans="1:4" x14ac:dyDescent="0.35">
      <c r="A471" s="2">
        <v>44549</v>
      </c>
      <c r="B471">
        <v>2021</v>
      </c>
      <c r="C471" t="s">
        <v>6</v>
      </c>
      <c r="D471">
        <v>4</v>
      </c>
    </row>
    <row r="472" spans="1:4" x14ac:dyDescent="0.35">
      <c r="A472" s="2">
        <v>44193</v>
      </c>
      <c r="B472">
        <v>2020</v>
      </c>
      <c r="C472" t="s">
        <v>6</v>
      </c>
      <c r="D472">
        <v>4</v>
      </c>
    </row>
    <row r="473" spans="1:4" x14ac:dyDescent="0.35">
      <c r="A473" s="2">
        <v>42361</v>
      </c>
      <c r="B473">
        <v>2015</v>
      </c>
      <c r="C473" t="s">
        <v>6</v>
      </c>
      <c r="D473">
        <v>4</v>
      </c>
    </row>
    <row r="474" spans="1:4" x14ac:dyDescent="0.35">
      <c r="A474" s="2">
        <v>44339</v>
      </c>
      <c r="B474">
        <v>2021</v>
      </c>
      <c r="C474" t="s">
        <v>9</v>
      </c>
      <c r="D474">
        <v>2</v>
      </c>
    </row>
    <row r="475" spans="1:4" x14ac:dyDescent="0.35">
      <c r="A475" s="2">
        <v>45201</v>
      </c>
      <c r="B475">
        <v>2023</v>
      </c>
      <c r="C475" t="s">
        <v>14</v>
      </c>
      <c r="D475">
        <v>4</v>
      </c>
    </row>
    <row r="476" spans="1:4" x14ac:dyDescent="0.35">
      <c r="A476" s="2">
        <v>43347</v>
      </c>
      <c r="B476">
        <v>2018</v>
      </c>
      <c r="C476" t="s">
        <v>4</v>
      </c>
      <c r="D476">
        <v>3</v>
      </c>
    </row>
    <row r="477" spans="1:4" x14ac:dyDescent="0.35">
      <c r="A477" s="2">
        <v>42525</v>
      </c>
      <c r="B477">
        <v>2016</v>
      </c>
      <c r="C477" t="s">
        <v>15</v>
      </c>
      <c r="D477">
        <v>2</v>
      </c>
    </row>
    <row r="478" spans="1:4" x14ac:dyDescent="0.35">
      <c r="A478" s="2">
        <v>45249</v>
      </c>
      <c r="B478">
        <v>2023</v>
      </c>
      <c r="C478" t="s">
        <v>12</v>
      </c>
      <c r="D478">
        <v>4</v>
      </c>
    </row>
    <row r="479" spans="1:4" x14ac:dyDescent="0.35">
      <c r="A479" s="2">
        <v>43430</v>
      </c>
      <c r="B479">
        <v>2018</v>
      </c>
      <c r="C479" t="s">
        <v>12</v>
      </c>
      <c r="D479">
        <v>4</v>
      </c>
    </row>
    <row r="480" spans="1:4" x14ac:dyDescent="0.35">
      <c r="A480" s="2">
        <v>42472</v>
      </c>
      <c r="B480">
        <v>2016</v>
      </c>
      <c r="C480" t="s">
        <v>10</v>
      </c>
      <c r="D480">
        <v>2</v>
      </c>
    </row>
    <row r="481" spans="1:4" x14ac:dyDescent="0.35">
      <c r="A481" s="2">
        <v>44139</v>
      </c>
      <c r="B481">
        <v>2020</v>
      </c>
      <c r="C481" t="s">
        <v>12</v>
      </c>
      <c r="D481">
        <v>4</v>
      </c>
    </row>
    <row r="482" spans="1:4" x14ac:dyDescent="0.35">
      <c r="A482" s="2">
        <v>44382</v>
      </c>
      <c r="B482">
        <v>2021</v>
      </c>
      <c r="C482" t="s">
        <v>11</v>
      </c>
      <c r="D482">
        <v>3</v>
      </c>
    </row>
    <row r="483" spans="1:4" x14ac:dyDescent="0.35">
      <c r="A483" s="2">
        <v>43794</v>
      </c>
      <c r="B483">
        <v>2019</v>
      </c>
      <c r="C483" t="s">
        <v>12</v>
      </c>
      <c r="D483">
        <v>4</v>
      </c>
    </row>
    <row r="484" spans="1:4" x14ac:dyDescent="0.35">
      <c r="A484" s="2">
        <v>42744</v>
      </c>
      <c r="B484">
        <v>2017</v>
      </c>
      <c r="C484" t="s">
        <v>8</v>
      </c>
      <c r="D484">
        <v>1</v>
      </c>
    </row>
    <row r="485" spans="1:4" x14ac:dyDescent="0.35">
      <c r="A485" s="2">
        <v>43102</v>
      </c>
      <c r="B485">
        <v>2018</v>
      </c>
      <c r="C485" t="s">
        <v>8</v>
      </c>
      <c r="D485">
        <v>1</v>
      </c>
    </row>
    <row r="486" spans="1:4" x14ac:dyDescent="0.35">
      <c r="A486" s="2">
        <v>44130</v>
      </c>
      <c r="B486">
        <v>2020</v>
      </c>
      <c r="C486" t="s">
        <v>14</v>
      </c>
      <c r="D486">
        <v>4</v>
      </c>
    </row>
    <row r="487" spans="1:4" x14ac:dyDescent="0.35">
      <c r="A487" s="2">
        <v>42858</v>
      </c>
      <c r="B487">
        <v>2017</v>
      </c>
      <c r="C487" t="s">
        <v>9</v>
      </c>
      <c r="D487">
        <v>2</v>
      </c>
    </row>
    <row r="488" spans="1:4" x14ac:dyDescent="0.35">
      <c r="A488" s="2">
        <v>42122</v>
      </c>
      <c r="B488">
        <v>2015</v>
      </c>
      <c r="C488" t="s">
        <v>10</v>
      </c>
      <c r="D488">
        <v>2</v>
      </c>
    </row>
    <row r="489" spans="1:4" x14ac:dyDescent="0.35">
      <c r="A489" s="2">
        <v>44319</v>
      </c>
      <c r="B489">
        <v>2021</v>
      </c>
      <c r="C489" t="s">
        <v>9</v>
      </c>
      <c r="D489">
        <v>2</v>
      </c>
    </row>
    <row r="490" spans="1:4" x14ac:dyDescent="0.35">
      <c r="A490" s="2">
        <v>43057</v>
      </c>
      <c r="B490">
        <v>2017</v>
      </c>
      <c r="C490" t="s">
        <v>12</v>
      </c>
      <c r="D490">
        <v>4</v>
      </c>
    </row>
    <row r="491" spans="1:4" x14ac:dyDescent="0.35">
      <c r="A491" s="2">
        <v>44653</v>
      </c>
      <c r="B491">
        <v>2022</v>
      </c>
      <c r="C491" t="s">
        <v>10</v>
      </c>
      <c r="D491">
        <v>2</v>
      </c>
    </row>
    <row r="492" spans="1:4" x14ac:dyDescent="0.35">
      <c r="A492" s="2">
        <v>44069</v>
      </c>
      <c r="B492">
        <v>2020</v>
      </c>
      <c r="C492" t="s">
        <v>13</v>
      </c>
      <c r="D492">
        <v>3</v>
      </c>
    </row>
    <row r="493" spans="1:4" x14ac:dyDescent="0.35">
      <c r="A493" s="2">
        <v>42570</v>
      </c>
      <c r="B493">
        <v>2016</v>
      </c>
      <c r="C493" t="s">
        <v>11</v>
      </c>
      <c r="D493">
        <v>3</v>
      </c>
    </row>
    <row r="494" spans="1:4" x14ac:dyDescent="0.35">
      <c r="A494" s="2">
        <v>44843</v>
      </c>
      <c r="B494">
        <v>2022</v>
      </c>
      <c r="C494" t="s">
        <v>14</v>
      </c>
      <c r="D494">
        <v>4</v>
      </c>
    </row>
    <row r="495" spans="1:4" x14ac:dyDescent="0.35">
      <c r="A495" s="2">
        <v>45204</v>
      </c>
      <c r="B495">
        <v>2023</v>
      </c>
      <c r="C495" t="s">
        <v>14</v>
      </c>
      <c r="D495">
        <v>4</v>
      </c>
    </row>
    <row r="496" spans="1:4" x14ac:dyDescent="0.35">
      <c r="A496" s="2">
        <v>43363</v>
      </c>
      <c r="B496">
        <v>2018</v>
      </c>
      <c r="C496" t="s">
        <v>4</v>
      </c>
      <c r="D496">
        <v>3</v>
      </c>
    </row>
    <row r="497" spans="1:4" x14ac:dyDescent="0.35">
      <c r="A497" s="2">
        <v>42437</v>
      </c>
      <c r="B497">
        <v>2016</v>
      </c>
      <c r="C497" t="s">
        <v>5</v>
      </c>
      <c r="D497">
        <v>1</v>
      </c>
    </row>
    <row r="498" spans="1:4" x14ac:dyDescent="0.35">
      <c r="A498" s="2">
        <v>43976</v>
      </c>
      <c r="B498">
        <v>2020</v>
      </c>
      <c r="C498" t="s">
        <v>9</v>
      </c>
      <c r="D498">
        <v>2</v>
      </c>
    </row>
    <row r="499" spans="1:4" x14ac:dyDescent="0.35">
      <c r="A499" s="2">
        <v>42730</v>
      </c>
      <c r="B499">
        <v>2016</v>
      </c>
      <c r="C499" t="s">
        <v>6</v>
      </c>
      <c r="D499">
        <v>4</v>
      </c>
    </row>
    <row r="500" spans="1:4" x14ac:dyDescent="0.35">
      <c r="A500" s="2">
        <v>42277</v>
      </c>
      <c r="B500">
        <v>2015</v>
      </c>
      <c r="C500" t="s">
        <v>4</v>
      </c>
      <c r="D500">
        <v>3</v>
      </c>
    </row>
    <row r="501" spans="1:4" x14ac:dyDescent="0.35">
      <c r="A501" s="2">
        <v>42722</v>
      </c>
      <c r="B501">
        <v>2016</v>
      </c>
      <c r="C501" t="s">
        <v>6</v>
      </c>
      <c r="D501">
        <v>4</v>
      </c>
    </row>
    <row r="502" spans="1:4" x14ac:dyDescent="0.35">
      <c r="A502" s="2">
        <v>43496</v>
      </c>
      <c r="B502">
        <v>2019</v>
      </c>
      <c r="C502" t="s">
        <v>8</v>
      </c>
      <c r="D502">
        <v>1</v>
      </c>
    </row>
    <row r="503" spans="1:4" x14ac:dyDescent="0.35">
      <c r="A503" s="2">
        <v>44891</v>
      </c>
      <c r="B503">
        <v>2022</v>
      </c>
      <c r="C503" t="s">
        <v>12</v>
      </c>
      <c r="D503">
        <v>4</v>
      </c>
    </row>
    <row r="504" spans="1:4" x14ac:dyDescent="0.35">
      <c r="A504" s="2">
        <v>44592</v>
      </c>
      <c r="B504">
        <v>2022</v>
      </c>
      <c r="C504" t="s">
        <v>8</v>
      </c>
      <c r="D504">
        <v>1</v>
      </c>
    </row>
    <row r="505" spans="1:4" x14ac:dyDescent="0.35">
      <c r="A505" s="2">
        <v>43634</v>
      </c>
      <c r="B505">
        <v>2019</v>
      </c>
      <c r="C505" t="s">
        <v>15</v>
      </c>
      <c r="D505">
        <v>2</v>
      </c>
    </row>
    <row r="506" spans="1:4" x14ac:dyDescent="0.35">
      <c r="A506" s="2">
        <v>42646</v>
      </c>
      <c r="B506">
        <v>2016</v>
      </c>
      <c r="C506" t="s">
        <v>14</v>
      </c>
      <c r="D506">
        <v>4</v>
      </c>
    </row>
    <row r="507" spans="1:4" x14ac:dyDescent="0.35">
      <c r="A507" s="2">
        <v>43891</v>
      </c>
      <c r="B507">
        <v>2020</v>
      </c>
      <c r="C507" t="s">
        <v>5</v>
      </c>
      <c r="D507">
        <v>1</v>
      </c>
    </row>
    <row r="508" spans="1:4" x14ac:dyDescent="0.35">
      <c r="A508" s="2">
        <v>43685</v>
      </c>
      <c r="B508">
        <v>2019</v>
      </c>
      <c r="C508" t="s">
        <v>13</v>
      </c>
      <c r="D508">
        <v>3</v>
      </c>
    </row>
    <row r="509" spans="1:4" x14ac:dyDescent="0.35">
      <c r="A509" s="2">
        <v>42767</v>
      </c>
      <c r="B509">
        <v>2017</v>
      </c>
      <c r="C509" t="s">
        <v>7</v>
      </c>
      <c r="D509">
        <v>1</v>
      </c>
    </row>
    <row r="510" spans="1:4" x14ac:dyDescent="0.35">
      <c r="A510" s="2">
        <v>44330</v>
      </c>
      <c r="B510">
        <v>2021</v>
      </c>
      <c r="C510" t="s">
        <v>9</v>
      </c>
      <c r="D510">
        <v>2</v>
      </c>
    </row>
    <row r="511" spans="1:4" x14ac:dyDescent="0.35">
      <c r="A511" s="2">
        <v>42149</v>
      </c>
      <c r="B511">
        <v>2015</v>
      </c>
      <c r="C511" t="s">
        <v>9</v>
      </c>
      <c r="D511">
        <v>2</v>
      </c>
    </row>
    <row r="512" spans="1:4" x14ac:dyDescent="0.35">
      <c r="A512" s="2">
        <v>42152</v>
      </c>
      <c r="B512">
        <v>2015</v>
      </c>
      <c r="C512" t="s">
        <v>9</v>
      </c>
      <c r="D512">
        <v>2</v>
      </c>
    </row>
    <row r="513" spans="1:4" x14ac:dyDescent="0.35">
      <c r="A513" s="2">
        <v>42246</v>
      </c>
      <c r="B513">
        <v>2015</v>
      </c>
      <c r="C513" t="s">
        <v>13</v>
      </c>
      <c r="D513">
        <v>3</v>
      </c>
    </row>
    <row r="514" spans="1:4" x14ac:dyDescent="0.35">
      <c r="A514" s="2">
        <v>43293</v>
      </c>
      <c r="B514">
        <v>2018</v>
      </c>
      <c r="C514" t="s">
        <v>11</v>
      </c>
      <c r="D514">
        <v>3</v>
      </c>
    </row>
    <row r="515" spans="1:4" x14ac:dyDescent="0.35">
      <c r="A515" s="2">
        <v>43117</v>
      </c>
      <c r="B515">
        <v>2018</v>
      </c>
      <c r="C515" t="s">
        <v>8</v>
      </c>
      <c r="D515">
        <v>1</v>
      </c>
    </row>
    <row r="516" spans="1:4" x14ac:dyDescent="0.35">
      <c r="A516" s="2">
        <v>42045</v>
      </c>
      <c r="B516">
        <v>2015</v>
      </c>
      <c r="C516" t="s">
        <v>7</v>
      </c>
      <c r="D516">
        <v>1</v>
      </c>
    </row>
    <row r="517" spans="1:4" x14ac:dyDescent="0.35">
      <c r="A517" s="2">
        <v>44611</v>
      </c>
      <c r="B517">
        <v>2022</v>
      </c>
      <c r="C517" t="s">
        <v>7</v>
      </c>
      <c r="D517">
        <v>1</v>
      </c>
    </row>
    <row r="518" spans="1:4" x14ac:dyDescent="0.35">
      <c r="A518" s="2">
        <v>43554</v>
      </c>
      <c r="B518">
        <v>2019</v>
      </c>
      <c r="C518" t="s">
        <v>5</v>
      </c>
      <c r="D518">
        <v>1</v>
      </c>
    </row>
    <row r="519" spans="1:4" x14ac:dyDescent="0.35">
      <c r="A519" s="2">
        <v>42650</v>
      </c>
      <c r="B519">
        <v>2016</v>
      </c>
      <c r="C519" t="s">
        <v>14</v>
      </c>
      <c r="D519">
        <v>4</v>
      </c>
    </row>
    <row r="520" spans="1:4" x14ac:dyDescent="0.35">
      <c r="A520" s="2">
        <v>42748</v>
      </c>
      <c r="B520">
        <v>2017</v>
      </c>
      <c r="C520" t="s">
        <v>8</v>
      </c>
      <c r="D520">
        <v>1</v>
      </c>
    </row>
    <row r="521" spans="1:4" x14ac:dyDescent="0.35">
      <c r="A521" s="2">
        <v>43697</v>
      </c>
      <c r="B521">
        <v>2019</v>
      </c>
      <c r="C521" t="s">
        <v>13</v>
      </c>
      <c r="D521">
        <v>3</v>
      </c>
    </row>
    <row r="522" spans="1:4" x14ac:dyDescent="0.35">
      <c r="A522" s="2">
        <v>42427</v>
      </c>
      <c r="B522">
        <v>2016</v>
      </c>
      <c r="C522" t="s">
        <v>7</v>
      </c>
      <c r="D522">
        <v>1</v>
      </c>
    </row>
    <row r="523" spans="1:4" x14ac:dyDescent="0.35">
      <c r="A523" s="2">
        <v>43232</v>
      </c>
      <c r="B523">
        <v>2018</v>
      </c>
      <c r="C523" t="s">
        <v>9</v>
      </c>
      <c r="D523">
        <v>2</v>
      </c>
    </row>
    <row r="524" spans="1:4" x14ac:dyDescent="0.35">
      <c r="A524" s="2">
        <v>43031</v>
      </c>
      <c r="B524">
        <v>2017</v>
      </c>
      <c r="C524" t="s">
        <v>14</v>
      </c>
      <c r="D524">
        <v>4</v>
      </c>
    </row>
    <row r="525" spans="1:4" x14ac:dyDescent="0.35">
      <c r="A525" s="2">
        <v>42040</v>
      </c>
      <c r="B525">
        <v>2015</v>
      </c>
      <c r="C525" t="s">
        <v>7</v>
      </c>
      <c r="D525">
        <v>1</v>
      </c>
    </row>
    <row r="526" spans="1:4" x14ac:dyDescent="0.35">
      <c r="A526" s="2">
        <v>45080</v>
      </c>
      <c r="B526">
        <v>2023</v>
      </c>
      <c r="C526" t="s">
        <v>15</v>
      </c>
      <c r="D526">
        <v>2</v>
      </c>
    </row>
    <row r="527" spans="1:4" x14ac:dyDescent="0.35">
      <c r="A527" s="2">
        <v>42140</v>
      </c>
      <c r="B527">
        <v>2015</v>
      </c>
      <c r="C527" t="s">
        <v>9</v>
      </c>
      <c r="D527">
        <v>2</v>
      </c>
    </row>
    <row r="528" spans="1:4" x14ac:dyDescent="0.35">
      <c r="A528" s="2">
        <v>42294</v>
      </c>
      <c r="B528">
        <v>2015</v>
      </c>
      <c r="C528" t="s">
        <v>14</v>
      </c>
      <c r="D528">
        <v>4</v>
      </c>
    </row>
    <row r="529" spans="1:4" x14ac:dyDescent="0.35">
      <c r="A529" s="2">
        <v>43470</v>
      </c>
      <c r="B529">
        <v>2019</v>
      </c>
      <c r="C529" t="s">
        <v>8</v>
      </c>
      <c r="D529">
        <v>1</v>
      </c>
    </row>
    <row r="530" spans="1:4" x14ac:dyDescent="0.35">
      <c r="A530" s="2">
        <v>42342</v>
      </c>
      <c r="B530">
        <v>2015</v>
      </c>
      <c r="C530" t="s">
        <v>6</v>
      </c>
      <c r="D530">
        <v>4</v>
      </c>
    </row>
    <row r="531" spans="1:4" x14ac:dyDescent="0.35">
      <c r="A531" s="2">
        <v>44673</v>
      </c>
      <c r="B531">
        <v>2022</v>
      </c>
      <c r="C531" t="s">
        <v>10</v>
      </c>
      <c r="D531">
        <v>2</v>
      </c>
    </row>
    <row r="532" spans="1:4" x14ac:dyDescent="0.35">
      <c r="A532" s="2">
        <v>45106</v>
      </c>
      <c r="B532">
        <v>2023</v>
      </c>
      <c r="C532" t="s">
        <v>15</v>
      </c>
      <c r="D532">
        <v>2</v>
      </c>
    </row>
    <row r="533" spans="1:4" x14ac:dyDescent="0.35">
      <c r="A533" s="2">
        <v>44508</v>
      </c>
      <c r="B533">
        <v>2021</v>
      </c>
      <c r="C533" t="s">
        <v>12</v>
      </c>
      <c r="D533">
        <v>4</v>
      </c>
    </row>
    <row r="534" spans="1:4" x14ac:dyDescent="0.35">
      <c r="A534" s="2">
        <v>44571</v>
      </c>
      <c r="B534">
        <v>2022</v>
      </c>
      <c r="C534" t="s">
        <v>8</v>
      </c>
      <c r="D534">
        <v>1</v>
      </c>
    </row>
    <row r="535" spans="1:4" x14ac:dyDescent="0.35">
      <c r="A535" s="2">
        <v>43313</v>
      </c>
      <c r="B535">
        <v>2018</v>
      </c>
      <c r="C535" t="s">
        <v>13</v>
      </c>
      <c r="D535">
        <v>3</v>
      </c>
    </row>
    <row r="536" spans="1:4" x14ac:dyDescent="0.35">
      <c r="A536" s="2">
        <v>44793</v>
      </c>
      <c r="B536">
        <v>2022</v>
      </c>
      <c r="C536" t="s">
        <v>13</v>
      </c>
      <c r="D536">
        <v>3</v>
      </c>
    </row>
    <row r="537" spans="1:4" x14ac:dyDescent="0.35">
      <c r="A537" s="2">
        <v>43468</v>
      </c>
      <c r="B537">
        <v>2019</v>
      </c>
      <c r="C537" t="s">
        <v>8</v>
      </c>
      <c r="D537">
        <v>1</v>
      </c>
    </row>
    <row r="538" spans="1:4" x14ac:dyDescent="0.35">
      <c r="A538" s="2">
        <v>42407</v>
      </c>
      <c r="B538">
        <v>2016</v>
      </c>
      <c r="C538" t="s">
        <v>7</v>
      </c>
      <c r="D538">
        <v>1</v>
      </c>
    </row>
    <row r="539" spans="1:4" x14ac:dyDescent="0.35">
      <c r="A539" s="2">
        <v>42272</v>
      </c>
      <c r="B539">
        <v>2015</v>
      </c>
      <c r="C539" t="s">
        <v>4</v>
      </c>
      <c r="D539">
        <v>3</v>
      </c>
    </row>
    <row r="540" spans="1:4" x14ac:dyDescent="0.35">
      <c r="A540" s="2">
        <v>42684</v>
      </c>
      <c r="B540">
        <v>2016</v>
      </c>
      <c r="C540" t="s">
        <v>12</v>
      </c>
      <c r="D540">
        <v>4</v>
      </c>
    </row>
    <row r="541" spans="1:4" x14ac:dyDescent="0.35">
      <c r="A541" s="2">
        <v>44668</v>
      </c>
      <c r="B541">
        <v>2022</v>
      </c>
      <c r="C541" t="s">
        <v>10</v>
      </c>
      <c r="D541">
        <v>2</v>
      </c>
    </row>
    <row r="542" spans="1:4" x14ac:dyDescent="0.35">
      <c r="A542" s="2">
        <v>43455</v>
      </c>
      <c r="B542">
        <v>2018</v>
      </c>
      <c r="C542" t="s">
        <v>6</v>
      </c>
      <c r="D542">
        <v>4</v>
      </c>
    </row>
    <row r="543" spans="1:4" x14ac:dyDescent="0.35">
      <c r="A543" s="2">
        <v>43387</v>
      </c>
      <c r="B543">
        <v>2018</v>
      </c>
      <c r="C543" t="s">
        <v>14</v>
      </c>
      <c r="D543">
        <v>4</v>
      </c>
    </row>
    <row r="544" spans="1:4" x14ac:dyDescent="0.35">
      <c r="A544" s="2">
        <v>43584</v>
      </c>
      <c r="B544">
        <v>2019</v>
      </c>
      <c r="C544" t="s">
        <v>10</v>
      </c>
      <c r="D544">
        <v>2</v>
      </c>
    </row>
    <row r="545" spans="1:4" x14ac:dyDescent="0.35">
      <c r="A545" s="2">
        <v>43620</v>
      </c>
      <c r="B545">
        <v>2019</v>
      </c>
      <c r="C545" t="s">
        <v>15</v>
      </c>
      <c r="D545">
        <v>2</v>
      </c>
    </row>
    <row r="546" spans="1:4" x14ac:dyDescent="0.35">
      <c r="A546" s="2">
        <v>43751</v>
      </c>
      <c r="B546">
        <v>2019</v>
      </c>
      <c r="C546" t="s">
        <v>14</v>
      </c>
      <c r="D546">
        <v>4</v>
      </c>
    </row>
    <row r="547" spans="1:4" x14ac:dyDescent="0.35">
      <c r="A547" s="2">
        <v>42781</v>
      </c>
      <c r="B547">
        <v>2017</v>
      </c>
      <c r="C547" t="s">
        <v>7</v>
      </c>
      <c r="D547">
        <v>1</v>
      </c>
    </row>
    <row r="548" spans="1:4" x14ac:dyDescent="0.35">
      <c r="A548" s="2">
        <v>45151</v>
      </c>
      <c r="B548">
        <v>2023</v>
      </c>
      <c r="C548" t="s">
        <v>13</v>
      </c>
      <c r="D548">
        <v>3</v>
      </c>
    </row>
    <row r="549" spans="1:4" x14ac:dyDescent="0.35">
      <c r="A549" s="2">
        <v>42737</v>
      </c>
      <c r="B549">
        <v>2017</v>
      </c>
      <c r="C549" t="s">
        <v>8</v>
      </c>
      <c r="D549">
        <v>1</v>
      </c>
    </row>
    <row r="550" spans="1:4" x14ac:dyDescent="0.35">
      <c r="A550" s="2">
        <v>45084</v>
      </c>
      <c r="B550">
        <v>2023</v>
      </c>
      <c r="C550" t="s">
        <v>15</v>
      </c>
      <c r="D550">
        <v>2</v>
      </c>
    </row>
    <row r="551" spans="1:4" x14ac:dyDescent="0.35">
      <c r="A551" s="2">
        <v>44665</v>
      </c>
      <c r="B551">
        <v>2022</v>
      </c>
      <c r="C551" t="s">
        <v>10</v>
      </c>
      <c r="D551">
        <v>2</v>
      </c>
    </row>
    <row r="552" spans="1:4" x14ac:dyDescent="0.35">
      <c r="A552" s="2">
        <v>45223</v>
      </c>
      <c r="B552">
        <v>2023</v>
      </c>
      <c r="C552" t="s">
        <v>14</v>
      </c>
      <c r="D552">
        <v>4</v>
      </c>
    </row>
    <row r="553" spans="1:4" x14ac:dyDescent="0.35">
      <c r="A553" s="2">
        <v>42530</v>
      </c>
      <c r="B553">
        <v>2016</v>
      </c>
      <c r="C553" t="s">
        <v>15</v>
      </c>
      <c r="D553">
        <v>2</v>
      </c>
    </row>
    <row r="554" spans="1:4" x14ac:dyDescent="0.35">
      <c r="A554" s="2">
        <v>44903</v>
      </c>
      <c r="B554">
        <v>2022</v>
      </c>
      <c r="C554" t="s">
        <v>6</v>
      </c>
      <c r="D554">
        <v>4</v>
      </c>
    </row>
    <row r="555" spans="1:4" x14ac:dyDescent="0.35">
      <c r="A555" s="2">
        <v>42611</v>
      </c>
      <c r="B555">
        <v>2016</v>
      </c>
      <c r="C555" t="s">
        <v>13</v>
      </c>
      <c r="D555">
        <v>3</v>
      </c>
    </row>
    <row r="556" spans="1:4" x14ac:dyDescent="0.35">
      <c r="A556" s="2">
        <v>44447</v>
      </c>
      <c r="B556">
        <v>2021</v>
      </c>
      <c r="C556" t="s">
        <v>4</v>
      </c>
      <c r="D556">
        <v>3</v>
      </c>
    </row>
    <row r="557" spans="1:4" x14ac:dyDescent="0.35">
      <c r="A557" s="2">
        <v>42513</v>
      </c>
      <c r="B557">
        <v>2016</v>
      </c>
      <c r="C557" t="s">
        <v>9</v>
      </c>
      <c r="D557">
        <v>2</v>
      </c>
    </row>
    <row r="558" spans="1:4" x14ac:dyDescent="0.35">
      <c r="A558" s="2">
        <v>44215</v>
      </c>
      <c r="B558">
        <v>2021</v>
      </c>
      <c r="C558" t="s">
        <v>8</v>
      </c>
      <c r="D558">
        <v>1</v>
      </c>
    </row>
    <row r="559" spans="1:4" x14ac:dyDescent="0.35">
      <c r="A559" s="2">
        <v>42686</v>
      </c>
      <c r="B559">
        <v>2016</v>
      </c>
      <c r="C559" t="s">
        <v>12</v>
      </c>
      <c r="D559">
        <v>4</v>
      </c>
    </row>
    <row r="560" spans="1:4" x14ac:dyDescent="0.35">
      <c r="A560" s="2">
        <v>43386</v>
      </c>
      <c r="B560">
        <v>2018</v>
      </c>
      <c r="C560" t="s">
        <v>14</v>
      </c>
      <c r="D560">
        <v>4</v>
      </c>
    </row>
    <row r="561" spans="1:4" x14ac:dyDescent="0.35">
      <c r="A561" s="2">
        <v>44396</v>
      </c>
      <c r="B561">
        <v>2021</v>
      </c>
      <c r="C561" t="s">
        <v>11</v>
      </c>
      <c r="D561">
        <v>3</v>
      </c>
    </row>
    <row r="562" spans="1:4" x14ac:dyDescent="0.35">
      <c r="A562" s="2">
        <v>43693</v>
      </c>
      <c r="B562">
        <v>2019</v>
      </c>
      <c r="C562" t="s">
        <v>13</v>
      </c>
      <c r="D562">
        <v>3</v>
      </c>
    </row>
    <row r="563" spans="1:4" x14ac:dyDescent="0.35">
      <c r="A563" s="2">
        <v>42954</v>
      </c>
      <c r="B563">
        <v>2017</v>
      </c>
      <c r="C563" t="s">
        <v>13</v>
      </c>
      <c r="D563">
        <v>3</v>
      </c>
    </row>
    <row r="564" spans="1:4" x14ac:dyDescent="0.35">
      <c r="A564" s="2">
        <v>42617</v>
      </c>
      <c r="B564">
        <v>2016</v>
      </c>
      <c r="C564" t="s">
        <v>4</v>
      </c>
      <c r="D564">
        <v>3</v>
      </c>
    </row>
    <row r="565" spans="1:4" x14ac:dyDescent="0.35">
      <c r="A565" s="2">
        <v>43648</v>
      </c>
      <c r="B565">
        <v>2019</v>
      </c>
      <c r="C565" t="s">
        <v>11</v>
      </c>
      <c r="D565">
        <v>3</v>
      </c>
    </row>
    <row r="566" spans="1:4" x14ac:dyDescent="0.35">
      <c r="A566" s="2">
        <v>44697</v>
      </c>
      <c r="B566">
        <v>2022</v>
      </c>
      <c r="C566" t="s">
        <v>9</v>
      </c>
      <c r="D566">
        <v>2</v>
      </c>
    </row>
    <row r="567" spans="1:4" x14ac:dyDescent="0.35">
      <c r="A567" s="2">
        <v>44045</v>
      </c>
      <c r="B567">
        <v>2020</v>
      </c>
      <c r="C567" t="s">
        <v>13</v>
      </c>
      <c r="D567">
        <v>3</v>
      </c>
    </row>
    <row r="568" spans="1:4" x14ac:dyDescent="0.35">
      <c r="A568" s="2">
        <v>43053</v>
      </c>
      <c r="B568">
        <v>2017</v>
      </c>
      <c r="C568" t="s">
        <v>12</v>
      </c>
      <c r="D568">
        <v>4</v>
      </c>
    </row>
    <row r="569" spans="1:4" x14ac:dyDescent="0.35">
      <c r="A569" s="2">
        <v>42618</v>
      </c>
      <c r="B569">
        <v>2016</v>
      </c>
      <c r="C569" t="s">
        <v>4</v>
      </c>
      <c r="D569">
        <v>3</v>
      </c>
    </row>
    <row r="570" spans="1:4" x14ac:dyDescent="0.35">
      <c r="A570" s="2">
        <v>42727</v>
      </c>
      <c r="B570">
        <v>2016</v>
      </c>
      <c r="C570" t="s">
        <v>6</v>
      </c>
      <c r="D570">
        <v>4</v>
      </c>
    </row>
    <row r="571" spans="1:4" x14ac:dyDescent="0.35">
      <c r="A571" s="2">
        <v>44013</v>
      </c>
      <c r="B571">
        <v>2020</v>
      </c>
      <c r="C571" t="s">
        <v>11</v>
      </c>
      <c r="D571">
        <v>3</v>
      </c>
    </row>
    <row r="572" spans="1:4" x14ac:dyDescent="0.35">
      <c r="A572" s="2">
        <v>43077</v>
      </c>
      <c r="B572">
        <v>2017</v>
      </c>
      <c r="C572" t="s">
        <v>6</v>
      </c>
      <c r="D572">
        <v>4</v>
      </c>
    </row>
    <row r="573" spans="1:4" x14ac:dyDescent="0.35">
      <c r="A573" s="2">
        <v>43008</v>
      </c>
      <c r="B573">
        <v>2017</v>
      </c>
      <c r="C573" t="s">
        <v>4</v>
      </c>
      <c r="D573">
        <v>3</v>
      </c>
    </row>
    <row r="574" spans="1:4" x14ac:dyDescent="0.35">
      <c r="A574" s="2">
        <v>44371</v>
      </c>
      <c r="B574">
        <v>2021</v>
      </c>
      <c r="C574" t="s">
        <v>15</v>
      </c>
      <c r="D574">
        <v>2</v>
      </c>
    </row>
    <row r="575" spans="1:4" x14ac:dyDescent="0.35">
      <c r="A575" s="2">
        <v>45020</v>
      </c>
      <c r="B575">
        <v>2023</v>
      </c>
      <c r="C575" t="s">
        <v>10</v>
      </c>
      <c r="D575">
        <v>2</v>
      </c>
    </row>
    <row r="576" spans="1:4" x14ac:dyDescent="0.35">
      <c r="A576" s="2">
        <v>44181</v>
      </c>
      <c r="B576">
        <v>2020</v>
      </c>
      <c r="C576" t="s">
        <v>6</v>
      </c>
      <c r="D576">
        <v>4</v>
      </c>
    </row>
    <row r="577" spans="1:4" x14ac:dyDescent="0.35">
      <c r="A577" s="2">
        <v>44165</v>
      </c>
      <c r="B577">
        <v>2020</v>
      </c>
      <c r="C577" t="s">
        <v>12</v>
      </c>
      <c r="D577">
        <v>4</v>
      </c>
    </row>
    <row r="578" spans="1:4" x14ac:dyDescent="0.35">
      <c r="A578" s="2">
        <v>44772</v>
      </c>
      <c r="B578">
        <v>2022</v>
      </c>
      <c r="C578" t="s">
        <v>11</v>
      </c>
      <c r="D578">
        <v>3</v>
      </c>
    </row>
    <row r="579" spans="1:4" x14ac:dyDescent="0.35">
      <c r="A579" s="2">
        <v>42026</v>
      </c>
      <c r="B579">
        <v>2015</v>
      </c>
      <c r="C579" t="s">
        <v>8</v>
      </c>
      <c r="D579">
        <v>1</v>
      </c>
    </row>
    <row r="580" spans="1:4" x14ac:dyDescent="0.35">
      <c r="A580" s="2">
        <v>45039</v>
      </c>
      <c r="B580">
        <v>2023</v>
      </c>
      <c r="C580" t="s">
        <v>10</v>
      </c>
      <c r="D580">
        <v>2</v>
      </c>
    </row>
    <row r="581" spans="1:4" x14ac:dyDescent="0.35">
      <c r="A581" s="2">
        <v>45077</v>
      </c>
      <c r="B581">
        <v>2023</v>
      </c>
      <c r="C581" t="s">
        <v>9</v>
      </c>
      <c r="D581">
        <v>2</v>
      </c>
    </row>
    <row r="582" spans="1:4" x14ac:dyDescent="0.35">
      <c r="A582" s="2">
        <v>43202</v>
      </c>
      <c r="B582">
        <v>2018</v>
      </c>
      <c r="C582" t="s">
        <v>10</v>
      </c>
      <c r="D582">
        <v>2</v>
      </c>
    </row>
    <row r="583" spans="1:4" x14ac:dyDescent="0.35">
      <c r="A583" s="2">
        <v>43742</v>
      </c>
      <c r="B583">
        <v>2019</v>
      </c>
      <c r="C583" t="s">
        <v>14</v>
      </c>
      <c r="D583">
        <v>4</v>
      </c>
    </row>
    <row r="584" spans="1:4" x14ac:dyDescent="0.35">
      <c r="A584" s="2">
        <v>43828</v>
      </c>
      <c r="B584">
        <v>2019</v>
      </c>
      <c r="C584" t="s">
        <v>6</v>
      </c>
      <c r="D584">
        <v>4</v>
      </c>
    </row>
    <row r="585" spans="1:4" x14ac:dyDescent="0.35">
      <c r="A585" s="2">
        <v>42641</v>
      </c>
      <c r="B585">
        <v>2016</v>
      </c>
      <c r="C585" t="s">
        <v>4</v>
      </c>
      <c r="D585">
        <v>3</v>
      </c>
    </row>
    <row r="586" spans="1:4" x14ac:dyDescent="0.35">
      <c r="A586" s="2">
        <v>45002</v>
      </c>
      <c r="B586">
        <v>2023</v>
      </c>
      <c r="C586" t="s">
        <v>5</v>
      </c>
      <c r="D586">
        <v>1</v>
      </c>
    </row>
    <row r="587" spans="1:4" x14ac:dyDescent="0.35">
      <c r="A587" s="2">
        <v>44221</v>
      </c>
      <c r="B587">
        <v>2021</v>
      </c>
      <c r="C587" t="s">
        <v>8</v>
      </c>
      <c r="D587">
        <v>1</v>
      </c>
    </row>
    <row r="588" spans="1:4" x14ac:dyDescent="0.35">
      <c r="A588" s="2">
        <v>43815</v>
      </c>
      <c r="B588">
        <v>2019</v>
      </c>
      <c r="C588" t="s">
        <v>6</v>
      </c>
      <c r="D588">
        <v>4</v>
      </c>
    </row>
    <row r="589" spans="1:4" x14ac:dyDescent="0.35">
      <c r="A589" s="2">
        <v>45250</v>
      </c>
      <c r="B589">
        <v>2023</v>
      </c>
      <c r="C589" t="s">
        <v>12</v>
      </c>
      <c r="D589">
        <v>4</v>
      </c>
    </row>
    <row r="590" spans="1:4" x14ac:dyDescent="0.35">
      <c r="A590" s="2">
        <v>43123</v>
      </c>
      <c r="B590">
        <v>2018</v>
      </c>
      <c r="C590" t="s">
        <v>8</v>
      </c>
      <c r="D590">
        <v>1</v>
      </c>
    </row>
    <row r="591" spans="1:4" x14ac:dyDescent="0.35">
      <c r="A591" s="2">
        <v>43482</v>
      </c>
      <c r="B591">
        <v>2019</v>
      </c>
      <c r="C591" t="s">
        <v>8</v>
      </c>
      <c r="D591">
        <v>1</v>
      </c>
    </row>
    <row r="592" spans="1:4" x14ac:dyDescent="0.35">
      <c r="A592" s="2">
        <v>44949</v>
      </c>
      <c r="B592">
        <v>2023</v>
      </c>
      <c r="C592" t="s">
        <v>8</v>
      </c>
      <c r="D592">
        <v>1</v>
      </c>
    </row>
    <row r="593" spans="1:4" x14ac:dyDescent="0.35">
      <c r="A593" s="2">
        <v>45014</v>
      </c>
      <c r="B593">
        <v>2023</v>
      </c>
      <c r="C593" t="s">
        <v>5</v>
      </c>
      <c r="D593">
        <v>1</v>
      </c>
    </row>
    <row r="594" spans="1:4" x14ac:dyDescent="0.35">
      <c r="A594" s="2">
        <v>42193</v>
      </c>
      <c r="B594">
        <v>2015</v>
      </c>
      <c r="C594" t="s">
        <v>11</v>
      </c>
      <c r="D594">
        <v>3</v>
      </c>
    </row>
    <row r="595" spans="1:4" x14ac:dyDescent="0.35">
      <c r="A595" s="2">
        <v>42251</v>
      </c>
      <c r="B595">
        <v>2015</v>
      </c>
      <c r="C595" t="s">
        <v>4</v>
      </c>
      <c r="D595">
        <v>3</v>
      </c>
    </row>
    <row r="596" spans="1:4" x14ac:dyDescent="0.35">
      <c r="A596" s="2">
        <v>44564</v>
      </c>
      <c r="B596">
        <v>2022</v>
      </c>
      <c r="C596" t="s">
        <v>8</v>
      </c>
      <c r="D596">
        <v>1</v>
      </c>
    </row>
    <row r="597" spans="1:4" x14ac:dyDescent="0.35">
      <c r="A597" s="2">
        <v>43782</v>
      </c>
      <c r="B597">
        <v>2019</v>
      </c>
      <c r="C597" t="s">
        <v>12</v>
      </c>
      <c r="D597">
        <v>4</v>
      </c>
    </row>
    <row r="598" spans="1:4" x14ac:dyDescent="0.35">
      <c r="A598" s="2">
        <v>45053</v>
      </c>
      <c r="B598">
        <v>2023</v>
      </c>
      <c r="C598" t="s">
        <v>9</v>
      </c>
      <c r="D598">
        <v>2</v>
      </c>
    </row>
    <row r="599" spans="1:4" x14ac:dyDescent="0.35">
      <c r="A599" s="2">
        <v>42401</v>
      </c>
      <c r="B599">
        <v>2016</v>
      </c>
      <c r="C599" t="s">
        <v>7</v>
      </c>
      <c r="D599">
        <v>1</v>
      </c>
    </row>
    <row r="600" spans="1:4" x14ac:dyDescent="0.35">
      <c r="A600" s="2">
        <v>42364</v>
      </c>
      <c r="B600">
        <v>2015</v>
      </c>
      <c r="C600" t="s">
        <v>6</v>
      </c>
      <c r="D600">
        <v>4</v>
      </c>
    </row>
    <row r="601" spans="1:4" x14ac:dyDescent="0.35">
      <c r="A601" s="2">
        <v>42326</v>
      </c>
      <c r="B601">
        <v>2015</v>
      </c>
      <c r="C601" t="s">
        <v>12</v>
      </c>
      <c r="D601">
        <v>4</v>
      </c>
    </row>
    <row r="602" spans="1:4" x14ac:dyDescent="0.35">
      <c r="A602" s="2">
        <v>43291</v>
      </c>
      <c r="B602">
        <v>2018</v>
      </c>
      <c r="C602" t="s">
        <v>11</v>
      </c>
      <c r="D602">
        <v>3</v>
      </c>
    </row>
    <row r="603" spans="1:4" x14ac:dyDescent="0.35">
      <c r="A603" s="2">
        <v>43862</v>
      </c>
      <c r="B603">
        <v>2020</v>
      </c>
      <c r="C603" t="s">
        <v>7</v>
      </c>
      <c r="D603">
        <v>1</v>
      </c>
    </row>
    <row r="604" spans="1:4" x14ac:dyDescent="0.35">
      <c r="A604" s="2">
        <v>42145</v>
      </c>
      <c r="B604">
        <v>2015</v>
      </c>
      <c r="C604" t="s">
        <v>9</v>
      </c>
      <c r="D604">
        <v>2</v>
      </c>
    </row>
    <row r="605" spans="1:4" x14ac:dyDescent="0.35">
      <c r="A605" s="2">
        <v>44016</v>
      </c>
      <c r="B605">
        <v>2020</v>
      </c>
      <c r="C605" t="s">
        <v>11</v>
      </c>
      <c r="D605">
        <v>3</v>
      </c>
    </row>
    <row r="606" spans="1:4" x14ac:dyDescent="0.35">
      <c r="A606" s="2">
        <v>44644</v>
      </c>
      <c r="B606">
        <v>2022</v>
      </c>
      <c r="C606" t="s">
        <v>5</v>
      </c>
      <c r="D606">
        <v>1</v>
      </c>
    </row>
    <row r="607" spans="1:4" x14ac:dyDescent="0.35">
      <c r="A607" s="2">
        <v>43408</v>
      </c>
      <c r="B607">
        <v>2018</v>
      </c>
      <c r="C607" t="s">
        <v>12</v>
      </c>
      <c r="D607">
        <v>4</v>
      </c>
    </row>
    <row r="608" spans="1:4" x14ac:dyDescent="0.35">
      <c r="A608" s="2">
        <v>44488</v>
      </c>
      <c r="B608">
        <v>2021</v>
      </c>
      <c r="C608" t="s">
        <v>14</v>
      </c>
      <c r="D608">
        <v>4</v>
      </c>
    </row>
    <row r="609" spans="1:4" x14ac:dyDescent="0.35">
      <c r="A609" s="2">
        <v>43739</v>
      </c>
      <c r="B609">
        <v>2019</v>
      </c>
      <c r="C609" t="s">
        <v>14</v>
      </c>
      <c r="D609">
        <v>4</v>
      </c>
    </row>
    <row r="610" spans="1:4" x14ac:dyDescent="0.35">
      <c r="A610" s="2">
        <v>42521</v>
      </c>
      <c r="B610">
        <v>2016</v>
      </c>
      <c r="C610" t="s">
        <v>9</v>
      </c>
      <c r="D610">
        <v>2</v>
      </c>
    </row>
    <row r="611" spans="1:4" x14ac:dyDescent="0.35">
      <c r="A611" s="2">
        <v>44943</v>
      </c>
      <c r="B611">
        <v>2023</v>
      </c>
      <c r="C611" t="s">
        <v>8</v>
      </c>
      <c r="D611">
        <v>1</v>
      </c>
    </row>
    <row r="612" spans="1:4" x14ac:dyDescent="0.35">
      <c r="A612" s="2">
        <v>45009</v>
      </c>
      <c r="B612">
        <v>2023</v>
      </c>
      <c r="C612" t="s">
        <v>5</v>
      </c>
      <c r="D612">
        <v>1</v>
      </c>
    </row>
    <row r="613" spans="1:4" x14ac:dyDescent="0.35">
      <c r="A613" s="2">
        <v>43980</v>
      </c>
      <c r="B613">
        <v>2020</v>
      </c>
      <c r="C613" t="s">
        <v>9</v>
      </c>
      <c r="D613">
        <v>2</v>
      </c>
    </row>
    <row r="614" spans="1:4" x14ac:dyDescent="0.35">
      <c r="A614" s="2">
        <v>42328</v>
      </c>
      <c r="B614">
        <v>2015</v>
      </c>
      <c r="C614" t="s">
        <v>12</v>
      </c>
      <c r="D614">
        <v>4</v>
      </c>
    </row>
    <row r="615" spans="1:4" x14ac:dyDescent="0.35">
      <c r="A615" s="2">
        <v>42033</v>
      </c>
      <c r="B615">
        <v>2015</v>
      </c>
      <c r="C615" t="s">
        <v>8</v>
      </c>
      <c r="D615">
        <v>1</v>
      </c>
    </row>
    <row r="616" spans="1:4" x14ac:dyDescent="0.35">
      <c r="A616" s="2">
        <v>43229</v>
      </c>
      <c r="B616">
        <v>2018</v>
      </c>
      <c r="C616" t="s">
        <v>9</v>
      </c>
      <c r="D616">
        <v>2</v>
      </c>
    </row>
    <row r="617" spans="1:4" x14ac:dyDescent="0.35">
      <c r="A617" s="2">
        <v>42337</v>
      </c>
      <c r="B617">
        <v>2015</v>
      </c>
      <c r="C617" t="s">
        <v>12</v>
      </c>
      <c r="D617">
        <v>4</v>
      </c>
    </row>
    <row r="618" spans="1:4" x14ac:dyDescent="0.35">
      <c r="A618" s="2">
        <v>42780</v>
      </c>
      <c r="B618">
        <v>2017</v>
      </c>
      <c r="C618" t="s">
        <v>7</v>
      </c>
      <c r="D618">
        <v>1</v>
      </c>
    </row>
    <row r="619" spans="1:4" x14ac:dyDescent="0.35">
      <c r="A619" s="2">
        <v>44914</v>
      </c>
      <c r="B619">
        <v>2022</v>
      </c>
      <c r="C619" t="s">
        <v>6</v>
      </c>
      <c r="D619">
        <v>4</v>
      </c>
    </row>
    <row r="620" spans="1:4" x14ac:dyDescent="0.35">
      <c r="A620" s="2">
        <v>44155</v>
      </c>
      <c r="B620">
        <v>2020</v>
      </c>
      <c r="C620" t="s">
        <v>12</v>
      </c>
      <c r="D620">
        <v>4</v>
      </c>
    </row>
    <row r="621" spans="1:4" x14ac:dyDescent="0.35">
      <c r="A621" s="2">
        <v>44318</v>
      </c>
      <c r="B621">
        <v>2021</v>
      </c>
      <c r="C621" t="s">
        <v>9</v>
      </c>
      <c r="D621">
        <v>2</v>
      </c>
    </row>
    <row r="622" spans="1:4" x14ac:dyDescent="0.35">
      <c r="A622" s="2">
        <v>42962</v>
      </c>
      <c r="B622">
        <v>2017</v>
      </c>
      <c r="C622" t="s">
        <v>13</v>
      </c>
      <c r="D622">
        <v>3</v>
      </c>
    </row>
    <row r="623" spans="1:4" x14ac:dyDescent="0.35">
      <c r="A623" s="2">
        <v>42812</v>
      </c>
      <c r="B623">
        <v>2017</v>
      </c>
      <c r="C623" t="s">
        <v>5</v>
      </c>
      <c r="D623">
        <v>1</v>
      </c>
    </row>
    <row r="624" spans="1:4" x14ac:dyDescent="0.35">
      <c r="A624" s="2">
        <v>43871</v>
      </c>
      <c r="B624">
        <v>2020</v>
      </c>
      <c r="C624" t="s">
        <v>7</v>
      </c>
      <c r="D624">
        <v>1</v>
      </c>
    </row>
    <row r="625" spans="1:4" x14ac:dyDescent="0.35">
      <c r="A625" s="2">
        <v>44804</v>
      </c>
      <c r="B625">
        <v>2022</v>
      </c>
      <c r="C625" t="s">
        <v>13</v>
      </c>
      <c r="D625">
        <v>3</v>
      </c>
    </row>
    <row r="626" spans="1:4" x14ac:dyDescent="0.35">
      <c r="A626" s="2">
        <v>44860</v>
      </c>
      <c r="B626">
        <v>2022</v>
      </c>
      <c r="C626" t="s">
        <v>14</v>
      </c>
      <c r="D626">
        <v>4</v>
      </c>
    </row>
    <row r="627" spans="1:4" x14ac:dyDescent="0.35">
      <c r="A627" s="2">
        <v>42961</v>
      </c>
      <c r="B627">
        <v>2017</v>
      </c>
      <c r="C627" t="s">
        <v>13</v>
      </c>
      <c r="D627">
        <v>3</v>
      </c>
    </row>
    <row r="628" spans="1:4" x14ac:dyDescent="0.35">
      <c r="A628" s="2">
        <v>42137</v>
      </c>
      <c r="B628">
        <v>2015</v>
      </c>
      <c r="C628" t="s">
        <v>9</v>
      </c>
      <c r="D628">
        <v>2</v>
      </c>
    </row>
    <row r="629" spans="1:4" x14ac:dyDescent="0.35">
      <c r="A629" s="2">
        <v>44422</v>
      </c>
      <c r="B629">
        <v>2021</v>
      </c>
      <c r="C629" t="s">
        <v>13</v>
      </c>
      <c r="D629">
        <v>3</v>
      </c>
    </row>
    <row r="630" spans="1:4" x14ac:dyDescent="0.35">
      <c r="A630" s="2">
        <v>44904</v>
      </c>
      <c r="B630">
        <v>2022</v>
      </c>
      <c r="C630" t="s">
        <v>6</v>
      </c>
      <c r="D630">
        <v>4</v>
      </c>
    </row>
    <row r="631" spans="1:4" x14ac:dyDescent="0.35">
      <c r="A631" s="2">
        <v>45129</v>
      </c>
      <c r="B631">
        <v>2023</v>
      </c>
      <c r="C631" t="s">
        <v>11</v>
      </c>
      <c r="D631">
        <v>3</v>
      </c>
    </row>
    <row r="632" spans="1:4" x14ac:dyDescent="0.35">
      <c r="A632" s="2">
        <v>43247</v>
      </c>
      <c r="B632">
        <v>2018</v>
      </c>
      <c r="C632" t="s">
        <v>9</v>
      </c>
      <c r="D632">
        <v>2</v>
      </c>
    </row>
    <row r="633" spans="1:4" x14ac:dyDescent="0.35">
      <c r="A633" s="2">
        <v>42176</v>
      </c>
      <c r="B633">
        <v>2015</v>
      </c>
      <c r="C633" t="s">
        <v>15</v>
      </c>
      <c r="D633">
        <v>2</v>
      </c>
    </row>
    <row r="634" spans="1:4" x14ac:dyDescent="0.35">
      <c r="A634" s="2">
        <v>42056</v>
      </c>
      <c r="B634">
        <v>2015</v>
      </c>
      <c r="C634" t="s">
        <v>7</v>
      </c>
      <c r="D634">
        <v>1</v>
      </c>
    </row>
    <row r="635" spans="1:4" x14ac:dyDescent="0.35">
      <c r="A635" s="2">
        <v>44779</v>
      </c>
      <c r="B635">
        <v>2022</v>
      </c>
      <c r="C635" t="s">
        <v>13</v>
      </c>
      <c r="D635">
        <v>3</v>
      </c>
    </row>
    <row r="636" spans="1:4" x14ac:dyDescent="0.35">
      <c r="A636" s="2">
        <v>42019</v>
      </c>
      <c r="B636">
        <v>2015</v>
      </c>
      <c r="C636" t="s">
        <v>8</v>
      </c>
      <c r="D636">
        <v>1</v>
      </c>
    </row>
    <row r="637" spans="1:4" x14ac:dyDescent="0.35">
      <c r="A637" s="2">
        <v>44199</v>
      </c>
      <c r="B637">
        <v>2021</v>
      </c>
      <c r="C637" t="s">
        <v>8</v>
      </c>
      <c r="D637">
        <v>1</v>
      </c>
    </row>
    <row r="638" spans="1:4" x14ac:dyDescent="0.35">
      <c r="A638" s="2">
        <v>43686</v>
      </c>
      <c r="B638">
        <v>2019</v>
      </c>
      <c r="C638" t="s">
        <v>13</v>
      </c>
      <c r="D638">
        <v>3</v>
      </c>
    </row>
    <row r="639" spans="1:4" x14ac:dyDescent="0.35">
      <c r="A639" s="2">
        <v>43118</v>
      </c>
      <c r="B639">
        <v>2018</v>
      </c>
      <c r="C639" t="s">
        <v>8</v>
      </c>
      <c r="D639">
        <v>1</v>
      </c>
    </row>
    <row r="640" spans="1:4" x14ac:dyDescent="0.35">
      <c r="A640" s="2">
        <v>42135</v>
      </c>
      <c r="B640">
        <v>2015</v>
      </c>
      <c r="C640" t="s">
        <v>9</v>
      </c>
      <c r="D640">
        <v>2</v>
      </c>
    </row>
    <row r="641" spans="1:4" x14ac:dyDescent="0.35">
      <c r="A641" s="2">
        <v>43307</v>
      </c>
      <c r="B641">
        <v>2018</v>
      </c>
      <c r="C641" t="s">
        <v>11</v>
      </c>
      <c r="D641">
        <v>3</v>
      </c>
    </row>
    <row r="642" spans="1:4" x14ac:dyDescent="0.35">
      <c r="A642" s="2">
        <v>44320</v>
      </c>
      <c r="B642">
        <v>2021</v>
      </c>
      <c r="C642" t="s">
        <v>9</v>
      </c>
      <c r="D642">
        <v>2</v>
      </c>
    </row>
    <row r="643" spans="1:4" x14ac:dyDescent="0.35">
      <c r="A643" s="2">
        <v>44028</v>
      </c>
      <c r="B643">
        <v>2020</v>
      </c>
      <c r="C643" t="s">
        <v>11</v>
      </c>
      <c r="D643">
        <v>3</v>
      </c>
    </row>
    <row r="644" spans="1:4" x14ac:dyDescent="0.35">
      <c r="A644" s="2">
        <v>44569</v>
      </c>
      <c r="B644">
        <v>2022</v>
      </c>
      <c r="C644" t="s">
        <v>8</v>
      </c>
      <c r="D644">
        <v>1</v>
      </c>
    </row>
    <row r="645" spans="1:4" x14ac:dyDescent="0.35">
      <c r="A645" s="2">
        <v>44377</v>
      </c>
      <c r="B645">
        <v>2021</v>
      </c>
      <c r="C645" t="s">
        <v>15</v>
      </c>
      <c r="D645">
        <v>2</v>
      </c>
    </row>
    <row r="646" spans="1:4" x14ac:dyDescent="0.35">
      <c r="A646" s="2">
        <v>43684</v>
      </c>
      <c r="B646">
        <v>2019</v>
      </c>
      <c r="C646" t="s">
        <v>13</v>
      </c>
      <c r="D646">
        <v>3</v>
      </c>
    </row>
    <row r="647" spans="1:4" x14ac:dyDescent="0.35">
      <c r="A647" s="2">
        <v>43411</v>
      </c>
      <c r="B647">
        <v>2018</v>
      </c>
      <c r="C647" t="s">
        <v>12</v>
      </c>
      <c r="D647">
        <v>4</v>
      </c>
    </row>
    <row r="648" spans="1:4" x14ac:dyDescent="0.35">
      <c r="A648" s="2">
        <v>45216</v>
      </c>
      <c r="B648">
        <v>2023</v>
      </c>
      <c r="C648" t="s">
        <v>14</v>
      </c>
      <c r="D648">
        <v>4</v>
      </c>
    </row>
    <row r="649" spans="1:4" x14ac:dyDescent="0.35">
      <c r="A649" s="2">
        <v>44964</v>
      </c>
      <c r="B649">
        <v>2023</v>
      </c>
      <c r="C649" t="s">
        <v>7</v>
      </c>
      <c r="D649">
        <v>1</v>
      </c>
    </row>
    <row r="650" spans="1:4" x14ac:dyDescent="0.35">
      <c r="A650" s="2">
        <v>43462</v>
      </c>
      <c r="B650">
        <v>2018</v>
      </c>
      <c r="C650" t="s">
        <v>6</v>
      </c>
      <c r="D650">
        <v>4</v>
      </c>
    </row>
    <row r="651" spans="1:4" x14ac:dyDescent="0.35">
      <c r="A651" s="2">
        <v>44334</v>
      </c>
      <c r="B651">
        <v>2021</v>
      </c>
      <c r="C651" t="s">
        <v>9</v>
      </c>
      <c r="D651">
        <v>2</v>
      </c>
    </row>
    <row r="652" spans="1:4" x14ac:dyDescent="0.35">
      <c r="A652" s="2">
        <v>45006</v>
      </c>
      <c r="B652">
        <v>2023</v>
      </c>
      <c r="C652" t="s">
        <v>5</v>
      </c>
      <c r="D652">
        <v>1</v>
      </c>
    </row>
    <row r="653" spans="1:4" x14ac:dyDescent="0.35">
      <c r="A653" s="2">
        <v>42609</v>
      </c>
      <c r="B653">
        <v>2016</v>
      </c>
      <c r="C653" t="s">
        <v>13</v>
      </c>
      <c r="D653">
        <v>3</v>
      </c>
    </row>
    <row r="654" spans="1:4" x14ac:dyDescent="0.35">
      <c r="A654" s="2">
        <v>43318</v>
      </c>
      <c r="B654">
        <v>2018</v>
      </c>
      <c r="C654" t="s">
        <v>13</v>
      </c>
      <c r="D654">
        <v>3</v>
      </c>
    </row>
    <row r="655" spans="1:4" x14ac:dyDescent="0.35">
      <c r="A655" s="2">
        <v>44059</v>
      </c>
      <c r="B655">
        <v>2020</v>
      </c>
      <c r="C655" t="s">
        <v>13</v>
      </c>
      <c r="D655">
        <v>3</v>
      </c>
    </row>
    <row r="656" spans="1:4" x14ac:dyDescent="0.35">
      <c r="A656" s="2">
        <v>44667</v>
      </c>
      <c r="B656">
        <v>2022</v>
      </c>
      <c r="C656" t="s">
        <v>10</v>
      </c>
      <c r="D656">
        <v>2</v>
      </c>
    </row>
    <row r="657" spans="1:4" x14ac:dyDescent="0.35">
      <c r="A657" s="2">
        <v>42249</v>
      </c>
      <c r="B657">
        <v>2015</v>
      </c>
      <c r="C657" t="s">
        <v>4</v>
      </c>
      <c r="D657">
        <v>3</v>
      </c>
    </row>
    <row r="658" spans="1:4" x14ac:dyDescent="0.35">
      <c r="A658" s="2">
        <v>44924</v>
      </c>
      <c r="B658">
        <v>2022</v>
      </c>
      <c r="C658" t="s">
        <v>6</v>
      </c>
      <c r="D658">
        <v>4</v>
      </c>
    </row>
    <row r="659" spans="1:4" x14ac:dyDescent="0.35">
      <c r="A659" s="2">
        <v>44734</v>
      </c>
      <c r="B659">
        <v>2022</v>
      </c>
      <c r="C659" t="s">
        <v>15</v>
      </c>
      <c r="D659">
        <v>2</v>
      </c>
    </row>
    <row r="660" spans="1:4" x14ac:dyDescent="0.35">
      <c r="A660" s="2">
        <v>45163</v>
      </c>
      <c r="B660">
        <v>2023</v>
      </c>
      <c r="C660" t="s">
        <v>13</v>
      </c>
      <c r="D660">
        <v>3</v>
      </c>
    </row>
    <row r="661" spans="1:4" x14ac:dyDescent="0.35">
      <c r="A661" s="2">
        <v>42553</v>
      </c>
      <c r="B661">
        <v>2016</v>
      </c>
      <c r="C661" t="s">
        <v>11</v>
      </c>
      <c r="D661">
        <v>3</v>
      </c>
    </row>
    <row r="662" spans="1:4" x14ac:dyDescent="0.35">
      <c r="A662" s="2">
        <v>42755</v>
      </c>
      <c r="B662">
        <v>2017</v>
      </c>
      <c r="C662" t="s">
        <v>8</v>
      </c>
      <c r="D662">
        <v>1</v>
      </c>
    </row>
    <row r="663" spans="1:4" x14ac:dyDescent="0.35">
      <c r="A663" s="2">
        <v>44135</v>
      </c>
      <c r="B663">
        <v>2020</v>
      </c>
      <c r="C663" t="s">
        <v>14</v>
      </c>
      <c r="D663">
        <v>4</v>
      </c>
    </row>
    <row r="664" spans="1:4" x14ac:dyDescent="0.35">
      <c r="A664" s="2">
        <v>42494</v>
      </c>
      <c r="B664">
        <v>2016</v>
      </c>
      <c r="C664" t="s">
        <v>9</v>
      </c>
      <c r="D664">
        <v>2</v>
      </c>
    </row>
    <row r="665" spans="1:4" x14ac:dyDescent="0.35">
      <c r="A665" s="2">
        <v>43328</v>
      </c>
      <c r="B665">
        <v>2018</v>
      </c>
      <c r="C665" t="s">
        <v>13</v>
      </c>
      <c r="D665">
        <v>3</v>
      </c>
    </row>
    <row r="666" spans="1:4" x14ac:dyDescent="0.35">
      <c r="A666" s="2">
        <v>42661</v>
      </c>
      <c r="B666">
        <v>2016</v>
      </c>
      <c r="C666" t="s">
        <v>14</v>
      </c>
      <c r="D666">
        <v>4</v>
      </c>
    </row>
    <row r="667" spans="1:4" x14ac:dyDescent="0.35">
      <c r="A667" s="2">
        <v>42984</v>
      </c>
      <c r="B667">
        <v>2017</v>
      </c>
      <c r="C667" t="s">
        <v>4</v>
      </c>
      <c r="D667">
        <v>3</v>
      </c>
    </row>
    <row r="668" spans="1:4" x14ac:dyDescent="0.35">
      <c r="A668" s="2">
        <v>44542</v>
      </c>
      <c r="B668">
        <v>2021</v>
      </c>
      <c r="C668" t="s">
        <v>6</v>
      </c>
      <c r="D668">
        <v>4</v>
      </c>
    </row>
    <row r="669" spans="1:4" x14ac:dyDescent="0.35">
      <c r="A669" s="2">
        <v>43910</v>
      </c>
      <c r="B669">
        <v>2020</v>
      </c>
      <c r="C669" t="s">
        <v>5</v>
      </c>
      <c r="D669">
        <v>1</v>
      </c>
    </row>
    <row r="670" spans="1:4" x14ac:dyDescent="0.35">
      <c r="A670" s="2">
        <v>42879</v>
      </c>
      <c r="B670">
        <v>2017</v>
      </c>
      <c r="C670" t="s">
        <v>9</v>
      </c>
      <c r="D670">
        <v>2</v>
      </c>
    </row>
    <row r="671" spans="1:4" x14ac:dyDescent="0.35">
      <c r="A671" s="2">
        <v>44271</v>
      </c>
      <c r="B671">
        <v>2021</v>
      </c>
      <c r="C671" t="s">
        <v>5</v>
      </c>
      <c r="D671">
        <v>1</v>
      </c>
    </row>
    <row r="672" spans="1:4" x14ac:dyDescent="0.35">
      <c r="A672" s="2">
        <v>42822</v>
      </c>
      <c r="B672">
        <v>2017</v>
      </c>
      <c r="C672" t="s">
        <v>5</v>
      </c>
      <c r="D672">
        <v>1</v>
      </c>
    </row>
    <row r="673" spans="1:4" x14ac:dyDescent="0.35">
      <c r="A673" s="2">
        <v>43047</v>
      </c>
      <c r="B673">
        <v>2017</v>
      </c>
      <c r="C673" t="s">
        <v>12</v>
      </c>
      <c r="D673">
        <v>4</v>
      </c>
    </row>
    <row r="674" spans="1:4" x14ac:dyDescent="0.35">
      <c r="A674" s="2">
        <v>45033</v>
      </c>
      <c r="B674">
        <v>2023</v>
      </c>
      <c r="C674" t="s">
        <v>10</v>
      </c>
      <c r="D674">
        <v>2</v>
      </c>
    </row>
    <row r="675" spans="1:4" x14ac:dyDescent="0.35">
      <c r="A675" s="2">
        <v>44198</v>
      </c>
      <c r="B675">
        <v>2021</v>
      </c>
      <c r="C675" t="s">
        <v>8</v>
      </c>
      <c r="D675">
        <v>1</v>
      </c>
    </row>
    <row r="676" spans="1:4" x14ac:dyDescent="0.35">
      <c r="A676" s="2">
        <v>44323</v>
      </c>
      <c r="B676">
        <v>2021</v>
      </c>
      <c r="C676" t="s">
        <v>9</v>
      </c>
      <c r="D676">
        <v>2</v>
      </c>
    </row>
    <row r="677" spans="1:4" x14ac:dyDescent="0.35">
      <c r="A677" s="2">
        <v>42561</v>
      </c>
      <c r="B677">
        <v>2016</v>
      </c>
      <c r="C677" t="s">
        <v>11</v>
      </c>
      <c r="D677">
        <v>3</v>
      </c>
    </row>
    <row r="678" spans="1:4" x14ac:dyDescent="0.35">
      <c r="A678" s="2">
        <v>44855</v>
      </c>
      <c r="B678">
        <v>2022</v>
      </c>
      <c r="C678" t="s">
        <v>14</v>
      </c>
      <c r="D678">
        <v>4</v>
      </c>
    </row>
    <row r="679" spans="1:4" x14ac:dyDescent="0.35">
      <c r="A679" s="2">
        <v>42073</v>
      </c>
      <c r="B679">
        <v>2015</v>
      </c>
      <c r="C679" t="s">
        <v>5</v>
      </c>
      <c r="D679">
        <v>1</v>
      </c>
    </row>
    <row r="680" spans="1:4" x14ac:dyDescent="0.35">
      <c r="A680" s="2">
        <v>45263</v>
      </c>
      <c r="B680">
        <v>2023</v>
      </c>
      <c r="C680" t="s">
        <v>6</v>
      </c>
      <c r="D680">
        <v>4</v>
      </c>
    </row>
    <row r="681" spans="1:4" x14ac:dyDescent="0.35">
      <c r="A681" s="2">
        <v>42305</v>
      </c>
      <c r="B681">
        <v>2015</v>
      </c>
      <c r="C681" t="s">
        <v>14</v>
      </c>
      <c r="D681">
        <v>4</v>
      </c>
    </row>
    <row r="682" spans="1:4" x14ac:dyDescent="0.35">
      <c r="A682" s="2">
        <v>43775</v>
      </c>
      <c r="B682">
        <v>2019</v>
      </c>
      <c r="C682" t="s">
        <v>12</v>
      </c>
      <c r="D682">
        <v>4</v>
      </c>
    </row>
    <row r="683" spans="1:4" x14ac:dyDescent="0.35">
      <c r="A683" s="2">
        <v>43731</v>
      </c>
      <c r="B683">
        <v>2019</v>
      </c>
      <c r="C683" t="s">
        <v>4</v>
      </c>
      <c r="D683">
        <v>3</v>
      </c>
    </row>
    <row r="684" spans="1:4" x14ac:dyDescent="0.35">
      <c r="A684" s="2">
        <v>43721</v>
      </c>
      <c r="B684">
        <v>2019</v>
      </c>
      <c r="C684" t="s">
        <v>4</v>
      </c>
      <c r="D684">
        <v>3</v>
      </c>
    </row>
    <row r="685" spans="1:4" x14ac:dyDescent="0.35">
      <c r="A685" s="2">
        <v>43654</v>
      </c>
      <c r="B685">
        <v>2019</v>
      </c>
      <c r="C685" t="s">
        <v>11</v>
      </c>
      <c r="D685">
        <v>3</v>
      </c>
    </row>
    <row r="686" spans="1:4" x14ac:dyDescent="0.35">
      <c r="A686" s="2">
        <v>45198</v>
      </c>
      <c r="B686">
        <v>2023</v>
      </c>
      <c r="C686" t="s">
        <v>4</v>
      </c>
      <c r="D686">
        <v>3</v>
      </c>
    </row>
    <row r="687" spans="1:4" x14ac:dyDescent="0.35">
      <c r="A687" s="2">
        <v>43519</v>
      </c>
      <c r="B687">
        <v>2019</v>
      </c>
      <c r="C687" t="s">
        <v>7</v>
      </c>
      <c r="D687">
        <v>1</v>
      </c>
    </row>
    <row r="688" spans="1:4" x14ac:dyDescent="0.35">
      <c r="A688" s="2">
        <v>45119</v>
      </c>
      <c r="B688">
        <v>2023</v>
      </c>
      <c r="C688" t="s">
        <v>11</v>
      </c>
      <c r="D688">
        <v>3</v>
      </c>
    </row>
    <row r="689" spans="1:4" x14ac:dyDescent="0.35">
      <c r="A689" s="2">
        <v>45220</v>
      </c>
      <c r="B689">
        <v>2023</v>
      </c>
      <c r="C689" t="s">
        <v>14</v>
      </c>
      <c r="D689">
        <v>4</v>
      </c>
    </row>
    <row r="690" spans="1:4" x14ac:dyDescent="0.35">
      <c r="A690" s="2">
        <v>43765</v>
      </c>
      <c r="B690">
        <v>2019</v>
      </c>
      <c r="C690" t="s">
        <v>14</v>
      </c>
      <c r="D690">
        <v>4</v>
      </c>
    </row>
    <row r="691" spans="1:4" x14ac:dyDescent="0.35">
      <c r="A691" s="2">
        <v>44514</v>
      </c>
      <c r="B691">
        <v>2021</v>
      </c>
      <c r="C691" t="s">
        <v>12</v>
      </c>
      <c r="D691">
        <v>4</v>
      </c>
    </row>
    <row r="692" spans="1:4" x14ac:dyDescent="0.35">
      <c r="A692" s="2">
        <v>43979</v>
      </c>
      <c r="B692">
        <v>2020</v>
      </c>
      <c r="C692" t="s">
        <v>9</v>
      </c>
      <c r="D692">
        <v>2</v>
      </c>
    </row>
    <row r="693" spans="1:4" x14ac:dyDescent="0.35">
      <c r="A693" s="2">
        <v>43131</v>
      </c>
      <c r="B693">
        <v>2018</v>
      </c>
      <c r="C693" t="s">
        <v>8</v>
      </c>
      <c r="D693">
        <v>1</v>
      </c>
    </row>
    <row r="694" spans="1:4" x14ac:dyDescent="0.35">
      <c r="A694" s="2">
        <v>43114</v>
      </c>
      <c r="B694">
        <v>2018</v>
      </c>
      <c r="C694" t="s">
        <v>8</v>
      </c>
      <c r="D694">
        <v>1</v>
      </c>
    </row>
    <row r="695" spans="1:4" x14ac:dyDescent="0.35">
      <c r="A695" s="2">
        <v>43116</v>
      </c>
      <c r="B695">
        <v>2018</v>
      </c>
      <c r="C695" t="s">
        <v>8</v>
      </c>
      <c r="D695">
        <v>1</v>
      </c>
    </row>
    <row r="696" spans="1:4" x14ac:dyDescent="0.35">
      <c r="A696" s="2">
        <v>42107</v>
      </c>
      <c r="B696">
        <v>2015</v>
      </c>
      <c r="C696" t="s">
        <v>10</v>
      </c>
      <c r="D696">
        <v>2</v>
      </c>
    </row>
    <row r="697" spans="1:4" x14ac:dyDescent="0.35">
      <c r="A697" s="2">
        <v>45275</v>
      </c>
      <c r="B697">
        <v>2023</v>
      </c>
      <c r="C697" t="s">
        <v>6</v>
      </c>
      <c r="D697">
        <v>4</v>
      </c>
    </row>
    <row r="698" spans="1:4" x14ac:dyDescent="0.35">
      <c r="A698" s="2">
        <v>45152</v>
      </c>
      <c r="B698">
        <v>2023</v>
      </c>
      <c r="C698" t="s">
        <v>13</v>
      </c>
      <c r="D698">
        <v>3</v>
      </c>
    </row>
    <row r="699" spans="1:4" x14ac:dyDescent="0.35">
      <c r="A699" s="2">
        <v>42924</v>
      </c>
      <c r="B699">
        <v>2017</v>
      </c>
      <c r="C699" t="s">
        <v>11</v>
      </c>
      <c r="D699">
        <v>3</v>
      </c>
    </row>
    <row r="700" spans="1:4" x14ac:dyDescent="0.35">
      <c r="A700" s="2">
        <v>42614</v>
      </c>
      <c r="B700">
        <v>2016</v>
      </c>
      <c r="C700" t="s">
        <v>4</v>
      </c>
      <c r="D700">
        <v>3</v>
      </c>
    </row>
    <row r="701" spans="1:4" x14ac:dyDescent="0.35">
      <c r="A701" s="2">
        <v>45094</v>
      </c>
      <c r="B701">
        <v>2023</v>
      </c>
      <c r="C701" t="s">
        <v>15</v>
      </c>
      <c r="D701">
        <v>2</v>
      </c>
    </row>
    <row r="702" spans="1:4" x14ac:dyDescent="0.35">
      <c r="A702" s="2">
        <v>44344</v>
      </c>
      <c r="B702">
        <v>2021</v>
      </c>
      <c r="C702" t="s">
        <v>9</v>
      </c>
      <c r="D702">
        <v>2</v>
      </c>
    </row>
    <row r="703" spans="1:4" x14ac:dyDescent="0.35">
      <c r="A703" s="2">
        <v>42725</v>
      </c>
      <c r="B703">
        <v>2016</v>
      </c>
      <c r="C703" t="s">
        <v>6</v>
      </c>
      <c r="D703">
        <v>4</v>
      </c>
    </row>
    <row r="704" spans="1:4" x14ac:dyDescent="0.35">
      <c r="A704" s="2">
        <v>43205</v>
      </c>
      <c r="B704">
        <v>2018</v>
      </c>
      <c r="C704" t="s">
        <v>10</v>
      </c>
      <c r="D704">
        <v>2</v>
      </c>
    </row>
    <row r="705" spans="1:4" x14ac:dyDescent="0.35">
      <c r="A705" s="2">
        <v>45099</v>
      </c>
      <c r="B705">
        <v>2023</v>
      </c>
      <c r="C705" t="s">
        <v>15</v>
      </c>
      <c r="D705">
        <v>2</v>
      </c>
    </row>
    <row r="706" spans="1:4" x14ac:dyDescent="0.35">
      <c r="A706" s="2">
        <v>43115</v>
      </c>
      <c r="B706">
        <v>2018</v>
      </c>
      <c r="C706" t="s">
        <v>8</v>
      </c>
      <c r="D706">
        <v>1</v>
      </c>
    </row>
    <row r="707" spans="1:4" x14ac:dyDescent="0.35">
      <c r="A707" s="2">
        <v>42690</v>
      </c>
      <c r="B707">
        <v>2016</v>
      </c>
      <c r="C707" t="s">
        <v>12</v>
      </c>
      <c r="D707">
        <v>4</v>
      </c>
    </row>
    <row r="708" spans="1:4" x14ac:dyDescent="0.35">
      <c r="A708" s="2">
        <v>42875</v>
      </c>
      <c r="B708">
        <v>2017</v>
      </c>
      <c r="C708" t="s">
        <v>9</v>
      </c>
      <c r="D708">
        <v>2</v>
      </c>
    </row>
    <row r="709" spans="1:4" x14ac:dyDescent="0.35">
      <c r="A709" s="2">
        <v>44947</v>
      </c>
      <c r="B709">
        <v>2023</v>
      </c>
      <c r="C709" t="s">
        <v>8</v>
      </c>
      <c r="D709">
        <v>1</v>
      </c>
    </row>
    <row r="710" spans="1:4" x14ac:dyDescent="0.35">
      <c r="A710" s="2">
        <v>43619</v>
      </c>
      <c r="B710">
        <v>2019</v>
      </c>
      <c r="C710" t="s">
        <v>15</v>
      </c>
      <c r="D710">
        <v>2</v>
      </c>
    </row>
    <row r="711" spans="1:4" x14ac:dyDescent="0.35">
      <c r="A711" s="2">
        <v>42595</v>
      </c>
      <c r="B711">
        <v>2016</v>
      </c>
      <c r="C711" t="s">
        <v>13</v>
      </c>
      <c r="D711">
        <v>3</v>
      </c>
    </row>
    <row r="712" spans="1:4" x14ac:dyDescent="0.35">
      <c r="A712" s="2">
        <v>44083</v>
      </c>
      <c r="B712">
        <v>2020</v>
      </c>
      <c r="C712" t="s">
        <v>4</v>
      </c>
      <c r="D712">
        <v>3</v>
      </c>
    </row>
    <row r="713" spans="1:4" x14ac:dyDescent="0.35">
      <c r="A713" s="2">
        <v>42121</v>
      </c>
      <c r="B713">
        <v>2015</v>
      </c>
      <c r="C713" t="s">
        <v>10</v>
      </c>
      <c r="D713">
        <v>2</v>
      </c>
    </row>
    <row r="714" spans="1:4" x14ac:dyDescent="0.35">
      <c r="A714" s="2">
        <v>43565</v>
      </c>
      <c r="B714">
        <v>2019</v>
      </c>
      <c r="C714" t="s">
        <v>10</v>
      </c>
      <c r="D714">
        <v>2</v>
      </c>
    </row>
    <row r="715" spans="1:4" x14ac:dyDescent="0.35">
      <c r="A715" s="2">
        <v>44248</v>
      </c>
      <c r="B715">
        <v>2021</v>
      </c>
      <c r="C715" t="s">
        <v>7</v>
      </c>
      <c r="D715">
        <v>1</v>
      </c>
    </row>
    <row r="716" spans="1:4" x14ac:dyDescent="0.35">
      <c r="A716" s="2">
        <v>45108</v>
      </c>
      <c r="B716">
        <v>2023</v>
      </c>
      <c r="C716" t="s">
        <v>11</v>
      </c>
      <c r="D716">
        <v>3</v>
      </c>
    </row>
    <row r="717" spans="1:4" x14ac:dyDescent="0.35">
      <c r="A717" s="2">
        <v>43762</v>
      </c>
      <c r="B717">
        <v>2019</v>
      </c>
      <c r="C717" t="s">
        <v>14</v>
      </c>
      <c r="D717">
        <v>4</v>
      </c>
    </row>
    <row r="718" spans="1:4" x14ac:dyDescent="0.35">
      <c r="A718" s="2">
        <v>44661</v>
      </c>
      <c r="B718">
        <v>2022</v>
      </c>
      <c r="C718" t="s">
        <v>10</v>
      </c>
      <c r="D718">
        <v>2</v>
      </c>
    </row>
    <row r="719" spans="1:4" x14ac:dyDescent="0.35">
      <c r="A719" s="2">
        <v>42549</v>
      </c>
      <c r="B719">
        <v>2016</v>
      </c>
      <c r="C719" t="s">
        <v>15</v>
      </c>
      <c r="D719">
        <v>2</v>
      </c>
    </row>
    <row r="720" spans="1:4" x14ac:dyDescent="0.35">
      <c r="A720" s="2">
        <v>44361</v>
      </c>
      <c r="B720">
        <v>2021</v>
      </c>
      <c r="C720" t="s">
        <v>15</v>
      </c>
      <c r="D720">
        <v>2</v>
      </c>
    </row>
    <row r="721" spans="1:4" x14ac:dyDescent="0.35">
      <c r="A721" s="2">
        <v>45174</v>
      </c>
      <c r="B721">
        <v>2023</v>
      </c>
      <c r="C721" t="s">
        <v>4</v>
      </c>
      <c r="D721">
        <v>3</v>
      </c>
    </row>
    <row r="722" spans="1:4" x14ac:dyDescent="0.35">
      <c r="A722" s="2">
        <v>43211</v>
      </c>
      <c r="B722">
        <v>2018</v>
      </c>
      <c r="C722" t="s">
        <v>10</v>
      </c>
      <c r="D722">
        <v>2</v>
      </c>
    </row>
    <row r="723" spans="1:4" x14ac:dyDescent="0.35">
      <c r="A723" s="2">
        <v>44968</v>
      </c>
      <c r="B723">
        <v>2023</v>
      </c>
      <c r="C723" t="s">
        <v>7</v>
      </c>
      <c r="D723">
        <v>1</v>
      </c>
    </row>
    <row r="724" spans="1:4" x14ac:dyDescent="0.35">
      <c r="A724" s="2">
        <v>42196</v>
      </c>
      <c r="B724">
        <v>2015</v>
      </c>
      <c r="C724" t="s">
        <v>11</v>
      </c>
      <c r="D724">
        <v>3</v>
      </c>
    </row>
    <row r="725" spans="1:4" x14ac:dyDescent="0.35">
      <c r="A725" s="2">
        <v>45195</v>
      </c>
      <c r="B725">
        <v>2023</v>
      </c>
      <c r="C725" t="s">
        <v>4</v>
      </c>
      <c r="D725">
        <v>3</v>
      </c>
    </row>
    <row r="726" spans="1:4" x14ac:dyDescent="0.35">
      <c r="A726" s="2">
        <v>44217</v>
      </c>
      <c r="B726">
        <v>2021</v>
      </c>
      <c r="C726" t="s">
        <v>8</v>
      </c>
      <c r="D726">
        <v>1</v>
      </c>
    </row>
    <row r="727" spans="1:4" x14ac:dyDescent="0.35">
      <c r="A727" s="2">
        <v>43843</v>
      </c>
      <c r="B727">
        <v>2020</v>
      </c>
      <c r="C727" t="s">
        <v>8</v>
      </c>
      <c r="D727">
        <v>1</v>
      </c>
    </row>
    <row r="728" spans="1:4" x14ac:dyDescent="0.35">
      <c r="A728" s="2">
        <v>44707</v>
      </c>
      <c r="B728">
        <v>2022</v>
      </c>
      <c r="C728" t="s">
        <v>9</v>
      </c>
      <c r="D728">
        <v>2</v>
      </c>
    </row>
    <row r="729" spans="1:4" x14ac:dyDescent="0.35">
      <c r="A729" s="2">
        <v>43239</v>
      </c>
      <c r="B729">
        <v>2018</v>
      </c>
      <c r="C729" t="s">
        <v>9</v>
      </c>
      <c r="D729">
        <v>2</v>
      </c>
    </row>
    <row r="730" spans="1:4" x14ac:dyDescent="0.35">
      <c r="A730" s="2">
        <v>43881</v>
      </c>
      <c r="B730">
        <v>2020</v>
      </c>
      <c r="C730" t="s">
        <v>7</v>
      </c>
      <c r="D730">
        <v>1</v>
      </c>
    </row>
    <row r="731" spans="1:4" x14ac:dyDescent="0.35">
      <c r="A731" s="2">
        <v>45054</v>
      </c>
      <c r="B731">
        <v>2023</v>
      </c>
      <c r="C731" t="s">
        <v>9</v>
      </c>
      <c r="D731">
        <v>2</v>
      </c>
    </row>
    <row r="732" spans="1:4" x14ac:dyDescent="0.35">
      <c r="A732" s="2">
        <v>42399</v>
      </c>
      <c r="B732">
        <v>2016</v>
      </c>
      <c r="C732" t="s">
        <v>8</v>
      </c>
      <c r="D732">
        <v>1</v>
      </c>
    </row>
    <row r="733" spans="1:4" x14ac:dyDescent="0.35">
      <c r="A733" s="2">
        <v>45135</v>
      </c>
      <c r="B733">
        <v>2023</v>
      </c>
      <c r="C733" t="s">
        <v>11</v>
      </c>
      <c r="D733">
        <v>3</v>
      </c>
    </row>
    <row r="734" spans="1:4" x14ac:dyDescent="0.35">
      <c r="A734" s="2">
        <v>44211</v>
      </c>
      <c r="B734">
        <v>2021</v>
      </c>
      <c r="C734" t="s">
        <v>8</v>
      </c>
      <c r="D734">
        <v>1</v>
      </c>
    </row>
    <row r="735" spans="1:4" x14ac:dyDescent="0.35">
      <c r="A735" s="2">
        <v>44872</v>
      </c>
      <c r="B735">
        <v>2022</v>
      </c>
      <c r="C735" t="s">
        <v>12</v>
      </c>
      <c r="D735">
        <v>4</v>
      </c>
    </row>
    <row r="736" spans="1:4" x14ac:dyDescent="0.35">
      <c r="A736" s="2">
        <v>43657</v>
      </c>
      <c r="B736">
        <v>2019</v>
      </c>
      <c r="C736" t="s">
        <v>11</v>
      </c>
      <c r="D736">
        <v>3</v>
      </c>
    </row>
    <row r="737" spans="1:4" x14ac:dyDescent="0.35">
      <c r="A737" s="2">
        <v>44672</v>
      </c>
      <c r="B737">
        <v>2022</v>
      </c>
      <c r="C737" t="s">
        <v>10</v>
      </c>
      <c r="D737">
        <v>2</v>
      </c>
    </row>
    <row r="738" spans="1:4" x14ac:dyDescent="0.35">
      <c r="A738" s="2">
        <v>43527</v>
      </c>
      <c r="B738">
        <v>2019</v>
      </c>
      <c r="C738" t="s">
        <v>5</v>
      </c>
      <c r="D738">
        <v>1</v>
      </c>
    </row>
    <row r="739" spans="1:4" x14ac:dyDescent="0.35">
      <c r="A739" s="2">
        <v>42090</v>
      </c>
      <c r="B739">
        <v>2015</v>
      </c>
      <c r="C739" t="s">
        <v>5</v>
      </c>
      <c r="D739">
        <v>1</v>
      </c>
    </row>
    <row r="740" spans="1:4" x14ac:dyDescent="0.35">
      <c r="A740" s="2">
        <v>44967</v>
      </c>
      <c r="B740">
        <v>2023</v>
      </c>
      <c r="C740" t="s">
        <v>7</v>
      </c>
      <c r="D740">
        <v>1</v>
      </c>
    </row>
    <row r="741" spans="1:4" x14ac:dyDescent="0.35">
      <c r="A741" s="2">
        <v>42505</v>
      </c>
      <c r="B741">
        <v>2016</v>
      </c>
      <c r="C741" t="s">
        <v>9</v>
      </c>
      <c r="D741">
        <v>2</v>
      </c>
    </row>
    <row r="742" spans="1:4" x14ac:dyDescent="0.35">
      <c r="A742" s="2">
        <v>45254</v>
      </c>
      <c r="B742">
        <v>2023</v>
      </c>
      <c r="C742" t="s">
        <v>12</v>
      </c>
      <c r="D742">
        <v>4</v>
      </c>
    </row>
    <row r="743" spans="1:4" x14ac:dyDescent="0.35">
      <c r="A743" s="2">
        <v>44639</v>
      </c>
      <c r="B743">
        <v>2022</v>
      </c>
      <c r="C743" t="s">
        <v>5</v>
      </c>
      <c r="D743">
        <v>1</v>
      </c>
    </row>
    <row r="744" spans="1:4" x14ac:dyDescent="0.35">
      <c r="A744" s="2">
        <v>44519</v>
      </c>
      <c r="B744">
        <v>2021</v>
      </c>
      <c r="C744" t="s">
        <v>12</v>
      </c>
      <c r="D744">
        <v>4</v>
      </c>
    </row>
    <row r="745" spans="1:4" x14ac:dyDescent="0.35">
      <c r="A745" s="2">
        <v>43822</v>
      </c>
      <c r="B745">
        <v>2019</v>
      </c>
      <c r="C745" t="s">
        <v>6</v>
      </c>
      <c r="D745">
        <v>4</v>
      </c>
    </row>
    <row r="746" spans="1:4" x14ac:dyDescent="0.35">
      <c r="A746" s="2">
        <v>43269</v>
      </c>
      <c r="B746">
        <v>2018</v>
      </c>
      <c r="C746" t="s">
        <v>15</v>
      </c>
      <c r="D746">
        <v>2</v>
      </c>
    </row>
    <row r="747" spans="1:4" x14ac:dyDescent="0.35">
      <c r="A747" s="2">
        <v>42181</v>
      </c>
      <c r="B747">
        <v>2015</v>
      </c>
      <c r="C747" t="s">
        <v>15</v>
      </c>
      <c r="D747">
        <v>2</v>
      </c>
    </row>
    <row r="748" spans="1:4" x14ac:dyDescent="0.35">
      <c r="A748" s="2">
        <v>44340</v>
      </c>
      <c r="B748">
        <v>2021</v>
      </c>
      <c r="C748" t="s">
        <v>9</v>
      </c>
      <c r="D748">
        <v>2</v>
      </c>
    </row>
    <row r="749" spans="1:4" x14ac:dyDescent="0.35">
      <c r="A749" s="2">
        <v>44496</v>
      </c>
      <c r="B749">
        <v>2021</v>
      </c>
      <c r="C749" t="s">
        <v>14</v>
      </c>
      <c r="D749">
        <v>4</v>
      </c>
    </row>
    <row r="750" spans="1:4" x14ac:dyDescent="0.35">
      <c r="A750" s="2">
        <v>44981</v>
      </c>
      <c r="B750">
        <v>2023</v>
      </c>
      <c r="C750" t="s">
        <v>7</v>
      </c>
      <c r="D750">
        <v>1</v>
      </c>
    </row>
    <row r="751" spans="1:4" x14ac:dyDescent="0.35">
      <c r="A751" s="2">
        <v>42890</v>
      </c>
      <c r="B751">
        <v>2017</v>
      </c>
      <c r="C751" t="s">
        <v>15</v>
      </c>
      <c r="D751">
        <v>2</v>
      </c>
    </row>
    <row r="752" spans="1:4" x14ac:dyDescent="0.35">
      <c r="A752" s="2">
        <v>44935</v>
      </c>
      <c r="B752">
        <v>2023</v>
      </c>
      <c r="C752" t="s">
        <v>8</v>
      </c>
      <c r="D752">
        <v>1</v>
      </c>
    </row>
    <row r="753" spans="1:4" x14ac:dyDescent="0.35">
      <c r="A753" s="2">
        <v>45046</v>
      </c>
      <c r="B753">
        <v>2023</v>
      </c>
      <c r="C753" t="s">
        <v>10</v>
      </c>
      <c r="D753">
        <v>2</v>
      </c>
    </row>
    <row r="754" spans="1:4" x14ac:dyDescent="0.35">
      <c r="A754" s="2">
        <v>42481</v>
      </c>
      <c r="B754">
        <v>2016</v>
      </c>
      <c r="C754" t="s">
        <v>10</v>
      </c>
      <c r="D754">
        <v>2</v>
      </c>
    </row>
    <row r="755" spans="1:4" x14ac:dyDescent="0.35">
      <c r="A755" s="2">
        <v>43469</v>
      </c>
      <c r="B755">
        <v>2019</v>
      </c>
      <c r="C755" t="s">
        <v>8</v>
      </c>
      <c r="D755">
        <v>1</v>
      </c>
    </row>
    <row r="756" spans="1:4" x14ac:dyDescent="0.35">
      <c r="A756" s="2">
        <v>42094</v>
      </c>
      <c r="B756">
        <v>2015</v>
      </c>
      <c r="C756" t="s">
        <v>5</v>
      </c>
      <c r="D756">
        <v>1</v>
      </c>
    </row>
    <row r="757" spans="1:4" x14ac:dyDescent="0.35">
      <c r="A757" s="2">
        <v>43622</v>
      </c>
      <c r="B757">
        <v>2019</v>
      </c>
      <c r="C757" t="s">
        <v>15</v>
      </c>
      <c r="D757">
        <v>2</v>
      </c>
    </row>
    <row r="758" spans="1:4" x14ac:dyDescent="0.35">
      <c r="A758" s="2">
        <v>42844</v>
      </c>
      <c r="B758">
        <v>2017</v>
      </c>
      <c r="C758" t="s">
        <v>10</v>
      </c>
      <c r="D758">
        <v>2</v>
      </c>
    </row>
    <row r="759" spans="1:4" x14ac:dyDescent="0.35">
      <c r="A759" s="2">
        <v>45149</v>
      </c>
      <c r="B759">
        <v>2023</v>
      </c>
      <c r="C759" t="s">
        <v>13</v>
      </c>
      <c r="D759">
        <v>3</v>
      </c>
    </row>
    <row r="760" spans="1:4" x14ac:dyDescent="0.35">
      <c r="A760" s="2">
        <v>45097</v>
      </c>
      <c r="B760">
        <v>2023</v>
      </c>
      <c r="C760" t="s">
        <v>15</v>
      </c>
      <c r="D760">
        <v>2</v>
      </c>
    </row>
    <row r="761" spans="1:4" x14ac:dyDescent="0.35">
      <c r="A761" s="2">
        <v>42893</v>
      </c>
      <c r="B761">
        <v>2017</v>
      </c>
      <c r="C761" t="s">
        <v>15</v>
      </c>
      <c r="D761">
        <v>2</v>
      </c>
    </row>
    <row r="762" spans="1:4" x14ac:dyDescent="0.35">
      <c r="A762" s="2">
        <v>45096</v>
      </c>
      <c r="B762">
        <v>2023</v>
      </c>
      <c r="C762" t="s">
        <v>15</v>
      </c>
      <c r="D762">
        <v>2</v>
      </c>
    </row>
    <row r="763" spans="1:4" x14ac:dyDescent="0.35">
      <c r="A763" s="2">
        <v>43323</v>
      </c>
      <c r="B763">
        <v>2018</v>
      </c>
      <c r="C763" t="s">
        <v>13</v>
      </c>
      <c r="D763">
        <v>3</v>
      </c>
    </row>
    <row r="764" spans="1:4" x14ac:dyDescent="0.35">
      <c r="A764" s="2">
        <v>42740</v>
      </c>
      <c r="B764">
        <v>2017</v>
      </c>
      <c r="C764" t="s">
        <v>8</v>
      </c>
      <c r="D764">
        <v>1</v>
      </c>
    </row>
    <row r="765" spans="1:4" x14ac:dyDescent="0.35">
      <c r="A765" s="2">
        <v>44333</v>
      </c>
      <c r="B765">
        <v>2021</v>
      </c>
      <c r="C765" t="s">
        <v>9</v>
      </c>
      <c r="D765">
        <v>2</v>
      </c>
    </row>
    <row r="766" spans="1:4" x14ac:dyDescent="0.35">
      <c r="A766" s="2">
        <v>44602</v>
      </c>
      <c r="B766">
        <v>2022</v>
      </c>
      <c r="C766" t="s">
        <v>7</v>
      </c>
      <c r="D766">
        <v>1</v>
      </c>
    </row>
    <row r="767" spans="1:4" x14ac:dyDescent="0.35">
      <c r="A767" s="2">
        <v>43086</v>
      </c>
      <c r="B767">
        <v>2017</v>
      </c>
      <c r="C767" t="s">
        <v>6</v>
      </c>
      <c r="D767">
        <v>4</v>
      </c>
    </row>
    <row r="768" spans="1:4" x14ac:dyDescent="0.35">
      <c r="A768" s="2">
        <v>44123</v>
      </c>
      <c r="B768">
        <v>2020</v>
      </c>
      <c r="C768" t="s">
        <v>14</v>
      </c>
      <c r="D768">
        <v>4</v>
      </c>
    </row>
    <row r="769" spans="1:4" x14ac:dyDescent="0.35">
      <c r="A769" s="2">
        <v>45004</v>
      </c>
      <c r="B769">
        <v>2023</v>
      </c>
      <c r="C769" t="s">
        <v>5</v>
      </c>
      <c r="D769">
        <v>1</v>
      </c>
    </row>
    <row r="770" spans="1:4" x14ac:dyDescent="0.35">
      <c r="A770" s="2">
        <v>44146</v>
      </c>
      <c r="B770">
        <v>2020</v>
      </c>
      <c r="C770" t="s">
        <v>12</v>
      </c>
      <c r="D770">
        <v>4</v>
      </c>
    </row>
    <row r="771" spans="1:4" x14ac:dyDescent="0.35">
      <c r="A771" s="2">
        <v>42157</v>
      </c>
      <c r="B771">
        <v>2015</v>
      </c>
      <c r="C771" t="s">
        <v>15</v>
      </c>
      <c r="D771">
        <v>2</v>
      </c>
    </row>
    <row r="772" spans="1:4" x14ac:dyDescent="0.35">
      <c r="A772" s="2">
        <v>44495</v>
      </c>
      <c r="B772">
        <v>2021</v>
      </c>
      <c r="C772" t="s">
        <v>14</v>
      </c>
      <c r="D772">
        <v>4</v>
      </c>
    </row>
    <row r="773" spans="1:4" x14ac:dyDescent="0.35">
      <c r="A773" s="2">
        <v>42999</v>
      </c>
      <c r="B773">
        <v>2017</v>
      </c>
      <c r="C773" t="s">
        <v>4</v>
      </c>
      <c r="D773">
        <v>3</v>
      </c>
    </row>
    <row r="774" spans="1:4" x14ac:dyDescent="0.35">
      <c r="A774" s="2">
        <v>43486</v>
      </c>
      <c r="B774">
        <v>2019</v>
      </c>
      <c r="C774" t="s">
        <v>8</v>
      </c>
      <c r="D774">
        <v>1</v>
      </c>
    </row>
    <row r="775" spans="1:4" x14ac:dyDescent="0.35">
      <c r="A775" s="2">
        <v>45032</v>
      </c>
      <c r="B775">
        <v>2023</v>
      </c>
      <c r="C775" t="s">
        <v>10</v>
      </c>
      <c r="D775">
        <v>2</v>
      </c>
    </row>
    <row r="776" spans="1:4" x14ac:dyDescent="0.35">
      <c r="A776" s="2">
        <v>44925</v>
      </c>
      <c r="B776">
        <v>2022</v>
      </c>
      <c r="C776" t="s">
        <v>6</v>
      </c>
      <c r="D776">
        <v>4</v>
      </c>
    </row>
    <row r="777" spans="1:4" x14ac:dyDescent="0.35">
      <c r="A777" s="2">
        <v>44413</v>
      </c>
      <c r="B777">
        <v>2021</v>
      </c>
      <c r="C777" t="s">
        <v>13</v>
      </c>
      <c r="D777">
        <v>3</v>
      </c>
    </row>
    <row r="778" spans="1:4" x14ac:dyDescent="0.35">
      <c r="A778" s="2">
        <v>43579</v>
      </c>
      <c r="B778">
        <v>2019</v>
      </c>
      <c r="C778" t="s">
        <v>10</v>
      </c>
      <c r="D778">
        <v>2</v>
      </c>
    </row>
    <row r="779" spans="1:4" x14ac:dyDescent="0.35">
      <c r="A779" s="2">
        <v>43076</v>
      </c>
      <c r="B779">
        <v>2017</v>
      </c>
      <c r="C779" t="s">
        <v>6</v>
      </c>
      <c r="D779">
        <v>4</v>
      </c>
    </row>
    <row r="780" spans="1:4" x14ac:dyDescent="0.35">
      <c r="A780" s="2">
        <v>42298</v>
      </c>
      <c r="B780">
        <v>2015</v>
      </c>
      <c r="C780" t="s">
        <v>14</v>
      </c>
      <c r="D780">
        <v>4</v>
      </c>
    </row>
    <row r="781" spans="1:4" x14ac:dyDescent="0.35">
      <c r="A781" s="2">
        <v>43016</v>
      </c>
      <c r="B781">
        <v>2017</v>
      </c>
      <c r="C781" t="s">
        <v>14</v>
      </c>
      <c r="D781">
        <v>4</v>
      </c>
    </row>
    <row r="782" spans="1:4" x14ac:dyDescent="0.35">
      <c r="A782" s="2">
        <v>44423</v>
      </c>
      <c r="B782">
        <v>2021</v>
      </c>
      <c r="C782" t="s">
        <v>13</v>
      </c>
      <c r="D782">
        <v>3</v>
      </c>
    </row>
    <row r="783" spans="1:4" x14ac:dyDescent="0.35">
      <c r="A783" s="2">
        <v>44919</v>
      </c>
      <c r="B783">
        <v>2022</v>
      </c>
      <c r="C783" t="s">
        <v>6</v>
      </c>
      <c r="D783">
        <v>4</v>
      </c>
    </row>
    <row r="784" spans="1:4" x14ac:dyDescent="0.35">
      <c r="A784" s="2">
        <v>43209</v>
      </c>
      <c r="B784">
        <v>2018</v>
      </c>
      <c r="C784" t="s">
        <v>10</v>
      </c>
      <c r="D784">
        <v>2</v>
      </c>
    </row>
    <row r="785" spans="1:4" x14ac:dyDescent="0.35">
      <c r="A785" s="2">
        <v>43312</v>
      </c>
      <c r="B785">
        <v>2018</v>
      </c>
      <c r="C785" t="s">
        <v>11</v>
      </c>
      <c r="D785">
        <v>3</v>
      </c>
    </row>
    <row r="786" spans="1:4" x14ac:dyDescent="0.35">
      <c r="A786" s="2">
        <v>43545</v>
      </c>
      <c r="B786">
        <v>2019</v>
      </c>
      <c r="C786" t="s">
        <v>5</v>
      </c>
      <c r="D786">
        <v>1</v>
      </c>
    </row>
    <row r="787" spans="1:4" x14ac:dyDescent="0.35">
      <c r="A787" s="2">
        <v>43377</v>
      </c>
      <c r="B787">
        <v>2018</v>
      </c>
      <c r="C787" t="s">
        <v>14</v>
      </c>
      <c r="D787">
        <v>4</v>
      </c>
    </row>
    <row r="788" spans="1:4" x14ac:dyDescent="0.35">
      <c r="A788" s="2">
        <v>42653</v>
      </c>
      <c r="B788">
        <v>2016</v>
      </c>
      <c r="C788" t="s">
        <v>14</v>
      </c>
      <c r="D788">
        <v>4</v>
      </c>
    </row>
    <row r="789" spans="1:4" x14ac:dyDescent="0.35">
      <c r="A789" s="2">
        <v>44500</v>
      </c>
      <c r="B789">
        <v>2021</v>
      </c>
      <c r="C789" t="s">
        <v>14</v>
      </c>
      <c r="D789">
        <v>4</v>
      </c>
    </row>
    <row r="790" spans="1:4" x14ac:dyDescent="0.35">
      <c r="A790" s="2">
        <v>44754</v>
      </c>
      <c r="B790">
        <v>2022</v>
      </c>
      <c r="C790" t="s">
        <v>11</v>
      </c>
      <c r="D790">
        <v>3</v>
      </c>
    </row>
    <row r="791" spans="1:4" x14ac:dyDescent="0.35">
      <c r="A791" s="2">
        <v>43070</v>
      </c>
      <c r="B791">
        <v>2017</v>
      </c>
      <c r="C791" t="s">
        <v>6</v>
      </c>
      <c r="D791">
        <v>4</v>
      </c>
    </row>
    <row r="792" spans="1:4" x14ac:dyDescent="0.35">
      <c r="A792" s="2">
        <v>42580</v>
      </c>
      <c r="B792">
        <v>2016</v>
      </c>
      <c r="C792" t="s">
        <v>11</v>
      </c>
      <c r="D792">
        <v>3</v>
      </c>
    </row>
    <row r="793" spans="1:4" x14ac:dyDescent="0.35">
      <c r="A793" s="2">
        <v>43563</v>
      </c>
      <c r="B793">
        <v>2019</v>
      </c>
      <c r="C793" t="s">
        <v>10</v>
      </c>
      <c r="D793">
        <v>2</v>
      </c>
    </row>
    <row r="794" spans="1:4" x14ac:dyDescent="0.35">
      <c r="A794" s="2">
        <v>43984</v>
      </c>
      <c r="B794">
        <v>2020</v>
      </c>
      <c r="C794" t="s">
        <v>15</v>
      </c>
      <c r="D794">
        <v>2</v>
      </c>
    </row>
    <row r="795" spans="1:4" x14ac:dyDescent="0.35">
      <c r="A795" s="2">
        <v>42903</v>
      </c>
      <c r="B795">
        <v>2017</v>
      </c>
      <c r="C795" t="s">
        <v>15</v>
      </c>
      <c r="D795">
        <v>2</v>
      </c>
    </row>
    <row r="796" spans="1:4" x14ac:dyDescent="0.35">
      <c r="A796" s="2">
        <v>45088</v>
      </c>
      <c r="B796">
        <v>2023</v>
      </c>
      <c r="C796" t="s">
        <v>15</v>
      </c>
      <c r="D796">
        <v>2</v>
      </c>
    </row>
    <row r="797" spans="1:4" x14ac:dyDescent="0.35">
      <c r="A797" s="2">
        <v>43902</v>
      </c>
      <c r="B797">
        <v>2020</v>
      </c>
      <c r="C797" t="s">
        <v>5</v>
      </c>
      <c r="D797">
        <v>1</v>
      </c>
    </row>
    <row r="798" spans="1:4" x14ac:dyDescent="0.35">
      <c r="A798" s="2">
        <v>42319</v>
      </c>
      <c r="B798">
        <v>2015</v>
      </c>
      <c r="C798" t="s">
        <v>12</v>
      </c>
      <c r="D798">
        <v>4</v>
      </c>
    </row>
    <row r="799" spans="1:4" x14ac:dyDescent="0.35">
      <c r="A799" s="2">
        <v>43330</v>
      </c>
      <c r="B799">
        <v>2018</v>
      </c>
      <c r="C799" t="s">
        <v>13</v>
      </c>
      <c r="D799">
        <v>3</v>
      </c>
    </row>
    <row r="800" spans="1:4" x14ac:dyDescent="0.35">
      <c r="A800" s="2">
        <v>44990</v>
      </c>
      <c r="B800">
        <v>2023</v>
      </c>
      <c r="C800" t="s">
        <v>5</v>
      </c>
      <c r="D800">
        <v>1</v>
      </c>
    </row>
    <row r="801" spans="1:4" x14ac:dyDescent="0.35">
      <c r="A801" s="2">
        <v>43931</v>
      </c>
      <c r="B801">
        <v>2020</v>
      </c>
      <c r="C801" t="s">
        <v>10</v>
      </c>
      <c r="D801">
        <v>2</v>
      </c>
    </row>
    <row r="802" spans="1:4" x14ac:dyDescent="0.35">
      <c r="A802" s="2">
        <v>42854</v>
      </c>
      <c r="B802">
        <v>2017</v>
      </c>
      <c r="C802" t="s">
        <v>10</v>
      </c>
      <c r="D802">
        <v>2</v>
      </c>
    </row>
    <row r="803" spans="1:4" x14ac:dyDescent="0.35">
      <c r="A803" s="2">
        <v>44168</v>
      </c>
      <c r="B803">
        <v>2020</v>
      </c>
      <c r="C803" t="s">
        <v>6</v>
      </c>
      <c r="D803">
        <v>4</v>
      </c>
    </row>
    <row r="804" spans="1:4" x14ac:dyDescent="0.35">
      <c r="A804" s="2">
        <v>42673</v>
      </c>
      <c r="B804">
        <v>2016</v>
      </c>
      <c r="C804" t="s">
        <v>14</v>
      </c>
      <c r="D804">
        <v>4</v>
      </c>
    </row>
    <row r="805" spans="1:4" x14ac:dyDescent="0.35">
      <c r="A805" s="2">
        <v>44596</v>
      </c>
      <c r="B805">
        <v>2022</v>
      </c>
      <c r="C805" t="s">
        <v>7</v>
      </c>
      <c r="D805">
        <v>1</v>
      </c>
    </row>
    <row r="806" spans="1:4" x14ac:dyDescent="0.35">
      <c r="A806" s="2">
        <v>44763</v>
      </c>
      <c r="B806">
        <v>2022</v>
      </c>
      <c r="C806" t="s">
        <v>11</v>
      </c>
      <c r="D806">
        <v>3</v>
      </c>
    </row>
    <row r="807" spans="1:4" x14ac:dyDescent="0.35">
      <c r="A807" s="2">
        <v>43779</v>
      </c>
      <c r="B807">
        <v>2019</v>
      </c>
      <c r="C807" t="s">
        <v>12</v>
      </c>
      <c r="D807">
        <v>4</v>
      </c>
    </row>
    <row r="808" spans="1:4" x14ac:dyDescent="0.35">
      <c r="A808" s="2">
        <v>44929</v>
      </c>
      <c r="B808">
        <v>2023</v>
      </c>
      <c r="C808" t="s">
        <v>8</v>
      </c>
      <c r="D808">
        <v>1</v>
      </c>
    </row>
    <row r="809" spans="1:4" x14ac:dyDescent="0.35">
      <c r="A809" s="2">
        <v>42057</v>
      </c>
      <c r="B809">
        <v>2015</v>
      </c>
      <c r="C809" t="s">
        <v>7</v>
      </c>
      <c r="D809">
        <v>1</v>
      </c>
    </row>
    <row r="810" spans="1:4" x14ac:dyDescent="0.35">
      <c r="A810" s="2">
        <v>44650</v>
      </c>
      <c r="B810">
        <v>2022</v>
      </c>
      <c r="C810" t="s">
        <v>5</v>
      </c>
      <c r="D810">
        <v>1</v>
      </c>
    </row>
    <row r="811" spans="1:4" x14ac:dyDescent="0.35">
      <c r="A811" s="2">
        <v>45243</v>
      </c>
      <c r="B811">
        <v>2023</v>
      </c>
      <c r="C811" t="s">
        <v>12</v>
      </c>
      <c r="D811">
        <v>4</v>
      </c>
    </row>
    <row r="812" spans="1:4" x14ac:dyDescent="0.35">
      <c r="A812" s="2">
        <v>43612</v>
      </c>
      <c r="B812">
        <v>2019</v>
      </c>
      <c r="C812" t="s">
        <v>9</v>
      </c>
      <c r="D812">
        <v>2</v>
      </c>
    </row>
    <row r="813" spans="1:4" x14ac:dyDescent="0.35">
      <c r="A813" s="2">
        <v>42159</v>
      </c>
      <c r="B813">
        <v>2015</v>
      </c>
      <c r="C813" t="s">
        <v>15</v>
      </c>
      <c r="D813">
        <v>2</v>
      </c>
    </row>
    <row r="814" spans="1:4" x14ac:dyDescent="0.35">
      <c r="A814" s="2">
        <v>44209</v>
      </c>
      <c r="B814">
        <v>2021</v>
      </c>
      <c r="C814" t="s">
        <v>8</v>
      </c>
      <c r="D814">
        <v>1</v>
      </c>
    </row>
    <row r="815" spans="1:4" x14ac:dyDescent="0.35">
      <c r="A815" s="2">
        <v>43965</v>
      </c>
      <c r="B815">
        <v>2020</v>
      </c>
      <c r="C815" t="s">
        <v>9</v>
      </c>
      <c r="D815">
        <v>2</v>
      </c>
    </row>
    <row r="816" spans="1:4" x14ac:dyDescent="0.35">
      <c r="A816" s="2">
        <v>42292</v>
      </c>
      <c r="B816">
        <v>2015</v>
      </c>
      <c r="C816" t="s">
        <v>14</v>
      </c>
      <c r="D816">
        <v>4</v>
      </c>
    </row>
    <row r="817" spans="1:4" x14ac:dyDescent="0.35">
      <c r="A817" s="2">
        <v>42659</v>
      </c>
      <c r="B817">
        <v>2016</v>
      </c>
      <c r="C817" t="s">
        <v>14</v>
      </c>
      <c r="D817">
        <v>4</v>
      </c>
    </row>
    <row r="818" spans="1:4" x14ac:dyDescent="0.35">
      <c r="A818" s="2">
        <v>42937</v>
      </c>
      <c r="B818">
        <v>2017</v>
      </c>
      <c r="C818" t="s">
        <v>11</v>
      </c>
      <c r="D818">
        <v>3</v>
      </c>
    </row>
    <row r="819" spans="1:4" x14ac:dyDescent="0.35">
      <c r="A819" s="2">
        <v>42959</v>
      </c>
      <c r="B819">
        <v>2017</v>
      </c>
      <c r="C819" t="s">
        <v>13</v>
      </c>
      <c r="D819">
        <v>3</v>
      </c>
    </row>
    <row r="820" spans="1:4" x14ac:dyDescent="0.35">
      <c r="A820" s="2">
        <v>44940</v>
      </c>
      <c r="B820">
        <v>2023</v>
      </c>
      <c r="C820" t="s">
        <v>8</v>
      </c>
      <c r="D820">
        <v>1</v>
      </c>
    </row>
    <row r="821" spans="1:4" x14ac:dyDescent="0.35">
      <c r="A821" s="2">
        <v>43692</v>
      </c>
      <c r="B821">
        <v>2019</v>
      </c>
      <c r="C821" t="s">
        <v>13</v>
      </c>
      <c r="D821">
        <v>3</v>
      </c>
    </row>
    <row r="822" spans="1:4" x14ac:dyDescent="0.35">
      <c r="A822" s="2">
        <v>44896</v>
      </c>
      <c r="B822">
        <v>2022</v>
      </c>
      <c r="C822" t="s">
        <v>6</v>
      </c>
      <c r="D822">
        <v>4</v>
      </c>
    </row>
    <row r="823" spans="1:4" x14ac:dyDescent="0.35">
      <c r="A823" s="2">
        <v>42746</v>
      </c>
      <c r="B823">
        <v>2017</v>
      </c>
      <c r="C823" t="s">
        <v>8</v>
      </c>
      <c r="D823">
        <v>1</v>
      </c>
    </row>
    <row r="824" spans="1:4" x14ac:dyDescent="0.35">
      <c r="A824" s="2">
        <v>43321</v>
      </c>
      <c r="B824">
        <v>2018</v>
      </c>
      <c r="C824" t="s">
        <v>13</v>
      </c>
      <c r="D824">
        <v>3</v>
      </c>
    </row>
    <row r="825" spans="1:4" x14ac:dyDescent="0.35">
      <c r="A825" s="2">
        <v>43909</v>
      </c>
      <c r="B825">
        <v>2020</v>
      </c>
      <c r="C825" t="s">
        <v>5</v>
      </c>
      <c r="D825">
        <v>1</v>
      </c>
    </row>
    <row r="826" spans="1:4" x14ac:dyDescent="0.35">
      <c r="A826" s="2">
        <v>43927</v>
      </c>
      <c r="B826">
        <v>2020</v>
      </c>
      <c r="C826" t="s">
        <v>10</v>
      </c>
      <c r="D826">
        <v>2</v>
      </c>
    </row>
    <row r="827" spans="1:4" x14ac:dyDescent="0.35">
      <c r="A827" s="2">
        <v>44511</v>
      </c>
      <c r="B827">
        <v>2021</v>
      </c>
      <c r="C827" t="s">
        <v>12</v>
      </c>
      <c r="D827">
        <v>4</v>
      </c>
    </row>
    <row r="828" spans="1:4" x14ac:dyDescent="0.35">
      <c r="A828" s="2">
        <v>42571</v>
      </c>
      <c r="B828">
        <v>2016</v>
      </c>
      <c r="C828" t="s">
        <v>11</v>
      </c>
      <c r="D828">
        <v>3</v>
      </c>
    </row>
    <row r="829" spans="1:4" x14ac:dyDescent="0.35">
      <c r="A829" s="2">
        <v>44532</v>
      </c>
      <c r="B829">
        <v>2021</v>
      </c>
      <c r="C829" t="s">
        <v>6</v>
      </c>
      <c r="D829">
        <v>4</v>
      </c>
    </row>
    <row r="830" spans="1:4" x14ac:dyDescent="0.35">
      <c r="A830" s="2">
        <v>43445</v>
      </c>
      <c r="B830">
        <v>2018</v>
      </c>
      <c r="C830" t="s">
        <v>6</v>
      </c>
      <c r="D830">
        <v>4</v>
      </c>
    </row>
    <row r="831" spans="1:4" x14ac:dyDescent="0.35">
      <c r="A831" s="2">
        <v>43475</v>
      </c>
      <c r="B831">
        <v>2019</v>
      </c>
      <c r="C831" t="s">
        <v>8</v>
      </c>
      <c r="D831">
        <v>1</v>
      </c>
    </row>
    <row r="832" spans="1:4" x14ac:dyDescent="0.35">
      <c r="A832" s="2">
        <v>43260</v>
      </c>
      <c r="B832">
        <v>2018</v>
      </c>
      <c r="C832" t="s">
        <v>15</v>
      </c>
      <c r="D832">
        <v>2</v>
      </c>
    </row>
    <row r="833" spans="1:4" x14ac:dyDescent="0.35">
      <c r="A833" s="2">
        <v>43282</v>
      </c>
      <c r="B833">
        <v>2018</v>
      </c>
      <c r="C833" t="s">
        <v>11</v>
      </c>
      <c r="D833">
        <v>3</v>
      </c>
    </row>
    <row r="834" spans="1:4" x14ac:dyDescent="0.35">
      <c r="A834" s="2">
        <v>42184</v>
      </c>
      <c r="B834">
        <v>2015</v>
      </c>
      <c r="C834" t="s">
        <v>15</v>
      </c>
      <c r="D834">
        <v>2</v>
      </c>
    </row>
    <row r="835" spans="1:4" x14ac:dyDescent="0.35">
      <c r="A835" s="2">
        <v>45098</v>
      </c>
      <c r="B835">
        <v>2023</v>
      </c>
      <c r="C835" t="s">
        <v>15</v>
      </c>
      <c r="D835">
        <v>2</v>
      </c>
    </row>
    <row r="836" spans="1:4" x14ac:dyDescent="0.35">
      <c r="A836" s="2">
        <v>43617</v>
      </c>
      <c r="B836">
        <v>2019</v>
      </c>
      <c r="C836" t="s">
        <v>15</v>
      </c>
      <c r="D836">
        <v>2</v>
      </c>
    </row>
    <row r="837" spans="1:4" x14ac:dyDescent="0.35">
      <c r="A837" s="2">
        <v>43966</v>
      </c>
      <c r="B837">
        <v>2020</v>
      </c>
      <c r="C837" t="s">
        <v>9</v>
      </c>
      <c r="D837">
        <v>2</v>
      </c>
    </row>
    <row r="838" spans="1:4" x14ac:dyDescent="0.35">
      <c r="A838" s="2">
        <v>45044</v>
      </c>
      <c r="B838">
        <v>2023</v>
      </c>
      <c r="C838" t="s">
        <v>10</v>
      </c>
      <c r="D838">
        <v>2</v>
      </c>
    </row>
    <row r="839" spans="1:4" x14ac:dyDescent="0.35">
      <c r="A839" s="2">
        <v>43138</v>
      </c>
      <c r="B839">
        <v>2018</v>
      </c>
      <c r="C839" t="s">
        <v>7</v>
      </c>
      <c r="D839">
        <v>1</v>
      </c>
    </row>
    <row r="840" spans="1:4" x14ac:dyDescent="0.35">
      <c r="A840" s="2">
        <v>43280</v>
      </c>
      <c r="B840">
        <v>2018</v>
      </c>
      <c r="C840" t="s">
        <v>15</v>
      </c>
      <c r="D840">
        <v>2</v>
      </c>
    </row>
    <row r="841" spans="1:4" x14ac:dyDescent="0.35">
      <c r="A841" s="2">
        <v>43095</v>
      </c>
      <c r="B841">
        <v>2017</v>
      </c>
      <c r="C841" t="s">
        <v>6</v>
      </c>
      <c r="D841">
        <v>4</v>
      </c>
    </row>
    <row r="842" spans="1:4" x14ac:dyDescent="0.35">
      <c r="A842" s="2">
        <v>42166</v>
      </c>
      <c r="B842">
        <v>2015</v>
      </c>
      <c r="C842" t="s">
        <v>15</v>
      </c>
      <c r="D842">
        <v>2</v>
      </c>
    </row>
    <row r="843" spans="1:4" x14ac:dyDescent="0.35">
      <c r="A843" s="2">
        <v>42510</v>
      </c>
      <c r="B843">
        <v>2016</v>
      </c>
      <c r="C843" t="s">
        <v>9</v>
      </c>
      <c r="D843">
        <v>2</v>
      </c>
    </row>
    <row r="844" spans="1:4" x14ac:dyDescent="0.35">
      <c r="A844" s="2">
        <v>44930</v>
      </c>
      <c r="B844">
        <v>2023</v>
      </c>
      <c r="C844" t="s">
        <v>8</v>
      </c>
      <c r="D844">
        <v>1</v>
      </c>
    </row>
    <row r="845" spans="1:4" x14ac:dyDescent="0.35">
      <c r="A845" s="2">
        <v>43460</v>
      </c>
      <c r="B845">
        <v>2018</v>
      </c>
      <c r="C845" t="s">
        <v>6</v>
      </c>
      <c r="D845">
        <v>4</v>
      </c>
    </row>
    <row r="846" spans="1:4" x14ac:dyDescent="0.35">
      <c r="A846" s="2">
        <v>42247</v>
      </c>
      <c r="B846">
        <v>2015</v>
      </c>
      <c r="C846" t="s">
        <v>13</v>
      </c>
      <c r="D846">
        <v>3</v>
      </c>
    </row>
    <row r="847" spans="1:4" x14ac:dyDescent="0.35">
      <c r="A847" s="2">
        <v>43017</v>
      </c>
      <c r="B847">
        <v>2017</v>
      </c>
      <c r="C847" t="s">
        <v>14</v>
      </c>
      <c r="D847">
        <v>4</v>
      </c>
    </row>
    <row r="848" spans="1:4" x14ac:dyDescent="0.35">
      <c r="A848" s="2">
        <v>42945</v>
      </c>
      <c r="B848">
        <v>2017</v>
      </c>
      <c r="C848" t="s">
        <v>11</v>
      </c>
      <c r="D848">
        <v>3</v>
      </c>
    </row>
    <row r="849" spans="1:4" x14ac:dyDescent="0.35">
      <c r="A849" s="2">
        <v>42064</v>
      </c>
      <c r="B849">
        <v>2015</v>
      </c>
      <c r="C849" t="s">
        <v>5</v>
      </c>
      <c r="D849">
        <v>1</v>
      </c>
    </row>
    <row r="850" spans="1:4" x14ac:dyDescent="0.35">
      <c r="A850" s="2">
        <v>45283</v>
      </c>
      <c r="B850">
        <v>2023</v>
      </c>
      <c r="C850" t="s">
        <v>6</v>
      </c>
      <c r="D850">
        <v>4</v>
      </c>
    </row>
    <row r="851" spans="1:4" x14ac:dyDescent="0.35">
      <c r="A851" s="2">
        <v>45136</v>
      </c>
      <c r="B851">
        <v>2023</v>
      </c>
      <c r="C851" t="s">
        <v>11</v>
      </c>
      <c r="D851">
        <v>3</v>
      </c>
    </row>
    <row r="852" spans="1:4" x14ac:dyDescent="0.35">
      <c r="A852" s="2">
        <v>44953</v>
      </c>
      <c r="B852">
        <v>2023</v>
      </c>
      <c r="C852" t="s">
        <v>8</v>
      </c>
      <c r="D852">
        <v>1</v>
      </c>
    </row>
    <row r="853" spans="1:4" x14ac:dyDescent="0.35">
      <c r="A853" s="2">
        <v>43528</v>
      </c>
      <c r="B853">
        <v>2019</v>
      </c>
      <c r="C853" t="s">
        <v>5</v>
      </c>
      <c r="D853">
        <v>1</v>
      </c>
    </row>
    <row r="854" spans="1:4" x14ac:dyDescent="0.35">
      <c r="A854" s="2">
        <v>42762</v>
      </c>
      <c r="B854">
        <v>2017</v>
      </c>
      <c r="C854" t="s">
        <v>8</v>
      </c>
      <c r="D854">
        <v>1</v>
      </c>
    </row>
    <row r="855" spans="1:4" x14ac:dyDescent="0.35">
      <c r="A855" s="2">
        <v>44625</v>
      </c>
      <c r="B855">
        <v>2022</v>
      </c>
      <c r="C855" t="s">
        <v>5</v>
      </c>
      <c r="D855">
        <v>1</v>
      </c>
    </row>
    <row r="856" spans="1:4" x14ac:dyDescent="0.35">
      <c r="A856" s="2">
        <v>44933</v>
      </c>
      <c r="B856">
        <v>2023</v>
      </c>
      <c r="C856" t="s">
        <v>8</v>
      </c>
      <c r="D856">
        <v>1</v>
      </c>
    </row>
    <row r="857" spans="1:4" x14ac:dyDescent="0.35">
      <c r="A857" s="2">
        <v>43081</v>
      </c>
      <c r="B857">
        <v>2017</v>
      </c>
      <c r="C857" t="s">
        <v>6</v>
      </c>
      <c r="D857">
        <v>4</v>
      </c>
    </row>
    <row r="858" spans="1:4" x14ac:dyDescent="0.35">
      <c r="A858" s="2">
        <v>43203</v>
      </c>
      <c r="B858">
        <v>2018</v>
      </c>
      <c r="C858" t="s">
        <v>10</v>
      </c>
      <c r="D858">
        <v>2</v>
      </c>
    </row>
    <row r="859" spans="1:4" x14ac:dyDescent="0.35">
      <c r="A859" s="2">
        <v>42129</v>
      </c>
      <c r="B859">
        <v>2015</v>
      </c>
      <c r="C859" t="s">
        <v>9</v>
      </c>
      <c r="D859">
        <v>2</v>
      </c>
    </row>
    <row r="860" spans="1:4" x14ac:dyDescent="0.35">
      <c r="A860" s="2">
        <v>43537</v>
      </c>
      <c r="B860">
        <v>2019</v>
      </c>
      <c r="C860" t="s">
        <v>5</v>
      </c>
      <c r="D860">
        <v>1</v>
      </c>
    </row>
    <row r="861" spans="1:4" x14ac:dyDescent="0.35">
      <c r="A861" s="2">
        <v>44880</v>
      </c>
      <c r="B861">
        <v>2022</v>
      </c>
      <c r="C861" t="s">
        <v>12</v>
      </c>
      <c r="D861">
        <v>4</v>
      </c>
    </row>
    <row r="862" spans="1:4" x14ac:dyDescent="0.35">
      <c r="A862" s="2">
        <v>43264</v>
      </c>
      <c r="B862">
        <v>2018</v>
      </c>
      <c r="C862" t="s">
        <v>15</v>
      </c>
      <c r="D862">
        <v>2</v>
      </c>
    </row>
    <row r="863" spans="1:4" x14ac:dyDescent="0.35">
      <c r="A863" s="2">
        <v>43125</v>
      </c>
      <c r="B863">
        <v>2018</v>
      </c>
      <c r="C863" t="s">
        <v>8</v>
      </c>
      <c r="D863">
        <v>1</v>
      </c>
    </row>
    <row r="864" spans="1:4" x14ac:dyDescent="0.35">
      <c r="A864" s="2">
        <v>42283</v>
      </c>
      <c r="B864">
        <v>2015</v>
      </c>
      <c r="C864" t="s">
        <v>14</v>
      </c>
      <c r="D864">
        <v>4</v>
      </c>
    </row>
    <row r="865" spans="1:4" x14ac:dyDescent="0.35">
      <c r="A865" s="2">
        <v>44637</v>
      </c>
      <c r="B865">
        <v>2022</v>
      </c>
      <c r="C865" t="s">
        <v>5</v>
      </c>
      <c r="D865">
        <v>1</v>
      </c>
    </row>
    <row r="866" spans="1:4" x14ac:dyDescent="0.35">
      <c r="A866" s="2">
        <v>44705</v>
      </c>
      <c r="B866">
        <v>2022</v>
      </c>
      <c r="C866" t="s">
        <v>9</v>
      </c>
      <c r="D866">
        <v>2</v>
      </c>
    </row>
    <row r="867" spans="1:4" x14ac:dyDescent="0.35">
      <c r="A867" s="2">
        <v>45079</v>
      </c>
      <c r="B867">
        <v>2023</v>
      </c>
      <c r="C867" t="s">
        <v>15</v>
      </c>
      <c r="D867">
        <v>2</v>
      </c>
    </row>
    <row r="868" spans="1:4" x14ac:dyDescent="0.35">
      <c r="A868" s="2">
        <v>43422</v>
      </c>
      <c r="B868">
        <v>2018</v>
      </c>
      <c r="C868" t="s">
        <v>12</v>
      </c>
      <c r="D868">
        <v>4</v>
      </c>
    </row>
    <row r="869" spans="1:4" x14ac:dyDescent="0.35">
      <c r="A869" s="2">
        <v>43178</v>
      </c>
      <c r="B869">
        <v>2018</v>
      </c>
      <c r="C869" t="s">
        <v>5</v>
      </c>
      <c r="D869">
        <v>1</v>
      </c>
    </row>
    <row r="870" spans="1:4" x14ac:dyDescent="0.35">
      <c r="A870" s="2">
        <v>43713</v>
      </c>
      <c r="B870">
        <v>2019</v>
      </c>
      <c r="C870" t="s">
        <v>4</v>
      </c>
      <c r="D870">
        <v>3</v>
      </c>
    </row>
    <row r="871" spans="1:4" x14ac:dyDescent="0.35">
      <c r="A871" s="2">
        <v>45189</v>
      </c>
      <c r="B871">
        <v>2023</v>
      </c>
      <c r="C871" t="s">
        <v>4</v>
      </c>
      <c r="D871">
        <v>3</v>
      </c>
    </row>
    <row r="872" spans="1:4" x14ac:dyDescent="0.35">
      <c r="A872" s="2">
        <v>43311</v>
      </c>
      <c r="B872">
        <v>2018</v>
      </c>
      <c r="C872" t="s">
        <v>11</v>
      </c>
      <c r="D872">
        <v>3</v>
      </c>
    </row>
    <row r="873" spans="1:4" x14ac:dyDescent="0.35">
      <c r="A873" s="2">
        <v>44995</v>
      </c>
      <c r="B873">
        <v>2023</v>
      </c>
      <c r="C873" t="s">
        <v>5</v>
      </c>
      <c r="D873">
        <v>1</v>
      </c>
    </row>
    <row r="874" spans="1:4" x14ac:dyDescent="0.35">
      <c r="A874" s="2">
        <v>42015</v>
      </c>
      <c r="B874">
        <v>2015</v>
      </c>
      <c r="C874" t="s">
        <v>8</v>
      </c>
      <c r="D874">
        <v>1</v>
      </c>
    </row>
    <row r="875" spans="1:4" x14ac:dyDescent="0.35">
      <c r="A875" s="2">
        <v>45251</v>
      </c>
      <c r="B875">
        <v>2023</v>
      </c>
      <c r="C875" t="s">
        <v>12</v>
      </c>
      <c r="D875">
        <v>4</v>
      </c>
    </row>
    <row r="876" spans="1:4" x14ac:dyDescent="0.35">
      <c r="A876" s="2">
        <v>43753</v>
      </c>
      <c r="B876">
        <v>2019</v>
      </c>
      <c r="C876" t="s">
        <v>14</v>
      </c>
      <c r="D876">
        <v>4</v>
      </c>
    </row>
    <row r="877" spans="1:4" x14ac:dyDescent="0.35">
      <c r="A877" s="2">
        <v>43137</v>
      </c>
      <c r="B877">
        <v>2018</v>
      </c>
      <c r="C877" t="s">
        <v>7</v>
      </c>
      <c r="D877">
        <v>1</v>
      </c>
    </row>
    <row r="878" spans="1:4" x14ac:dyDescent="0.35">
      <c r="A878" s="2">
        <v>43915</v>
      </c>
      <c r="B878">
        <v>2020</v>
      </c>
      <c r="C878" t="s">
        <v>5</v>
      </c>
      <c r="D878">
        <v>1</v>
      </c>
    </row>
    <row r="879" spans="1:4" x14ac:dyDescent="0.35">
      <c r="A879" s="2">
        <v>42190</v>
      </c>
      <c r="B879">
        <v>2015</v>
      </c>
      <c r="C879" t="s">
        <v>11</v>
      </c>
      <c r="D879">
        <v>3</v>
      </c>
    </row>
    <row r="880" spans="1:4" x14ac:dyDescent="0.35">
      <c r="A880" s="2">
        <v>43535</v>
      </c>
      <c r="B880">
        <v>2019</v>
      </c>
      <c r="C880" t="s">
        <v>5</v>
      </c>
      <c r="D880">
        <v>1</v>
      </c>
    </row>
    <row r="881" spans="1:4" x14ac:dyDescent="0.35">
      <c r="A881" s="2">
        <v>42461</v>
      </c>
      <c r="B881">
        <v>2016</v>
      </c>
      <c r="C881" t="s">
        <v>10</v>
      </c>
      <c r="D881">
        <v>2</v>
      </c>
    </row>
    <row r="882" spans="1:4" x14ac:dyDescent="0.35">
      <c r="A882" s="2">
        <v>43212</v>
      </c>
      <c r="B882">
        <v>2018</v>
      </c>
      <c r="C882" t="s">
        <v>10</v>
      </c>
      <c r="D882">
        <v>2</v>
      </c>
    </row>
    <row r="883" spans="1:4" x14ac:dyDescent="0.35">
      <c r="A883" s="2">
        <v>43413</v>
      </c>
      <c r="B883">
        <v>2018</v>
      </c>
      <c r="C883" t="s">
        <v>12</v>
      </c>
      <c r="D883">
        <v>4</v>
      </c>
    </row>
    <row r="884" spans="1:4" x14ac:dyDescent="0.35">
      <c r="A884" s="2">
        <v>44489</v>
      </c>
      <c r="B884">
        <v>2021</v>
      </c>
      <c r="C884" t="s">
        <v>14</v>
      </c>
      <c r="D884">
        <v>4</v>
      </c>
    </row>
    <row r="885" spans="1:4" x14ac:dyDescent="0.35">
      <c r="A885" s="2">
        <v>45256</v>
      </c>
      <c r="B885">
        <v>2023</v>
      </c>
      <c r="C885" t="s">
        <v>12</v>
      </c>
      <c r="D885">
        <v>4</v>
      </c>
    </row>
    <row r="886" spans="1:4" x14ac:dyDescent="0.35">
      <c r="A886" s="2">
        <v>44805</v>
      </c>
      <c r="B886">
        <v>2022</v>
      </c>
      <c r="C886" t="s">
        <v>4</v>
      </c>
      <c r="D886">
        <v>3</v>
      </c>
    </row>
    <row r="887" spans="1:4" x14ac:dyDescent="0.35">
      <c r="A887" s="2">
        <v>45087</v>
      </c>
      <c r="B887">
        <v>2023</v>
      </c>
      <c r="C887" t="s">
        <v>15</v>
      </c>
      <c r="D887">
        <v>2</v>
      </c>
    </row>
    <row r="888" spans="1:4" x14ac:dyDescent="0.35">
      <c r="A888" s="2">
        <v>44837</v>
      </c>
      <c r="B888">
        <v>2022</v>
      </c>
      <c r="C888" t="s">
        <v>14</v>
      </c>
      <c r="D888">
        <v>4</v>
      </c>
    </row>
    <row r="889" spans="1:4" x14ac:dyDescent="0.35">
      <c r="A889" s="2">
        <v>42578</v>
      </c>
      <c r="B889">
        <v>2016</v>
      </c>
      <c r="C889" t="s">
        <v>11</v>
      </c>
      <c r="D889">
        <v>3</v>
      </c>
    </row>
    <row r="890" spans="1:4" x14ac:dyDescent="0.35">
      <c r="A890" s="2">
        <v>45153</v>
      </c>
      <c r="B890">
        <v>2023</v>
      </c>
      <c r="C890" t="s">
        <v>13</v>
      </c>
      <c r="D890">
        <v>3</v>
      </c>
    </row>
    <row r="891" spans="1:4" x14ac:dyDescent="0.35">
      <c r="A891" s="2">
        <v>42308</v>
      </c>
      <c r="B891">
        <v>2015</v>
      </c>
      <c r="C891" t="s">
        <v>14</v>
      </c>
      <c r="D891">
        <v>4</v>
      </c>
    </row>
    <row r="892" spans="1:4" x14ac:dyDescent="0.35">
      <c r="A892" s="2">
        <v>43381</v>
      </c>
      <c r="B892">
        <v>2018</v>
      </c>
      <c r="C892" t="s">
        <v>14</v>
      </c>
      <c r="D892">
        <v>4</v>
      </c>
    </row>
    <row r="893" spans="1:4" x14ac:dyDescent="0.35">
      <c r="A893" s="2">
        <v>44487</v>
      </c>
      <c r="B893">
        <v>2021</v>
      </c>
      <c r="C893" t="s">
        <v>14</v>
      </c>
      <c r="D893">
        <v>4</v>
      </c>
    </row>
    <row r="894" spans="1:4" x14ac:dyDescent="0.35">
      <c r="A894" s="2">
        <v>45056</v>
      </c>
      <c r="B894">
        <v>2023</v>
      </c>
      <c r="C894" t="s">
        <v>9</v>
      </c>
      <c r="D894">
        <v>2</v>
      </c>
    </row>
    <row r="895" spans="1:4" x14ac:dyDescent="0.35">
      <c r="A895" s="2">
        <v>44315</v>
      </c>
      <c r="B895">
        <v>2021</v>
      </c>
      <c r="C895" t="s">
        <v>10</v>
      </c>
      <c r="D895">
        <v>2</v>
      </c>
    </row>
    <row r="896" spans="1:4" x14ac:dyDescent="0.35">
      <c r="A896" s="2">
        <v>42825</v>
      </c>
      <c r="B896">
        <v>2017</v>
      </c>
      <c r="C896" t="s">
        <v>5</v>
      </c>
      <c r="D896">
        <v>1</v>
      </c>
    </row>
    <row r="897" spans="1:4" x14ac:dyDescent="0.35">
      <c r="A897" s="2">
        <v>42075</v>
      </c>
      <c r="B897">
        <v>2015</v>
      </c>
      <c r="C897" t="s">
        <v>5</v>
      </c>
      <c r="D897">
        <v>1</v>
      </c>
    </row>
    <row r="898" spans="1:4" x14ac:dyDescent="0.35">
      <c r="A898" s="2">
        <v>44745</v>
      </c>
      <c r="B898">
        <v>2022</v>
      </c>
      <c r="C898" t="s">
        <v>11</v>
      </c>
      <c r="D898">
        <v>3</v>
      </c>
    </row>
    <row r="899" spans="1:4" x14ac:dyDescent="0.35">
      <c r="A899" s="2">
        <v>44107</v>
      </c>
      <c r="B899">
        <v>2020</v>
      </c>
      <c r="C899" t="s">
        <v>14</v>
      </c>
      <c r="D899">
        <v>4</v>
      </c>
    </row>
    <row r="900" spans="1:4" x14ac:dyDescent="0.35">
      <c r="A900" s="2">
        <v>45017</v>
      </c>
      <c r="B900">
        <v>2023</v>
      </c>
      <c r="C900" t="s">
        <v>10</v>
      </c>
      <c r="D900">
        <v>2</v>
      </c>
    </row>
    <row r="901" spans="1:4" x14ac:dyDescent="0.35">
      <c r="A901" s="2">
        <v>44249</v>
      </c>
      <c r="B901">
        <v>2021</v>
      </c>
      <c r="C901" t="s">
        <v>7</v>
      </c>
      <c r="D901">
        <v>1</v>
      </c>
    </row>
    <row r="902" spans="1:4" x14ac:dyDescent="0.35">
      <c r="A902" s="2">
        <v>44916</v>
      </c>
      <c r="B902">
        <v>2022</v>
      </c>
      <c r="C902" t="s">
        <v>6</v>
      </c>
      <c r="D902">
        <v>4</v>
      </c>
    </row>
    <row r="903" spans="1:4" x14ac:dyDescent="0.35">
      <c r="A903" s="2">
        <v>44093</v>
      </c>
      <c r="B903">
        <v>2020</v>
      </c>
      <c r="C903" t="s">
        <v>4</v>
      </c>
      <c r="D903">
        <v>3</v>
      </c>
    </row>
    <row r="904" spans="1:4" x14ac:dyDescent="0.35">
      <c r="A904" s="2">
        <v>45118</v>
      </c>
      <c r="B904">
        <v>2023</v>
      </c>
      <c r="C904" t="s">
        <v>11</v>
      </c>
      <c r="D904">
        <v>3</v>
      </c>
    </row>
    <row r="905" spans="1:4" x14ac:dyDescent="0.35">
      <c r="A905" s="2">
        <v>43925</v>
      </c>
      <c r="B905">
        <v>2020</v>
      </c>
      <c r="C905" t="s">
        <v>10</v>
      </c>
      <c r="D905">
        <v>2</v>
      </c>
    </row>
    <row r="906" spans="1:4" x14ac:dyDescent="0.35">
      <c r="A906" s="2">
        <v>42662</v>
      </c>
      <c r="B906">
        <v>2016</v>
      </c>
      <c r="C906" t="s">
        <v>14</v>
      </c>
      <c r="D906">
        <v>4</v>
      </c>
    </row>
    <row r="907" spans="1:4" x14ac:dyDescent="0.35">
      <c r="A907" s="2">
        <v>43151</v>
      </c>
      <c r="B907">
        <v>2018</v>
      </c>
      <c r="C907" t="s">
        <v>7</v>
      </c>
      <c r="D907">
        <v>1</v>
      </c>
    </row>
    <row r="908" spans="1:4" x14ac:dyDescent="0.35">
      <c r="A908" s="2">
        <v>44627</v>
      </c>
      <c r="B908">
        <v>2022</v>
      </c>
      <c r="C908" t="s">
        <v>5</v>
      </c>
      <c r="D908">
        <v>1</v>
      </c>
    </row>
    <row r="909" spans="1:4" x14ac:dyDescent="0.35">
      <c r="A909" s="2">
        <v>43694</v>
      </c>
      <c r="B909">
        <v>2019</v>
      </c>
      <c r="C909" t="s">
        <v>13</v>
      </c>
      <c r="D909">
        <v>3</v>
      </c>
    </row>
    <row r="910" spans="1:4" x14ac:dyDescent="0.35">
      <c r="A910" s="2">
        <v>44172</v>
      </c>
      <c r="B910">
        <v>2020</v>
      </c>
      <c r="C910" t="s">
        <v>6</v>
      </c>
      <c r="D910">
        <v>4</v>
      </c>
    </row>
    <row r="911" spans="1:4" x14ac:dyDescent="0.35">
      <c r="A911" s="2">
        <v>42631</v>
      </c>
      <c r="B911">
        <v>2016</v>
      </c>
      <c r="C911" t="s">
        <v>4</v>
      </c>
      <c r="D911">
        <v>3</v>
      </c>
    </row>
    <row r="912" spans="1:4" x14ac:dyDescent="0.35">
      <c r="A912" s="2">
        <v>42315</v>
      </c>
      <c r="B912">
        <v>2015</v>
      </c>
      <c r="C912" t="s">
        <v>12</v>
      </c>
      <c r="D912">
        <v>4</v>
      </c>
    </row>
    <row r="913" spans="1:4" x14ac:dyDescent="0.35">
      <c r="A913" s="2">
        <v>42855</v>
      </c>
      <c r="B913">
        <v>2017</v>
      </c>
      <c r="C913" t="s">
        <v>10</v>
      </c>
      <c r="D913">
        <v>2</v>
      </c>
    </row>
    <row r="914" spans="1:4" x14ac:dyDescent="0.35">
      <c r="A914" s="2">
        <v>42785</v>
      </c>
      <c r="B914">
        <v>2017</v>
      </c>
      <c r="C914" t="s">
        <v>7</v>
      </c>
      <c r="D914">
        <v>1</v>
      </c>
    </row>
    <row r="915" spans="1:4" x14ac:dyDescent="0.35">
      <c r="A915" s="2">
        <v>44131</v>
      </c>
      <c r="B915">
        <v>2020</v>
      </c>
      <c r="C915" t="s">
        <v>14</v>
      </c>
      <c r="D915">
        <v>4</v>
      </c>
    </row>
    <row r="916" spans="1:4" x14ac:dyDescent="0.35">
      <c r="A916" s="2">
        <v>44343</v>
      </c>
      <c r="B916">
        <v>2021</v>
      </c>
      <c r="C916" t="s">
        <v>9</v>
      </c>
      <c r="D916">
        <v>2</v>
      </c>
    </row>
    <row r="917" spans="1:4" x14ac:dyDescent="0.35">
      <c r="A917" s="2">
        <v>44581</v>
      </c>
      <c r="B917">
        <v>2022</v>
      </c>
      <c r="C917" t="s">
        <v>8</v>
      </c>
      <c r="D917">
        <v>1</v>
      </c>
    </row>
    <row r="918" spans="1:4" x14ac:dyDescent="0.35">
      <c r="A918" s="2">
        <v>42352</v>
      </c>
      <c r="B918">
        <v>2015</v>
      </c>
      <c r="C918" t="s">
        <v>6</v>
      </c>
      <c r="D918">
        <v>4</v>
      </c>
    </row>
    <row r="919" spans="1:4" x14ac:dyDescent="0.35">
      <c r="A919" s="2">
        <v>45186</v>
      </c>
      <c r="B919">
        <v>2023</v>
      </c>
      <c r="C919" t="s">
        <v>4</v>
      </c>
      <c r="D919">
        <v>3</v>
      </c>
    </row>
    <row r="920" spans="1:4" x14ac:dyDescent="0.35">
      <c r="A920" s="2">
        <v>43206</v>
      </c>
      <c r="B920">
        <v>2018</v>
      </c>
      <c r="C920" t="s">
        <v>10</v>
      </c>
      <c r="D920">
        <v>2</v>
      </c>
    </row>
    <row r="921" spans="1:4" x14ac:dyDescent="0.35">
      <c r="A921" s="2">
        <v>44499</v>
      </c>
      <c r="B921">
        <v>2021</v>
      </c>
      <c r="C921" t="s">
        <v>14</v>
      </c>
      <c r="D921">
        <v>4</v>
      </c>
    </row>
    <row r="922" spans="1:4" x14ac:dyDescent="0.35">
      <c r="A922" s="2">
        <v>43060</v>
      </c>
      <c r="B922">
        <v>2017</v>
      </c>
      <c r="C922" t="s">
        <v>12</v>
      </c>
      <c r="D922">
        <v>4</v>
      </c>
    </row>
    <row r="923" spans="1:4" x14ac:dyDescent="0.35">
      <c r="A923" s="2">
        <v>42226</v>
      </c>
      <c r="B923">
        <v>2015</v>
      </c>
      <c r="C923" t="s">
        <v>13</v>
      </c>
      <c r="D923">
        <v>3</v>
      </c>
    </row>
    <row r="924" spans="1:4" x14ac:dyDescent="0.35">
      <c r="A924" s="2">
        <v>44578</v>
      </c>
      <c r="B924">
        <v>2022</v>
      </c>
      <c r="C924" t="s">
        <v>8</v>
      </c>
      <c r="D924">
        <v>1</v>
      </c>
    </row>
    <row r="925" spans="1:4" x14ac:dyDescent="0.35">
      <c r="A925" s="2">
        <v>43688</v>
      </c>
      <c r="B925">
        <v>2019</v>
      </c>
      <c r="C925" t="s">
        <v>13</v>
      </c>
      <c r="D925">
        <v>3</v>
      </c>
    </row>
    <row r="926" spans="1:4" x14ac:dyDescent="0.35">
      <c r="A926" s="2">
        <v>43025</v>
      </c>
      <c r="B926">
        <v>2017</v>
      </c>
      <c r="C926" t="s">
        <v>14</v>
      </c>
      <c r="D926">
        <v>4</v>
      </c>
    </row>
    <row r="927" spans="1:4" x14ac:dyDescent="0.35">
      <c r="A927" s="2">
        <v>44521</v>
      </c>
      <c r="B927">
        <v>2021</v>
      </c>
      <c r="C927" t="s">
        <v>12</v>
      </c>
      <c r="D927">
        <v>4</v>
      </c>
    </row>
    <row r="928" spans="1:4" x14ac:dyDescent="0.35">
      <c r="A928" s="2">
        <v>43146</v>
      </c>
      <c r="B928">
        <v>2018</v>
      </c>
      <c r="C928" t="s">
        <v>7</v>
      </c>
      <c r="D928">
        <v>1</v>
      </c>
    </row>
    <row r="929" spans="1:4" x14ac:dyDescent="0.35">
      <c r="A929" s="2">
        <v>42540</v>
      </c>
      <c r="B929">
        <v>2016</v>
      </c>
      <c r="C929" t="s">
        <v>15</v>
      </c>
      <c r="D929">
        <v>2</v>
      </c>
    </row>
    <row r="930" spans="1:4" x14ac:dyDescent="0.35">
      <c r="A930" s="2">
        <v>45281</v>
      </c>
      <c r="B930">
        <v>2023</v>
      </c>
      <c r="C930" t="s">
        <v>6</v>
      </c>
      <c r="D930">
        <v>4</v>
      </c>
    </row>
    <row r="931" spans="1:4" x14ac:dyDescent="0.35">
      <c r="A931" s="2">
        <v>42330</v>
      </c>
      <c r="B931">
        <v>2015</v>
      </c>
      <c r="C931" t="s">
        <v>12</v>
      </c>
      <c r="D931">
        <v>4</v>
      </c>
    </row>
    <row r="932" spans="1:4" x14ac:dyDescent="0.35">
      <c r="A932" s="2">
        <v>44035</v>
      </c>
      <c r="B932">
        <v>2020</v>
      </c>
      <c r="C932" t="s">
        <v>11</v>
      </c>
      <c r="D932">
        <v>3</v>
      </c>
    </row>
    <row r="933" spans="1:4" x14ac:dyDescent="0.35">
      <c r="A933" s="2">
        <v>42063</v>
      </c>
      <c r="B933">
        <v>2015</v>
      </c>
      <c r="C933" t="s">
        <v>7</v>
      </c>
      <c r="D933">
        <v>1</v>
      </c>
    </row>
    <row r="934" spans="1:4" x14ac:dyDescent="0.35">
      <c r="A934" s="2">
        <v>44788</v>
      </c>
      <c r="B934">
        <v>2022</v>
      </c>
      <c r="C934" t="s">
        <v>13</v>
      </c>
      <c r="D934">
        <v>3</v>
      </c>
    </row>
    <row r="935" spans="1:4" x14ac:dyDescent="0.35">
      <c r="A935" s="2">
        <v>42168</v>
      </c>
      <c r="B935">
        <v>2015</v>
      </c>
      <c r="C935" t="s">
        <v>15</v>
      </c>
      <c r="D935">
        <v>2</v>
      </c>
    </row>
    <row r="936" spans="1:4" x14ac:dyDescent="0.35">
      <c r="A936" s="2">
        <v>44622</v>
      </c>
      <c r="B936">
        <v>2022</v>
      </c>
      <c r="C936" t="s">
        <v>5</v>
      </c>
      <c r="D936">
        <v>1</v>
      </c>
    </row>
    <row r="937" spans="1:4" x14ac:dyDescent="0.35">
      <c r="A937" s="2">
        <v>43105</v>
      </c>
      <c r="B937">
        <v>2018</v>
      </c>
      <c r="C937" t="s">
        <v>8</v>
      </c>
      <c r="D937">
        <v>1</v>
      </c>
    </row>
    <row r="938" spans="1:4" x14ac:dyDescent="0.35">
      <c r="A938" s="2">
        <v>44735</v>
      </c>
      <c r="B938">
        <v>2022</v>
      </c>
      <c r="C938" t="s">
        <v>15</v>
      </c>
      <c r="D938">
        <v>2</v>
      </c>
    </row>
    <row r="939" spans="1:4" x14ac:dyDescent="0.35">
      <c r="A939" s="2">
        <v>44023</v>
      </c>
      <c r="B939">
        <v>2020</v>
      </c>
      <c r="C939" t="s">
        <v>11</v>
      </c>
      <c r="D939">
        <v>3</v>
      </c>
    </row>
    <row r="940" spans="1:4" x14ac:dyDescent="0.35">
      <c r="A940" s="2">
        <v>44808</v>
      </c>
      <c r="B940">
        <v>2022</v>
      </c>
      <c r="C940" t="s">
        <v>4</v>
      </c>
      <c r="D940">
        <v>3</v>
      </c>
    </row>
    <row r="941" spans="1:4" x14ac:dyDescent="0.35">
      <c r="A941" s="2">
        <v>43011</v>
      </c>
      <c r="B941">
        <v>2017</v>
      </c>
      <c r="C941" t="s">
        <v>14</v>
      </c>
      <c r="D941">
        <v>4</v>
      </c>
    </row>
    <row r="942" spans="1:4" x14ac:dyDescent="0.35">
      <c r="A942" s="2">
        <v>44816</v>
      </c>
      <c r="B942">
        <v>2022</v>
      </c>
      <c r="C942" t="s">
        <v>4</v>
      </c>
      <c r="D942">
        <v>3</v>
      </c>
    </row>
    <row r="943" spans="1:4" x14ac:dyDescent="0.35">
      <c r="A943" s="2">
        <v>43052</v>
      </c>
      <c r="B943">
        <v>2017</v>
      </c>
      <c r="C943" t="s">
        <v>12</v>
      </c>
      <c r="D943">
        <v>4</v>
      </c>
    </row>
    <row r="944" spans="1:4" x14ac:dyDescent="0.35">
      <c r="A944" s="2">
        <v>42214</v>
      </c>
      <c r="B944">
        <v>2015</v>
      </c>
      <c r="C944" t="s">
        <v>11</v>
      </c>
      <c r="D944">
        <v>3</v>
      </c>
    </row>
    <row r="945" spans="1:4" x14ac:dyDescent="0.35">
      <c r="A945" s="2">
        <v>43724</v>
      </c>
      <c r="B945">
        <v>2019</v>
      </c>
      <c r="C945" t="s">
        <v>4</v>
      </c>
      <c r="D945">
        <v>3</v>
      </c>
    </row>
    <row r="946" spans="1:4" x14ac:dyDescent="0.35">
      <c r="A946" s="2">
        <v>42723</v>
      </c>
      <c r="B946">
        <v>2016</v>
      </c>
      <c r="C946" t="s">
        <v>6</v>
      </c>
      <c r="D946">
        <v>4</v>
      </c>
    </row>
    <row r="947" spans="1:4" x14ac:dyDescent="0.35">
      <c r="A947" s="2">
        <v>42697</v>
      </c>
      <c r="B947">
        <v>2016</v>
      </c>
      <c r="C947" t="s">
        <v>12</v>
      </c>
      <c r="D947">
        <v>4</v>
      </c>
    </row>
    <row r="948" spans="1:4" x14ac:dyDescent="0.35">
      <c r="A948" s="2">
        <v>43466</v>
      </c>
      <c r="B948">
        <v>2019</v>
      </c>
      <c r="C948" t="s">
        <v>8</v>
      </c>
      <c r="D948">
        <v>1</v>
      </c>
    </row>
    <row r="949" spans="1:4" x14ac:dyDescent="0.35">
      <c r="A949" s="2">
        <v>44987</v>
      </c>
      <c r="B949">
        <v>2023</v>
      </c>
      <c r="C949" t="s">
        <v>5</v>
      </c>
      <c r="D949">
        <v>1</v>
      </c>
    </row>
    <row r="950" spans="1:4" x14ac:dyDescent="0.35">
      <c r="A950" s="2">
        <v>43045</v>
      </c>
      <c r="B950">
        <v>2017</v>
      </c>
      <c r="C950" t="s">
        <v>12</v>
      </c>
      <c r="D950">
        <v>4</v>
      </c>
    </row>
    <row r="951" spans="1:4" x14ac:dyDescent="0.35">
      <c r="A951" s="2">
        <v>43557</v>
      </c>
      <c r="B951">
        <v>2019</v>
      </c>
      <c r="C951" t="s">
        <v>10</v>
      </c>
      <c r="D951">
        <v>2</v>
      </c>
    </row>
    <row r="952" spans="1:4" x14ac:dyDescent="0.35">
      <c r="A952" s="2">
        <v>43763</v>
      </c>
      <c r="B952">
        <v>2019</v>
      </c>
      <c r="C952" t="s">
        <v>14</v>
      </c>
      <c r="D952">
        <v>4</v>
      </c>
    </row>
    <row r="953" spans="1:4" x14ac:dyDescent="0.35">
      <c r="A953" s="2">
        <v>44533</v>
      </c>
      <c r="B953">
        <v>2021</v>
      </c>
      <c r="C953" t="s">
        <v>6</v>
      </c>
      <c r="D953">
        <v>4</v>
      </c>
    </row>
    <row r="954" spans="1:4" x14ac:dyDescent="0.35">
      <c r="A954" s="2">
        <v>42791</v>
      </c>
      <c r="B954">
        <v>2017</v>
      </c>
      <c r="C954" t="s">
        <v>7</v>
      </c>
      <c r="D954">
        <v>1</v>
      </c>
    </row>
    <row r="955" spans="1:4" x14ac:dyDescent="0.35">
      <c r="A955" s="2">
        <v>45011</v>
      </c>
      <c r="B955">
        <v>2023</v>
      </c>
      <c r="C955" t="s">
        <v>5</v>
      </c>
      <c r="D955">
        <v>1</v>
      </c>
    </row>
    <row r="956" spans="1:4" x14ac:dyDescent="0.35">
      <c r="A956" s="2">
        <v>43521</v>
      </c>
      <c r="B956">
        <v>2019</v>
      </c>
      <c r="C956" t="s">
        <v>7</v>
      </c>
      <c r="D956">
        <v>1</v>
      </c>
    </row>
    <row r="957" spans="1:4" x14ac:dyDescent="0.35">
      <c r="A957" s="2">
        <v>42616</v>
      </c>
      <c r="B957">
        <v>2016</v>
      </c>
      <c r="C957" t="s">
        <v>4</v>
      </c>
      <c r="D957">
        <v>3</v>
      </c>
    </row>
    <row r="958" spans="1:4" x14ac:dyDescent="0.35">
      <c r="A958" s="2">
        <v>44441</v>
      </c>
      <c r="B958">
        <v>2021</v>
      </c>
      <c r="C958" t="s">
        <v>4</v>
      </c>
      <c r="D958">
        <v>3</v>
      </c>
    </row>
    <row r="959" spans="1:4" x14ac:dyDescent="0.35">
      <c r="A959" s="2">
        <v>42042</v>
      </c>
      <c r="B959">
        <v>2015</v>
      </c>
      <c r="C959" t="s">
        <v>7</v>
      </c>
      <c r="D959">
        <v>1</v>
      </c>
    </row>
    <row r="960" spans="1:4" x14ac:dyDescent="0.35">
      <c r="A960" s="2">
        <v>43305</v>
      </c>
      <c r="B960">
        <v>2018</v>
      </c>
      <c r="C960" t="s">
        <v>11</v>
      </c>
      <c r="D960">
        <v>3</v>
      </c>
    </row>
    <row r="961" spans="1:4" x14ac:dyDescent="0.35">
      <c r="A961" s="2">
        <v>42934</v>
      </c>
      <c r="B961">
        <v>2017</v>
      </c>
      <c r="C961" t="s">
        <v>11</v>
      </c>
      <c r="D961">
        <v>3</v>
      </c>
    </row>
    <row r="962" spans="1:4" x14ac:dyDescent="0.35">
      <c r="A962" s="2">
        <v>43532</v>
      </c>
      <c r="B962">
        <v>2019</v>
      </c>
      <c r="C962" t="s">
        <v>5</v>
      </c>
      <c r="D962">
        <v>1</v>
      </c>
    </row>
    <row r="963" spans="1:4" x14ac:dyDescent="0.35">
      <c r="A963" s="2">
        <v>42359</v>
      </c>
      <c r="B963">
        <v>2015</v>
      </c>
      <c r="C963" t="s">
        <v>6</v>
      </c>
      <c r="D963">
        <v>4</v>
      </c>
    </row>
    <row r="964" spans="1:4" x14ac:dyDescent="0.35">
      <c r="A964" s="2">
        <v>43332</v>
      </c>
      <c r="B964">
        <v>2018</v>
      </c>
      <c r="C964" t="s">
        <v>13</v>
      </c>
      <c r="D964">
        <v>3</v>
      </c>
    </row>
    <row r="965" spans="1:4" x14ac:dyDescent="0.35">
      <c r="A965" s="2">
        <v>43490</v>
      </c>
      <c r="B965">
        <v>2019</v>
      </c>
      <c r="C965" t="s">
        <v>8</v>
      </c>
      <c r="D965">
        <v>1</v>
      </c>
    </row>
    <row r="966" spans="1:4" x14ac:dyDescent="0.35">
      <c r="A966" s="2">
        <v>43219</v>
      </c>
      <c r="B966">
        <v>2018</v>
      </c>
      <c r="C966" t="s">
        <v>10</v>
      </c>
      <c r="D966">
        <v>2</v>
      </c>
    </row>
    <row r="967" spans="1:4" x14ac:dyDescent="0.35">
      <c r="A967" s="2">
        <v>43801</v>
      </c>
      <c r="B967">
        <v>2019</v>
      </c>
      <c r="C967" t="s">
        <v>6</v>
      </c>
      <c r="D967">
        <v>4</v>
      </c>
    </row>
    <row r="968" spans="1:4" x14ac:dyDescent="0.35">
      <c r="A968" s="2">
        <v>44201</v>
      </c>
      <c r="B968">
        <v>2021</v>
      </c>
      <c r="C968" t="s">
        <v>8</v>
      </c>
      <c r="D968">
        <v>1</v>
      </c>
    </row>
    <row r="969" spans="1:4" x14ac:dyDescent="0.35">
      <c r="A969" s="2">
        <v>42258</v>
      </c>
      <c r="B969">
        <v>2015</v>
      </c>
      <c r="C969" t="s">
        <v>4</v>
      </c>
      <c r="D969">
        <v>3</v>
      </c>
    </row>
    <row r="970" spans="1:4" x14ac:dyDescent="0.35">
      <c r="A970" s="2">
        <v>43379</v>
      </c>
      <c r="B970">
        <v>2018</v>
      </c>
      <c r="C970" t="s">
        <v>14</v>
      </c>
      <c r="D970">
        <v>4</v>
      </c>
    </row>
    <row r="971" spans="1:4" x14ac:dyDescent="0.35">
      <c r="A971" s="2">
        <v>45159</v>
      </c>
      <c r="B971">
        <v>2023</v>
      </c>
      <c r="C971" t="s">
        <v>13</v>
      </c>
      <c r="D971">
        <v>3</v>
      </c>
    </row>
    <row r="972" spans="1:4" x14ac:dyDescent="0.35">
      <c r="A972" s="2">
        <v>44741</v>
      </c>
      <c r="B972">
        <v>2022</v>
      </c>
      <c r="C972" t="s">
        <v>15</v>
      </c>
      <c r="D972">
        <v>2</v>
      </c>
    </row>
    <row r="973" spans="1:4" x14ac:dyDescent="0.35">
      <c r="A973" s="2">
        <v>44632</v>
      </c>
      <c r="B973">
        <v>2022</v>
      </c>
      <c r="C973" t="s">
        <v>5</v>
      </c>
      <c r="D973">
        <v>1</v>
      </c>
    </row>
    <row r="974" spans="1:4" x14ac:dyDescent="0.35">
      <c r="A974" s="2">
        <v>44294</v>
      </c>
      <c r="B974">
        <v>2021</v>
      </c>
      <c r="C974" t="s">
        <v>10</v>
      </c>
      <c r="D974">
        <v>2</v>
      </c>
    </row>
    <row r="975" spans="1:4" x14ac:dyDescent="0.35">
      <c r="A975" s="2">
        <v>42992</v>
      </c>
      <c r="B975">
        <v>2017</v>
      </c>
      <c r="C975" t="s">
        <v>4</v>
      </c>
      <c r="D975">
        <v>3</v>
      </c>
    </row>
    <row r="976" spans="1:4" x14ac:dyDescent="0.35">
      <c r="A976" s="2">
        <v>45264</v>
      </c>
      <c r="B976">
        <v>2023</v>
      </c>
      <c r="C976" t="s">
        <v>6</v>
      </c>
      <c r="D976">
        <v>4</v>
      </c>
    </row>
    <row r="977" spans="1:4" x14ac:dyDescent="0.35">
      <c r="A977" s="2">
        <v>43288</v>
      </c>
      <c r="B977">
        <v>2018</v>
      </c>
      <c r="C977" t="s">
        <v>11</v>
      </c>
      <c r="D977">
        <v>3</v>
      </c>
    </row>
    <row r="978" spans="1:4" x14ac:dyDescent="0.35">
      <c r="A978" s="2">
        <v>43465</v>
      </c>
      <c r="B978">
        <v>2018</v>
      </c>
      <c r="C978" t="s">
        <v>6</v>
      </c>
      <c r="D978">
        <v>4</v>
      </c>
    </row>
    <row r="979" spans="1:4" x14ac:dyDescent="0.35">
      <c r="A979" s="2">
        <v>44648</v>
      </c>
      <c r="B979">
        <v>2022</v>
      </c>
      <c r="C979" t="s">
        <v>5</v>
      </c>
      <c r="D979">
        <v>1</v>
      </c>
    </row>
    <row r="980" spans="1:4" x14ac:dyDescent="0.35">
      <c r="A980" s="2">
        <v>44580</v>
      </c>
      <c r="B980">
        <v>2022</v>
      </c>
      <c r="C980" t="s">
        <v>8</v>
      </c>
      <c r="D980">
        <v>1</v>
      </c>
    </row>
    <row r="981" spans="1:4" x14ac:dyDescent="0.35">
      <c r="A981" s="2">
        <v>43441</v>
      </c>
      <c r="B981">
        <v>2018</v>
      </c>
      <c r="C981" t="s">
        <v>6</v>
      </c>
      <c r="D981">
        <v>4</v>
      </c>
    </row>
    <row r="982" spans="1:4" x14ac:dyDescent="0.35">
      <c r="A982" s="2">
        <v>43757</v>
      </c>
      <c r="B982">
        <v>2019</v>
      </c>
      <c r="C982" t="s">
        <v>14</v>
      </c>
      <c r="D982">
        <v>4</v>
      </c>
    </row>
    <row r="983" spans="1:4" x14ac:dyDescent="0.35">
      <c r="A983" s="2">
        <v>42594</v>
      </c>
      <c r="B983">
        <v>2016</v>
      </c>
      <c r="C983" t="s">
        <v>13</v>
      </c>
      <c r="D983">
        <v>3</v>
      </c>
    </row>
    <row r="984" spans="1:4" x14ac:dyDescent="0.35">
      <c r="A984" s="2">
        <v>42960</v>
      </c>
      <c r="B984">
        <v>2017</v>
      </c>
      <c r="C984" t="s">
        <v>13</v>
      </c>
      <c r="D984">
        <v>3</v>
      </c>
    </row>
    <row r="985" spans="1:4" x14ac:dyDescent="0.35">
      <c r="A985" s="2">
        <v>44753</v>
      </c>
      <c r="B985">
        <v>2022</v>
      </c>
      <c r="C985" t="s">
        <v>11</v>
      </c>
      <c r="D985">
        <v>3</v>
      </c>
    </row>
    <row r="986" spans="1:4" x14ac:dyDescent="0.35">
      <c r="A986" s="2">
        <v>44662</v>
      </c>
      <c r="B986">
        <v>2022</v>
      </c>
      <c r="C986" t="s">
        <v>10</v>
      </c>
      <c r="D986">
        <v>2</v>
      </c>
    </row>
    <row r="987" spans="1:4" x14ac:dyDescent="0.35">
      <c r="A987" s="2">
        <v>43772</v>
      </c>
      <c r="B987">
        <v>2019</v>
      </c>
      <c r="C987" t="s">
        <v>12</v>
      </c>
      <c r="D987">
        <v>4</v>
      </c>
    </row>
    <row r="988" spans="1:4" x14ac:dyDescent="0.35">
      <c r="A988" s="2">
        <v>44052</v>
      </c>
      <c r="B988">
        <v>2020</v>
      </c>
      <c r="C988" t="s">
        <v>13</v>
      </c>
      <c r="D988">
        <v>3</v>
      </c>
    </row>
    <row r="989" spans="1:4" x14ac:dyDescent="0.35">
      <c r="A989" s="2">
        <v>43963</v>
      </c>
      <c r="B989">
        <v>2020</v>
      </c>
      <c r="C989" t="s">
        <v>9</v>
      </c>
      <c r="D989">
        <v>2</v>
      </c>
    </row>
    <row r="990" spans="1:4" x14ac:dyDescent="0.35">
      <c r="A990" s="2">
        <v>44554</v>
      </c>
      <c r="B990">
        <v>2021</v>
      </c>
      <c r="C990" t="s">
        <v>6</v>
      </c>
      <c r="D990">
        <v>4</v>
      </c>
    </row>
    <row r="991" spans="1:4" x14ac:dyDescent="0.35">
      <c r="A991" s="2">
        <v>42254</v>
      </c>
      <c r="B991">
        <v>2015</v>
      </c>
      <c r="C991" t="s">
        <v>4</v>
      </c>
      <c r="D991">
        <v>3</v>
      </c>
    </row>
    <row r="992" spans="1:4" x14ac:dyDescent="0.35">
      <c r="A992" s="2">
        <v>42703</v>
      </c>
      <c r="B992">
        <v>2016</v>
      </c>
      <c r="C992" t="s">
        <v>12</v>
      </c>
      <c r="D992">
        <v>4</v>
      </c>
    </row>
    <row r="993" spans="1:4" x14ac:dyDescent="0.35">
      <c r="A993" s="2">
        <v>42007</v>
      </c>
      <c r="B993">
        <v>2015</v>
      </c>
      <c r="C993" t="s">
        <v>8</v>
      </c>
      <c r="D993">
        <v>1</v>
      </c>
    </row>
    <row r="994" spans="1:4" x14ac:dyDescent="0.35">
      <c r="A994" s="2">
        <v>43182</v>
      </c>
      <c r="B994">
        <v>2018</v>
      </c>
      <c r="C994" t="s">
        <v>5</v>
      </c>
      <c r="D994">
        <v>1</v>
      </c>
    </row>
    <row r="995" spans="1:4" x14ac:dyDescent="0.35">
      <c r="A995" s="2">
        <v>43971</v>
      </c>
      <c r="B995">
        <v>2020</v>
      </c>
      <c r="C995" t="s">
        <v>9</v>
      </c>
      <c r="D995">
        <v>2</v>
      </c>
    </row>
    <row r="996" spans="1:4" x14ac:dyDescent="0.35">
      <c r="A996" s="2">
        <v>43368</v>
      </c>
      <c r="B996">
        <v>2018</v>
      </c>
      <c r="C996" t="s">
        <v>4</v>
      </c>
      <c r="D996">
        <v>3</v>
      </c>
    </row>
    <row r="997" spans="1:4" x14ac:dyDescent="0.35">
      <c r="A997" s="2">
        <v>42496</v>
      </c>
      <c r="B997">
        <v>2016</v>
      </c>
      <c r="C997" t="s">
        <v>9</v>
      </c>
      <c r="D997">
        <v>2</v>
      </c>
    </row>
    <row r="998" spans="1:4" x14ac:dyDescent="0.35">
      <c r="A998" s="2">
        <v>43548</v>
      </c>
      <c r="B998">
        <v>2019</v>
      </c>
      <c r="C998" t="s">
        <v>5</v>
      </c>
      <c r="D998">
        <v>1</v>
      </c>
    </row>
    <row r="999" spans="1:4" x14ac:dyDescent="0.35">
      <c r="A999" s="2">
        <v>43872</v>
      </c>
      <c r="B999">
        <v>2020</v>
      </c>
      <c r="C999" t="s">
        <v>7</v>
      </c>
      <c r="D999">
        <v>1</v>
      </c>
    </row>
    <row r="1000" spans="1:4" x14ac:dyDescent="0.35">
      <c r="A1000" s="2">
        <v>44038</v>
      </c>
      <c r="B1000">
        <v>2020</v>
      </c>
      <c r="C1000" t="s">
        <v>11</v>
      </c>
      <c r="D1000">
        <v>3</v>
      </c>
    </row>
    <row r="1001" spans="1:4" x14ac:dyDescent="0.35">
      <c r="A1001" s="2">
        <v>42801</v>
      </c>
      <c r="B1001">
        <v>2017</v>
      </c>
      <c r="C1001" t="s">
        <v>5</v>
      </c>
      <c r="D1001">
        <v>1</v>
      </c>
    </row>
    <row r="1002" spans="1:4" x14ac:dyDescent="0.35">
      <c r="A1002" s="2">
        <v>43050</v>
      </c>
      <c r="B1002">
        <v>2017</v>
      </c>
      <c r="C1002" t="s">
        <v>12</v>
      </c>
      <c r="D1002">
        <v>4</v>
      </c>
    </row>
    <row r="1003" spans="1:4" x14ac:dyDescent="0.35">
      <c r="A1003" s="2">
        <v>42901</v>
      </c>
      <c r="B1003">
        <v>2017</v>
      </c>
      <c r="C1003" t="s">
        <v>15</v>
      </c>
      <c r="D1003">
        <v>2</v>
      </c>
    </row>
    <row r="1004" spans="1:4" x14ac:dyDescent="0.35">
      <c r="A1004" s="2">
        <v>44567</v>
      </c>
      <c r="B1004">
        <v>2022</v>
      </c>
      <c r="C1004" t="s">
        <v>8</v>
      </c>
      <c r="D1004">
        <v>1</v>
      </c>
    </row>
    <row r="1005" spans="1:4" x14ac:dyDescent="0.35">
      <c r="A1005" s="2">
        <v>43356</v>
      </c>
      <c r="B1005">
        <v>2018</v>
      </c>
      <c r="C1005" t="s">
        <v>4</v>
      </c>
      <c r="D1005">
        <v>3</v>
      </c>
    </row>
    <row r="1006" spans="1:4" x14ac:dyDescent="0.35">
      <c r="A1006" s="2">
        <v>44408</v>
      </c>
      <c r="B1006">
        <v>2021</v>
      </c>
      <c r="C1006" t="s">
        <v>11</v>
      </c>
      <c r="D1006">
        <v>3</v>
      </c>
    </row>
    <row r="1007" spans="1:4" x14ac:dyDescent="0.35">
      <c r="A1007" s="2">
        <v>43180</v>
      </c>
      <c r="B1007">
        <v>2018</v>
      </c>
      <c r="C1007" t="s">
        <v>5</v>
      </c>
      <c r="D1007">
        <v>1</v>
      </c>
    </row>
    <row r="1008" spans="1:4" x14ac:dyDescent="0.35">
      <c r="A1008" s="2">
        <v>43570</v>
      </c>
      <c r="B1008">
        <v>2019</v>
      </c>
      <c r="C1008" t="s">
        <v>10</v>
      </c>
      <c r="D1008">
        <v>2</v>
      </c>
    </row>
    <row r="1009" spans="1:4" x14ac:dyDescent="0.35">
      <c r="A1009" s="2">
        <v>42024</v>
      </c>
      <c r="B1009">
        <v>2015</v>
      </c>
      <c r="C1009" t="s">
        <v>8</v>
      </c>
      <c r="D1009">
        <v>1</v>
      </c>
    </row>
    <row r="1010" spans="1:4" x14ac:dyDescent="0.35">
      <c r="A1010" s="2">
        <v>44274</v>
      </c>
      <c r="B1010">
        <v>2021</v>
      </c>
      <c r="C1010" t="s">
        <v>5</v>
      </c>
      <c r="D1010">
        <v>1</v>
      </c>
    </row>
    <row r="1011" spans="1:4" x14ac:dyDescent="0.35">
      <c r="A1011" s="2">
        <v>43809</v>
      </c>
      <c r="B1011">
        <v>2019</v>
      </c>
      <c r="C1011" t="s">
        <v>6</v>
      </c>
      <c r="D1011">
        <v>4</v>
      </c>
    </row>
    <row r="1012" spans="1:4" x14ac:dyDescent="0.35">
      <c r="A1012" s="2">
        <v>44646</v>
      </c>
      <c r="B1012">
        <v>2022</v>
      </c>
      <c r="C1012" t="s">
        <v>5</v>
      </c>
      <c r="D1012">
        <v>1</v>
      </c>
    </row>
    <row r="1013" spans="1:4" x14ac:dyDescent="0.35">
      <c r="A1013" s="2">
        <v>43967</v>
      </c>
      <c r="B1013">
        <v>2020</v>
      </c>
      <c r="C1013" t="s">
        <v>9</v>
      </c>
      <c r="D1013">
        <v>2</v>
      </c>
    </row>
    <row r="1014" spans="1:4" x14ac:dyDescent="0.35">
      <c r="A1014" s="2">
        <v>44203</v>
      </c>
      <c r="B1014">
        <v>2021</v>
      </c>
      <c r="C1014" t="s">
        <v>8</v>
      </c>
      <c r="D1014">
        <v>1</v>
      </c>
    </row>
    <row r="1015" spans="1:4" x14ac:dyDescent="0.35">
      <c r="A1015" s="2">
        <v>45208</v>
      </c>
      <c r="B1015">
        <v>2023</v>
      </c>
      <c r="C1015" t="s">
        <v>14</v>
      </c>
      <c r="D1015">
        <v>4</v>
      </c>
    </row>
    <row r="1016" spans="1:4" x14ac:dyDescent="0.35">
      <c r="A1016" s="2">
        <v>43661</v>
      </c>
      <c r="B1016">
        <v>2019</v>
      </c>
      <c r="C1016" t="s">
        <v>11</v>
      </c>
      <c r="D1016">
        <v>3</v>
      </c>
    </row>
    <row r="1017" spans="1:4" x14ac:dyDescent="0.35">
      <c r="A1017" s="2">
        <v>43248</v>
      </c>
      <c r="B1017">
        <v>2018</v>
      </c>
      <c r="C1017" t="s">
        <v>9</v>
      </c>
      <c r="D1017">
        <v>2</v>
      </c>
    </row>
    <row r="1018" spans="1:4" x14ac:dyDescent="0.35">
      <c r="A1018" s="2">
        <v>42313</v>
      </c>
      <c r="B1018">
        <v>2015</v>
      </c>
      <c r="C1018" t="s">
        <v>12</v>
      </c>
      <c r="D1018">
        <v>4</v>
      </c>
    </row>
    <row r="1019" spans="1:4" x14ac:dyDescent="0.35">
      <c r="A1019" s="2">
        <v>42860</v>
      </c>
      <c r="B1019">
        <v>2017</v>
      </c>
      <c r="C1019" t="s">
        <v>9</v>
      </c>
      <c r="D1019">
        <v>2</v>
      </c>
    </row>
    <row r="1020" spans="1:4" x14ac:dyDescent="0.35">
      <c r="A1020" s="2">
        <v>42434</v>
      </c>
      <c r="B1020">
        <v>2016</v>
      </c>
      <c r="C1020" t="s">
        <v>5</v>
      </c>
      <c r="D1020">
        <v>1</v>
      </c>
    </row>
    <row r="1021" spans="1:4" x14ac:dyDescent="0.35">
      <c r="A1021" s="2">
        <v>44192</v>
      </c>
      <c r="B1021">
        <v>2020</v>
      </c>
      <c r="C1021" t="s">
        <v>6</v>
      </c>
      <c r="D1021">
        <v>4</v>
      </c>
    </row>
    <row r="1022" spans="1:4" x14ac:dyDescent="0.35">
      <c r="A1022" s="2">
        <v>42473</v>
      </c>
      <c r="B1022">
        <v>2016</v>
      </c>
      <c r="C1022" t="s">
        <v>10</v>
      </c>
      <c r="D1022">
        <v>2</v>
      </c>
    </row>
    <row r="1023" spans="1:4" x14ac:dyDescent="0.35">
      <c r="A1023" s="2">
        <v>42492</v>
      </c>
      <c r="B1023">
        <v>2016</v>
      </c>
      <c r="C1023" t="s">
        <v>9</v>
      </c>
      <c r="D1023">
        <v>2</v>
      </c>
    </row>
    <row r="1024" spans="1:4" x14ac:dyDescent="0.35">
      <c r="A1024" s="2">
        <v>43130</v>
      </c>
      <c r="B1024">
        <v>2018</v>
      </c>
      <c r="C1024" t="s">
        <v>8</v>
      </c>
      <c r="D1024">
        <v>1</v>
      </c>
    </row>
    <row r="1025" spans="1:4" x14ac:dyDescent="0.35">
      <c r="A1025" s="2">
        <v>43982</v>
      </c>
      <c r="B1025">
        <v>2020</v>
      </c>
      <c r="C1025" t="s">
        <v>9</v>
      </c>
      <c r="D1025">
        <v>2</v>
      </c>
    </row>
    <row r="1026" spans="1:4" x14ac:dyDescent="0.35">
      <c r="A1026" s="2">
        <v>42114</v>
      </c>
      <c r="B1026">
        <v>2015</v>
      </c>
      <c r="C1026" t="s">
        <v>10</v>
      </c>
      <c r="D1026">
        <v>2</v>
      </c>
    </row>
    <row r="1027" spans="1:4" x14ac:dyDescent="0.35">
      <c r="A1027" s="2">
        <v>45240</v>
      </c>
      <c r="B1027">
        <v>2023</v>
      </c>
      <c r="C1027" t="s">
        <v>12</v>
      </c>
      <c r="D1027">
        <v>4</v>
      </c>
    </row>
    <row r="1028" spans="1:4" x14ac:dyDescent="0.35">
      <c r="A1028" s="2">
        <v>44012</v>
      </c>
      <c r="B1028">
        <v>2020</v>
      </c>
      <c r="C1028" t="s">
        <v>15</v>
      </c>
      <c r="D1028">
        <v>2</v>
      </c>
    </row>
    <row r="1029" spans="1:4" x14ac:dyDescent="0.35">
      <c r="A1029" s="2">
        <v>42672</v>
      </c>
      <c r="B1029">
        <v>2016</v>
      </c>
      <c r="C1029" t="s">
        <v>14</v>
      </c>
      <c r="D1029">
        <v>4</v>
      </c>
    </row>
    <row r="1030" spans="1:4" x14ac:dyDescent="0.35">
      <c r="A1030" s="2">
        <v>43906</v>
      </c>
      <c r="B1030">
        <v>2020</v>
      </c>
      <c r="C1030" t="s">
        <v>5</v>
      </c>
      <c r="D1030">
        <v>1</v>
      </c>
    </row>
    <row r="1031" spans="1:4" x14ac:dyDescent="0.35">
      <c r="A1031" s="2">
        <v>43033</v>
      </c>
      <c r="B1031">
        <v>2017</v>
      </c>
      <c r="C1031" t="s">
        <v>14</v>
      </c>
      <c r="D1031">
        <v>4</v>
      </c>
    </row>
    <row r="1032" spans="1:4" x14ac:dyDescent="0.35">
      <c r="A1032" s="2">
        <v>42506</v>
      </c>
      <c r="B1032">
        <v>2016</v>
      </c>
      <c r="C1032" t="s">
        <v>9</v>
      </c>
      <c r="D1032">
        <v>2</v>
      </c>
    </row>
    <row r="1033" spans="1:4" x14ac:dyDescent="0.35">
      <c r="A1033" s="2">
        <v>45111</v>
      </c>
      <c r="B1033">
        <v>2023</v>
      </c>
      <c r="C1033" t="s">
        <v>11</v>
      </c>
      <c r="D1033">
        <v>3</v>
      </c>
    </row>
    <row r="1034" spans="1:4" x14ac:dyDescent="0.35">
      <c r="A1034" s="2">
        <v>44124</v>
      </c>
      <c r="B1034">
        <v>2020</v>
      </c>
      <c r="C1034" t="s">
        <v>14</v>
      </c>
      <c r="D1034">
        <v>4</v>
      </c>
    </row>
    <row r="1035" spans="1:4" x14ac:dyDescent="0.35">
      <c r="A1035" s="2">
        <v>43718</v>
      </c>
      <c r="B1035">
        <v>2019</v>
      </c>
      <c r="C1035" t="s">
        <v>4</v>
      </c>
      <c r="D1035">
        <v>3</v>
      </c>
    </row>
    <row r="1036" spans="1:4" x14ac:dyDescent="0.35">
      <c r="A1036" s="2">
        <v>42433</v>
      </c>
      <c r="B1036">
        <v>2016</v>
      </c>
      <c r="C1036" t="s">
        <v>5</v>
      </c>
      <c r="D1036">
        <v>1</v>
      </c>
    </row>
    <row r="1037" spans="1:4" x14ac:dyDescent="0.35">
      <c r="A1037" s="2">
        <v>44056</v>
      </c>
      <c r="B1037">
        <v>2020</v>
      </c>
      <c r="C1037" t="s">
        <v>13</v>
      </c>
      <c r="D1037">
        <v>3</v>
      </c>
    </row>
    <row r="1038" spans="1:4" x14ac:dyDescent="0.35">
      <c r="A1038" s="2">
        <v>42456</v>
      </c>
      <c r="B1038">
        <v>2016</v>
      </c>
      <c r="C1038" t="s">
        <v>5</v>
      </c>
      <c r="D1038">
        <v>1</v>
      </c>
    </row>
    <row r="1039" spans="1:4" x14ac:dyDescent="0.35">
      <c r="A1039" s="2">
        <v>44225</v>
      </c>
      <c r="B1039">
        <v>2021</v>
      </c>
      <c r="C1039" t="s">
        <v>8</v>
      </c>
      <c r="D1039">
        <v>1</v>
      </c>
    </row>
    <row r="1040" spans="1:4" x14ac:dyDescent="0.35">
      <c r="A1040" s="2">
        <v>44252</v>
      </c>
      <c r="B1040">
        <v>2021</v>
      </c>
      <c r="C1040" t="s">
        <v>7</v>
      </c>
      <c r="D1040">
        <v>1</v>
      </c>
    </row>
    <row r="1041" spans="1:4" x14ac:dyDescent="0.35">
      <c r="A1041" s="2">
        <v>43514</v>
      </c>
      <c r="B1041">
        <v>2019</v>
      </c>
      <c r="C1041" t="s">
        <v>7</v>
      </c>
      <c r="D1041">
        <v>1</v>
      </c>
    </row>
    <row r="1042" spans="1:4" x14ac:dyDescent="0.35">
      <c r="A1042" s="2">
        <v>45211</v>
      </c>
      <c r="B1042">
        <v>2023</v>
      </c>
      <c r="C1042" t="s">
        <v>14</v>
      </c>
      <c r="D1042">
        <v>4</v>
      </c>
    </row>
    <row r="1043" spans="1:4" x14ac:dyDescent="0.35">
      <c r="A1043" s="2">
        <v>44624</v>
      </c>
      <c r="B1043">
        <v>2022</v>
      </c>
      <c r="C1043" t="s">
        <v>5</v>
      </c>
      <c r="D1043">
        <v>1</v>
      </c>
    </row>
    <row r="1044" spans="1:4" x14ac:dyDescent="0.35">
      <c r="A1044" s="2">
        <v>44711</v>
      </c>
      <c r="B1044">
        <v>2022</v>
      </c>
      <c r="C1044" t="s">
        <v>9</v>
      </c>
      <c r="D1044">
        <v>2</v>
      </c>
    </row>
    <row r="1045" spans="1:4" x14ac:dyDescent="0.35">
      <c r="A1045" s="2">
        <v>45125</v>
      </c>
      <c r="B1045">
        <v>2023</v>
      </c>
      <c r="C1045" t="s">
        <v>11</v>
      </c>
      <c r="D1045">
        <v>3</v>
      </c>
    </row>
    <row r="1046" spans="1:4" x14ac:dyDescent="0.35">
      <c r="A1046" s="2">
        <v>43631</v>
      </c>
      <c r="B1046">
        <v>2019</v>
      </c>
      <c r="C1046" t="s">
        <v>15</v>
      </c>
      <c r="D1046">
        <v>2</v>
      </c>
    </row>
    <row r="1047" spans="1:4" x14ac:dyDescent="0.35">
      <c r="A1047" s="2">
        <v>44259</v>
      </c>
      <c r="B1047">
        <v>2021</v>
      </c>
      <c r="C1047" t="s">
        <v>5</v>
      </c>
      <c r="D1047">
        <v>1</v>
      </c>
    </row>
    <row r="1048" spans="1:4" x14ac:dyDescent="0.35">
      <c r="A1048" s="2">
        <v>43355</v>
      </c>
      <c r="B1048">
        <v>2018</v>
      </c>
      <c r="C1048" t="s">
        <v>4</v>
      </c>
      <c r="D1048">
        <v>3</v>
      </c>
    </row>
    <row r="1049" spans="1:4" x14ac:dyDescent="0.35">
      <c r="A1049" s="2">
        <v>42864</v>
      </c>
      <c r="B1049">
        <v>2017</v>
      </c>
      <c r="C1049" t="s">
        <v>9</v>
      </c>
      <c r="D1049">
        <v>2</v>
      </c>
    </row>
    <row r="1050" spans="1:4" x14ac:dyDescent="0.35">
      <c r="A1050" s="2">
        <v>42390</v>
      </c>
      <c r="B1050">
        <v>2016</v>
      </c>
      <c r="C1050" t="s">
        <v>8</v>
      </c>
      <c r="D1050">
        <v>1</v>
      </c>
    </row>
    <row r="1051" spans="1:4" x14ac:dyDescent="0.35">
      <c r="A1051" s="2">
        <v>43812</v>
      </c>
      <c r="B1051">
        <v>2019</v>
      </c>
      <c r="C1051" t="s">
        <v>6</v>
      </c>
      <c r="D1051">
        <v>4</v>
      </c>
    </row>
    <row r="1052" spans="1:4" x14ac:dyDescent="0.35">
      <c r="A1052" s="2">
        <v>43331</v>
      </c>
      <c r="B1052">
        <v>2018</v>
      </c>
      <c r="C1052" t="s">
        <v>13</v>
      </c>
      <c r="D1052">
        <v>3</v>
      </c>
    </row>
    <row r="1053" spans="1:4" x14ac:dyDescent="0.35">
      <c r="A1053" s="2">
        <v>42484</v>
      </c>
      <c r="B1053">
        <v>2016</v>
      </c>
      <c r="C1053" t="s">
        <v>10</v>
      </c>
      <c r="D1053">
        <v>2</v>
      </c>
    </row>
    <row r="1054" spans="1:4" x14ac:dyDescent="0.35">
      <c r="A1054" s="2">
        <v>44153</v>
      </c>
      <c r="B1054">
        <v>2020</v>
      </c>
      <c r="C1054" t="s">
        <v>12</v>
      </c>
      <c r="D1054">
        <v>4</v>
      </c>
    </row>
    <row r="1055" spans="1:4" x14ac:dyDescent="0.35">
      <c r="A1055" s="2">
        <v>42743</v>
      </c>
      <c r="B1055">
        <v>2017</v>
      </c>
      <c r="C1055" t="s">
        <v>8</v>
      </c>
      <c r="D1055">
        <v>1</v>
      </c>
    </row>
    <row r="1056" spans="1:4" x14ac:dyDescent="0.35">
      <c r="A1056" s="2">
        <v>44120</v>
      </c>
      <c r="B1056">
        <v>2020</v>
      </c>
      <c r="C1056" t="s">
        <v>14</v>
      </c>
      <c r="D1056">
        <v>4</v>
      </c>
    </row>
    <row r="1057" spans="1:4" x14ac:dyDescent="0.35">
      <c r="A1057" s="2">
        <v>45075</v>
      </c>
      <c r="B1057">
        <v>2023</v>
      </c>
      <c r="C1057" t="s">
        <v>9</v>
      </c>
      <c r="D1057">
        <v>2</v>
      </c>
    </row>
    <row r="1058" spans="1:4" x14ac:dyDescent="0.35">
      <c r="A1058" s="2">
        <v>44182</v>
      </c>
      <c r="B1058">
        <v>2020</v>
      </c>
      <c r="C1058" t="s">
        <v>6</v>
      </c>
      <c r="D1058">
        <v>4</v>
      </c>
    </row>
    <row r="1059" spans="1:4" x14ac:dyDescent="0.35">
      <c r="A1059" s="2">
        <v>43448</v>
      </c>
      <c r="B1059">
        <v>2018</v>
      </c>
      <c r="C1059" t="s">
        <v>6</v>
      </c>
      <c r="D1059">
        <v>4</v>
      </c>
    </row>
    <row r="1060" spans="1:4" x14ac:dyDescent="0.35">
      <c r="A1060" s="2">
        <v>43610</v>
      </c>
      <c r="B1060">
        <v>2019</v>
      </c>
      <c r="C1060" t="s">
        <v>9</v>
      </c>
      <c r="D1060">
        <v>2</v>
      </c>
    </row>
    <row r="1061" spans="1:4" x14ac:dyDescent="0.35">
      <c r="A1061" s="2">
        <v>43934</v>
      </c>
      <c r="B1061">
        <v>2020</v>
      </c>
      <c r="C1061" t="s">
        <v>10</v>
      </c>
      <c r="D1061">
        <v>2</v>
      </c>
    </row>
    <row r="1062" spans="1:4" x14ac:dyDescent="0.35">
      <c r="A1062" s="2">
        <v>44877</v>
      </c>
      <c r="B1062">
        <v>2022</v>
      </c>
      <c r="C1062" t="s">
        <v>12</v>
      </c>
      <c r="D1062">
        <v>4</v>
      </c>
    </row>
    <row r="1063" spans="1:4" x14ac:dyDescent="0.35">
      <c r="A1063" s="2">
        <v>44796</v>
      </c>
      <c r="B1063">
        <v>2022</v>
      </c>
      <c r="C1063" t="s">
        <v>13</v>
      </c>
      <c r="D1063">
        <v>3</v>
      </c>
    </row>
    <row r="1064" spans="1:4" x14ac:dyDescent="0.35">
      <c r="A1064" s="2">
        <v>43265</v>
      </c>
      <c r="B1064">
        <v>2018</v>
      </c>
      <c r="C1064" t="s">
        <v>15</v>
      </c>
      <c r="D1064">
        <v>2</v>
      </c>
    </row>
    <row r="1065" spans="1:4" x14ac:dyDescent="0.35">
      <c r="A1065" s="2">
        <v>44809</v>
      </c>
      <c r="B1065">
        <v>2022</v>
      </c>
      <c r="C1065" t="s">
        <v>4</v>
      </c>
      <c r="D1065">
        <v>3</v>
      </c>
    </row>
    <row r="1066" spans="1:4" x14ac:dyDescent="0.35">
      <c r="A1066" s="2">
        <v>42354</v>
      </c>
      <c r="B1066">
        <v>2015</v>
      </c>
      <c r="C1066" t="s">
        <v>6</v>
      </c>
      <c r="D1066">
        <v>4</v>
      </c>
    </row>
    <row r="1067" spans="1:4" x14ac:dyDescent="0.35">
      <c r="A1067" s="2">
        <v>43752</v>
      </c>
      <c r="B1067">
        <v>2019</v>
      </c>
      <c r="C1067" t="s">
        <v>14</v>
      </c>
      <c r="D1067">
        <v>4</v>
      </c>
    </row>
    <row r="1068" spans="1:4" x14ac:dyDescent="0.35">
      <c r="A1068" s="2">
        <v>44767</v>
      </c>
      <c r="B1068">
        <v>2022</v>
      </c>
      <c r="C1068" t="s">
        <v>11</v>
      </c>
      <c r="D1068">
        <v>3</v>
      </c>
    </row>
    <row r="1069" spans="1:4" x14ac:dyDescent="0.35">
      <c r="A1069" s="2">
        <v>43913</v>
      </c>
      <c r="B1069">
        <v>2020</v>
      </c>
      <c r="C1069" t="s">
        <v>5</v>
      </c>
      <c r="D1069">
        <v>1</v>
      </c>
    </row>
    <row r="1070" spans="1:4" x14ac:dyDescent="0.35">
      <c r="A1070" s="2">
        <v>42603</v>
      </c>
      <c r="B1070">
        <v>2016</v>
      </c>
      <c r="C1070" t="s">
        <v>13</v>
      </c>
      <c r="D1070">
        <v>3</v>
      </c>
    </row>
    <row r="1071" spans="1:4" x14ac:dyDescent="0.35">
      <c r="A1071" s="2">
        <v>43083</v>
      </c>
      <c r="B1071">
        <v>2017</v>
      </c>
      <c r="C1071" t="s">
        <v>6</v>
      </c>
      <c r="D1071">
        <v>4</v>
      </c>
    </row>
    <row r="1072" spans="1:4" x14ac:dyDescent="0.35">
      <c r="A1072" s="2">
        <v>43135</v>
      </c>
      <c r="B1072">
        <v>2018</v>
      </c>
      <c r="C1072" t="s">
        <v>7</v>
      </c>
      <c r="D1072">
        <v>1</v>
      </c>
    </row>
    <row r="1073" spans="1:4" x14ac:dyDescent="0.35">
      <c r="A1073" s="2">
        <v>44852</v>
      </c>
      <c r="B1073">
        <v>2022</v>
      </c>
      <c r="C1073" t="s">
        <v>14</v>
      </c>
      <c r="D1073">
        <v>4</v>
      </c>
    </row>
    <row r="1074" spans="1:4" x14ac:dyDescent="0.35">
      <c r="A1074" s="2">
        <v>43471</v>
      </c>
      <c r="B1074">
        <v>2019</v>
      </c>
      <c r="C1074" t="s">
        <v>8</v>
      </c>
      <c r="D1074">
        <v>1</v>
      </c>
    </row>
    <row r="1075" spans="1:4" x14ac:dyDescent="0.35">
      <c r="A1075" s="2">
        <v>42671</v>
      </c>
      <c r="B1075">
        <v>2016</v>
      </c>
      <c r="C1075" t="s">
        <v>14</v>
      </c>
      <c r="D1075">
        <v>4</v>
      </c>
    </row>
    <row r="1076" spans="1:4" x14ac:dyDescent="0.35">
      <c r="A1076" s="2">
        <v>44042</v>
      </c>
      <c r="B1076">
        <v>2020</v>
      </c>
      <c r="C1076" t="s">
        <v>11</v>
      </c>
      <c r="D1076">
        <v>3</v>
      </c>
    </row>
    <row r="1077" spans="1:4" x14ac:dyDescent="0.35">
      <c r="A1077" s="2">
        <v>42899</v>
      </c>
      <c r="B1077">
        <v>2017</v>
      </c>
      <c r="C1077" t="s">
        <v>15</v>
      </c>
      <c r="D1077">
        <v>2</v>
      </c>
    </row>
    <row r="1078" spans="1:4" x14ac:dyDescent="0.35">
      <c r="A1078" s="2">
        <v>42031</v>
      </c>
      <c r="B1078">
        <v>2015</v>
      </c>
      <c r="C1078" t="s">
        <v>8</v>
      </c>
      <c r="D1078">
        <v>1</v>
      </c>
    </row>
    <row r="1079" spans="1:4" x14ac:dyDescent="0.35">
      <c r="A1079" s="2">
        <v>43154</v>
      </c>
      <c r="B1079">
        <v>2018</v>
      </c>
      <c r="C1079" t="s">
        <v>7</v>
      </c>
      <c r="D1079">
        <v>1</v>
      </c>
    </row>
    <row r="1080" spans="1:4" x14ac:dyDescent="0.35">
      <c r="A1080" s="2">
        <v>42655</v>
      </c>
      <c r="B1080">
        <v>2016</v>
      </c>
      <c r="C1080" t="s">
        <v>14</v>
      </c>
      <c r="D1080">
        <v>4</v>
      </c>
    </row>
    <row r="1081" spans="1:4" x14ac:dyDescent="0.35">
      <c r="A1081" s="2">
        <v>43515</v>
      </c>
      <c r="B1081">
        <v>2019</v>
      </c>
      <c r="C1081" t="s">
        <v>7</v>
      </c>
      <c r="D1081">
        <v>1</v>
      </c>
    </row>
    <row r="1082" spans="1:4" x14ac:dyDescent="0.35">
      <c r="A1082" s="2">
        <v>44557</v>
      </c>
      <c r="B1082">
        <v>2021</v>
      </c>
      <c r="C1082" t="s">
        <v>6</v>
      </c>
      <c r="D1082">
        <v>4</v>
      </c>
    </row>
    <row r="1083" spans="1:4" x14ac:dyDescent="0.35">
      <c r="A1083" s="2">
        <v>44304</v>
      </c>
      <c r="B1083">
        <v>2021</v>
      </c>
      <c r="C1083" t="s">
        <v>10</v>
      </c>
      <c r="D1083">
        <v>2</v>
      </c>
    </row>
    <row r="1084" spans="1:4" x14ac:dyDescent="0.35">
      <c r="A1084" s="2">
        <v>44438</v>
      </c>
      <c r="B1084">
        <v>2021</v>
      </c>
      <c r="C1084" t="s">
        <v>13</v>
      </c>
      <c r="D1084">
        <v>3</v>
      </c>
    </row>
    <row r="1085" spans="1:4" x14ac:dyDescent="0.35">
      <c r="A1085" s="2">
        <v>44467</v>
      </c>
      <c r="B1085">
        <v>2021</v>
      </c>
      <c r="C1085" t="s">
        <v>4</v>
      </c>
      <c r="D1085">
        <v>3</v>
      </c>
    </row>
    <row r="1086" spans="1:4" x14ac:dyDescent="0.35">
      <c r="A1086" s="2">
        <v>43207</v>
      </c>
      <c r="B1086">
        <v>2018</v>
      </c>
      <c r="C1086" t="s">
        <v>10</v>
      </c>
      <c r="D1086">
        <v>2</v>
      </c>
    </row>
    <row r="1087" spans="1:4" x14ac:dyDescent="0.35">
      <c r="A1087" s="2">
        <v>42533</v>
      </c>
      <c r="B1087">
        <v>2016</v>
      </c>
      <c r="C1087" t="s">
        <v>15</v>
      </c>
      <c r="D1087">
        <v>2</v>
      </c>
    </row>
    <row r="1088" spans="1:4" x14ac:dyDescent="0.35">
      <c r="A1088" s="2">
        <v>45112</v>
      </c>
      <c r="B1088">
        <v>2023</v>
      </c>
      <c r="C1088" t="s">
        <v>11</v>
      </c>
      <c r="D1088">
        <v>3</v>
      </c>
    </row>
    <row r="1089" spans="1:4" x14ac:dyDescent="0.35">
      <c r="A1089" s="2">
        <v>44595</v>
      </c>
      <c r="B1089">
        <v>2022</v>
      </c>
      <c r="C1089" t="s">
        <v>7</v>
      </c>
      <c r="D1089">
        <v>1</v>
      </c>
    </row>
    <row r="1090" spans="1:4" x14ac:dyDescent="0.35">
      <c r="A1090" s="2">
        <v>43717</v>
      </c>
      <c r="B1090">
        <v>2019</v>
      </c>
      <c r="C1090" t="s">
        <v>4</v>
      </c>
      <c r="D1090">
        <v>3</v>
      </c>
    </row>
    <row r="1091" spans="1:4" x14ac:dyDescent="0.35">
      <c r="A1091" s="2">
        <v>44024</v>
      </c>
      <c r="B1091">
        <v>2020</v>
      </c>
      <c r="C1091" t="s">
        <v>11</v>
      </c>
      <c r="D1091">
        <v>3</v>
      </c>
    </row>
    <row r="1092" spans="1:4" x14ac:dyDescent="0.35">
      <c r="A1092" s="2">
        <v>42995</v>
      </c>
      <c r="B1092">
        <v>2017</v>
      </c>
      <c r="C1092" t="s">
        <v>4</v>
      </c>
      <c r="D1092">
        <v>3</v>
      </c>
    </row>
    <row r="1093" spans="1:4" x14ac:dyDescent="0.35">
      <c r="A1093" s="2">
        <v>44204</v>
      </c>
      <c r="B1093">
        <v>2021</v>
      </c>
      <c r="C1093" t="s">
        <v>8</v>
      </c>
      <c r="D1093">
        <v>1</v>
      </c>
    </row>
    <row r="1094" spans="1:4" x14ac:dyDescent="0.35">
      <c r="A1094" s="2">
        <v>44095</v>
      </c>
      <c r="B1094">
        <v>2020</v>
      </c>
      <c r="C1094" t="s">
        <v>4</v>
      </c>
      <c r="D1094">
        <v>3</v>
      </c>
    </row>
    <row r="1095" spans="1:4" x14ac:dyDescent="0.35">
      <c r="A1095" s="2">
        <v>42647</v>
      </c>
      <c r="B1095">
        <v>2016</v>
      </c>
      <c r="C1095" t="s">
        <v>14</v>
      </c>
      <c r="D1095">
        <v>4</v>
      </c>
    </row>
    <row r="1096" spans="1:4" x14ac:dyDescent="0.35">
      <c r="A1096" s="2">
        <v>42072</v>
      </c>
      <c r="B1096">
        <v>2015</v>
      </c>
      <c r="C1096" t="s">
        <v>5</v>
      </c>
      <c r="D1096">
        <v>1</v>
      </c>
    </row>
    <row r="1097" spans="1:4" x14ac:dyDescent="0.35">
      <c r="A1097" s="2">
        <v>43406</v>
      </c>
      <c r="B1097">
        <v>2018</v>
      </c>
      <c r="C1097" t="s">
        <v>12</v>
      </c>
      <c r="D1097">
        <v>4</v>
      </c>
    </row>
    <row r="1098" spans="1:4" x14ac:dyDescent="0.35">
      <c r="A1098" s="2">
        <v>43770</v>
      </c>
      <c r="B1098">
        <v>2019</v>
      </c>
      <c r="C1098" t="s">
        <v>12</v>
      </c>
      <c r="D1098">
        <v>4</v>
      </c>
    </row>
    <row r="1099" spans="1:4" x14ac:dyDescent="0.35">
      <c r="A1099" s="2">
        <v>43237</v>
      </c>
      <c r="B1099">
        <v>2018</v>
      </c>
      <c r="C1099" t="s">
        <v>9</v>
      </c>
      <c r="D1099">
        <v>2</v>
      </c>
    </row>
    <row r="1100" spans="1:4" x14ac:dyDescent="0.35">
      <c r="A1100" s="2">
        <v>43160</v>
      </c>
      <c r="B1100">
        <v>2018</v>
      </c>
      <c r="C1100" t="s">
        <v>5</v>
      </c>
      <c r="D1100">
        <v>1</v>
      </c>
    </row>
    <row r="1101" spans="1:4" x14ac:dyDescent="0.35">
      <c r="A1101" s="2">
        <v>44972</v>
      </c>
      <c r="B1101">
        <v>2023</v>
      </c>
      <c r="C1101" t="s">
        <v>7</v>
      </c>
      <c r="D1101">
        <v>1</v>
      </c>
    </row>
    <row r="1102" spans="1:4" x14ac:dyDescent="0.35">
      <c r="A1102" s="2">
        <v>43703</v>
      </c>
      <c r="B1102">
        <v>2019</v>
      </c>
      <c r="C1102" t="s">
        <v>13</v>
      </c>
      <c r="D1102">
        <v>3</v>
      </c>
    </row>
    <row r="1103" spans="1:4" x14ac:dyDescent="0.35">
      <c r="A1103" s="2">
        <v>43111</v>
      </c>
      <c r="B1103">
        <v>2018</v>
      </c>
      <c r="C1103" t="s">
        <v>8</v>
      </c>
      <c r="D1103">
        <v>1</v>
      </c>
    </row>
    <row r="1104" spans="1:4" x14ac:dyDescent="0.35">
      <c r="A1104" s="2">
        <v>44531</v>
      </c>
      <c r="B1104">
        <v>2021</v>
      </c>
      <c r="C1104" t="s">
        <v>6</v>
      </c>
      <c r="D1104">
        <v>4</v>
      </c>
    </row>
    <row r="1105" spans="1:4" x14ac:dyDescent="0.35">
      <c r="A1105" s="2">
        <v>42888</v>
      </c>
      <c r="B1105">
        <v>2017</v>
      </c>
      <c r="C1105" t="s">
        <v>15</v>
      </c>
      <c r="D1105">
        <v>2</v>
      </c>
    </row>
    <row r="1106" spans="1:4" x14ac:dyDescent="0.35">
      <c r="A1106" s="2">
        <v>43361</v>
      </c>
      <c r="B1106">
        <v>2018</v>
      </c>
      <c r="C1106" t="s">
        <v>4</v>
      </c>
      <c r="D1106">
        <v>3</v>
      </c>
    </row>
    <row r="1107" spans="1:4" x14ac:dyDescent="0.35">
      <c r="A1107" s="2">
        <v>44636</v>
      </c>
      <c r="B1107">
        <v>2022</v>
      </c>
      <c r="C1107" t="s">
        <v>5</v>
      </c>
      <c r="D1107">
        <v>1</v>
      </c>
    </row>
    <row r="1108" spans="1:4" x14ac:dyDescent="0.35">
      <c r="A1108" s="2">
        <v>42429</v>
      </c>
      <c r="B1108">
        <v>2016</v>
      </c>
      <c r="C1108" t="s">
        <v>7</v>
      </c>
      <c r="D1108">
        <v>1</v>
      </c>
    </row>
    <row r="1109" spans="1:4" x14ac:dyDescent="0.35">
      <c r="A1109" s="2">
        <v>44663</v>
      </c>
      <c r="B1109">
        <v>2022</v>
      </c>
      <c r="C1109" t="s">
        <v>10</v>
      </c>
      <c r="D1109">
        <v>2</v>
      </c>
    </row>
    <row r="1110" spans="1:4" x14ac:dyDescent="0.35">
      <c r="A1110" s="2">
        <v>44836</v>
      </c>
      <c r="B1110">
        <v>2022</v>
      </c>
      <c r="C1110" t="s">
        <v>14</v>
      </c>
      <c r="D1110">
        <v>4</v>
      </c>
    </row>
    <row r="1111" spans="1:4" x14ac:dyDescent="0.35">
      <c r="A1111" s="2">
        <v>42116</v>
      </c>
      <c r="B1111">
        <v>2015</v>
      </c>
      <c r="C1111" t="s">
        <v>10</v>
      </c>
      <c r="D1111">
        <v>2</v>
      </c>
    </row>
    <row r="1112" spans="1:4" x14ac:dyDescent="0.35">
      <c r="A1112" s="2">
        <v>44537</v>
      </c>
      <c r="B1112">
        <v>2021</v>
      </c>
      <c r="C1112" t="s">
        <v>6</v>
      </c>
      <c r="D1112">
        <v>4</v>
      </c>
    </row>
    <row r="1113" spans="1:4" x14ac:dyDescent="0.35">
      <c r="A1113" s="2">
        <v>42568</v>
      </c>
      <c r="B1113">
        <v>2016</v>
      </c>
      <c r="C1113" t="s">
        <v>11</v>
      </c>
      <c r="D1113">
        <v>3</v>
      </c>
    </row>
    <row r="1114" spans="1:4" x14ac:dyDescent="0.35">
      <c r="A1114" s="2">
        <v>43937</v>
      </c>
      <c r="B1114">
        <v>2020</v>
      </c>
      <c r="C1114" t="s">
        <v>10</v>
      </c>
      <c r="D1114">
        <v>2</v>
      </c>
    </row>
    <row r="1115" spans="1:4" x14ac:dyDescent="0.35">
      <c r="A1115" s="2">
        <v>44335</v>
      </c>
      <c r="B1115">
        <v>2021</v>
      </c>
      <c r="C1115" t="s">
        <v>9</v>
      </c>
      <c r="D1115">
        <v>2</v>
      </c>
    </row>
    <row r="1116" spans="1:4" x14ac:dyDescent="0.35">
      <c r="A1116" s="2">
        <v>42097</v>
      </c>
      <c r="B1116">
        <v>2015</v>
      </c>
      <c r="C1116" t="s">
        <v>10</v>
      </c>
      <c r="D1116">
        <v>2</v>
      </c>
    </row>
    <row r="1117" spans="1:4" x14ac:dyDescent="0.35">
      <c r="A1117" s="2">
        <v>43357</v>
      </c>
      <c r="B1117">
        <v>2018</v>
      </c>
      <c r="C1117" t="s">
        <v>4</v>
      </c>
      <c r="D1117">
        <v>3</v>
      </c>
    </row>
    <row r="1118" spans="1:4" x14ac:dyDescent="0.35">
      <c r="A1118" s="2">
        <v>42649</v>
      </c>
      <c r="B1118">
        <v>2016</v>
      </c>
      <c r="C1118" t="s">
        <v>14</v>
      </c>
      <c r="D1118">
        <v>4</v>
      </c>
    </row>
    <row r="1119" spans="1:4" x14ac:dyDescent="0.35">
      <c r="A1119" s="2">
        <v>42377</v>
      </c>
      <c r="B1119">
        <v>2016</v>
      </c>
      <c r="C1119" t="s">
        <v>8</v>
      </c>
      <c r="D1119">
        <v>1</v>
      </c>
    </row>
    <row r="1120" spans="1:4" x14ac:dyDescent="0.35">
      <c r="A1120" s="2">
        <v>43058</v>
      </c>
      <c r="B1120">
        <v>2017</v>
      </c>
      <c r="C1120" t="s">
        <v>12</v>
      </c>
      <c r="D1120">
        <v>4</v>
      </c>
    </row>
    <row r="1121" spans="1:4" x14ac:dyDescent="0.35">
      <c r="A1121" s="2">
        <v>44177</v>
      </c>
      <c r="B1121">
        <v>2020</v>
      </c>
      <c r="C1121" t="s">
        <v>6</v>
      </c>
      <c r="D1121">
        <v>4</v>
      </c>
    </row>
    <row r="1122" spans="1:4" x14ac:dyDescent="0.35">
      <c r="A1122" s="2">
        <v>42996</v>
      </c>
      <c r="B1122">
        <v>2017</v>
      </c>
      <c r="C1122" t="s">
        <v>4</v>
      </c>
      <c r="D1122">
        <v>3</v>
      </c>
    </row>
    <row r="1123" spans="1:4" x14ac:dyDescent="0.35">
      <c r="A1123" s="2">
        <v>45265</v>
      </c>
      <c r="B1123">
        <v>2023</v>
      </c>
      <c r="C1123" t="s">
        <v>6</v>
      </c>
      <c r="D1123">
        <v>4</v>
      </c>
    </row>
    <row r="1124" spans="1:4" x14ac:dyDescent="0.35">
      <c r="A1124" s="2">
        <v>43758</v>
      </c>
      <c r="B1124">
        <v>2019</v>
      </c>
      <c r="C1124" t="s">
        <v>14</v>
      </c>
      <c r="D1124">
        <v>4</v>
      </c>
    </row>
    <row r="1125" spans="1:4" x14ac:dyDescent="0.35">
      <c r="A1125" s="2">
        <v>45122</v>
      </c>
      <c r="B1125">
        <v>2023</v>
      </c>
      <c r="C1125" t="s">
        <v>11</v>
      </c>
      <c r="D1125">
        <v>3</v>
      </c>
    </row>
    <row r="1126" spans="1:4" x14ac:dyDescent="0.35">
      <c r="A1126" s="2">
        <v>43334</v>
      </c>
      <c r="B1126">
        <v>2018</v>
      </c>
      <c r="C1126" t="s">
        <v>13</v>
      </c>
      <c r="D1126">
        <v>3</v>
      </c>
    </row>
    <row r="1127" spans="1:4" x14ac:dyDescent="0.35">
      <c r="A1127" s="2">
        <v>44094</v>
      </c>
      <c r="B1127">
        <v>2020</v>
      </c>
      <c r="C1127" t="s">
        <v>4</v>
      </c>
      <c r="D1127">
        <v>3</v>
      </c>
    </row>
    <row r="1128" spans="1:4" x14ac:dyDescent="0.35">
      <c r="A1128" s="2">
        <v>42916</v>
      </c>
      <c r="B1128">
        <v>2017</v>
      </c>
      <c r="C1128" t="s">
        <v>15</v>
      </c>
      <c r="D1128">
        <v>2</v>
      </c>
    </row>
    <row r="1129" spans="1:4" x14ac:dyDescent="0.35">
      <c r="A1129" s="2">
        <v>43054</v>
      </c>
      <c r="B1129">
        <v>2017</v>
      </c>
      <c r="C1129" t="s">
        <v>12</v>
      </c>
      <c r="D1129">
        <v>4</v>
      </c>
    </row>
    <row r="1130" spans="1:4" x14ac:dyDescent="0.35">
      <c r="A1130" s="2">
        <v>45239</v>
      </c>
      <c r="B1130">
        <v>2023</v>
      </c>
      <c r="C1130" t="s">
        <v>12</v>
      </c>
      <c r="D1130">
        <v>4</v>
      </c>
    </row>
    <row r="1131" spans="1:4" x14ac:dyDescent="0.35">
      <c r="A1131" s="2">
        <v>42384</v>
      </c>
      <c r="B1131">
        <v>2016</v>
      </c>
      <c r="C1131" t="s">
        <v>8</v>
      </c>
      <c r="D1131">
        <v>1</v>
      </c>
    </row>
    <row r="1132" spans="1:4" x14ac:dyDescent="0.35">
      <c r="A1132" s="2">
        <v>43665</v>
      </c>
      <c r="B1132">
        <v>2019</v>
      </c>
      <c r="C1132" t="s">
        <v>11</v>
      </c>
      <c r="D1132">
        <v>3</v>
      </c>
    </row>
    <row r="1133" spans="1:4" x14ac:dyDescent="0.35">
      <c r="A1133" s="2">
        <v>44846</v>
      </c>
      <c r="B1133">
        <v>2022</v>
      </c>
      <c r="C1133" t="s">
        <v>14</v>
      </c>
      <c r="D1133">
        <v>4</v>
      </c>
    </row>
    <row r="1134" spans="1:4" x14ac:dyDescent="0.35">
      <c r="A1134" s="2">
        <v>43928</v>
      </c>
      <c r="B1134">
        <v>2020</v>
      </c>
      <c r="C1134" t="s">
        <v>10</v>
      </c>
      <c r="D1134">
        <v>2</v>
      </c>
    </row>
    <row r="1135" spans="1:4" x14ac:dyDescent="0.35">
      <c r="A1135" s="2">
        <v>44276</v>
      </c>
      <c r="B1135">
        <v>2021</v>
      </c>
      <c r="C1135" t="s">
        <v>5</v>
      </c>
      <c r="D1135">
        <v>1</v>
      </c>
    </row>
    <row r="1136" spans="1:4" x14ac:dyDescent="0.35">
      <c r="A1136" s="2">
        <v>42676</v>
      </c>
      <c r="B1136">
        <v>2016</v>
      </c>
      <c r="C1136" t="s">
        <v>12</v>
      </c>
      <c r="D1136">
        <v>4</v>
      </c>
    </row>
    <row r="1137" spans="1:4" x14ac:dyDescent="0.35">
      <c r="A1137" s="2">
        <v>44347</v>
      </c>
      <c r="B1137">
        <v>2021</v>
      </c>
      <c r="C1137" t="s">
        <v>9</v>
      </c>
      <c r="D1137">
        <v>2</v>
      </c>
    </row>
    <row r="1138" spans="1:4" x14ac:dyDescent="0.35">
      <c r="A1138" s="2">
        <v>44219</v>
      </c>
      <c r="B1138">
        <v>2021</v>
      </c>
      <c r="C1138" t="s">
        <v>8</v>
      </c>
      <c r="D1138">
        <v>1</v>
      </c>
    </row>
    <row r="1139" spans="1:4" x14ac:dyDescent="0.35">
      <c r="A1139" s="2">
        <v>45234</v>
      </c>
      <c r="B1139">
        <v>2023</v>
      </c>
      <c r="C1139" t="s">
        <v>12</v>
      </c>
      <c r="D1139">
        <v>4</v>
      </c>
    </row>
    <row r="1140" spans="1:4" x14ac:dyDescent="0.35">
      <c r="A1140" s="2">
        <v>42664</v>
      </c>
      <c r="B1140">
        <v>2016</v>
      </c>
      <c r="C1140" t="s">
        <v>14</v>
      </c>
      <c r="D1140">
        <v>4</v>
      </c>
    </row>
    <row r="1141" spans="1:4" x14ac:dyDescent="0.35">
      <c r="A1141" s="2">
        <v>44019</v>
      </c>
      <c r="B1141">
        <v>2020</v>
      </c>
      <c r="C1141" t="s">
        <v>11</v>
      </c>
      <c r="D1141">
        <v>3</v>
      </c>
    </row>
    <row r="1142" spans="1:4" x14ac:dyDescent="0.35">
      <c r="A1142" s="2">
        <v>44839</v>
      </c>
      <c r="B1142">
        <v>2022</v>
      </c>
      <c r="C1142" t="s">
        <v>14</v>
      </c>
      <c r="D1142">
        <v>4</v>
      </c>
    </row>
    <row r="1143" spans="1:4" x14ac:dyDescent="0.35">
      <c r="A1143" s="2">
        <v>42667</v>
      </c>
      <c r="B1143">
        <v>2016</v>
      </c>
      <c r="C1143" t="s">
        <v>14</v>
      </c>
      <c r="D1143">
        <v>4</v>
      </c>
    </row>
    <row r="1144" spans="1:4" x14ac:dyDescent="0.35">
      <c r="A1144" s="2">
        <v>44163</v>
      </c>
      <c r="B1144">
        <v>2020</v>
      </c>
      <c r="C1144" t="s">
        <v>12</v>
      </c>
      <c r="D1144">
        <v>4</v>
      </c>
    </row>
    <row r="1145" spans="1:4" x14ac:dyDescent="0.35">
      <c r="A1145" s="2">
        <v>44014</v>
      </c>
      <c r="B1145">
        <v>2020</v>
      </c>
      <c r="C1145" t="s">
        <v>11</v>
      </c>
      <c r="D1145">
        <v>3</v>
      </c>
    </row>
    <row r="1146" spans="1:4" x14ac:dyDescent="0.35">
      <c r="A1146" s="2">
        <v>42245</v>
      </c>
      <c r="B1146">
        <v>2015</v>
      </c>
      <c r="C1146" t="s">
        <v>13</v>
      </c>
      <c r="D1146">
        <v>3</v>
      </c>
    </row>
    <row r="1147" spans="1:4" x14ac:dyDescent="0.35">
      <c r="A1147" s="2">
        <v>44154</v>
      </c>
      <c r="B1147">
        <v>2020</v>
      </c>
      <c r="C1147" t="s">
        <v>12</v>
      </c>
      <c r="D1147">
        <v>4</v>
      </c>
    </row>
    <row r="1148" spans="1:4" x14ac:dyDescent="0.35">
      <c r="A1148" s="2">
        <v>44544</v>
      </c>
      <c r="B1148">
        <v>2021</v>
      </c>
      <c r="C1148" t="s">
        <v>6</v>
      </c>
      <c r="D1148">
        <v>4</v>
      </c>
    </row>
    <row r="1149" spans="1:4" x14ac:dyDescent="0.35">
      <c r="A1149" s="2">
        <v>45173</v>
      </c>
      <c r="B1149">
        <v>2023</v>
      </c>
      <c r="C1149" t="s">
        <v>4</v>
      </c>
      <c r="D1149">
        <v>3</v>
      </c>
    </row>
    <row r="1150" spans="1:4" x14ac:dyDescent="0.35">
      <c r="A1150" s="2">
        <v>42376</v>
      </c>
      <c r="B1150">
        <v>2016</v>
      </c>
      <c r="C1150" t="s">
        <v>8</v>
      </c>
      <c r="D1150">
        <v>1</v>
      </c>
    </row>
    <row r="1151" spans="1:4" x14ac:dyDescent="0.35">
      <c r="A1151" s="2">
        <v>44079</v>
      </c>
      <c r="B1151">
        <v>2020</v>
      </c>
      <c r="C1151" t="s">
        <v>4</v>
      </c>
      <c r="D1151">
        <v>3</v>
      </c>
    </row>
    <row r="1152" spans="1:4" x14ac:dyDescent="0.35">
      <c r="A1152" s="2">
        <v>45034</v>
      </c>
      <c r="B1152">
        <v>2023</v>
      </c>
      <c r="C1152" t="s">
        <v>10</v>
      </c>
      <c r="D1152">
        <v>2</v>
      </c>
    </row>
    <row r="1153" spans="1:4" x14ac:dyDescent="0.35">
      <c r="A1153" s="2">
        <v>43226</v>
      </c>
      <c r="B1153">
        <v>2018</v>
      </c>
      <c r="C1153" t="s">
        <v>9</v>
      </c>
      <c r="D1153">
        <v>2</v>
      </c>
    </row>
    <row r="1154" spans="1:4" x14ac:dyDescent="0.35">
      <c r="A1154" s="2">
        <v>42067</v>
      </c>
      <c r="B1154">
        <v>2015</v>
      </c>
      <c r="C1154" t="s">
        <v>5</v>
      </c>
      <c r="D1154">
        <v>1</v>
      </c>
    </row>
    <row r="1155" spans="1:4" x14ac:dyDescent="0.35">
      <c r="A1155" s="2">
        <v>42988</v>
      </c>
      <c r="B1155">
        <v>2017</v>
      </c>
      <c r="C1155" t="s">
        <v>4</v>
      </c>
      <c r="D1155">
        <v>3</v>
      </c>
    </row>
    <row r="1156" spans="1:4" x14ac:dyDescent="0.35">
      <c r="A1156" s="2">
        <v>44296</v>
      </c>
      <c r="B1156">
        <v>2021</v>
      </c>
      <c r="C1156" t="s">
        <v>10</v>
      </c>
      <c r="D1156">
        <v>2</v>
      </c>
    </row>
    <row r="1157" spans="1:4" x14ac:dyDescent="0.35">
      <c r="A1157" s="2">
        <v>45177</v>
      </c>
      <c r="B1157">
        <v>2023</v>
      </c>
      <c r="C1157" t="s">
        <v>4</v>
      </c>
      <c r="D1157">
        <v>3</v>
      </c>
    </row>
    <row r="1158" spans="1:4" x14ac:dyDescent="0.35">
      <c r="A1158" s="2">
        <v>42956</v>
      </c>
      <c r="B1158">
        <v>2017</v>
      </c>
      <c r="C1158" t="s">
        <v>13</v>
      </c>
      <c r="D1158">
        <v>3</v>
      </c>
    </row>
    <row r="1159" spans="1:4" x14ac:dyDescent="0.35">
      <c r="A1159" s="2">
        <v>43704</v>
      </c>
      <c r="B1159">
        <v>2019</v>
      </c>
      <c r="C1159" t="s">
        <v>13</v>
      </c>
      <c r="D1159">
        <v>3</v>
      </c>
    </row>
    <row r="1160" spans="1:4" x14ac:dyDescent="0.35">
      <c r="A1160" s="2">
        <v>44770</v>
      </c>
      <c r="B1160">
        <v>2022</v>
      </c>
      <c r="C1160" t="s">
        <v>11</v>
      </c>
      <c r="D1160">
        <v>3</v>
      </c>
    </row>
    <row r="1161" spans="1:4" x14ac:dyDescent="0.35">
      <c r="A1161" s="2">
        <v>43251</v>
      </c>
      <c r="B1161">
        <v>2018</v>
      </c>
      <c r="C1161" t="s">
        <v>9</v>
      </c>
      <c r="D1161">
        <v>2</v>
      </c>
    </row>
    <row r="1162" spans="1:4" x14ac:dyDescent="0.35">
      <c r="A1162" s="2">
        <v>44381</v>
      </c>
      <c r="B1162">
        <v>2021</v>
      </c>
      <c r="C1162" t="s">
        <v>11</v>
      </c>
      <c r="D1162">
        <v>3</v>
      </c>
    </row>
    <row r="1163" spans="1:4" x14ac:dyDescent="0.35">
      <c r="A1163" s="2">
        <v>44477</v>
      </c>
      <c r="B1163">
        <v>2021</v>
      </c>
      <c r="C1163" t="s">
        <v>14</v>
      </c>
      <c r="D1163">
        <v>4</v>
      </c>
    </row>
    <row r="1164" spans="1:4" x14ac:dyDescent="0.35">
      <c r="A1164" s="2">
        <v>44458</v>
      </c>
      <c r="B1164">
        <v>2021</v>
      </c>
      <c r="C1164" t="s">
        <v>4</v>
      </c>
      <c r="D1164">
        <v>3</v>
      </c>
    </row>
    <row r="1165" spans="1:4" x14ac:dyDescent="0.35">
      <c r="A1165" s="2">
        <v>45213</v>
      </c>
      <c r="B1165">
        <v>2023</v>
      </c>
      <c r="C1165" t="s">
        <v>14</v>
      </c>
      <c r="D1165">
        <v>4</v>
      </c>
    </row>
    <row r="1166" spans="1:4" x14ac:dyDescent="0.35">
      <c r="A1166" s="2">
        <v>42088</v>
      </c>
      <c r="B1166">
        <v>2015</v>
      </c>
      <c r="C1166" t="s">
        <v>5</v>
      </c>
      <c r="D1166">
        <v>1</v>
      </c>
    </row>
    <row r="1167" spans="1:4" x14ac:dyDescent="0.35">
      <c r="A1167" s="2">
        <v>44086</v>
      </c>
      <c r="B1167">
        <v>2020</v>
      </c>
      <c r="C1167" t="s">
        <v>4</v>
      </c>
      <c r="D1167">
        <v>3</v>
      </c>
    </row>
    <row r="1168" spans="1:4" x14ac:dyDescent="0.35">
      <c r="A1168" s="2">
        <v>44790</v>
      </c>
      <c r="B1168">
        <v>2022</v>
      </c>
      <c r="C1168" t="s">
        <v>13</v>
      </c>
      <c r="D1168">
        <v>3</v>
      </c>
    </row>
    <row r="1169" spans="1:4" x14ac:dyDescent="0.35">
      <c r="A1169" s="2">
        <v>43344</v>
      </c>
      <c r="B1169">
        <v>2018</v>
      </c>
      <c r="C1169" t="s">
        <v>4</v>
      </c>
      <c r="D1169">
        <v>3</v>
      </c>
    </row>
    <row r="1170" spans="1:4" x14ac:dyDescent="0.35">
      <c r="A1170" s="2">
        <v>43324</v>
      </c>
      <c r="B1170">
        <v>2018</v>
      </c>
      <c r="C1170" t="s">
        <v>13</v>
      </c>
      <c r="D1170">
        <v>3</v>
      </c>
    </row>
    <row r="1171" spans="1:4" x14ac:dyDescent="0.35">
      <c r="A1171" s="2">
        <v>44176</v>
      </c>
      <c r="B1171">
        <v>2020</v>
      </c>
      <c r="C1171" t="s">
        <v>6</v>
      </c>
      <c r="D1171">
        <v>4</v>
      </c>
    </row>
    <row r="1172" spans="1:4" x14ac:dyDescent="0.35">
      <c r="A1172" s="2">
        <v>43879</v>
      </c>
      <c r="B1172">
        <v>2020</v>
      </c>
      <c r="C1172" t="s">
        <v>7</v>
      </c>
      <c r="D1172">
        <v>1</v>
      </c>
    </row>
    <row r="1173" spans="1:4" x14ac:dyDescent="0.35">
      <c r="A1173" s="2">
        <v>42306</v>
      </c>
      <c r="B1173">
        <v>2015</v>
      </c>
      <c r="C1173" t="s">
        <v>14</v>
      </c>
      <c r="D1173">
        <v>4</v>
      </c>
    </row>
    <row r="1174" spans="1:4" x14ac:dyDescent="0.35">
      <c r="A1174" s="2">
        <v>45235</v>
      </c>
      <c r="B1174">
        <v>2023</v>
      </c>
      <c r="C1174" t="s">
        <v>12</v>
      </c>
      <c r="D1174">
        <v>4</v>
      </c>
    </row>
    <row r="1175" spans="1:4" x14ac:dyDescent="0.35">
      <c r="A1175" s="2">
        <v>44233</v>
      </c>
      <c r="B1175">
        <v>2021</v>
      </c>
      <c r="C1175" t="s">
        <v>7</v>
      </c>
      <c r="D1175">
        <v>1</v>
      </c>
    </row>
    <row r="1176" spans="1:4" x14ac:dyDescent="0.35">
      <c r="A1176" s="2">
        <v>44689</v>
      </c>
      <c r="B1176">
        <v>2022</v>
      </c>
      <c r="C1176" t="s">
        <v>9</v>
      </c>
      <c r="D1176">
        <v>2</v>
      </c>
    </row>
    <row r="1177" spans="1:4" x14ac:dyDescent="0.35">
      <c r="A1177" s="2">
        <v>45242</v>
      </c>
      <c r="B1177">
        <v>2023</v>
      </c>
      <c r="C1177" t="s">
        <v>12</v>
      </c>
      <c r="D1177">
        <v>4</v>
      </c>
    </row>
    <row r="1178" spans="1:4" x14ac:dyDescent="0.35">
      <c r="A1178" s="2">
        <v>43438</v>
      </c>
      <c r="B1178">
        <v>2018</v>
      </c>
      <c r="C1178" t="s">
        <v>6</v>
      </c>
      <c r="D1178">
        <v>4</v>
      </c>
    </row>
    <row r="1179" spans="1:4" x14ac:dyDescent="0.35">
      <c r="A1179" s="2">
        <v>44366</v>
      </c>
      <c r="B1179">
        <v>2021</v>
      </c>
      <c r="C1179" t="s">
        <v>15</v>
      </c>
      <c r="D1179">
        <v>2</v>
      </c>
    </row>
    <row r="1180" spans="1:4" x14ac:dyDescent="0.35">
      <c r="A1180" s="2">
        <v>43048</v>
      </c>
      <c r="B1180">
        <v>2017</v>
      </c>
      <c r="C1180" t="s">
        <v>12</v>
      </c>
      <c r="D1180">
        <v>4</v>
      </c>
    </row>
    <row r="1181" spans="1:4" x14ac:dyDescent="0.35">
      <c r="A1181" s="2">
        <v>43920</v>
      </c>
      <c r="B1181">
        <v>2020</v>
      </c>
      <c r="C1181" t="s">
        <v>5</v>
      </c>
      <c r="D1181">
        <v>1</v>
      </c>
    </row>
    <row r="1182" spans="1:4" x14ac:dyDescent="0.35">
      <c r="A1182" s="2">
        <v>42425</v>
      </c>
      <c r="B1182">
        <v>2016</v>
      </c>
      <c r="C1182" t="s">
        <v>7</v>
      </c>
      <c r="D1182">
        <v>1</v>
      </c>
    </row>
    <row r="1183" spans="1:4" x14ac:dyDescent="0.35">
      <c r="A1183" s="2">
        <v>44876</v>
      </c>
      <c r="B1183">
        <v>2022</v>
      </c>
      <c r="C1183" t="s">
        <v>12</v>
      </c>
      <c r="D1183">
        <v>4</v>
      </c>
    </row>
    <row r="1184" spans="1:4" x14ac:dyDescent="0.35">
      <c r="A1184" s="2">
        <v>43687</v>
      </c>
      <c r="B1184">
        <v>2019</v>
      </c>
      <c r="C1184" t="s">
        <v>13</v>
      </c>
      <c r="D1184">
        <v>3</v>
      </c>
    </row>
    <row r="1185" spans="1:4" x14ac:dyDescent="0.35">
      <c r="A1185" s="2">
        <v>43677</v>
      </c>
      <c r="B1185">
        <v>2019</v>
      </c>
      <c r="C1185" t="s">
        <v>11</v>
      </c>
      <c r="D1185">
        <v>3</v>
      </c>
    </row>
    <row r="1186" spans="1:4" x14ac:dyDescent="0.35">
      <c r="A1186" s="2">
        <v>42115</v>
      </c>
      <c r="B1186">
        <v>2015</v>
      </c>
      <c r="C1186" t="s">
        <v>10</v>
      </c>
      <c r="D1186">
        <v>2</v>
      </c>
    </row>
    <row r="1187" spans="1:4" x14ac:dyDescent="0.35">
      <c r="A1187" s="2">
        <v>42465</v>
      </c>
      <c r="B1187">
        <v>2016</v>
      </c>
      <c r="C1187" t="s">
        <v>10</v>
      </c>
      <c r="D1187">
        <v>2</v>
      </c>
    </row>
    <row r="1188" spans="1:4" x14ac:dyDescent="0.35">
      <c r="A1188" s="2">
        <v>44322</v>
      </c>
      <c r="B1188">
        <v>2021</v>
      </c>
      <c r="C1188" t="s">
        <v>9</v>
      </c>
      <c r="D1188">
        <v>2</v>
      </c>
    </row>
    <row r="1189" spans="1:4" x14ac:dyDescent="0.35">
      <c r="A1189" s="2">
        <v>43544</v>
      </c>
      <c r="B1189">
        <v>2019</v>
      </c>
      <c r="C1189" t="s">
        <v>5</v>
      </c>
      <c r="D1189">
        <v>1</v>
      </c>
    </row>
    <row r="1190" spans="1:4" x14ac:dyDescent="0.35">
      <c r="A1190" s="2">
        <v>42685</v>
      </c>
      <c r="B1190">
        <v>2016</v>
      </c>
      <c r="C1190" t="s">
        <v>12</v>
      </c>
      <c r="D1190">
        <v>4</v>
      </c>
    </row>
    <row r="1191" spans="1:4" x14ac:dyDescent="0.35">
      <c r="A1191" s="2">
        <v>42127</v>
      </c>
      <c r="B1191">
        <v>2015</v>
      </c>
      <c r="C1191" t="s">
        <v>9</v>
      </c>
      <c r="D1191">
        <v>2</v>
      </c>
    </row>
    <row r="1192" spans="1:4" x14ac:dyDescent="0.35">
      <c r="A1192" s="2">
        <v>44140</v>
      </c>
      <c r="B1192">
        <v>2020</v>
      </c>
      <c r="C1192" t="s">
        <v>12</v>
      </c>
      <c r="D1192">
        <v>4</v>
      </c>
    </row>
    <row r="1193" spans="1:4" x14ac:dyDescent="0.35">
      <c r="A1193" s="2">
        <v>43431</v>
      </c>
      <c r="B1193">
        <v>2018</v>
      </c>
      <c r="C1193" t="s">
        <v>12</v>
      </c>
      <c r="D1193">
        <v>4</v>
      </c>
    </row>
    <row r="1194" spans="1:4" x14ac:dyDescent="0.35">
      <c r="A1194" s="2">
        <v>43066</v>
      </c>
      <c r="B1194">
        <v>2017</v>
      </c>
      <c r="C1194" t="s">
        <v>12</v>
      </c>
      <c r="D1194">
        <v>4</v>
      </c>
    </row>
    <row r="1195" spans="1:4" x14ac:dyDescent="0.35">
      <c r="A1195" s="2">
        <v>42141</v>
      </c>
      <c r="B1195">
        <v>2015</v>
      </c>
      <c r="C1195" t="s">
        <v>9</v>
      </c>
      <c r="D1195">
        <v>2</v>
      </c>
    </row>
    <row r="1196" spans="1:4" x14ac:dyDescent="0.35">
      <c r="A1196" s="2">
        <v>42392</v>
      </c>
      <c r="B1196">
        <v>2016</v>
      </c>
      <c r="C1196" t="s">
        <v>8</v>
      </c>
      <c r="D1196">
        <v>1</v>
      </c>
    </row>
    <row r="1197" spans="1:4" x14ac:dyDescent="0.35">
      <c r="A1197" s="2">
        <v>43892</v>
      </c>
      <c r="B1197">
        <v>2020</v>
      </c>
      <c r="C1197" t="s">
        <v>5</v>
      </c>
      <c r="D1197">
        <v>1</v>
      </c>
    </row>
    <row r="1198" spans="1:4" x14ac:dyDescent="0.35">
      <c r="A1198" s="2">
        <v>43187</v>
      </c>
      <c r="B1198">
        <v>2018</v>
      </c>
      <c r="C1198" t="s">
        <v>5</v>
      </c>
      <c r="D1198">
        <v>1</v>
      </c>
    </row>
    <row r="1199" spans="1:4" x14ac:dyDescent="0.35">
      <c r="A1199" s="2">
        <v>42842</v>
      </c>
      <c r="B1199">
        <v>2017</v>
      </c>
      <c r="C1199" t="s">
        <v>10</v>
      </c>
      <c r="D1199">
        <v>2</v>
      </c>
    </row>
    <row r="1200" spans="1:4" x14ac:dyDescent="0.35">
      <c r="A1200" s="2">
        <v>42906</v>
      </c>
      <c r="B1200">
        <v>2017</v>
      </c>
      <c r="C1200" t="s">
        <v>15</v>
      </c>
      <c r="D1200">
        <v>2</v>
      </c>
    </row>
    <row r="1201" spans="1:4" x14ac:dyDescent="0.35">
      <c r="A1201" s="2">
        <v>44692</v>
      </c>
      <c r="B1201">
        <v>2022</v>
      </c>
      <c r="C1201" t="s">
        <v>9</v>
      </c>
      <c r="D1201">
        <v>2</v>
      </c>
    </row>
    <row r="1202" spans="1:4" x14ac:dyDescent="0.35">
      <c r="A1202" s="2">
        <v>42438</v>
      </c>
      <c r="B1202">
        <v>2016</v>
      </c>
      <c r="C1202" t="s">
        <v>5</v>
      </c>
      <c r="D1202">
        <v>1</v>
      </c>
    </row>
    <row r="1203" spans="1:4" x14ac:dyDescent="0.35">
      <c r="A1203" s="2">
        <v>43833</v>
      </c>
      <c r="B1203">
        <v>2020</v>
      </c>
      <c r="C1203" t="s">
        <v>8</v>
      </c>
      <c r="D1203">
        <v>1</v>
      </c>
    </row>
    <row r="1204" spans="1:4" x14ac:dyDescent="0.35">
      <c r="A1204" s="2">
        <v>42947</v>
      </c>
      <c r="B1204">
        <v>2017</v>
      </c>
      <c r="C1204" t="s">
        <v>11</v>
      </c>
      <c r="D1204">
        <v>3</v>
      </c>
    </row>
    <row r="1205" spans="1:4" x14ac:dyDescent="0.35">
      <c r="A1205" s="2">
        <v>44297</v>
      </c>
      <c r="B1205">
        <v>2021</v>
      </c>
      <c r="C1205" t="s">
        <v>10</v>
      </c>
      <c r="D1205">
        <v>2</v>
      </c>
    </row>
    <row r="1206" spans="1:4" x14ac:dyDescent="0.35">
      <c r="A1206" s="2">
        <v>42627</v>
      </c>
      <c r="B1206">
        <v>2016</v>
      </c>
      <c r="C1206" t="s">
        <v>4</v>
      </c>
      <c r="D1206">
        <v>3</v>
      </c>
    </row>
    <row r="1207" spans="1:4" x14ac:dyDescent="0.35">
      <c r="A1207" s="2">
        <v>43916</v>
      </c>
      <c r="B1207">
        <v>2020</v>
      </c>
      <c r="C1207" t="s">
        <v>5</v>
      </c>
      <c r="D1207">
        <v>1</v>
      </c>
    </row>
    <row r="1208" spans="1:4" x14ac:dyDescent="0.35">
      <c r="A1208" s="2">
        <v>44660</v>
      </c>
      <c r="B1208">
        <v>2022</v>
      </c>
      <c r="C1208" t="s">
        <v>10</v>
      </c>
      <c r="D1208">
        <v>2</v>
      </c>
    </row>
    <row r="1209" spans="1:4" x14ac:dyDescent="0.35">
      <c r="A1209" s="2">
        <v>43346</v>
      </c>
      <c r="B1209">
        <v>2018</v>
      </c>
      <c r="C1209" t="s">
        <v>4</v>
      </c>
      <c r="D1209">
        <v>3</v>
      </c>
    </row>
    <row r="1210" spans="1:4" x14ac:dyDescent="0.35">
      <c r="A1210" s="2">
        <v>43037</v>
      </c>
      <c r="B1210">
        <v>2017</v>
      </c>
      <c r="C1210" t="s">
        <v>14</v>
      </c>
      <c r="D1210">
        <v>4</v>
      </c>
    </row>
    <row r="1211" spans="1:4" x14ac:dyDescent="0.35">
      <c r="A1211" s="2">
        <v>43338</v>
      </c>
      <c r="B1211">
        <v>2018</v>
      </c>
      <c r="C1211" t="s">
        <v>13</v>
      </c>
      <c r="D1211">
        <v>3</v>
      </c>
    </row>
    <row r="1212" spans="1:4" x14ac:dyDescent="0.35">
      <c r="A1212" s="2">
        <v>45287</v>
      </c>
      <c r="B1212">
        <v>2023</v>
      </c>
      <c r="C1212" t="s">
        <v>6</v>
      </c>
      <c r="D1212">
        <v>4</v>
      </c>
    </row>
    <row r="1213" spans="1:4" x14ac:dyDescent="0.35">
      <c r="A1213" s="2">
        <v>43452</v>
      </c>
      <c r="B1213">
        <v>2018</v>
      </c>
      <c r="C1213" t="s">
        <v>6</v>
      </c>
      <c r="D1213">
        <v>4</v>
      </c>
    </row>
    <row r="1214" spans="1:4" x14ac:dyDescent="0.35">
      <c r="A1214" s="2">
        <v>43320</v>
      </c>
      <c r="B1214">
        <v>2018</v>
      </c>
      <c r="C1214" t="s">
        <v>13</v>
      </c>
      <c r="D1214">
        <v>3</v>
      </c>
    </row>
    <row r="1215" spans="1:4" x14ac:dyDescent="0.35">
      <c r="A1215" s="2">
        <v>44884</v>
      </c>
      <c r="B1215">
        <v>2022</v>
      </c>
      <c r="C1215" t="s">
        <v>12</v>
      </c>
      <c r="D1215">
        <v>4</v>
      </c>
    </row>
    <row r="1216" spans="1:4" x14ac:dyDescent="0.35">
      <c r="A1216" s="2">
        <v>45271</v>
      </c>
      <c r="B1216">
        <v>2023</v>
      </c>
      <c r="C1216" t="s">
        <v>6</v>
      </c>
      <c r="D1216">
        <v>4</v>
      </c>
    </row>
    <row r="1217" spans="1:4" x14ac:dyDescent="0.35">
      <c r="A1217" s="2">
        <v>43196</v>
      </c>
      <c r="B1217">
        <v>2018</v>
      </c>
      <c r="C1217" t="s">
        <v>10</v>
      </c>
      <c r="D1217">
        <v>2</v>
      </c>
    </row>
    <row r="1218" spans="1:4" x14ac:dyDescent="0.35">
      <c r="A1218" s="2">
        <v>44629</v>
      </c>
      <c r="B1218">
        <v>2022</v>
      </c>
      <c r="C1218" t="s">
        <v>5</v>
      </c>
      <c r="D1218">
        <v>1</v>
      </c>
    </row>
    <row r="1219" spans="1:4" x14ac:dyDescent="0.35">
      <c r="A1219" s="2">
        <v>44560</v>
      </c>
      <c r="B1219">
        <v>2021</v>
      </c>
      <c r="C1219" t="s">
        <v>6</v>
      </c>
      <c r="D1219">
        <v>4</v>
      </c>
    </row>
    <row r="1220" spans="1:4" x14ac:dyDescent="0.35">
      <c r="A1220" s="2">
        <v>43152</v>
      </c>
      <c r="B1220">
        <v>2018</v>
      </c>
      <c r="C1220" t="s">
        <v>7</v>
      </c>
      <c r="D1220">
        <v>1</v>
      </c>
    </row>
    <row r="1221" spans="1:4" x14ac:dyDescent="0.35">
      <c r="A1221" s="2">
        <v>43444</v>
      </c>
      <c r="B1221">
        <v>2018</v>
      </c>
      <c r="C1221" t="s">
        <v>6</v>
      </c>
      <c r="D1221">
        <v>4</v>
      </c>
    </row>
    <row r="1222" spans="1:4" x14ac:dyDescent="0.35">
      <c r="A1222" s="2">
        <v>43577</v>
      </c>
      <c r="B1222">
        <v>2019</v>
      </c>
      <c r="C1222" t="s">
        <v>10</v>
      </c>
      <c r="D1222">
        <v>2</v>
      </c>
    </row>
    <row r="1223" spans="1:4" x14ac:dyDescent="0.35">
      <c r="A1223" s="2">
        <v>42926</v>
      </c>
      <c r="B1223">
        <v>2017</v>
      </c>
      <c r="C1223" t="s">
        <v>11</v>
      </c>
      <c r="D1223">
        <v>3</v>
      </c>
    </row>
    <row r="1224" spans="1:4" x14ac:dyDescent="0.35">
      <c r="A1224" s="2">
        <v>42929</v>
      </c>
      <c r="B1224">
        <v>2017</v>
      </c>
      <c r="C1224" t="s">
        <v>11</v>
      </c>
      <c r="D1224">
        <v>3</v>
      </c>
    </row>
    <row r="1225" spans="1:4" x14ac:dyDescent="0.35">
      <c r="A1225" s="2">
        <v>44200</v>
      </c>
      <c r="B1225">
        <v>2021</v>
      </c>
      <c r="C1225" t="s">
        <v>8</v>
      </c>
      <c r="D1225">
        <v>1</v>
      </c>
    </row>
    <row r="1226" spans="1:4" x14ac:dyDescent="0.35">
      <c r="A1226" s="2">
        <v>43756</v>
      </c>
      <c r="B1226">
        <v>2019</v>
      </c>
      <c r="C1226" t="s">
        <v>14</v>
      </c>
      <c r="D1226">
        <v>4</v>
      </c>
    </row>
    <row r="1227" spans="1:4" x14ac:dyDescent="0.35">
      <c r="A1227" s="2">
        <v>44238</v>
      </c>
      <c r="B1227">
        <v>2021</v>
      </c>
      <c r="C1227" t="s">
        <v>7</v>
      </c>
      <c r="D1227">
        <v>1</v>
      </c>
    </row>
    <row r="1228" spans="1:4" x14ac:dyDescent="0.35">
      <c r="A1228" s="2">
        <v>44369</v>
      </c>
      <c r="B1228">
        <v>2021</v>
      </c>
      <c r="C1228" t="s">
        <v>15</v>
      </c>
      <c r="D1228">
        <v>2</v>
      </c>
    </row>
    <row r="1229" spans="1:4" x14ac:dyDescent="0.35">
      <c r="A1229" s="2">
        <v>43230</v>
      </c>
      <c r="B1229">
        <v>2018</v>
      </c>
      <c r="C1229" t="s">
        <v>9</v>
      </c>
      <c r="D1229">
        <v>2</v>
      </c>
    </row>
    <row r="1230" spans="1:4" x14ac:dyDescent="0.35">
      <c r="A1230" s="2">
        <v>43392</v>
      </c>
      <c r="B1230">
        <v>2018</v>
      </c>
      <c r="C1230" t="s">
        <v>14</v>
      </c>
      <c r="D1230">
        <v>4</v>
      </c>
    </row>
    <row r="1231" spans="1:4" x14ac:dyDescent="0.35">
      <c r="A1231" s="2">
        <v>44444</v>
      </c>
      <c r="B1231">
        <v>2021</v>
      </c>
      <c r="C1231" t="s">
        <v>4</v>
      </c>
      <c r="D1231">
        <v>3</v>
      </c>
    </row>
    <row r="1232" spans="1:4" x14ac:dyDescent="0.35">
      <c r="A1232" s="2">
        <v>42818</v>
      </c>
      <c r="B1232">
        <v>2017</v>
      </c>
      <c r="C1232" t="s">
        <v>5</v>
      </c>
      <c r="D1232">
        <v>1</v>
      </c>
    </row>
    <row r="1233" spans="1:4" x14ac:dyDescent="0.35">
      <c r="A1233" s="2">
        <v>44283</v>
      </c>
      <c r="B1233">
        <v>2021</v>
      </c>
      <c r="C1233" t="s">
        <v>5</v>
      </c>
      <c r="D1233">
        <v>1</v>
      </c>
    </row>
    <row r="1234" spans="1:4" x14ac:dyDescent="0.35">
      <c r="A1234" s="2">
        <v>43774</v>
      </c>
      <c r="B1234">
        <v>2019</v>
      </c>
      <c r="C1234" t="s">
        <v>12</v>
      </c>
      <c r="D1234">
        <v>4</v>
      </c>
    </row>
    <row r="1235" spans="1:4" x14ac:dyDescent="0.35">
      <c r="A1235" s="2">
        <v>44498</v>
      </c>
      <c r="B1235">
        <v>2021</v>
      </c>
      <c r="C1235" t="s">
        <v>14</v>
      </c>
      <c r="D1235">
        <v>4</v>
      </c>
    </row>
    <row r="1236" spans="1:4" x14ac:dyDescent="0.35">
      <c r="A1236" s="2">
        <v>42597</v>
      </c>
      <c r="B1236">
        <v>2016</v>
      </c>
      <c r="C1236" t="s">
        <v>13</v>
      </c>
      <c r="D1236">
        <v>3</v>
      </c>
    </row>
    <row r="1237" spans="1:4" x14ac:dyDescent="0.35">
      <c r="A1237" s="2">
        <v>42783</v>
      </c>
      <c r="B1237">
        <v>2017</v>
      </c>
      <c r="C1237" t="s">
        <v>7</v>
      </c>
      <c r="D1237">
        <v>1</v>
      </c>
    </row>
    <row r="1238" spans="1:4" x14ac:dyDescent="0.35">
      <c r="A1238" s="2">
        <v>43376</v>
      </c>
      <c r="B1238">
        <v>2018</v>
      </c>
      <c r="C1238" t="s">
        <v>14</v>
      </c>
      <c r="D1238">
        <v>4</v>
      </c>
    </row>
    <row r="1239" spans="1:4" x14ac:dyDescent="0.35">
      <c r="A1239" s="2">
        <v>42987</v>
      </c>
      <c r="B1239">
        <v>2017</v>
      </c>
      <c r="C1239" t="s">
        <v>4</v>
      </c>
      <c r="D1239">
        <v>3</v>
      </c>
    </row>
    <row r="1240" spans="1:4" x14ac:dyDescent="0.35">
      <c r="A1240" s="2">
        <v>44728</v>
      </c>
      <c r="B1240">
        <v>2022</v>
      </c>
      <c r="C1240" t="s">
        <v>15</v>
      </c>
      <c r="D1240">
        <v>2</v>
      </c>
    </row>
    <row r="1241" spans="1:4" x14ac:dyDescent="0.35">
      <c r="A1241" s="2">
        <v>44803</v>
      </c>
      <c r="B1241">
        <v>2022</v>
      </c>
      <c r="C1241" t="s">
        <v>13</v>
      </c>
      <c r="D1241">
        <v>3</v>
      </c>
    </row>
    <row r="1242" spans="1:4" x14ac:dyDescent="0.35">
      <c r="A1242" s="2">
        <v>45015</v>
      </c>
      <c r="B1242">
        <v>2023</v>
      </c>
      <c r="C1242" t="s">
        <v>5</v>
      </c>
      <c r="D1242">
        <v>1</v>
      </c>
    </row>
    <row r="1243" spans="1:4" x14ac:dyDescent="0.35">
      <c r="A1243" s="2">
        <v>43712</v>
      </c>
      <c r="B1243">
        <v>2019</v>
      </c>
      <c r="C1243" t="s">
        <v>4</v>
      </c>
      <c r="D1243">
        <v>3</v>
      </c>
    </row>
    <row r="1244" spans="1:4" x14ac:dyDescent="0.35">
      <c r="A1244" s="2">
        <v>43124</v>
      </c>
      <c r="B1244">
        <v>2018</v>
      </c>
      <c r="C1244" t="s">
        <v>8</v>
      </c>
      <c r="D1244">
        <v>1</v>
      </c>
    </row>
    <row r="1245" spans="1:4" x14ac:dyDescent="0.35">
      <c r="A1245" s="2">
        <v>42415</v>
      </c>
      <c r="B1245">
        <v>2016</v>
      </c>
      <c r="C1245" t="s">
        <v>7</v>
      </c>
      <c r="D1245">
        <v>1</v>
      </c>
    </row>
    <row r="1246" spans="1:4" x14ac:dyDescent="0.35">
      <c r="A1246" s="2">
        <v>42698</v>
      </c>
      <c r="B1246">
        <v>2016</v>
      </c>
      <c r="C1246" t="s">
        <v>12</v>
      </c>
      <c r="D1246">
        <v>4</v>
      </c>
    </row>
    <row r="1247" spans="1:4" x14ac:dyDescent="0.35">
      <c r="A1247" s="2">
        <v>42770</v>
      </c>
      <c r="B1247">
        <v>2017</v>
      </c>
      <c r="C1247" t="s">
        <v>7</v>
      </c>
      <c r="D1247">
        <v>1</v>
      </c>
    </row>
    <row r="1248" spans="1:4" x14ac:dyDescent="0.35">
      <c r="A1248" s="2">
        <v>44460</v>
      </c>
      <c r="B1248">
        <v>2021</v>
      </c>
      <c r="C1248" t="s">
        <v>4</v>
      </c>
      <c r="D1248">
        <v>3</v>
      </c>
    </row>
    <row r="1249" spans="1:4" x14ac:dyDescent="0.35">
      <c r="A1249" s="2">
        <v>43530</v>
      </c>
      <c r="B1249">
        <v>2019</v>
      </c>
      <c r="C1249" t="s">
        <v>5</v>
      </c>
      <c r="D1249">
        <v>1</v>
      </c>
    </row>
    <row r="1250" spans="1:4" x14ac:dyDescent="0.35">
      <c r="A1250" s="2">
        <v>44506</v>
      </c>
      <c r="B1250">
        <v>2021</v>
      </c>
      <c r="C1250" t="s">
        <v>12</v>
      </c>
      <c r="D1250">
        <v>4</v>
      </c>
    </row>
    <row r="1251" spans="1:4" x14ac:dyDescent="0.35">
      <c r="A1251" s="2">
        <v>42282</v>
      </c>
      <c r="B1251">
        <v>2015</v>
      </c>
      <c r="C1251" t="s">
        <v>14</v>
      </c>
      <c r="D1251">
        <v>4</v>
      </c>
    </row>
    <row r="1252" spans="1:4" x14ac:dyDescent="0.35">
      <c r="A1252" s="2">
        <v>43821</v>
      </c>
      <c r="B1252">
        <v>2019</v>
      </c>
      <c r="C1252" t="s">
        <v>6</v>
      </c>
      <c r="D1252">
        <v>4</v>
      </c>
    </row>
    <row r="1253" spans="1:4" x14ac:dyDescent="0.35">
      <c r="A1253" s="2">
        <v>42560</v>
      </c>
      <c r="B1253">
        <v>2016</v>
      </c>
      <c r="C1253" t="s">
        <v>11</v>
      </c>
      <c r="D1253">
        <v>3</v>
      </c>
    </row>
    <row r="1254" spans="1:4" x14ac:dyDescent="0.35">
      <c r="A1254" s="2">
        <v>43506</v>
      </c>
      <c r="B1254">
        <v>2019</v>
      </c>
      <c r="C1254" t="s">
        <v>7</v>
      </c>
      <c r="D1254">
        <v>1</v>
      </c>
    </row>
    <row r="1255" spans="1:4" x14ac:dyDescent="0.35">
      <c r="A1255" s="2">
        <v>44708</v>
      </c>
      <c r="B1255">
        <v>2022</v>
      </c>
      <c r="C1255" t="s">
        <v>9</v>
      </c>
      <c r="D1255">
        <v>2</v>
      </c>
    </row>
    <row r="1256" spans="1:4" x14ac:dyDescent="0.35">
      <c r="A1256" s="2">
        <v>42178</v>
      </c>
      <c r="B1256">
        <v>2015</v>
      </c>
      <c r="C1256" t="s">
        <v>15</v>
      </c>
      <c r="D1256">
        <v>2</v>
      </c>
    </row>
    <row r="1257" spans="1:4" x14ac:dyDescent="0.35">
      <c r="A1257" s="2">
        <v>42279</v>
      </c>
      <c r="B1257">
        <v>2015</v>
      </c>
      <c r="C1257" t="s">
        <v>14</v>
      </c>
      <c r="D1257">
        <v>4</v>
      </c>
    </row>
    <row r="1258" spans="1:4" x14ac:dyDescent="0.35">
      <c r="A1258" s="2">
        <v>44214</v>
      </c>
      <c r="B1258">
        <v>2021</v>
      </c>
      <c r="C1258" t="s">
        <v>8</v>
      </c>
      <c r="D1258">
        <v>1</v>
      </c>
    </row>
    <row r="1259" spans="1:4" x14ac:dyDescent="0.35">
      <c r="A1259" s="2">
        <v>44948</v>
      </c>
      <c r="B1259">
        <v>2023</v>
      </c>
      <c r="C1259" t="s">
        <v>8</v>
      </c>
      <c r="D1259">
        <v>1</v>
      </c>
    </row>
    <row r="1260" spans="1:4" x14ac:dyDescent="0.35">
      <c r="A1260" s="2">
        <v>44349</v>
      </c>
      <c r="B1260">
        <v>2021</v>
      </c>
      <c r="C1260" t="s">
        <v>15</v>
      </c>
      <c r="D1260">
        <v>2</v>
      </c>
    </row>
    <row r="1261" spans="1:4" x14ac:dyDescent="0.35">
      <c r="A1261" s="2">
        <v>44302</v>
      </c>
      <c r="B1261">
        <v>2021</v>
      </c>
      <c r="C1261" t="s">
        <v>10</v>
      </c>
      <c r="D1261">
        <v>2</v>
      </c>
    </row>
    <row r="1262" spans="1:4" x14ac:dyDescent="0.35">
      <c r="A1262" s="2">
        <v>42262</v>
      </c>
      <c r="B1262">
        <v>2015</v>
      </c>
      <c r="C1262" t="s">
        <v>4</v>
      </c>
      <c r="D1262">
        <v>3</v>
      </c>
    </row>
    <row r="1263" spans="1:4" x14ac:dyDescent="0.35">
      <c r="A1263" s="2">
        <v>42316</v>
      </c>
      <c r="B1263">
        <v>2015</v>
      </c>
      <c r="C1263" t="s">
        <v>12</v>
      </c>
      <c r="D1263">
        <v>4</v>
      </c>
    </row>
    <row r="1264" spans="1:4" x14ac:dyDescent="0.35">
      <c r="A1264" s="2">
        <v>43215</v>
      </c>
      <c r="B1264">
        <v>2018</v>
      </c>
      <c r="C1264" t="s">
        <v>10</v>
      </c>
      <c r="D1264">
        <v>2</v>
      </c>
    </row>
    <row r="1265" spans="1:4" x14ac:dyDescent="0.35">
      <c r="A1265" s="2">
        <v>44493</v>
      </c>
      <c r="B1265">
        <v>2021</v>
      </c>
      <c r="C1265" t="s">
        <v>14</v>
      </c>
      <c r="D1265">
        <v>4</v>
      </c>
    </row>
    <row r="1266" spans="1:4" x14ac:dyDescent="0.35">
      <c r="A1266" s="2">
        <v>43428</v>
      </c>
      <c r="B1266">
        <v>2018</v>
      </c>
      <c r="C1266" t="s">
        <v>12</v>
      </c>
      <c r="D1266">
        <v>4</v>
      </c>
    </row>
    <row r="1267" spans="1:4" x14ac:dyDescent="0.35">
      <c r="A1267" s="2">
        <v>42876</v>
      </c>
      <c r="B1267">
        <v>2017</v>
      </c>
      <c r="C1267" t="s">
        <v>9</v>
      </c>
      <c r="D1267">
        <v>2</v>
      </c>
    </row>
    <row r="1268" spans="1:4" x14ac:dyDescent="0.35">
      <c r="A1268" s="2">
        <v>43842</v>
      </c>
      <c r="B1268">
        <v>2020</v>
      </c>
      <c r="C1268" t="s">
        <v>8</v>
      </c>
      <c r="D1268">
        <v>1</v>
      </c>
    </row>
    <row r="1269" spans="1:4" x14ac:dyDescent="0.35">
      <c r="A1269" s="2">
        <v>43258</v>
      </c>
      <c r="B1269">
        <v>2018</v>
      </c>
      <c r="C1269" t="s">
        <v>15</v>
      </c>
      <c r="D1269">
        <v>2</v>
      </c>
    </row>
    <row r="1270" spans="1:4" x14ac:dyDescent="0.35">
      <c r="A1270" s="2">
        <v>43747</v>
      </c>
      <c r="B1270">
        <v>2019</v>
      </c>
      <c r="C1270" t="s">
        <v>14</v>
      </c>
      <c r="D1270">
        <v>4</v>
      </c>
    </row>
    <row r="1271" spans="1:4" x14ac:dyDescent="0.35">
      <c r="A1271" s="2">
        <v>42104</v>
      </c>
      <c r="B1271">
        <v>2015</v>
      </c>
      <c r="C1271" t="s">
        <v>10</v>
      </c>
      <c r="D1271">
        <v>2</v>
      </c>
    </row>
    <row r="1272" spans="1:4" x14ac:dyDescent="0.35">
      <c r="A1272" s="2">
        <v>44136</v>
      </c>
      <c r="B1272">
        <v>2020</v>
      </c>
      <c r="C1272" t="s">
        <v>12</v>
      </c>
      <c r="D1272">
        <v>4</v>
      </c>
    </row>
    <row r="1273" spans="1:4" x14ac:dyDescent="0.35">
      <c r="A1273" s="2">
        <v>42742</v>
      </c>
      <c r="B1273">
        <v>2017</v>
      </c>
      <c r="C1273" t="s">
        <v>8</v>
      </c>
      <c r="D1273">
        <v>1</v>
      </c>
    </row>
    <row r="1274" spans="1:4" x14ac:dyDescent="0.35">
      <c r="A1274" s="2">
        <v>43873</v>
      </c>
      <c r="B1274">
        <v>2020</v>
      </c>
      <c r="C1274" t="s">
        <v>7</v>
      </c>
      <c r="D1274">
        <v>1</v>
      </c>
    </row>
    <row r="1275" spans="1:4" x14ac:dyDescent="0.35">
      <c r="A1275" s="2">
        <v>45199</v>
      </c>
      <c r="B1275">
        <v>2023</v>
      </c>
      <c r="C1275" t="s">
        <v>4</v>
      </c>
      <c r="D1275">
        <v>3</v>
      </c>
    </row>
    <row r="1276" spans="1:4" x14ac:dyDescent="0.35">
      <c r="A1276" s="2">
        <v>42990</v>
      </c>
      <c r="B1276">
        <v>2017</v>
      </c>
      <c r="C1276" t="s">
        <v>4</v>
      </c>
      <c r="D1276">
        <v>3</v>
      </c>
    </row>
    <row r="1277" spans="1:4" x14ac:dyDescent="0.35">
      <c r="A1277" s="2">
        <v>42648</v>
      </c>
      <c r="B1277">
        <v>2016</v>
      </c>
      <c r="C1277" t="s">
        <v>14</v>
      </c>
      <c r="D1277">
        <v>4</v>
      </c>
    </row>
    <row r="1278" spans="1:4" x14ac:dyDescent="0.35">
      <c r="A1278" s="2">
        <v>42619</v>
      </c>
      <c r="B1278">
        <v>2016</v>
      </c>
      <c r="C1278" t="s">
        <v>4</v>
      </c>
      <c r="D1278">
        <v>3</v>
      </c>
    </row>
    <row r="1279" spans="1:4" x14ac:dyDescent="0.35">
      <c r="A1279" s="2">
        <v>43601</v>
      </c>
      <c r="B1279">
        <v>2019</v>
      </c>
      <c r="C1279" t="s">
        <v>9</v>
      </c>
      <c r="D1279">
        <v>2</v>
      </c>
    </row>
    <row r="1280" spans="1:4" x14ac:dyDescent="0.35">
      <c r="A1280" s="2">
        <v>43012</v>
      </c>
      <c r="B1280">
        <v>2017</v>
      </c>
      <c r="C1280" t="s">
        <v>14</v>
      </c>
      <c r="D1280">
        <v>4</v>
      </c>
    </row>
    <row r="1281" spans="1:4" x14ac:dyDescent="0.35">
      <c r="A1281" s="2">
        <v>42766</v>
      </c>
      <c r="B1281">
        <v>2017</v>
      </c>
      <c r="C1281" t="s">
        <v>8</v>
      </c>
      <c r="D1281">
        <v>1</v>
      </c>
    </row>
    <row r="1282" spans="1:4" x14ac:dyDescent="0.35">
      <c r="A1282" s="2">
        <v>42608</v>
      </c>
      <c r="B1282">
        <v>2016</v>
      </c>
      <c r="C1282" t="s">
        <v>13</v>
      </c>
      <c r="D1282">
        <v>3</v>
      </c>
    </row>
    <row r="1283" spans="1:4" x14ac:dyDescent="0.35">
      <c r="A1283" s="2">
        <v>45169</v>
      </c>
      <c r="B1283">
        <v>2023</v>
      </c>
      <c r="C1283" t="s">
        <v>13</v>
      </c>
      <c r="D1283">
        <v>3</v>
      </c>
    </row>
    <row r="1284" spans="1:4" x14ac:dyDescent="0.35">
      <c r="A1284" s="2">
        <v>42096</v>
      </c>
      <c r="B1284">
        <v>2015</v>
      </c>
      <c r="C1284" t="s">
        <v>10</v>
      </c>
      <c r="D1284">
        <v>2</v>
      </c>
    </row>
    <row r="1285" spans="1:4" x14ac:dyDescent="0.35">
      <c r="A1285" s="2">
        <v>43659</v>
      </c>
      <c r="B1285">
        <v>2019</v>
      </c>
      <c r="C1285" t="s">
        <v>11</v>
      </c>
      <c r="D1285">
        <v>3</v>
      </c>
    </row>
    <row r="1286" spans="1:4" x14ac:dyDescent="0.35">
      <c r="A1286" s="2">
        <v>45052</v>
      </c>
      <c r="B1286">
        <v>2023</v>
      </c>
      <c r="C1286" t="s">
        <v>9</v>
      </c>
      <c r="D1286">
        <v>2</v>
      </c>
    </row>
    <row r="1287" spans="1:4" x14ac:dyDescent="0.35">
      <c r="A1287" s="2">
        <v>43400</v>
      </c>
      <c r="B1287">
        <v>2018</v>
      </c>
      <c r="C1287" t="s">
        <v>14</v>
      </c>
      <c r="D1287">
        <v>4</v>
      </c>
    </row>
    <row r="1288" spans="1:4" x14ac:dyDescent="0.35">
      <c r="A1288" s="2">
        <v>42738</v>
      </c>
      <c r="B1288">
        <v>2017</v>
      </c>
      <c r="C1288" t="s">
        <v>8</v>
      </c>
      <c r="D1288">
        <v>1</v>
      </c>
    </row>
    <row r="1289" spans="1:4" x14ac:dyDescent="0.35">
      <c r="A1289" s="2">
        <v>43120</v>
      </c>
      <c r="B1289">
        <v>2018</v>
      </c>
      <c r="C1289" t="s">
        <v>8</v>
      </c>
      <c r="D1289">
        <v>1</v>
      </c>
    </row>
    <row r="1290" spans="1:4" x14ac:dyDescent="0.35">
      <c r="A1290" s="2">
        <v>44113</v>
      </c>
      <c r="B1290">
        <v>2020</v>
      </c>
      <c r="C1290" t="s">
        <v>14</v>
      </c>
      <c r="D1290">
        <v>4</v>
      </c>
    </row>
    <row r="1291" spans="1:4" x14ac:dyDescent="0.35">
      <c r="A1291" s="2">
        <v>44992</v>
      </c>
      <c r="B1291">
        <v>2023</v>
      </c>
      <c r="C1291" t="s">
        <v>5</v>
      </c>
      <c r="D1291">
        <v>1</v>
      </c>
    </row>
    <row r="1292" spans="1:4" x14ac:dyDescent="0.35">
      <c r="A1292" s="2">
        <v>43590</v>
      </c>
      <c r="B1292">
        <v>2019</v>
      </c>
      <c r="C1292" t="s">
        <v>9</v>
      </c>
      <c r="D1292">
        <v>2</v>
      </c>
    </row>
    <row r="1293" spans="1:4" x14ac:dyDescent="0.35">
      <c r="A1293" s="2">
        <v>44540</v>
      </c>
      <c r="B1293">
        <v>2021</v>
      </c>
      <c r="C1293" t="s">
        <v>6</v>
      </c>
      <c r="D1293">
        <v>4</v>
      </c>
    </row>
    <row r="1294" spans="1:4" x14ac:dyDescent="0.35">
      <c r="A1294" s="2">
        <v>45219</v>
      </c>
      <c r="B1294">
        <v>2023</v>
      </c>
      <c r="C1294" t="s">
        <v>14</v>
      </c>
      <c r="D1294">
        <v>4</v>
      </c>
    </row>
    <row r="1295" spans="1:4" x14ac:dyDescent="0.35">
      <c r="A1295" s="2">
        <v>44984</v>
      </c>
      <c r="B1295">
        <v>2023</v>
      </c>
      <c r="C1295" t="s">
        <v>7</v>
      </c>
      <c r="D1295">
        <v>1</v>
      </c>
    </row>
    <row r="1296" spans="1:4" x14ac:dyDescent="0.35">
      <c r="A1296" s="2">
        <v>44336</v>
      </c>
      <c r="B1296">
        <v>2021</v>
      </c>
      <c r="C1296" t="s">
        <v>9</v>
      </c>
      <c r="D1296">
        <v>2</v>
      </c>
    </row>
    <row r="1297" spans="1:4" x14ac:dyDescent="0.35">
      <c r="A1297" s="2">
        <v>44404</v>
      </c>
      <c r="B1297">
        <v>2021</v>
      </c>
      <c r="C1297" t="s">
        <v>11</v>
      </c>
      <c r="D1297">
        <v>3</v>
      </c>
    </row>
    <row r="1298" spans="1:4" x14ac:dyDescent="0.35">
      <c r="A1298" s="2">
        <v>44640</v>
      </c>
      <c r="B1298">
        <v>2022</v>
      </c>
      <c r="C1298" t="s">
        <v>5</v>
      </c>
      <c r="D1298">
        <v>1</v>
      </c>
    </row>
    <row r="1299" spans="1:4" x14ac:dyDescent="0.35">
      <c r="A1299" s="2">
        <v>45133</v>
      </c>
      <c r="B1299">
        <v>2023</v>
      </c>
      <c r="C1299" t="s">
        <v>11</v>
      </c>
      <c r="D1299">
        <v>3</v>
      </c>
    </row>
    <row r="1300" spans="1:4" x14ac:dyDescent="0.35">
      <c r="A1300" s="2">
        <v>42531</v>
      </c>
      <c r="B1300">
        <v>2016</v>
      </c>
      <c r="C1300" t="s">
        <v>15</v>
      </c>
      <c r="D1300">
        <v>2</v>
      </c>
    </row>
    <row r="1301" spans="1:4" x14ac:dyDescent="0.35">
      <c r="A1301" s="2">
        <v>42701</v>
      </c>
      <c r="B1301">
        <v>2016</v>
      </c>
      <c r="C1301" t="s">
        <v>12</v>
      </c>
      <c r="D1301">
        <v>4</v>
      </c>
    </row>
    <row r="1302" spans="1:4" x14ac:dyDescent="0.35">
      <c r="A1302" s="2">
        <v>42507</v>
      </c>
      <c r="B1302">
        <v>2016</v>
      </c>
      <c r="C1302" t="s">
        <v>9</v>
      </c>
      <c r="D1302">
        <v>2</v>
      </c>
    </row>
    <row r="1303" spans="1:4" x14ac:dyDescent="0.35">
      <c r="A1303" s="2">
        <v>42470</v>
      </c>
      <c r="B1303">
        <v>2016</v>
      </c>
      <c r="C1303" t="s">
        <v>10</v>
      </c>
      <c r="D1303">
        <v>2</v>
      </c>
    </row>
    <row r="1304" spans="1:4" x14ac:dyDescent="0.35">
      <c r="A1304" s="2">
        <v>43715</v>
      </c>
      <c r="B1304">
        <v>2019</v>
      </c>
      <c r="C1304" t="s">
        <v>4</v>
      </c>
      <c r="D1304">
        <v>3</v>
      </c>
    </row>
    <row r="1305" spans="1:4" x14ac:dyDescent="0.35">
      <c r="A1305" s="2">
        <v>44414</v>
      </c>
      <c r="B1305">
        <v>2021</v>
      </c>
      <c r="C1305" t="s">
        <v>13</v>
      </c>
      <c r="D1305">
        <v>3</v>
      </c>
    </row>
    <row r="1306" spans="1:4" x14ac:dyDescent="0.35">
      <c r="A1306" s="2">
        <v>44566</v>
      </c>
      <c r="B1306">
        <v>2022</v>
      </c>
      <c r="C1306" t="s">
        <v>8</v>
      </c>
      <c r="D1306">
        <v>1</v>
      </c>
    </row>
    <row r="1307" spans="1:4" x14ac:dyDescent="0.35">
      <c r="A1307" s="2">
        <v>44068</v>
      </c>
      <c r="B1307">
        <v>2020</v>
      </c>
      <c r="C1307" t="s">
        <v>13</v>
      </c>
      <c r="D1307">
        <v>3</v>
      </c>
    </row>
    <row r="1308" spans="1:4" x14ac:dyDescent="0.35">
      <c r="A1308" s="2">
        <v>43451</v>
      </c>
      <c r="B1308">
        <v>2018</v>
      </c>
      <c r="C1308" t="s">
        <v>6</v>
      </c>
      <c r="D1308">
        <v>4</v>
      </c>
    </row>
    <row r="1309" spans="1:4" x14ac:dyDescent="0.35">
      <c r="A1309" s="2">
        <v>45270</v>
      </c>
      <c r="B1309">
        <v>2023</v>
      </c>
      <c r="C1309" t="s">
        <v>6</v>
      </c>
      <c r="D1309">
        <v>4</v>
      </c>
    </row>
    <row r="1310" spans="1:4" x14ac:dyDescent="0.35">
      <c r="A1310" s="2">
        <v>42489</v>
      </c>
      <c r="B1310">
        <v>2016</v>
      </c>
      <c r="C1310" t="s">
        <v>10</v>
      </c>
      <c r="D1310">
        <v>2</v>
      </c>
    </row>
    <row r="1311" spans="1:4" x14ac:dyDescent="0.35">
      <c r="A1311" s="2">
        <v>42537</v>
      </c>
      <c r="B1311">
        <v>2016</v>
      </c>
      <c r="C1311" t="s">
        <v>15</v>
      </c>
      <c r="D1311">
        <v>2</v>
      </c>
    </row>
    <row r="1312" spans="1:4" x14ac:dyDescent="0.35">
      <c r="A1312" s="2">
        <v>44054</v>
      </c>
      <c r="B1312">
        <v>2020</v>
      </c>
      <c r="C1312" t="s">
        <v>13</v>
      </c>
      <c r="D1312">
        <v>3</v>
      </c>
    </row>
    <row r="1313" spans="1:4" x14ac:dyDescent="0.35">
      <c r="A1313" s="2">
        <v>45285</v>
      </c>
      <c r="B1313">
        <v>2023</v>
      </c>
      <c r="C1313" t="s">
        <v>6</v>
      </c>
      <c r="D1313">
        <v>4</v>
      </c>
    </row>
    <row r="1314" spans="1:4" x14ac:dyDescent="0.35">
      <c r="A1314" s="2">
        <v>42327</v>
      </c>
      <c r="B1314">
        <v>2015</v>
      </c>
      <c r="C1314" t="s">
        <v>12</v>
      </c>
      <c r="D1314">
        <v>4</v>
      </c>
    </row>
    <row r="1315" spans="1:4" x14ac:dyDescent="0.35">
      <c r="A1315" s="2">
        <v>42165</v>
      </c>
      <c r="B1315">
        <v>2015</v>
      </c>
      <c r="C1315" t="s">
        <v>15</v>
      </c>
      <c r="D1315">
        <v>2</v>
      </c>
    </row>
    <row r="1316" spans="1:4" x14ac:dyDescent="0.35">
      <c r="A1316" s="2">
        <v>42912</v>
      </c>
      <c r="B1316">
        <v>2017</v>
      </c>
      <c r="C1316" t="s">
        <v>15</v>
      </c>
      <c r="D1316">
        <v>2</v>
      </c>
    </row>
    <row r="1317" spans="1:4" x14ac:dyDescent="0.35">
      <c r="A1317" s="2">
        <v>43021</v>
      </c>
      <c r="B1317">
        <v>2017</v>
      </c>
      <c r="C1317" t="s">
        <v>14</v>
      </c>
      <c r="D1317">
        <v>4</v>
      </c>
    </row>
    <row r="1318" spans="1:4" x14ac:dyDescent="0.35">
      <c r="A1318" s="2">
        <v>43366</v>
      </c>
      <c r="B1318">
        <v>2018</v>
      </c>
      <c r="C1318" t="s">
        <v>4</v>
      </c>
      <c r="D1318">
        <v>3</v>
      </c>
    </row>
    <row r="1319" spans="1:4" x14ac:dyDescent="0.35">
      <c r="A1319" s="2">
        <v>44923</v>
      </c>
      <c r="B1319">
        <v>2022</v>
      </c>
      <c r="C1319" t="s">
        <v>6</v>
      </c>
      <c r="D1319">
        <v>4</v>
      </c>
    </row>
    <row r="1320" spans="1:4" x14ac:dyDescent="0.35">
      <c r="A1320" s="2">
        <v>45224</v>
      </c>
      <c r="B1320">
        <v>2023</v>
      </c>
      <c r="C1320" t="s">
        <v>14</v>
      </c>
      <c r="D1320">
        <v>4</v>
      </c>
    </row>
    <row r="1321" spans="1:4" x14ac:dyDescent="0.35">
      <c r="A1321" s="2">
        <v>43691</v>
      </c>
      <c r="B1321">
        <v>2019</v>
      </c>
      <c r="C1321" t="s">
        <v>13</v>
      </c>
      <c r="D1321">
        <v>3</v>
      </c>
    </row>
    <row r="1322" spans="1:4" x14ac:dyDescent="0.35">
      <c r="A1322" s="2">
        <v>44605</v>
      </c>
      <c r="B1322">
        <v>2022</v>
      </c>
      <c r="C1322" t="s">
        <v>7</v>
      </c>
      <c r="D1322">
        <v>1</v>
      </c>
    </row>
    <row r="1323" spans="1:4" x14ac:dyDescent="0.35">
      <c r="A1323" s="2">
        <v>43766</v>
      </c>
      <c r="B1323">
        <v>2019</v>
      </c>
      <c r="C1323" t="s">
        <v>14</v>
      </c>
      <c r="D1323">
        <v>4</v>
      </c>
    </row>
    <row r="1324" spans="1:4" x14ac:dyDescent="0.35">
      <c r="A1324" s="2">
        <v>42520</v>
      </c>
      <c r="B1324">
        <v>2016</v>
      </c>
      <c r="C1324" t="s">
        <v>9</v>
      </c>
      <c r="D1324">
        <v>2</v>
      </c>
    </row>
    <row r="1325" spans="1:4" x14ac:dyDescent="0.35">
      <c r="A1325" s="2">
        <v>44718</v>
      </c>
      <c r="B1325">
        <v>2022</v>
      </c>
      <c r="C1325" t="s">
        <v>15</v>
      </c>
      <c r="D1325">
        <v>2</v>
      </c>
    </row>
    <row r="1326" spans="1:4" x14ac:dyDescent="0.35">
      <c r="A1326" s="2">
        <v>42023</v>
      </c>
      <c r="B1326">
        <v>2015</v>
      </c>
      <c r="C1326" t="s">
        <v>8</v>
      </c>
      <c r="D1326">
        <v>1</v>
      </c>
    </row>
    <row r="1327" spans="1:4" x14ac:dyDescent="0.35">
      <c r="A1327" s="2">
        <v>42485</v>
      </c>
      <c r="B1327">
        <v>2016</v>
      </c>
      <c r="C1327" t="s">
        <v>10</v>
      </c>
      <c r="D1327">
        <v>2</v>
      </c>
    </row>
    <row r="1328" spans="1:4" x14ac:dyDescent="0.35">
      <c r="A1328" s="2">
        <v>44547</v>
      </c>
      <c r="B1328">
        <v>2021</v>
      </c>
      <c r="C1328" t="s">
        <v>6</v>
      </c>
      <c r="D1328">
        <v>4</v>
      </c>
    </row>
    <row r="1329" spans="1:4" x14ac:dyDescent="0.35">
      <c r="A1329" s="2">
        <v>44980</v>
      </c>
      <c r="B1329">
        <v>2023</v>
      </c>
      <c r="C1329" t="s">
        <v>7</v>
      </c>
      <c r="D1329">
        <v>1</v>
      </c>
    </row>
    <row r="1330" spans="1:4" x14ac:dyDescent="0.35">
      <c r="A1330" s="2">
        <v>44658</v>
      </c>
      <c r="B1330">
        <v>2022</v>
      </c>
      <c r="C1330" t="s">
        <v>10</v>
      </c>
      <c r="D1330">
        <v>2</v>
      </c>
    </row>
    <row r="1331" spans="1:4" x14ac:dyDescent="0.35">
      <c r="A1331" s="2">
        <v>44310</v>
      </c>
      <c r="B1331">
        <v>2021</v>
      </c>
      <c r="C1331" t="s">
        <v>10</v>
      </c>
      <c r="D1331">
        <v>2</v>
      </c>
    </row>
    <row r="1332" spans="1:4" x14ac:dyDescent="0.35">
      <c r="A1332" s="2">
        <v>42884</v>
      </c>
      <c r="B1332">
        <v>2017</v>
      </c>
      <c r="C1332" t="s">
        <v>9</v>
      </c>
      <c r="D1332">
        <v>2</v>
      </c>
    </row>
    <row r="1333" spans="1:4" x14ac:dyDescent="0.35">
      <c r="A1333" s="2">
        <v>43065</v>
      </c>
      <c r="B1333">
        <v>2017</v>
      </c>
      <c r="C1333" t="s">
        <v>12</v>
      </c>
      <c r="D1333">
        <v>4</v>
      </c>
    </row>
    <row r="1334" spans="1:4" x14ac:dyDescent="0.35">
      <c r="A1334" s="2">
        <v>44273</v>
      </c>
      <c r="B1334">
        <v>2021</v>
      </c>
      <c r="C1334" t="s">
        <v>5</v>
      </c>
      <c r="D1334">
        <v>1</v>
      </c>
    </row>
    <row r="1335" spans="1:4" x14ac:dyDescent="0.35">
      <c r="A1335" s="2">
        <v>42055</v>
      </c>
      <c r="B1335">
        <v>2015</v>
      </c>
      <c r="C1335" t="s">
        <v>7</v>
      </c>
      <c r="D1335">
        <v>1</v>
      </c>
    </row>
    <row r="1336" spans="1:4" x14ac:dyDescent="0.35">
      <c r="A1336" s="2">
        <v>44538</v>
      </c>
      <c r="B1336">
        <v>2021</v>
      </c>
      <c r="C1336" t="s">
        <v>6</v>
      </c>
      <c r="D1336">
        <v>4</v>
      </c>
    </row>
    <row r="1337" spans="1:4" x14ac:dyDescent="0.35">
      <c r="A1337" s="2">
        <v>43364</v>
      </c>
      <c r="B1337">
        <v>2018</v>
      </c>
      <c r="C1337" t="s">
        <v>4</v>
      </c>
      <c r="D1337">
        <v>3</v>
      </c>
    </row>
    <row r="1338" spans="1:4" x14ac:dyDescent="0.35">
      <c r="A1338" s="2">
        <v>42683</v>
      </c>
      <c r="B1338">
        <v>2016</v>
      </c>
      <c r="C1338" t="s">
        <v>12</v>
      </c>
      <c r="D1338">
        <v>4</v>
      </c>
    </row>
    <row r="1339" spans="1:4" x14ac:dyDescent="0.35">
      <c r="A1339" s="2">
        <v>42051</v>
      </c>
      <c r="B1339">
        <v>2015</v>
      </c>
      <c r="C1339" t="s">
        <v>7</v>
      </c>
      <c r="D1339">
        <v>1</v>
      </c>
    </row>
    <row r="1340" spans="1:4" x14ac:dyDescent="0.35">
      <c r="A1340" s="2">
        <v>44698</v>
      </c>
      <c r="B1340">
        <v>2022</v>
      </c>
      <c r="C1340" t="s">
        <v>9</v>
      </c>
      <c r="D1340">
        <v>2</v>
      </c>
    </row>
    <row r="1341" spans="1:4" x14ac:dyDescent="0.35">
      <c r="A1341" s="2">
        <v>43896</v>
      </c>
      <c r="B1341">
        <v>2020</v>
      </c>
      <c r="C1341" t="s">
        <v>5</v>
      </c>
      <c r="D1341">
        <v>1</v>
      </c>
    </row>
    <row r="1342" spans="1:4" x14ac:dyDescent="0.35">
      <c r="A1342" s="2">
        <v>44127</v>
      </c>
      <c r="B1342">
        <v>2020</v>
      </c>
      <c r="C1342" t="s">
        <v>14</v>
      </c>
      <c r="D1342">
        <v>4</v>
      </c>
    </row>
    <row r="1343" spans="1:4" x14ac:dyDescent="0.35">
      <c r="A1343" s="2">
        <v>42957</v>
      </c>
      <c r="B1343">
        <v>2017</v>
      </c>
      <c r="C1343" t="s">
        <v>13</v>
      </c>
      <c r="D1343">
        <v>3</v>
      </c>
    </row>
    <row r="1344" spans="1:4" x14ac:dyDescent="0.35">
      <c r="A1344" s="2">
        <v>44939</v>
      </c>
      <c r="B1344">
        <v>2023</v>
      </c>
      <c r="C1344" t="s">
        <v>8</v>
      </c>
      <c r="D1344">
        <v>1</v>
      </c>
    </row>
    <row r="1345" spans="1:4" x14ac:dyDescent="0.35">
      <c r="A1345" s="2">
        <v>43337</v>
      </c>
      <c r="B1345">
        <v>2018</v>
      </c>
      <c r="C1345" t="s">
        <v>13</v>
      </c>
      <c r="D1345">
        <v>3</v>
      </c>
    </row>
    <row r="1346" spans="1:4" x14ac:dyDescent="0.35">
      <c r="A1346" s="2">
        <v>44041</v>
      </c>
      <c r="B1346">
        <v>2020</v>
      </c>
      <c r="C1346" t="s">
        <v>11</v>
      </c>
      <c r="D1346">
        <v>3</v>
      </c>
    </row>
    <row r="1347" spans="1:4" x14ac:dyDescent="0.35">
      <c r="A1347" s="2">
        <v>45245</v>
      </c>
      <c r="B1347">
        <v>2023</v>
      </c>
      <c r="C1347" t="s">
        <v>12</v>
      </c>
      <c r="D1347">
        <v>4</v>
      </c>
    </row>
    <row r="1348" spans="1:4" x14ac:dyDescent="0.35">
      <c r="A1348" s="2">
        <v>43457</v>
      </c>
      <c r="B1348">
        <v>2018</v>
      </c>
      <c r="C1348" t="s">
        <v>6</v>
      </c>
      <c r="D1348">
        <v>4</v>
      </c>
    </row>
    <row r="1349" spans="1:4" x14ac:dyDescent="0.35">
      <c r="A1349" s="2">
        <v>44657</v>
      </c>
      <c r="B1349">
        <v>2022</v>
      </c>
      <c r="C1349" t="s">
        <v>10</v>
      </c>
      <c r="D1349">
        <v>2</v>
      </c>
    </row>
    <row r="1350" spans="1:4" x14ac:dyDescent="0.35">
      <c r="A1350" s="2">
        <v>44430</v>
      </c>
      <c r="B1350">
        <v>2021</v>
      </c>
      <c r="C1350" t="s">
        <v>13</v>
      </c>
      <c r="D1350">
        <v>3</v>
      </c>
    </row>
    <row r="1351" spans="1:4" x14ac:dyDescent="0.35">
      <c r="A1351" s="2">
        <v>45050</v>
      </c>
      <c r="B1351">
        <v>2023</v>
      </c>
      <c r="C1351" t="s">
        <v>9</v>
      </c>
      <c r="D1351">
        <v>2</v>
      </c>
    </row>
    <row r="1352" spans="1:4" x14ac:dyDescent="0.35">
      <c r="A1352" s="2">
        <v>44387</v>
      </c>
      <c r="B1352">
        <v>2021</v>
      </c>
      <c r="C1352" t="s">
        <v>11</v>
      </c>
      <c r="D1352">
        <v>3</v>
      </c>
    </row>
    <row r="1353" spans="1:4" x14ac:dyDescent="0.35">
      <c r="A1353" s="2">
        <v>44913</v>
      </c>
      <c r="B1353">
        <v>2022</v>
      </c>
      <c r="C1353" t="s">
        <v>6</v>
      </c>
      <c r="D1353">
        <v>4</v>
      </c>
    </row>
    <row r="1354" spans="1:4" x14ac:dyDescent="0.35">
      <c r="A1354" s="2">
        <v>44189</v>
      </c>
      <c r="B1354">
        <v>2020</v>
      </c>
      <c r="C1354" t="s">
        <v>6</v>
      </c>
      <c r="D1354">
        <v>4</v>
      </c>
    </row>
    <row r="1355" spans="1:4" x14ac:dyDescent="0.35">
      <c r="A1355" s="2">
        <v>44883</v>
      </c>
      <c r="B1355">
        <v>2022</v>
      </c>
      <c r="C1355" t="s">
        <v>12</v>
      </c>
      <c r="D1355">
        <v>4</v>
      </c>
    </row>
    <row r="1356" spans="1:4" x14ac:dyDescent="0.35">
      <c r="A1356" s="2">
        <v>43853</v>
      </c>
      <c r="B1356">
        <v>2020</v>
      </c>
      <c r="C1356" t="s">
        <v>8</v>
      </c>
      <c r="D1356">
        <v>1</v>
      </c>
    </row>
    <row r="1357" spans="1:4" x14ac:dyDescent="0.35">
      <c r="A1357" s="2">
        <v>44454</v>
      </c>
      <c r="B1357">
        <v>2021</v>
      </c>
      <c r="C1357" t="s">
        <v>4</v>
      </c>
      <c r="D1357">
        <v>3</v>
      </c>
    </row>
    <row r="1358" spans="1:4" x14ac:dyDescent="0.35">
      <c r="A1358" s="2">
        <v>42089</v>
      </c>
      <c r="B1358">
        <v>2015</v>
      </c>
      <c r="C1358" t="s">
        <v>5</v>
      </c>
      <c r="D1358">
        <v>1</v>
      </c>
    </row>
    <row r="1359" spans="1:4" x14ac:dyDescent="0.35">
      <c r="A1359" s="2">
        <v>42118</v>
      </c>
      <c r="B1359">
        <v>2015</v>
      </c>
      <c r="C1359" t="s">
        <v>10</v>
      </c>
      <c r="D1359">
        <v>2</v>
      </c>
    </row>
    <row r="1360" spans="1:4" x14ac:dyDescent="0.35">
      <c r="A1360" s="2">
        <v>43325</v>
      </c>
      <c r="B1360">
        <v>2018</v>
      </c>
      <c r="C1360" t="s">
        <v>13</v>
      </c>
      <c r="D1360">
        <v>3</v>
      </c>
    </row>
    <row r="1361" spans="1:4" x14ac:dyDescent="0.35">
      <c r="A1361" s="2">
        <v>44033</v>
      </c>
      <c r="B1361">
        <v>2020</v>
      </c>
      <c r="C1361" t="s">
        <v>11</v>
      </c>
      <c r="D1361">
        <v>3</v>
      </c>
    </row>
    <row r="1362" spans="1:4" x14ac:dyDescent="0.35">
      <c r="A1362" s="2">
        <v>44893</v>
      </c>
      <c r="B1362">
        <v>2022</v>
      </c>
      <c r="C1362" t="s">
        <v>12</v>
      </c>
      <c r="D1362">
        <v>4</v>
      </c>
    </row>
    <row r="1363" spans="1:4" x14ac:dyDescent="0.35">
      <c r="A1363" s="2">
        <v>45276</v>
      </c>
      <c r="B1363">
        <v>2023</v>
      </c>
      <c r="C1363" t="s">
        <v>6</v>
      </c>
      <c r="D1363">
        <v>4</v>
      </c>
    </row>
    <row r="1364" spans="1:4" x14ac:dyDescent="0.35">
      <c r="A1364" s="2">
        <v>42702</v>
      </c>
      <c r="B1364">
        <v>2016</v>
      </c>
      <c r="C1364" t="s">
        <v>12</v>
      </c>
      <c r="D1364">
        <v>4</v>
      </c>
    </row>
    <row r="1365" spans="1:4" x14ac:dyDescent="0.35">
      <c r="A1365" s="2">
        <v>44002</v>
      </c>
      <c r="B1365">
        <v>2020</v>
      </c>
      <c r="C1365" t="s">
        <v>15</v>
      </c>
      <c r="D1365">
        <v>2</v>
      </c>
    </row>
    <row r="1366" spans="1:4" x14ac:dyDescent="0.35">
      <c r="A1366" s="2">
        <v>44851</v>
      </c>
      <c r="B1366">
        <v>2022</v>
      </c>
      <c r="C1366" t="s">
        <v>14</v>
      </c>
      <c r="D1366">
        <v>4</v>
      </c>
    </row>
    <row r="1367" spans="1:4" x14ac:dyDescent="0.35">
      <c r="A1367" s="2">
        <v>42621</v>
      </c>
      <c r="B1367">
        <v>2016</v>
      </c>
      <c r="C1367" t="s">
        <v>4</v>
      </c>
      <c r="D1367">
        <v>3</v>
      </c>
    </row>
    <row r="1368" spans="1:4" x14ac:dyDescent="0.35">
      <c r="A1368" s="2">
        <v>43417</v>
      </c>
      <c r="B1368">
        <v>2018</v>
      </c>
      <c r="C1368" t="s">
        <v>12</v>
      </c>
      <c r="D1368">
        <v>4</v>
      </c>
    </row>
    <row r="1369" spans="1:4" x14ac:dyDescent="0.35">
      <c r="A1369" s="2">
        <v>42778</v>
      </c>
      <c r="B1369">
        <v>2017</v>
      </c>
      <c r="C1369" t="s">
        <v>7</v>
      </c>
      <c r="D1369">
        <v>1</v>
      </c>
    </row>
    <row r="1370" spans="1:4" x14ac:dyDescent="0.35">
      <c r="A1370" s="2">
        <v>42927</v>
      </c>
      <c r="B1370">
        <v>2017</v>
      </c>
      <c r="C1370" t="s">
        <v>11</v>
      </c>
      <c r="D1370">
        <v>3</v>
      </c>
    </row>
    <row r="1371" spans="1:4" x14ac:dyDescent="0.35">
      <c r="A1371" s="2">
        <v>44963</v>
      </c>
      <c r="B1371">
        <v>2023</v>
      </c>
      <c r="C1371" t="s">
        <v>7</v>
      </c>
      <c r="D1371">
        <v>1</v>
      </c>
    </row>
    <row r="1372" spans="1:4" x14ac:dyDescent="0.35">
      <c r="A1372" s="2">
        <v>44213</v>
      </c>
      <c r="B1372">
        <v>2021</v>
      </c>
      <c r="C1372" t="s">
        <v>8</v>
      </c>
      <c r="D1372">
        <v>1</v>
      </c>
    </row>
    <row r="1373" spans="1:4" x14ac:dyDescent="0.35">
      <c r="A1373" s="2">
        <v>43378</v>
      </c>
      <c r="B1373">
        <v>2018</v>
      </c>
      <c r="C1373" t="s">
        <v>14</v>
      </c>
      <c r="D1373">
        <v>4</v>
      </c>
    </row>
    <row r="1374" spans="1:4" x14ac:dyDescent="0.35">
      <c r="A1374" s="2">
        <v>42948</v>
      </c>
      <c r="B1374">
        <v>2017</v>
      </c>
      <c r="C1374" t="s">
        <v>13</v>
      </c>
      <c r="D1374">
        <v>3</v>
      </c>
    </row>
    <row r="1375" spans="1:4" x14ac:dyDescent="0.35">
      <c r="A1375" s="2">
        <v>43840</v>
      </c>
      <c r="B1375">
        <v>2020</v>
      </c>
      <c r="C1375" t="s">
        <v>8</v>
      </c>
      <c r="D1375">
        <v>1</v>
      </c>
    </row>
    <row r="1376" spans="1:4" x14ac:dyDescent="0.35">
      <c r="A1376" s="2">
        <v>44609</v>
      </c>
      <c r="B1376">
        <v>2022</v>
      </c>
      <c r="C1376" t="s">
        <v>7</v>
      </c>
      <c r="D1376">
        <v>1</v>
      </c>
    </row>
    <row r="1377" spans="1:4" x14ac:dyDescent="0.35">
      <c r="A1377" s="2">
        <v>44559</v>
      </c>
      <c r="B1377">
        <v>2021</v>
      </c>
      <c r="C1377" t="s">
        <v>6</v>
      </c>
      <c r="D1377">
        <v>4</v>
      </c>
    </row>
    <row r="1378" spans="1:4" x14ac:dyDescent="0.35">
      <c r="A1378" s="2">
        <v>44840</v>
      </c>
      <c r="B1378">
        <v>2022</v>
      </c>
      <c r="C1378" t="s">
        <v>14</v>
      </c>
      <c r="D1378">
        <v>4</v>
      </c>
    </row>
    <row r="1379" spans="1:4" x14ac:dyDescent="0.35">
      <c r="A1379" s="2">
        <v>44121</v>
      </c>
      <c r="B1379">
        <v>2020</v>
      </c>
      <c r="C1379" t="s">
        <v>14</v>
      </c>
      <c r="D1379">
        <v>4</v>
      </c>
    </row>
    <row r="1380" spans="1:4" x14ac:dyDescent="0.35">
      <c r="A1380" s="2">
        <v>44055</v>
      </c>
      <c r="B1380">
        <v>2020</v>
      </c>
      <c r="C1380" t="s">
        <v>13</v>
      </c>
      <c r="D1380">
        <v>3</v>
      </c>
    </row>
    <row r="1381" spans="1:4" x14ac:dyDescent="0.35">
      <c r="A1381" s="2">
        <v>43760</v>
      </c>
      <c r="B1381">
        <v>2019</v>
      </c>
      <c r="C1381" t="s">
        <v>14</v>
      </c>
      <c r="D1381">
        <v>4</v>
      </c>
    </row>
    <row r="1382" spans="1:4" x14ac:dyDescent="0.35">
      <c r="A1382" s="2">
        <v>42720</v>
      </c>
      <c r="B1382">
        <v>2016</v>
      </c>
      <c r="C1382" t="s">
        <v>6</v>
      </c>
      <c r="D1382">
        <v>4</v>
      </c>
    </row>
    <row r="1383" spans="1:4" x14ac:dyDescent="0.35">
      <c r="A1383" s="2">
        <v>42910</v>
      </c>
      <c r="B1383">
        <v>2017</v>
      </c>
      <c r="C1383" t="s">
        <v>15</v>
      </c>
      <c r="D1383">
        <v>2</v>
      </c>
    </row>
    <row r="1384" spans="1:4" x14ac:dyDescent="0.35">
      <c r="A1384" s="2">
        <v>45078</v>
      </c>
      <c r="B1384">
        <v>2023</v>
      </c>
      <c r="C1384" t="s">
        <v>15</v>
      </c>
      <c r="D1384">
        <v>2</v>
      </c>
    </row>
    <row r="1385" spans="1:4" x14ac:dyDescent="0.35">
      <c r="A1385" s="2">
        <v>44374</v>
      </c>
      <c r="B1385">
        <v>2021</v>
      </c>
      <c r="C1385" t="s">
        <v>15</v>
      </c>
      <c r="D1385">
        <v>2</v>
      </c>
    </row>
    <row r="1386" spans="1:4" x14ac:dyDescent="0.35">
      <c r="A1386" s="2">
        <v>44419</v>
      </c>
      <c r="B1386">
        <v>2021</v>
      </c>
      <c r="C1386" t="s">
        <v>13</v>
      </c>
      <c r="D1386">
        <v>3</v>
      </c>
    </row>
    <row r="1387" spans="1:4" x14ac:dyDescent="0.35">
      <c r="A1387" s="2">
        <v>42635</v>
      </c>
      <c r="B1387">
        <v>2016</v>
      </c>
      <c r="C1387" t="s">
        <v>4</v>
      </c>
      <c r="D1387">
        <v>3</v>
      </c>
    </row>
    <row r="1388" spans="1:4" x14ac:dyDescent="0.35">
      <c r="A1388" s="2">
        <v>44926</v>
      </c>
      <c r="B1388">
        <v>2022</v>
      </c>
      <c r="C1388" t="s">
        <v>6</v>
      </c>
      <c r="D1388">
        <v>4</v>
      </c>
    </row>
    <row r="1389" spans="1:4" x14ac:dyDescent="0.35">
      <c r="A1389" s="2">
        <v>42387</v>
      </c>
      <c r="B1389">
        <v>2016</v>
      </c>
      <c r="C1389" t="s">
        <v>8</v>
      </c>
      <c r="D1389">
        <v>1</v>
      </c>
    </row>
    <row r="1390" spans="1:4" x14ac:dyDescent="0.35">
      <c r="A1390" s="2">
        <v>42724</v>
      </c>
      <c r="B1390">
        <v>2016</v>
      </c>
      <c r="C1390" t="s">
        <v>6</v>
      </c>
      <c r="D1390">
        <v>4</v>
      </c>
    </row>
    <row r="1391" spans="1:4" x14ac:dyDescent="0.35">
      <c r="A1391" s="2">
        <v>43576</v>
      </c>
      <c r="B1391">
        <v>2019</v>
      </c>
      <c r="C1391" t="s">
        <v>10</v>
      </c>
      <c r="D1391">
        <v>2</v>
      </c>
    </row>
    <row r="1392" spans="1:4" x14ac:dyDescent="0.35">
      <c r="A1392" s="2">
        <v>42745</v>
      </c>
      <c r="B1392">
        <v>2017</v>
      </c>
      <c r="C1392" t="s">
        <v>8</v>
      </c>
      <c r="D1392">
        <v>1</v>
      </c>
    </row>
    <row r="1393" spans="1:4" x14ac:dyDescent="0.35">
      <c r="A1393" s="2">
        <v>44960</v>
      </c>
      <c r="B1393">
        <v>2023</v>
      </c>
      <c r="C1393" t="s">
        <v>7</v>
      </c>
      <c r="D1393">
        <v>1</v>
      </c>
    </row>
    <row r="1394" spans="1:4" x14ac:dyDescent="0.35">
      <c r="A1394" s="2">
        <v>43150</v>
      </c>
      <c r="B1394">
        <v>2018</v>
      </c>
      <c r="C1394" t="s">
        <v>7</v>
      </c>
      <c r="D1394">
        <v>1</v>
      </c>
    </row>
    <row r="1395" spans="1:4" x14ac:dyDescent="0.35">
      <c r="A1395" s="2">
        <v>42329</v>
      </c>
      <c r="B1395">
        <v>2015</v>
      </c>
      <c r="C1395" t="s">
        <v>12</v>
      </c>
      <c r="D1395">
        <v>4</v>
      </c>
    </row>
    <row r="1396" spans="1:4" x14ac:dyDescent="0.35">
      <c r="A1396" s="2">
        <v>42610</v>
      </c>
      <c r="B1396">
        <v>2016</v>
      </c>
      <c r="C1396" t="s">
        <v>13</v>
      </c>
      <c r="D1396">
        <v>3</v>
      </c>
    </row>
    <row r="1397" spans="1:4" x14ac:dyDescent="0.35">
      <c r="A1397" s="2">
        <v>43399</v>
      </c>
      <c r="B1397">
        <v>2018</v>
      </c>
      <c r="C1397" t="s">
        <v>14</v>
      </c>
      <c r="D1397">
        <v>4</v>
      </c>
    </row>
    <row r="1398" spans="1:4" x14ac:dyDescent="0.35">
      <c r="A1398" s="2">
        <v>44797</v>
      </c>
      <c r="B1398">
        <v>2022</v>
      </c>
      <c r="C1398" t="s">
        <v>13</v>
      </c>
      <c r="D1398">
        <v>3</v>
      </c>
    </row>
    <row r="1399" spans="1:4" x14ac:dyDescent="0.35">
      <c r="A1399" s="2">
        <v>45016</v>
      </c>
      <c r="B1399">
        <v>2023</v>
      </c>
      <c r="C1399" t="s">
        <v>5</v>
      </c>
      <c r="D1399">
        <v>1</v>
      </c>
    </row>
    <row r="1400" spans="1:4" x14ac:dyDescent="0.35">
      <c r="A1400" s="2">
        <v>43587</v>
      </c>
      <c r="B1400">
        <v>2019</v>
      </c>
      <c r="C1400" t="s">
        <v>9</v>
      </c>
      <c r="D1400">
        <v>2</v>
      </c>
    </row>
    <row r="1401" spans="1:4" x14ac:dyDescent="0.35">
      <c r="A1401" s="2">
        <v>45113</v>
      </c>
      <c r="B1401">
        <v>2023</v>
      </c>
      <c r="C1401" t="s">
        <v>11</v>
      </c>
      <c r="D1401">
        <v>3</v>
      </c>
    </row>
    <row r="1402" spans="1:4" x14ac:dyDescent="0.35">
      <c r="A1402" s="2">
        <v>45090</v>
      </c>
      <c r="B1402">
        <v>2023</v>
      </c>
      <c r="C1402" t="s">
        <v>15</v>
      </c>
      <c r="D1402">
        <v>2</v>
      </c>
    </row>
    <row r="1403" spans="1:4" x14ac:dyDescent="0.35">
      <c r="A1403" s="2">
        <v>44337</v>
      </c>
      <c r="B1403">
        <v>2021</v>
      </c>
      <c r="C1403" t="s">
        <v>9</v>
      </c>
      <c r="D1403">
        <v>2</v>
      </c>
    </row>
    <row r="1404" spans="1:4" x14ac:dyDescent="0.35">
      <c r="A1404" s="2">
        <v>42357</v>
      </c>
      <c r="B1404">
        <v>2015</v>
      </c>
      <c r="C1404" t="s">
        <v>6</v>
      </c>
      <c r="D1404">
        <v>4</v>
      </c>
    </row>
    <row r="1405" spans="1:4" x14ac:dyDescent="0.35">
      <c r="A1405" s="2">
        <v>42286</v>
      </c>
      <c r="B1405">
        <v>2015</v>
      </c>
      <c r="C1405" t="s">
        <v>14</v>
      </c>
      <c r="D1405">
        <v>4</v>
      </c>
    </row>
    <row r="1406" spans="1:4" x14ac:dyDescent="0.35">
      <c r="A1406" s="2">
        <v>43350</v>
      </c>
      <c r="B1406">
        <v>2018</v>
      </c>
      <c r="C1406" t="s">
        <v>4</v>
      </c>
      <c r="D1406">
        <v>3</v>
      </c>
    </row>
    <row r="1407" spans="1:4" x14ac:dyDescent="0.35">
      <c r="A1407" s="2">
        <v>43009</v>
      </c>
      <c r="B1407">
        <v>2017</v>
      </c>
      <c r="C1407" t="s">
        <v>14</v>
      </c>
      <c r="D1407">
        <v>4</v>
      </c>
    </row>
    <row r="1408" spans="1:4" x14ac:dyDescent="0.35">
      <c r="A1408" s="2">
        <v>42457</v>
      </c>
      <c r="B1408">
        <v>2016</v>
      </c>
      <c r="C1408" t="s">
        <v>5</v>
      </c>
      <c r="D1408">
        <v>1</v>
      </c>
    </row>
    <row r="1409" spans="1:4" x14ac:dyDescent="0.35">
      <c r="A1409" s="2">
        <v>43372</v>
      </c>
      <c r="B1409">
        <v>2018</v>
      </c>
      <c r="C1409" t="s">
        <v>4</v>
      </c>
      <c r="D1409">
        <v>3</v>
      </c>
    </row>
    <row r="1410" spans="1:4" x14ac:dyDescent="0.35">
      <c r="A1410" s="2">
        <v>43870</v>
      </c>
      <c r="B1410">
        <v>2020</v>
      </c>
      <c r="C1410" t="s">
        <v>7</v>
      </c>
      <c r="D1410">
        <v>1</v>
      </c>
    </row>
    <row r="1411" spans="1:4" x14ac:dyDescent="0.35">
      <c r="A1411" s="2">
        <v>42663</v>
      </c>
      <c r="B1411">
        <v>2016</v>
      </c>
      <c r="C1411" t="s">
        <v>14</v>
      </c>
      <c r="D1411">
        <v>4</v>
      </c>
    </row>
    <row r="1412" spans="1:4" x14ac:dyDescent="0.35">
      <c r="A1412" s="2">
        <v>44895</v>
      </c>
      <c r="B1412">
        <v>2022</v>
      </c>
      <c r="C1412" t="s">
        <v>12</v>
      </c>
      <c r="D1412">
        <v>4</v>
      </c>
    </row>
    <row r="1413" spans="1:4" x14ac:dyDescent="0.35">
      <c r="A1413" s="2">
        <v>45059</v>
      </c>
      <c r="B1413">
        <v>2023</v>
      </c>
      <c r="C1413" t="s">
        <v>9</v>
      </c>
      <c r="D1413">
        <v>2</v>
      </c>
    </row>
    <row r="1414" spans="1:4" x14ac:dyDescent="0.35">
      <c r="A1414" s="2">
        <v>43540</v>
      </c>
      <c r="B1414">
        <v>2019</v>
      </c>
      <c r="C1414" t="s">
        <v>5</v>
      </c>
      <c r="D1414">
        <v>1</v>
      </c>
    </row>
    <row r="1415" spans="1:4" x14ac:dyDescent="0.35">
      <c r="A1415" s="2">
        <v>44525</v>
      </c>
      <c r="B1415">
        <v>2021</v>
      </c>
      <c r="C1415" t="s">
        <v>12</v>
      </c>
      <c r="D1415">
        <v>4</v>
      </c>
    </row>
    <row r="1416" spans="1:4" x14ac:dyDescent="0.35">
      <c r="A1416" s="2">
        <v>43789</v>
      </c>
      <c r="B1416">
        <v>2019</v>
      </c>
      <c r="C1416" t="s">
        <v>12</v>
      </c>
      <c r="D1416">
        <v>4</v>
      </c>
    </row>
    <row r="1417" spans="1:4" x14ac:dyDescent="0.35">
      <c r="A1417" s="2">
        <v>43074</v>
      </c>
      <c r="B1417">
        <v>2017</v>
      </c>
      <c r="C1417" t="s">
        <v>6</v>
      </c>
      <c r="D1417">
        <v>4</v>
      </c>
    </row>
    <row r="1418" spans="1:4" x14ac:dyDescent="0.35">
      <c r="A1418" s="2">
        <v>43539</v>
      </c>
      <c r="B1418">
        <v>2019</v>
      </c>
      <c r="C1418" t="s">
        <v>5</v>
      </c>
      <c r="D1418">
        <v>1</v>
      </c>
    </row>
    <row r="1419" spans="1:4" x14ac:dyDescent="0.35">
      <c r="A1419" s="2">
        <v>44437</v>
      </c>
      <c r="B1419">
        <v>2021</v>
      </c>
      <c r="C1419" t="s">
        <v>13</v>
      </c>
      <c r="D1419">
        <v>3</v>
      </c>
    </row>
    <row r="1420" spans="1:4" x14ac:dyDescent="0.35">
      <c r="A1420" s="2">
        <v>42827</v>
      </c>
      <c r="B1420">
        <v>2017</v>
      </c>
      <c r="C1420" t="s">
        <v>10</v>
      </c>
      <c r="D1420">
        <v>2</v>
      </c>
    </row>
    <row r="1421" spans="1:4" x14ac:dyDescent="0.35">
      <c r="A1421" s="2">
        <v>43405</v>
      </c>
      <c r="B1421">
        <v>2018</v>
      </c>
      <c r="C1421" t="s">
        <v>12</v>
      </c>
      <c r="D1421">
        <v>4</v>
      </c>
    </row>
    <row r="1422" spans="1:4" x14ac:dyDescent="0.35">
      <c r="A1422" s="2">
        <v>42930</v>
      </c>
      <c r="B1422">
        <v>2017</v>
      </c>
      <c r="C1422" t="s">
        <v>11</v>
      </c>
      <c r="D1422">
        <v>3</v>
      </c>
    </row>
    <row r="1423" spans="1:4" x14ac:dyDescent="0.35">
      <c r="A1423" s="2">
        <v>42133</v>
      </c>
      <c r="B1423">
        <v>2015</v>
      </c>
      <c r="C1423" t="s">
        <v>9</v>
      </c>
      <c r="D1423">
        <v>2</v>
      </c>
    </row>
    <row r="1424" spans="1:4" x14ac:dyDescent="0.35">
      <c r="A1424" s="2">
        <v>42403</v>
      </c>
      <c r="B1424">
        <v>2016</v>
      </c>
      <c r="C1424" t="s">
        <v>7</v>
      </c>
      <c r="D1424">
        <v>1</v>
      </c>
    </row>
    <row r="1425" spans="1:4" x14ac:dyDescent="0.35">
      <c r="A1425" s="2">
        <v>44034</v>
      </c>
      <c r="B1425">
        <v>2020</v>
      </c>
      <c r="C1425" t="s">
        <v>11</v>
      </c>
      <c r="D1425">
        <v>3</v>
      </c>
    </row>
    <row r="1426" spans="1:4" x14ac:dyDescent="0.35">
      <c r="A1426" s="2">
        <v>43921</v>
      </c>
      <c r="B1426">
        <v>2020</v>
      </c>
      <c r="C1426" t="s">
        <v>5</v>
      </c>
      <c r="D1426">
        <v>1</v>
      </c>
    </row>
    <row r="1427" spans="1:4" x14ac:dyDescent="0.35">
      <c r="A1427" s="2">
        <v>44975</v>
      </c>
      <c r="B1427">
        <v>2023</v>
      </c>
      <c r="C1427" t="s">
        <v>7</v>
      </c>
      <c r="D1427">
        <v>1</v>
      </c>
    </row>
    <row r="1428" spans="1:4" x14ac:dyDescent="0.35">
      <c r="A1428" s="2">
        <v>44712</v>
      </c>
      <c r="B1428">
        <v>2022</v>
      </c>
      <c r="C1428" t="s">
        <v>9</v>
      </c>
      <c r="D1428">
        <v>2</v>
      </c>
    </row>
    <row r="1429" spans="1:4" x14ac:dyDescent="0.35">
      <c r="A1429" s="2">
        <v>44813</v>
      </c>
      <c r="B1429">
        <v>2022</v>
      </c>
      <c r="C1429" t="s">
        <v>4</v>
      </c>
      <c r="D1429">
        <v>3</v>
      </c>
    </row>
    <row r="1430" spans="1:4" x14ac:dyDescent="0.35">
      <c r="A1430" s="2">
        <v>43985</v>
      </c>
      <c r="B1430">
        <v>2020</v>
      </c>
      <c r="C1430" t="s">
        <v>15</v>
      </c>
      <c r="D1430">
        <v>2</v>
      </c>
    </row>
    <row r="1431" spans="1:4" x14ac:dyDescent="0.35">
      <c r="A1431" s="2">
        <v>42815</v>
      </c>
      <c r="B1431">
        <v>2017</v>
      </c>
      <c r="C1431" t="s">
        <v>5</v>
      </c>
      <c r="D1431">
        <v>1</v>
      </c>
    </row>
    <row r="1432" spans="1:4" x14ac:dyDescent="0.35">
      <c r="A1432" s="2">
        <v>42978</v>
      </c>
      <c r="B1432">
        <v>2017</v>
      </c>
      <c r="C1432" t="s">
        <v>13</v>
      </c>
      <c r="D1432">
        <v>3</v>
      </c>
    </row>
    <row r="1433" spans="1:4" x14ac:dyDescent="0.35">
      <c r="A1433" s="2">
        <v>45165</v>
      </c>
      <c r="B1433">
        <v>2023</v>
      </c>
      <c r="C1433" t="s">
        <v>13</v>
      </c>
      <c r="D1433">
        <v>3</v>
      </c>
    </row>
    <row r="1434" spans="1:4" x14ac:dyDescent="0.35">
      <c r="A1434" s="2">
        <v>44873</v>
      </c>
      <c r="B1434">
        <v>2022</v>
      </c>
      <c r="C1434" t="s">
        <v>12</v>
      </c>
      <c r="D1434">
        <v>4</v>
      </c>
    </row>
    <row r="1435" spans="1:4" x14ac:dyDescent="0.35">
      <c r="A1435" s="2">
        <v>43552</v>
      </c>
      <c r="B1435">
        <v>2019</v>
      </c>
      <c r="C1435" t="s">
        <v>5</v>
      </c>
      <c r="D1435">
        <v>1</v>
      </c>
    </row>
    <row r="1436" spans="1:4" x14ac:dyDescent="0.35">
      <c r="A1436" s="2">
        <v>44367</v>
      </c>
      <c r="B1436">
        <v>2021</v>
      </c>
      <c r="C1436" t="s">
        <v>15</v>
      </c>
      <c r="D1436">
        <v>2</v>
      </c>
    </row>
    <row r="1437" spans="1:4" x14ac:dyDescent="0.35">
      <c r="A1437" s="2">
        <v>44998</v>
      </c>
      <c r="B1437">
        <v>2023</v>
      </c>
      <c r="C1437" t="s">
        <v>5</v>
      </c>
      <c r="D1437">
        <v>1</v>
      </c>
    </row>
    <row r="1438" spans="1:4" x14ac:dyDescent="0.35">
      <c r="A1438" s="2">
        <v>42681</v>
      </c>
      <c r="B1438">
        <v>2016</v>
      </c>
      <c r="C1438" t="s">
        <v>12</v>
      </c>
      <c r="D1438">
        <v>4</v>
      </c>
    </row>
    <row r="1439" spans="1:4" x14ac:dyDescent="0.35">
      <c r="A1439" s="2">
        <v>45162</v>
      </c>
      <c r="B1439">
        <v>2023</v>
      </c>
      <c r="C1439" t="s">
        <v>13</v>
      </c>
      <c r="D1439">
        <v>3</v>
      </c>
    </row>
    <row r="1440" spans="1:4" x14ac:dyDescent="0.35">
      <c r="A1440" s="2">
        <v>43273</v>
      </c>
      <c r="B1440">
        <v>2018</v>
      </c>
      <c r="C1440" t="s">
        <v>15</v>
      </c>
      <c r="D1440">
        <v>2</v>
      </c>
    </row>
    <row r="1441" spans="1:4" x14ac:dyDescent="0.35">
      <c r="A1441" s="2">
        <v>44909</v>
      </c>
      <c r="B1441">
        <v>2022</v>
      </c>
      <c r="C1441" t="s">
        <v>6</v>
      </c>
      <c r="D1441">
        <v>4</v>
      </c>
    </row>
    <row r="1442" spans="1:4" x14ac:dyDescent="0.35">
      <c r="A1442" s="2">
        <v>44353</v>
      </c>
      <c r="B1442">
        <v>2021</v>
      </c>
      <c r="C1442" t="s">
        <v>15</v>
      </c>
      <c r="D1442">
        <v>2</v>
      </c>
    </row>
    <row r="1443" spans="1:4" x14ac:dyDescent="0.35">
      <c r="A1443" s="2">
        <v>42841</v>
      </c>
      <c r="B1443">
        <v>2017</v>
      </c>
      <c r="C1443" t="s">
        <v>10</v>
      </c>
      <c r="D1443">
        <v>2</v>
      </c>
    </row>
    <row r="1444" spans="1:4" x14ac:dyDescent="0.35">
      <c r="A1444" s="2">
        <v>44298</v>
      </c>
      <c r="B1444">
        <v>2021</v>
      </c>
      <c r="C1444" t="s">
        <v>10</v>
      </c>
      <c r="D1444">
        <v>2</v>
      </c>
    </row>
    <row r="1445" spans="1:4" x14ac:dyDescent="0.35">
      <c r="A1445" s="2">
        <v>45215</v>
      </c>
      <c r="B1445">
        <v>2023</v>
      </c>
      <c r="C1445" t="s">
        <v>14</v>
      </c>
      <c r="D1445">
        <v>4</v>
      </c>
    </row>
    <row r="1446" spans="1:4" x14ac:dyDescent="0.35">
      <c r="A1446" s="2">
        <v>42796</v>
      </c>
      <c r="B1446">
        <v>2017</v>
      </c>
      <c r="C1446" t="s">
        <v>5</v>
      </c>
      <c r="D1446">
        <v>1</v>
      </c>
    </row>
    <row r="1447" spans="1:4" x14ac:dyDescent="0.35">
      <c r="A1447" s="2">
        <v>43639</v>
      </c>
      <c r="B1447">
        <v>2019</v>
      </c>
      <c r="C1447" t="s">
        <v>15</v>
      </c>
      <c r="D1447">
        <v>2</v>
      </c>
    </row>
    <row r="1448" spans="1:4" x14ac:dyDescent="0.35">
      <c r="A1448" s="2">
        <v>44696</v>
      </c>
      <c r="B1448">
        <v>2022</v>
      </c>
      <c r="C1448" t="s">
        <v>9</v>
      </c>
      <c r="D1448">
        <v>2</v>
      </c>
    </row>
    <row r="1449" spans="1:4" x14ac:dyDescent="0.35">
      <c r="A1449" s="2">
        <v>42445</v>
      </c>
      <c r="B1449">
        <v>2016</v>
      </c>
      <c r="C1449" t="s">
        <v>5</v>
      </c>
      <c r="D1449">
        <v>1</v>
      </c>
    </row>
    <row r="1450" spans="1:4" x14ac:dyDescent="0.35">
      <c r="A1450" s="2">
        <v>43650</v>
      </c>
      <c r="B1450">
        <v>2019</v>
      </c>
      <c r="C1450" t="s">
        <v>11</v>
      </c>
      <c r="D1450">
        <v>3</v>
      </c>
    </row>
    <row r="1451" spans="1:4" x14ac:dyDescent="0.35">
      <c r="A1451" s="2">
        <v>44143</v>
      </c>
      <c r="B1451">
        <v>2020</v>
      </c>
      <c r="C1451" t="s">
        <v>12</v>
      </c>
      <c r="D1451">
        <v>4</v>
      </c>
    </row>
    <row r="1452" spans="1:4" x14ac:dyDescent="0.35">
      <c r="A1452" s="2">
        <v>44620</v>
      </c>
      <c r="B1452">
        <v>2022</v>
      </c>
      <c r="C1452" t="s">
        <v>7</v>
      </c>
      <c r="D1452">
        <v>1</v>
      </c>
    </row>
    <row r="1453" spans="1:4" x14ac:dyDescent="0.35">
      <c r="A1453" s="2">
        <v>42182</v>
      </c>
      <c r="B1453">
        <v>2015</v>
      </c>
      <c r="C1453" t="s">
        <v>15</v>
      </c>
      <c r="D1453">
        <v>2</v>
      </c>
    </row>
    <row r="1454" spans="1:4" x14ac:dyDescent="0.35">
      <c r="A1454" s="2">
        <v>44216</v>
      </c>
      <c r="B1454">
        <v>2021</v>
      </c>
      <c r="C1454" t="s">
        <v>8</v>
      </c>
      <c r="D1454">
        <v>1</v>
      </c>
    </row>
    <row r="1455" spans="1:4" x14ac:dyDescent="0.35">
      <c r="A1455" s="2">
        <v>44582</v>
      </c>
      <c r="B1455">
        <v>2022</v>
      </c>
      <c r="C1455" t="s">
        <v>8</v>
      </c>
      <c r="D1455">
        <v>1</v>
      </c>
    </row>
    <row r="1456" spans="1:4" x14ac:dyDescent="0.35">
      <c r="A1456" s="2">
        <v>43492</v>
      </c>
      <c r="B1456">
        <v>2019</v>
      </c>
      <c r="C1456" t="s">
        <v>8</v>
      </c>
      <c r="D1456">
        <v>1</v>
      </c>
    </row>
    <row r="1457" spans="1:4" x14ac:dyDescent="0.35">
      <c r="A1457" s="2">
        <v>43597</v>
      </c>
      <c r="B1457">
        <v>2019</v>
      </c>
      <c r="C1457" t="s">
        <v>9</v>
      </c>
      <c r="D1457">
        <v>2</v>
      </c>
    </row>
    <row r="1458" spans="1:4" x14ac:dyDescent="0.35">
      <c r="A1458" s="2">
        <v>42077</v>
      </c>
      <c r="B1458">
        <v>2015</v>
      </c>
      <c r="C1458" t="s">
        <v>5</v>
      </c>
      <c r="D1458">
        <v>1</v>
      </c>
    </row>
    <row r="1459" spans="1:4" x14ac:dyDescent="0.35">
      <c r="A1459" s="2">
        <v>43097</v>
      </c>
      <c r="B1459">
        <v>2017</v>
      </c>
      <c r="C1459" t="s">
        <v>6</v>
      </c>
      <c r="D1459">
        <v>4</v>
      </c>
    </row>
    <row r="1460" spans="1:4" x14ac:dyDescent="0.35">
      <c r="A1460" s="2">
        <v>42318</v>
      </c>
      <c r="B1460">
        <v>2015</v>
      </c>
      <c r="C1460" t="s">
        <v>12</v>
      </c>
      <c r="D1460">
        <v>4</v>
      </c>
    </row>
    <row r="1461" spans="1:4" x14ac:dyDescent="0.35">
      <c r="A1461" s="2">
        <v>42589</v>
      </c>
      <c r="B1461">
        <v>2016</v>
      </c>
      <c r="C1461" t="s">
        <v>13</v>
      </c>
      <c r="D1461">
        <v>3</v>
      </c>
    </row>
    <row r="1462" spans="1:4" x14ac:dyDescent="0.35">
      <c r="A1462" s="2">
        <v>44831</v>
      </c>
      <c r="B1462">
        <v>2022</v>
      </c>
      <c r="C1462" t="s">
        <v>4</v>
      </c>
      <c r="D1462">
        <v>3</v>
      </c>
    </row>
    <row r="1463" spans="1:4" x14ac:dyDescent="0.35">
      <c r="A1463" s="2">
        <v>44962</v>
      </c>
      <c r="B1463">
        <v>2023</v>
      </c>
      <c r="C1463" t="s">
        <v>7</v>
      </c>
      <c r="D1463">
        <v>1</v>
      </c>
    </row>
    <row r="1464" spans="1:4" x14ac:dyDescent="0.35">
      <c r="A1464" s="2">
        <v>44478</v>
      </c>
      <c r="B1464">
        <v>2021</v>
      </c>
      <c r="C1464" t="s">
        <v>14</v>
      </c>
      <c r="D1464">
        <v>4</v>
      </c>
    </row>
    <row r="1465" spans="1:4" x14ac:dyDescent="0.35">
      <c r="A1465" s="2">
        <v>44345</v>
      </c>
      <c r="B1465">
        <v>2021</v>
      </c>
      <c r="C1465" t="s">
        <v>9</v>
      </c>
      <c r="D1465">
        <v>2</v>
      </c>
    </row>
    <row r="1466" spans="1:4" x14ac:dyDescent="0.35">
      <c r="A1466" s="2">
        <v>45246</v>
      </c>
      <c r="B1466">
        <v>2023</v>
      </c>
      <c r="C1466" t="s">
        <v>12</v>
      </c>
      <c r="D1466">
        <v>4</v>
      </c>
    </row>
    <row r="1467" spans="1:4" x14ac:dyDescent="0.35">
      <c r="A1467" s="2">
        <v>44299</v>
      </c>
      <c r="B1467">
        <v>2021</v>
      </c>
      <c r="C1467" t="s">
        <v>10</v>
      </c>
      <c r="D1467">
        <v>2</v>
      </c>
    </row>
    <row r="1468" spans="1:4" x14ac:dyDescent="0.35">
      <c r="A1468" s="2">
        <v>45227</v>
      </c>
      <c r="B1468">
        <v>2023</v>
      </c>
      <c r="C1468" t="s">
        <v>14</v>
      </c>
      <c r="D1468">
        <v>4</v>
      </c>
    </row>
    <row r="1469" spans="1:4" x14ac:dyDescent="0.35">
      <c r="A1469" s="2">
        <v>43477</v>
      </c>
      <c r="B1469">
        <v>2019</v>
      </c>
      <c r="C1469" t="s">
        <v>8</v>
      </c>
      <c r="D1469">
        <v>1</v>
      </c>
    </row>
    <row r="1470" spans="1:4" x14ac:dyDescent="0.35">
      <c r="A1470" s="2">
        <v>44468</v>
      </c>
      <c r="B1470">
        <v>2021</v>
      </c>
      <c r="C1470" t="s">
        <v>4</v>
      </c>
      <c r="D1470">
        <v>3</v>
      </c>
    </row>
    <row r="1471" spans="1:4" x14ac:dyDescent="0.35">
      <c r="A1471" s="2">
        <v>42021</v>
      </c>
      <c r="B1471">
        <v>2015</v>
      </c>
      <c r="C1471" t="s">
        <v>8</v>
      </c>
      <c r="D1471">
        <v>1</v>
      </c>
    </row>
    <row r="1472" spans="1:4" x14ac:dyDescent="0.35">
      <c r="A1472" s="2">
        <v>43877</v>
      </c>
      <c r="B1472">
        <v>2020</v>
      </c>
      <c r="C1472" t="s">
        <v>7</v>
      </c>
      <c r="D1472">
        <v>1</v>
      </c>
    </row>
    <row r="1473" spans="1:4" x14ac:dyDescent="0.35">
      <c r="A1473" s="2">
        <v>45191</v>
      </c>
      <c r="B1473">
        <v>2023</v>
      </c>
      <c r="C1473" t="s">
        <v>4</v>
      </c>
      <c r="D1473">
        <v>3</v>
      </c>
    </row>
    <row r="1474" spans="1:4" x14ac:dyDescent="0.35">
      <c r="A1474" s="2">
        <v>42963</v>
      </c>
      <c r="B1474">
        <v>2017</v>
      </c>
      <c r="C1474" t="s">
        <v>13</v>
      </c>
      <c r="D1474">
        <v>3</v>
      </c>
    </row>
    <row r="1475" spans="1:4" x14ac:dyDescent="0.35">
      <c r="A1475" s="2">
        <v>42302</v>
      </c>
      <c r="B1475">
        <v>2015</v>
      </c>
      <c r="C1475" t="s">
        <v>14</v>
      </c>
      <c r="D1475">
        <v>4</v>
      </c>
    </row>
    <row r="1476" spans="1:4" x14ac:dyDescent="0.35">
      <c r="A1476" s="2">
        <v>43959</v>
      </c>
      <c r="B1476">
        <v>2020</v>
      </c>
      <c r="C1476" t="s">
        <v>9</v>
      </c>
      <c r="D1476">
        <v>2</v>
      </c>
    </row>
    <row r="1477" spans="1:4" x14ac:dyDescent="0.35">
      <c r="A1477" s="2">
        <v>43184</v>
      </c>
      <c r="B1477">
        <v>2018</v>
      </c>
      <c r="C1477" t="s">
        <v>5</v>
      </c>
      <c r="D1477">
        <v>1</v>
      </c>
    </row>
    <row r="1478" spans="1:4" x14ac:dyDescent="0.35">
      <c r="A1478" s="2">
        <v>44282</v>
      </c>
      <c r="B1478">
        <v>2021</v>
      </c>
      <c r="C1478" t="s">
        <v>5</v>
      </c>
      <c r="D1478">
        <v>1</v>
      </c>
    </row>
    <row r="1479" spans="1:4" x14ac:dyDescent="0.35">
      <c r="A1479" s="2">
        <v>42248</v>
      </c>
      <c r="B1479">
        <v>2015</v>
      </c>
      <c r="C1479" t="s">
        <v>4</v>
      </c>
      <c r="D1479">
        <v>3</v>
      </c>
    </row>
    <row r="1480" spans="1:4" x14ac:dyDescent="0.35">
      <c r="A1480" s="2">
        <v>42466</v>
      </c>
      <c r="B1480">
        <v>2016</v>
      </c>
      <c r="C1480" t="s">
        <v>10</v>
      </c>
      <c r="D1480">
        <v>2</v>
      </c>
    </row>
    <row r="1481" spans="1:4" x14ac:dyDescent="0.35">
      <c r="A1481" s="2">
        <v>42236</v>
      </c>
      <c r="B1481">
        <v>2015</v>
      </c>
      <c r="C1481" t="s">
        <v>13</v>
      </c>
      <c r="D1481">
        <v>3</v>
      </c>
    </row>
    <row r="1482" spans="1:4" x14ac:dyDescent="0.35">
      <c r="A1482" s="2">
        <v>42061</v>
      </c>
      <c r="B1482">
        <v>2015</v>
      </c>
      <c r="C1482" t="s">
        <v>7</v>
      </c>
      <c r="D1482">
        <v>1</v>
      </c>
    </row>
    <row r="1483" spans="1:4" x14ac:dyDescent="0.35">
      <c r="A1483" s="2">
        <v>44794</v>
      </c>
      <c r="B1483">
        <v>2022</v>
      </c>
      <c r="C1483" t="s">
        <v>13</v>
      </c>
      <c r="D1483">
        <v>3</v>
      </c>
    </row>
    <row r="1484" spans="1:4" x14ac:dyDescent="0.35">
      <c r="A1484" s="2">
        <v>42405</v>
      </c>
      <c r="B1484">
        <v>2016</v>
      </c>
      <c r="C1484" t="s">
        <v>7</v>
      </c>
      <c r="D1484">
        <v>1</v>
      </c>
    </row>
    <row r="1485" spans="1:4" x14ac:dyDescent="0.35">
      <c r="A1485" s="2">
        <v>43728</v>
      </c>
      <c r="B1485">
        <v>2019</v>
      </c>
      <c r="C1485" t="s">
        <v>4</v>
      </c>
      <c r="D1485">
        <v>3</v>
      </c>
    </row>
    <row r="1486" spans="1:4" x14ac:dyDescent="0.35">
      <c r="A1486" s="2">
        <v>43290</v>
      </c>
      <c r="B1486">
        <v>2018</v>
      </c>
      <c r="C1486" t="s">
        <v>11</v>
      </c>
      <c r="D1486">
        <v>3</v>
      </c>
    </row>
    <row r="1487" spans="1:4" x14ac:dyDescent="0.35">
      <c r="A1487" s="2">
        <v>42871</v>
      </c>
      <c r="B1487">
        <v>2017</v>
      </c>
      <c r="C1487" t="s">
        <v>9</v>
      </c>
      <c r="D1487">
        <v>2</v>
      </c>
    </row>
    <row r="1488" spans="1:4" x14ac:dyDescent="0.35">
      <c r="A1488" s="2">
        <v>42799</v>
      </c>
      <c r="B1488">
        <v>2017</v>
      </c>
      <c r="C1488" t="s">
        <v>5</v>
      </c>
      <c r="D1488">
        <v>1</v>
      </c>
    </row>
    <row r="1489" spans="1:4" x14ac:dyDescent="0.35">
      <c r="A1489" s="2">
        <v>42819</v>
      </c>
      <c r="B1489">
        <v>2017</v>
      </c>
      <c r="C1489" t="s">
        <v>5</v>
      </c>
      <c r="D1489">
        <v>1</v>
      </c>
    </row>
    <row r="1490" spans="1:4" x14ac:dyDescent="0.35">
      <c r="A1490" s="2">
        <v>42554</v>
      </c>
      <c r="B1490">
        <v>2016</v>
      </c>
      <c r="C1490" t="s">
        <v>11</v>
      </c>
      <c r="D1490">
        <v>3</v>
      </c>
    </row>
    <row r="1491" spans="1:4" x14ac:dyDescent="0.35">
      <c r="A1491" s="2">
        <v>44778</v>
      </c>
      <c r="B1491">
        <v>2022</v>
      </c>
      <c r="C1491" t="s">
        <v>13</v>
      </c>
      <c r="D1491">
        <v>3</v>
      </c>
    </row>
    <row r="1492" spans="1:4" x14ac:dyDescent="0.35">
      <c r="A1492" s="2">
        <v>43660</v>
      </c>
      <c r="B1492">
        <v>2019</v>
      </c>
      <c r="C1492" t="s">
        <v>11</v>
      </c>
      <c r="D1492">
        <v>3</v>
      </c>
    </row>
    <row r="1493" spans="1:4" x14ac:dyDescent="0.35">
      <c r="A1493" s="2">
        <v>44416</v>
      </c>
      <c r="B1493">
        <v>2021</v>
      </c>
      <c r="C1493" t="s">
        <v>13</v>
      </c>
      <c r="D1493">
        <v>3</v>
      </c>
    </row>
    <row r="1494" spans="1:4" x14ac:dyDescent="0.35">
      <c r="A1494" s="2">
        <v>43791</v>
      </c>
      <c r="B1494">
        <v>2019</v>
      </c>
      <c r="C1494" t="s">
        <v>12</v>
      </c>
      <c r="D1494">
        <v>4</v>
      </c>
    </row>
    <row r="1495" spans="1:4" x14ac:dyDescent="0.35">
      <c r="A1495" s="2">
        <v>43586</v>
      </c>
      <c r="B1495">
        <v>2019</v>
      </c>
      <c r="C1495" t="s">
        <v>9</v>
      </c>
      <c r="D1495">
        <v>2</v>
      </c>
    </row>
    <row r="1496" spans="1:4" x14ac:dyDescent="0.35">
      <c r="A1496" s="2">
        <v>43143</v>
      </c>
      <c r="B1496">
        <v>2018</v>
      </c>
      <c r="C1496" t="s">
        <v>7</v>
      </c>
      <c r="D1496">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92E2C-0284-4664-B74A-196395041C68}">
  <dimension ref="A1:Z57"/>
  <sheetViews>
    <sheetView showGridLines="0" tabSelected="1" zoomScale="60" zoomScaleNormal="60" workbookViewId="0">
      <selection activeCell="AC17" sqref="AC17"/>
    </sheetView>
  </sheetViews>
  <sheetFormatPr defaultRowHeight="14.5" x14ac:dyDescent="0.35"/>
  <sheetData>
    <row r="1" spans="1:26" x14ac:dyDescent="0.35">
      <c r="A1" s="1"/>
      <c r="B1" s="1"/>
      <c r="C1" s="1"/>
      <c r="D1" s="1"/>
      <c r="E1" s="1"/>
      <c r="F1" s="1"/>
      <c r="G1" s="1"/>
      <c r="H1" s="1"/>
      <c r="I1" s="1"/>
      <c r="J1" s="1"/>
      <c r="K1" s="1"/>
      <c r="L1" s="1"/>
      <c r="M1" s="1"/>
      <c r="N1" s="1"/>
      <c r="O1" s="1"/>
      <c r="P1" s="1"/>
      <c r="Q1" s="1"/>
      <c r="R1" s="1"/>
      <c r="S1" s="1"/>
      <c r="T1" s="1"/>
      <c r="U1" s="1"/>
      <c r="V1" s="1"/>
      <c r="W1" s="1"/>
      <c r="X1" s="1"/>
      <c r="Y1" s="1"/>
      <c r="Z1" s="1"/>
    </row>
    <row r="2" spans="1:26" x14ac:dyDescent="0.35">
      <c r="A2" s="1"/>
      <c r="B2" s="1"/>
      <c r="C2" s="1"/>
      <c r="D2" s="1"/>
      <c r="E2" s="1"/>
      <c r="F2" s="1"/>
      <c r="G2" s="1"/>
      <c r="H2" s="1"/>
      <c r="I2" s="1"/>
      <c r="J2" s="1"/>
      <c r="K2" s="1"/>
      <c r="L2" s="1"/>
      <c r="M2" s="1"/>
      <c r="N2" s="1"/>
      <c r="O2" s="1"/>
      <c r="P2" s="1"/>
      <c r="Q2" s="1"/>
      <c r="R2" s="1"/>
      <c r="S2" s="1"/>
      <c r="T2" s="1"/>
      <c r="U2" s="1"/>
      <c r="V2" s="1"/>
      <c r="W2" s="1"/>
      <c r="X2" s="1"/>
      <c r="Y2" s="1"/>
      <c r="Z2" s="1"/>
    </row>
    <row r="3" spans="1:26" x14ac:dyDescent="0.35">
      <c r="A3" s="1"/>
      <c r="B3" s="1"/>
      <c r="C3" s="1"/>
      <c r="D3" s="1"/>
      <c r="E3" s="1"/>
      <c r="F3" s="1"/>
      <c r="G3" s="1"/>
      <c r="H3" s="1"/>
      <c r="I3" s="1"/>
      <c r="J3" s="1"/>
      <c r="K3" s="1"/>
      <c r="L3" s="1"/>
      <c r="M3" s="1"/>
      <c r="N3" s="1"/>
      <c r="O3" s="1"/>
      <c r="P3" s="1"/>
      <c r="Q3" s="1"/>
      <c r="R3" s="1"/>
      <c r="S3" s="1"/>
      <c r="T3" s="1"/>
      <c r="U3" s="1"/>
      <c r="V3" s="1"/>
      <c r="W3" s="1"/>
      <c r="X3" s="1"/>
      <c r="Y3" s="1"/>
      <c r="Z3" s="1"/>
    </row>
    <row r="4" spans="1:26" x14ac:dyDescent="0.35">
      <c r="A4" s="1"/>
      <c r="B4" s="1"/>
      <c r="C4" s="1"/>
      <c r="D4" s="1"/>
      <c r="E4" s="1"/>
      <c r="F4" s="1"/>
      <c r="G4" s="1"/>
      <c r="H4" s="1"/>
      <c r="I4" s="1"/>
      <c r="J4" s="1"/>
      <c r="K4" s="1"/>
      <c r="L4" s="1"/>
      <c r="M4" s="1"/>
      <c r="N4" s="1"/>
      <c r="O4" s="1"/>
      <c r="P4" s="1"/>
      <c r="Q4" s="1"/>
      <c r="R4" s="1"/>
      <c r="S4" s="1"/>
      <c r="T4" s="1"/>
      <c r="U4" s="1"/>
      <c r="V4" s="1"/>
      <c r="W4" s="1"/>
      <c r="X4" s="1"/>
      <c r="Y4" s="1"/>
      <c r="Z4" s="1"/>
    </row>
    <row r="5" spans="1:26" x14ac:dyDescent="0.35">
      <c r="A5" s="1"/>
      <c r="B5" s="1"/>
      <c r="C5" s="1"/>
      <c r="D5" s="1"/>
      <c r="E5" s="1"/>
      <c r="F5" s="1"/>
      <c r="G5" s="1"/>
      <c r="H5" s="1"/>
      <c r="I5" s="1"/>
      <c r="J5" s="1"/>
      <c r="K5" s="1"/>
      <c r="L5" s="1"/>
      <c r="M5" s="1"/>
      <c r="N5" s="1"/>
      <c r="O5" s="1"/>
      <c r="P5" s="1"/>
      <c r="Q5" s="1"/>
      <c r="R5" s="1"/>
      <c r="S5" s="1"/>
      <c r="T5" s="1"/>
      <c r="U5" s="1"/>
      <c r="V5" s="1"/>
      <c r="W5" s="1"/>
      <c r="X5" s="1"/>
      <c r="Y5" s="1"/>
      <c r="Z5" s="1"/>
    </row>
    <row r="6" spans="1:26" x14ac:dyDescent="0.35">
      <c r="A6" s="1"/>
      <c r="B6" s="1"/>
      <c r="C6" s="1"/>
      <c r="D6" s="1"/>
      <c r="E6" s="1"/>
      <c r="F6" s="1"/>
      <c r="G6" s="1"/>
      <c r="H6" s="1"/>
      <c r="I6" s="1"/>
      <c r="J6" s="1"/>
      <c r="K6" s="1"/>
      <c r="L6" s="1"/>
      <c r="M6" s="1"/>
      <c r="N6" s="1"/>
      <c r="O6" s="1"/>
      <c r="P6" s="1"/>
      <c r="Q6" s="1"/>
      <c r="R6" s="1"/>
      <c r="S6" s="1"/>
      <c r="T6" s="1"/>
      <c r="U6" s="1"/>
      <c r="V6" s="1"/>
      <c r="W6" s="1"/>
      <c r="X6" s="1"/>
      <c r="Y6" s="1"/>
      <c r="Z6" s="1"/>
    </row>
    <row r="7" spans="1:26" x14ac:dyDescent="0.35">
      <c r="A7" s="1"/>
      <c r="B7" s="1"/>
      <c r="C7" s="1"/>
      <c r="D7" s="1"/>
      <c r="E7" s="1"/>
      <c r="F7" s="1"/>
      <c r="G7" s="1"/>
      <c r="H7" s="1"/>
      <c r="I7" s="1"/>
      <c r="J7" s="1"/>
      <c r="K7" s="1"/>
      <c r="L7" s="1"/>
      <c r="M7" s="1"/>
      <c r="N7" s="1"/>
      <c r="O7" s="1"/>
      <c r="P7" s="1"/>
      <c r="Q7" s="1"/>
      <c r="R7" s="1"/>
      <c r="S7" s="1"/>
      <c r="T7" s="1"/>
      <c r="U7" s="1"/>
      <c r="V7" s="1"/>
      <c r="W7" s="1"/>
      <c r="X7" s="1"/>
      <c r="Y7" s="1"/>
      <c r="Z7" s="1"/>
    </row>
    <row r="8" spans="1:26" x14ac:dyDescent="0.35">
      <c r="A8" s="1"/>
      <c r="B8" s="1"/>
      <c r="C8" s="1"/>
      <c r="D8" s="1"/>
      <c r="E8" s="1"/>
      <c r="F8" s="1"/>
      <c r="G8" s="1"/>
      <c r="H8" s="1"/>
      <c r="I8" s="1"/>
      <c r="J8" s="1"/>
      <c r="K8" s="1"/>
      <c r="L8" s="1"/>
      <c r="M8" s="1"/>
      <c r="N8" s="1"/>
      <c r="O8" s="1"/>
      <c r="P8" s="1"/>
      <c r="Q8" s="1"/>
      <c r="R8" s="1"/>
      <c r="S8" s="1"/>
      <c r="T8" s="1"/>
      <c r="U8" s="1"/>
      <c r="V8" s="1"/>
      <c r="W8" s="1"/>
      <c r="X8" s="1"/>
      <c r="Y8" s="1"/>
      <c r="Z8" s="1"/>
    </row>
    <row r="9" spans="1:26" x14ac:dyDescent="0.35">
      <c r="A9" s="1"/>
      <c r="B9" s="1"/>
      <c r="C9" s="1"/>
      <c r="D9" s="1"/>
      <c r="E9" s="1"/>
      <c r="F9" s="1"/>
      <c r="G9" s="1"/>
      <c r="H9" s="1"/>
      <c r="I9" s="1"/>
      <c r="J9" s="1"/>
      <c r="K9" s="1"/>
      <c r="L9" s="1"/>
      <c r="M9" s="1"/>
      <c r="N9" s="1"/>
      <c r="O9" s="1"/>
      <c r="P9" s="1"/>
      <c r="Q9" s="1"/>
      <c r="R9" s="1"/>
      <c r="S9" s="1"/>
      <c r="T9" s="1"/>
      <c r="U9" s="1"/>
      <c r="V9" s="1"/>
      <c r="W9" s="1"/>
      <c r="X9" s="1"/>
      <c r="Y9" s="1"/>
      <c r="Z9" s="1"/>
    </row>
    <row r="10" spans="1:26" x14ac:dyDescent="0.3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3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3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3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3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3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3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3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3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3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3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x14ac:dyDescent="0.3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x14ac:dyDescent="0.3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x14ac:dyDescent="0.3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x14ac:dyDescent="0.3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x14ac:dyDescent="0.3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x14ac:dyDescent="0.3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x14ac:dyDescent="0.3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x14ac:dyDescent="0.3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3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x14ac:dyDescent="0.3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3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x14ac:dyDescent="0.3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3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3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3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x14ac:dyDescent="0.3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x14ac:dyDescent="0.3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x14ac:dyDescent="0.3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x14ac:dyDescent="0.3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x14ac:dyDescent="0.3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x14ac:dyDescent="0.3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x14ac:dyDescent="0.3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x14ac:dyDescent="0.3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x14ac:dyDescent="0.3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x14ac:dyDescent="0.3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x14ac:dyDescent="0.3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x14ac:dyDescent="0.3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x14ac:dyDescent="0.3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x14ac:dyDescent="0.3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x14ac:dyDescent="0.3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x14ac:dyDescent="0.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x14ac:dyDescent="0.35">
      <c r="A52" s="1"/>
      <c r="B52" s="1"/>
      <c r="C52" s="1"/>
      <c r="D52" s="1"/>
      <c r="E52" s="1"/>
      <c r="F52" s="1"/>
      <c r="G52" s="1"/>
      <c r="H52" s="1"/>
      <c r="I52" s="1"/>
      <c r="J52" s="1"/>
      <c r="K52" s="1"/>
      <c r="L52" s="1"/>
      <c r="M52" s="1"/>
      <c r="N52" s="1"/>
      <c r="O52" s="1"/>
      <c r="P52" s="1"/>
      <c r="Q52" s="1"/>
      <c r="R52" s="1"/>
      <c r="S52" s="1"/>
      <c r="T52" s="1"/>
      <c r="U52" s="1"/>
      <c r="V52" s="1"/>
      <c r="W52" s="1"/>
      <c r="X52" s="1"/>
      <c r="Z52" s="1"/>
    </row>
    <row r="53" spans="1:26" x14ac:dyDescent="0.3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x14ac:dyDescent="0.3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x14ac:dyDescent="0.3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x14ac:dyDescent="0.3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x14ac:dyDescent="0.35">
      <c r="A57" s="1"/>
      <c r="B57" s="1"/>
      <c r="C57" s="1"/>
      <c r="D57" s="1"/>
      <c r="E57" s="1"/>
      <c r="F57" s="1"/>
      <c r="G57" s="1"/>
      <c r="H57" s="1"/>
      <c r="I57" s="1"/>
      <c r="J57" s="1"/>
      <c r="K57" s="1"/>
      <c r="L57" s="1"/>
      <c r="M57" s="1"/>
      <c r="N57" s="1"/>
      <c r="O57" s="1"/>
      <c r="P57" s="1"/>
      <c r="Q57" s="1"/>
      <c r="R57" s="1"/>
      <c r="S57" s="1"/>
      <c r="T57" s="1"/>
      <c r="U57" s="1"/>
      <c r="V57" s="1"/>
      <c r="W57" s="1"/>
      <c r="X57" s="1"/>
      <c r="Y57" s="1"/>
      <c r="Z57"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Props1.xml><?xml version="1.0" encoding="utf-8"?>
<ds:datastoreItem xmlns:ds="http://schemas.openxmlformats.org/officeDocument/2006/customXml" ds:itemID="{9CCB32C4-04A5-4D1B-9BD0-33A890885FCF}">
  <ds:schemaRefs/>
</ds:datastoreItem>
</file>

<file path=customXml/itemProps2.xml><?xml version="1.0" encoding="utf-8"?>
<ds:datastoreItem xmlns:ds="http://schemas.openxmlformats.org/officeDocument/2006/customXml" ds:itemID="{39136046-902A-4B82-9091-A187FBB3B1C5}">
  <ds:schemaRefs/>
</ds:datastoreItem>
</file>

<file path=customXml/itemProps3.xml><?xml version="1.0" encoding="utf-8"?>
<ds:datastoreItem xmlns:ds="http://schemas.openxmlformats.org/officeDocument/2006/customXml" ds:itemID="{3B20A3D6-ACB5-462C-8389-C28579AA1BE1}">
  <ds:schemaRefs/>
</ds:datastoreItem>
</file>

<file path=customXml/itemProps4.xml><?xml version="1.0" encoding="utf-8"?>
<ds:datastoreItem xmlns:ds="http://schemas.openxmlformats.org/officeDocument/2006/customXml" ds:itemID="{26E1D647-E8DC-4D13-A61C-DAC455AB2D58}">
  <ds:schemaRefs/>
</ds:datastoreItem>
</file>

<file path=customXml/itemProps5.xml><?xml version="1.0" encoding="utf-8"?>
<ds:datastoreItem xmlns:ds="http://schemas.openxmlformats.org/officeDocument/2006/customXml" ds:itemID="{B8BA84FE-2DC1-44FC-A1BA-89C698D6EB91}">
  <ds:schemaRefs/>
</ds:datastoreItem>
</file>

<file path=customXml/itemProps6.xml><?xml version="1.0" encoding="utf-8"?>
<ds:datastoreItem xmlns:ds="http://schemas.openxmlformats.org/officeDocument/2006/customXml" ds:itemID="{F7DE076D-FC98-45FD-A777-3BA26430F0D5}">
  <ds:schemaRefs/>
</ds:datastoreItem>
</file>

<file path=customXml/itemProps7.xml><?xml version="1.0" encoding="utf-8"?>
<ds:datastoreItem xmlns:ds="http://schemas.openxmlformats.org/officeDocument/2006/customXml" ds:itemID="{01047557-86EF-49D6-88B0-0A1F88513335}">
  <ds:schemaRefs/>
</ds:datastoreItem>
</file>

<file path=customXml/itemProps8.xml><?xml version="1.0" encoding="utf-8"?>
<ds:datastoreItem xmlns:ds="http://schemas.openxmlformats.org/officeDocument/2006/customXml" ds:itemID="{06793F95-08DF-49A5-8947-62691A826B62}">
  <ds:schemaRefs/>
</ds:datastoreItem>
</file>

<file path=customXml/itemProps9.xml><?xml version="1.0" encoding="utf-8"?>
<ds:datastoreItem xmlns:ds="http://schemas.openxmlformats.org/officeDocument/2006/customXml" ds:itemID="{713F9368-A203-4A32-ACEC-90FA6D322553}">
  <ds:schemaRefs/>
</ds:datastoreItem>
</file>

<file path=customXml/itemProps10.xml><?xml version="1.0" encoding="utf-8"?>
<ds:datastoreItem xmlns:ds="http://schemas.openxmlformats.org/officeDocument/2006/customXml" ds:itemID="{C2CFCDC0-63B3-4EA5-8F40-E99F012B1B7C}">
  <ds:schemaRefs/>
</ds:datastoreItem>
</file>

<file path=customXml/itemProps11.xml><?xml version="1.0" encoding="utf-8"?>
<ds:datastoreItem xmlns:ds="http://schemas.openxmlformats.org/officeDocument/2006/customXml" ds:itemID="{5B2589C0-BA22-43D5-A56F-656DFF7A06B0}">
  <ds:schemaRefs/>
</ds:datastoreItem>
</file>

<file path=customXml/itemProps12.xml><?xml version="1.0" encoding="utf-8"?>
<ds:datastoreItem xmlns:ds="http://schemas.openxmlformats.org/officeDocument/2006/customXml" ds:itemID="{4C112AEC-8490-4811-86B3-33B74A58A692}">
  <ds:schemaRefs/>
</ds:datastoreItem>
</file>

<file path=customXml/itemProps13.xml><?xml version="1.0" encoding="utf-8"?>
<ds:datastoreItem xmlns:ds="http://schemas.openxmlformats.org/officeDocument/2006/customXml" ds:itemID="{31D21D56-6B94-483A-BA56-87774E210263}">
  <ds:schemaRefs/>
</ds:datastoreItem>
</file>

<file path=customXml/itemProps14.xml><?xml version="1.0" encoding="utf-8"?>
<ds:datastoreItem xmlns:ds="http://schemas.openxmlformats.org/officeDocument/2006/customXml" ds:itemID="{BD61F76F-52C7-405F-8E22-5B76C0788D69}">
  <ds:schemaRefs/>
</ds:datastoreItem>
</file>

<file path=customXml/itemProps15.xml><?xml version="1.0" encoding="utf-8"?>
<ds:datastoreItem xmlns:ds="http://schemas.openxmlformats.org/officeDocument/2006/customXml" ds:itemID="{E284DDD1-4987-4AFA-B428-3C936CD7D8A2}">
  <ds:schemaRefs/>
</ds:datastoreItem>
</file>

<file path=customXml/itemProps16.xml><?xml version="1.0" encoding="utf-8"?>
<ds:datastoreItem xmlns:ds="http://schemas.openxmlformats.org/officeDocument/2006/customXml" ds:itemID="{4D839513-417F-47BA-8E6D-6EE2DBAC2D73}">
  <ds:schemaRefs/>
</ds:datastoreItem>
</file>

<file path=customXml/itemProps17.xml><?xml version="1.0" encoding="utf-8"?>
<ds:datastoreItem xmlns:ds="http://schemas.openxmlformats.org/officeDocument/2006/customXml" ds:itemID="{27C8079C-ECD0-4422-8C55-B0E7CB026DE4}">
  <ds:schemaRefs/>
</ds:datastoreItem>
</file>

<file path=customXml/itemProps18.xml><?xml version="1.0" encoding="utf-8"?>
<ds:datastoreItem xmlns:ds="http://schemas.openxmlformats.org/officeDocument/2006/customXml" ds:itemID="{4E34DDE7-F0C0-428B-8AFD-9108BE6947B2}">
  <ds:schemaRefs/>
</ds:datastoreItem>
</file>

<file path=customXml/itemProps19.xml><?xml version="1.0" encoding="utf-8"?>
<ds:datastoreItem xmlns:ds="http://schemas.openxmlformats.org/officeDocument/2006/customXml" ds:itemID="{186FE9D6-9B73-4073-A6DF-D27495D07A51}">
  <ds:schemaRefs/>
</ds:datastoreItem>
</file>

<file path=customXml/itemProps20.xml><?xml version="1.0" encoding="utf-8"?>
<ds:datastoreItem xmlns:ds="http://schemas.openxmlformats.org/officeDocument/2006/customXml" ds:itemID="{FEC6BD80-7EFA-4FFC-9AC2-499958533A31}">
  <ds:schemaRefs/>
</ds:datastoreItem>
</file>

<file path=customXml/itemProps21.xml><?xml version="1.0" encoding="utf-8"?>
<ds:datastoreItem xmlns:ds="http://schemas.openxmlformats.org/officeDocument/2006/customXml" ds:itemID="{E98A0412-8CB1-4B60-9BB8-36C504A67C42}">
  <ds:schemaRefs/>
</ds:datastoreItem>
</file>

<file path=customXml/itemProps22.xml><?xml version="1.0" encoding="utf-8"?>
<ds:datastoreItem xmlns:ds="http://schemas.openxmlformats.org/officeDocument/2006/customXml" ds:itemID="{1C90F1BB-8B07-4C0F-A393-1F98CB2D7064}">
  <ds:schemaRefs/>
</ds:datastoreItem>
</file>

<file path=customXml/itemProps23.xml><?xml version="1.0" encoding="utf-8"?>
<ds:datastoreItem xmlns:ds="http://schemas.openxmlformats.org/officeDocument/2006/customXml" ds:itemID="{3EB7388D-7B8D-4575-BB7A-1DE0AD008EFD}">
  <ds:schemaRefs/>
</ds:datastoreItem>
</file>

<file path=customXml/itemProps24.xml><?xml version="1.0" encoding="utf-8"?>
<ds:datastoreItem xmlns:ds="http://schemas.openxmlformats.org/officeDocument/2006/customXml" ds:itemID="{91E2BF9C-1104-4831-9626-16F713479D35}">
  <ds:schemaRefs/>
</ds:datastoreItem>
</file>

<file path=customXml/itemProps25.xml><?xml version="1.0" encoding="utf-8"?>
<ds:datastoreItem xmlns:ds="http://schemas.openxmlformats.org/officeDocument/2006/customXml" ds:itemID="{9AA4E0E7-B0A5-4839-970E-02B3BA38AF2B}">
  <ds:schemaRefs/>
</ds:datastoreItem>
</file>

<file path=customXml/itemProps26.xml><?xml version="1.0" encoding="utf-8"?>
<ds:datastoreItem xmlns:ds="http://schemas.openxmlformats.org/officeDocument/2006/customXml" ds:itemID="{2A866D3A-9471-41D7-B442-D3704294A1CD}">
  <ds:schemaRefs/>
</ds:datastoreItem>
</file>

<file path=customXml/itemProps27.xml><?xml version="1.0" encoding="utf-8"?>
<ds:datastoreItem xmlns:ds="http://schemas.openxmlformats.org/officeDocument/2006/customXml" ds:itemID="{37BBE2F3-2F95-4F12-AAAA-8D3DBB2DA51E}">
  <ds:schemaRefs/>
</ds:datastoreItem>
</file>

<file path=customXml/itemProps28.xml><?xml version="1.0" encoding="utf-8"?>
<ds:datastoreItem xmlns:ds="http://schemas.openxmlformats.org/officeDocument/2006/customXml" ds:itemID="{1EFD98C8-B2F7-4BFA-BFF9-071651FB88F3}">
  <ds:schemaRefs/>
</ds:datastoreItem>
</file>

<file path=customXml/itemProps29.xml><?xml version="1.0" encoding="utf-8"?>
<ds:datastoreItem xmlns:ds="http://schemas.openxmlformats.org/officeDocument/2006/customXml" ds:itemID="{D0F292D7-161E-4668-9C5F-55B4A0D4074F}">
  <ds:schemaRefs>
    <ds:schemaRef ds:uri="http://schemas.microsoft.com/DataMashup"/>
  </ds:schemaRefs>
</ds:datastoreItem>
</file>

<file path=customXml/itemProps30.xml><?xml version="1.0" encoding="utf-8"?>
<ds:datastoreItem xmlns:ds="http://schemas.openxmlformats.org/officeDocument/2006/customXml" ds:itemID="{841BAC06-DDCC-4B64-A8A5-BD577AF52626}">
  <ds:schemaRefs/>
</ds:datastoreItem>
</file>

<file path=customXml/itemProps31.xml><?xml version="1.0" encoding="utf-8"?>
<ds:datastoreItem xmlns:ds="http://schemas.openxmlformats.org/officeDocument/2006/customXml" ds:itemID="{61CDE6F9-D710-4384-91A3-F1B2E6AC65FC}">
  <ds:schemaRefs/>
</ds:datastoreItem>
</file>

<file path=customXml/itemProps32.xml><?xml version="1.0" encoding="utf-8"?>
<ds:datastoreItem xmlns:ds="http://schemas.openxmlformats.org/officeDocument/2006/customXml" ds:itemID="{17C9F2A2-3B86-47AC-8CA6-CA67B17A6FFD}">
  <ds:schemaRefs/>
</ds:datastoreItem>
</file>

<file path=customXml/itemProps33.xml><?xml version="1.0" encoding="utf-8"?>
<ds:datastoreItem xmlns:ds="http://schemas.openxmlformats.org/officeDocument/2006/customXml" ds:itemID="{6FFBCAA2-04D9-4E67-8DB7-EA6E586A02AD}">
  <ds:schemaRefs/>
</ds:datastoreItem>
</file>

<file path=customXml/itemProps34.xml><?xml version="1.0" encoding="utf-8"?>
<ds:datastoreItem xmlns:ds="http://schemas.openxmlformats.org/officeDocument/2006/customXml" ds:itemID="{222F0D51-7AA0-4D69-A3A6-39041DE69068}">
  <ds:schemaRefs/>
</ds:datastoreItem>
</file>

<file path=customXml/itemProps35.xml><?xml version="1.0" encoding="utf-8"?>
<ds:datastoreItem xmlns:ds="http://schemas.openxmlformats.org/officeDocument/2006/customXml" ds:itemID="{CF5F8041-0A68-4B6F-96F7-A5F771CB2098}">
  <ds:schemaRefs/>
</ds:datastoreItem>
</file>

<file path=customXml/itemProps36.xml><?xml version="1.0" encoding="utf-8"?>
<ds:datastoreItem xmlns:ds="http://schemas.openxmlformats.org/officeDocument/2006/customXml" ds:itemID="{4506ECDF-1692-4655-BBF3-220B0D88B96A}">
  <ds:schemaRefs/>
</ds:datastoreItem>
</file>

<file path=customXml/itemProps37.xml><?xml version="1.0" encoding="utf-8"?>
<ds:datastoreItem xmlns:ds="http://schemas.openxmlformats.org/officeDocument/2006/customXml" ds:itemID="{3AEC9B5B-A18A-4416-BBCF-FD552E4AA4F8}">
  <ds:schemaRefs/>
</ds:datastoreItem>
</file>

<file path=customXml/itemProps38.xml><?xml version="1.0" encoding="utf-8"?>
<ds:datastoreItem xmlns:ds="http://schemas.openxmlformats.org/officeDocument/2006/customXml" ds:itemID="{D72ACD08-FC94-4D4B-995F-767B3424D87C}">
  <ds:schemaRefs/>
</ds:datastoreItem>
</file>

<file path=customXml/itemProps39.xml><?xml version="1.0" encoding="utf-8"?>
<ds:datastoreItem xmlns:ds="http://schemas.openxmlformats.org/officeDocument/2006/customXml" ds:itemID="{336E6AF9-3E5F-4B9C-8618-8DAF727979C5}">
  <ds:schemaRefs/>
</ds:datastoreItem>
</file>

<file path=customXml/itemProps40.xml><?xml version="1.0" encoding="utf-8"?>
<ds:datastoreItem xmlns:ds="http://schemas.openxmlformats.org/officeDocument/2006/customXml" ds:itemID="{7664B061-D789-4E20-87B0-8D1E83E96C7D}">
  <ds:schemaRefs/>
</ds:datastoreItem>
</file>

<file path=customXml/itemProps41.xml><?xml version="1.0" encoding="utf-8"?>
<ds:datastoreItem xmlns:ds="http://schemas.openxmlformats.org/officeDocument/2006/customXml" ds:itemID="{653B8596-4BFD-4EF0-8E84-1F891F7C0F2C}">
  <ds:schemaRefs/>
</ds:datastoreItem>
</file>

<file path=customXml/itemProps42.xml><?xml version="1.0" encoding="utf-8"?>
<ds:datastoreItem xmlns:ds="http://schemas.openxmlformats.org/officeDocument/2006/customXml" ds:itemID="{0CE6A25A-DB47-466D-9C7C-9C37D798FD86}">
  <ds:schemaRefs/>
</ds:datastoreItem>
</file>

<file path=customXml/itemProps43.xml><?xml version="1.0" encoding="utf-8"?>
<ds:datastoreItem xmlns:ds="http://schemas.openxmlformats.org/officeDocument/2006/customXml" ds:itemID="{8B5E4C75-EF8B-41AA-A489-19E96A34BA1C}">
  <ds:schemaRefs/>
</ds:datastoreItem>
</file>

<file path=customXml/itemProps44.xml><?xml version="1.0" encoding="utf-8"?>
<ds:datastoreItem xmlns:ds="http://schemas.openxmlformats.org/officeDocument/2006/customXml" ds:itemID="{F51EE3C3-2C38-4E31-BDF2-61AB91D06691}">
  <ds:schemaRefs/>
</ds:datastoreItem>
</file>

<file path=customXml/itemProps45.xml><?xml version="1.0" encoding="utf-8"?>
<ds:datastoreItem xmlns:ds="http://schemas.openxmlformats.org/officeDocument/2006/customXml" ds:itemID="{5A8953AB-79CB-4A7F-9D16-CDB8FF946853}">
  <ds:schemaRefs/>
</ds:datastoreItem>
</file>

<file path=customXml/itemProps46.xml><?xml version="1.0" encoding="utf-8"?>
<ds:datastoreItem xmlns:ds="http://schemas.openxmlformats.org/officeDocument/2006/customXml" ds:itemID="{22640F33-6E7E-4E7F-B67F-71CD2F371F18}">
  <ds:schemaRefs/>
</ds:datastoreItem>
</file>

<file path=customXml/itemProps47.xml><?xml version="1.0" encoding="utf-8"?>
<ds:datastoreItem xmlns:ds="http://schemas.openxmlformats.org/officeDocument/2006/customXml" ds:itemID="{C521E722-61D8-4B49-9F0A-37C8CEC3AC7F}">
  <ds:schemaRefs/>
</ds:datastoreItem>
</file>

<file path=customXml/itemProps48.xml><?xml version="1.0" encoding="utf-8"?>
<ds:datastoreItem xmlns:ds="http://schemas.openxmlformats.org/officeDocument/2006/customXml" ds:itemID="{C171497C-6D9D-4E13-9D8C-489306EC65C7}">
  <ds:schemaRefs/>
</ds:datastoreItem>
</file>

<file path=customXml/itemProps49.xml><?xml version="1.0" encoding="utf-8"?>
<ds:datastoreItem xmlns:ds="http://schemas.openxmlformats.org/officeDocument/2006/customXml" ds:itemID="{6081E4F6-4ADF-41DA-B3A2-5B13D480D90B}">
  <ds:schemaRefs/>
</ds:datastoreItem>
</file>

<file path=customXml/itemProps50.xml><?xml version="1.0" encoding="utf-8"?>
<ds:datastoreItem xmlns:ds="http://schemas.openxmlformats.org/officeDocument/2006/customXml" ds:itemID="{52B5ECB2-332B-4DFE-BAB9-5CB108CFD99C}">
  <ds:schemaRefs/>
</ds:datastoreItem>
</file>

<file path=customXml/itemProps51.xml><?xml version="1.0" encoding="utf-8"?>
<ds:datastoreItem xmlns:ds="http://schemas.openxmlformats.org/officeDocument/2006/customXml" ds:itemID="{E4A2021A-DB04-4EFB-841E-F510E3BE35A7}">
  <ds:schemaRefs/>
</ds:datastoreItem>
</file>

<file path=customXml/itemProps52.xml><?xml version="1.0" encoding="utf-8"?>
<ds:datastoreItem xmlns:ds="http://schemas.openxmlformats.org/officeDocument/2006/customXml" ds:itemID="{BF257775-5BB9-4F92-A527-8DED9D6FB446}">
  <ds:schemaRefs/>
</ds:datastoreItem>
</file>

<file path=customXml/itemProps53.xml><?xml version="1.0" encoding="utf-8"?>
<ds:datastoreItem xmlns:ds="http://schemas.openxmlformats.org/officeDocument/2006/customXml" ds:itemID="{737087BF-B993-4D78-B1B2-CE3E6766CB2F}">
  <ds:schemaRefs/>
</ds:datastoreItem>
</file>

<file path=customXml/itemProps54.xml><?xml version="1.0" encoding="utf-8"?>
<ds:datastoreItem xmlns:ds="http://schemas.openxmlformats.org/officeDocument/2006/customXml" ds:itemID="{02237542-645F-4D05-8265-F7A686711603}">
  <ds:schemaRefs/>
</ds:datastoreItem>
</file>

<file path=customXml/itemProps55.xml><?xml version="1.0" encoding="utf-8"?>
<ds:datastoreItem xmlns:ds="http://schemas.openxmlformats.org/officeDocument/2006/customXml" ds:itemID="{16DF0532-065F-4CCE-A8C2-F32A0C4534A0}">
  <ds:schemaRefs/>
</ds:datastoreItem>
</file>

<file path=customXml/itemProps56.xml><?xml version="1.0" encoding="utf-8"?>
<ds:datastoreItem xmlns:ds="http://schemas.openxmlformats.org/officeDocument/2006/customXml" ds:itemID="{109C1C1F-8FE7-4A1C-96BA-16F80BE6732E}">
  <ds:schemaRefs/>
</ds:datastoreItem>
</file>

<file path=customXml/itemProps57.xml><?xml version="1.0" encoding="utf-8"?>
<ds:datastoreItem xmlns:ds="http://schemas.openxmlformats.org/officeDocument/2006/customXml" ds:itemID="{5C6D4124-F6AC-49A1-A311-979E28182E70}">
  <ds:schemaRefs/>
</ds:datastoreItem>
</file>

<file path=customXml/itemProps58.xml><?xml version="1.0" encoding="utf-8"?>
<ds:datastoreItem xmlns:ds="http://schemas.openxmlformats.org/officeDocument/2006/customXml" ds:itemID="{B79BDBA6-3DDD-4637-A025-C03F82AECA70}">
  <ds:schemaRefs/>
</ds:datastoreItem>
</file>

<file path=customXml/itemProps59.xml><?xml version="1.0" encoding="utf-8"?>
<ds:datastoreItem xmlns:ds="http://schemas.openxmlformats.org/officeDocument/2006/customXml" ds:itemID="{B5F9AC9F-88E9-4458-9134-48AA5106195D}">
  <ds:schemaRefs/>
</ds:datastoreItem>
</file>

<file path=customXml/itemProps60.xml><?xml version="1.0" encoding="utf-8"?>
<ds:datastoreItem xmlns:ds="http://schemas.openxmlformats.org/officeDocument/2006/customXml" ds:itemID="{85E48AA3-EF1D-4D90-8B40-BB267A0B894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kpi</vt:lpstr>
      <vt:lpstr>charts</vt:lpstr>
      <vt:lpstr>top 10</vt:lpstr>
      <vt:lpstr>Calendar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 Benit Veronica J</dc:creator>
  <cp:lastModifiedBy>Angel Benit Veronica J</cp:lastModifiedBy>
  <dcterms:created xsi:type="dcterms:W3CDTF">2026-06-18T00:53:54Z</dcterms:created>
  <dcterms:modified xsi:type="dcterms:W3CDTF">2026-06-30T19:15:05Z</dcterms:modified>
</cp:coreProperties>
</file>