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lvanize/Documents/"/>
    </mc:Choice>
  </mc:AlternateContent>
  <xr:revisionPtr revIDLastSave="0" documentId="13_ncr:9_{4B6E2513-5696-D54F-A99F-56DBE93326FB}" xr6:coauthVersionLast="45" xr6:coauthVersionMax="45" xr10:uidLastSave="{00000000-0000-0000-0000-000000000000}"/>
  <bookViews>
    <workbookView xWindow="1780" yWindow="3520" windowWidth="23040" windowHeight="12840" xr2:uid="{00000000-000D-0000-FFFF-FFFF00000000}"/>
  </bookViews>
  <sheets>
    <sheet name="Notes" sheetId="4" r:id="rId1"/>
    <sheet name="problem1" sheetId="1" r:id="rId2"/>
    <sheet name="problem2" sheetId="2" r:id="rId3"/>
    <sheet name="problem3" sheetId="3" r:id="rId4"/>
    <sheet name="problem4" sheetId="5" r:id="rId5"/>
    <sheet name="problem5" sheetId="6" r:id="rId6"/>
    <sheet name="problem6" sheetId="7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12" i="1" l="1"/>
  <c r="A11" i="1"/>
  <c r="B9" i="1"/>
  <c r="B14" i="5"/>
  <c r="B15" i="5"/>
  <c r="B16" i="5"/>
  <c r="B17" i="5"/>
  <c r="B18" i="5"/>
  <c r="B19" i="5"/>
  <c r="B20" i="5"/>
  <c r="B21" i="5"/>
  <c r="B13" i="5"/>
  <c r="B12" i="5"/>
  <c r="C10" i="5"/>
  <c r="B8" i="7"/>
  <c r="A8" i="7"/>
  <c r="C8" i="7" s="1"/>
  <c r="C6" i="1"/>
  <c r="C5" i="1"/>
  <c r="B12" i="6"/>
  <c r="B9" i="6"/>
  <c r="E6" i="2"/>
  <c r="E7" i="2"/>
  <c r="E8" i="2"/>
  <c r="E9" i="2"/>
  <c r="E5" i="2"/>
  <c r="I11" i="3"/>
  <c r="E25" i="3"/>
  <c r="H10" i="3" s="1"/>
  <c r="B26" i="3"/>
  <c r="B12" i="3" s="1"/>
  <c r="C12" i="3" s="1"/>
  <c r="B11" i="3" l="1"/>
  <c r="C11" i="3" s="1"/>
  <c r="B23" i="3"/>
  <c r="C23" i="3" s="1"/>
  <c r="B19" i="3"/>
  <c r="C19" i="3" s="1"/>
  <c r="B13" i="1"/>
  <c r="B15" i="3"/>
  <c r="C15" i="3" s="1"/>
  <c r="F5" i="2"/>
  <c r="G5" i="2" s="1"/>
  <c r="B22" i="5"/>
  <c r="B22" i="3"/>
  <c r="C22" i="3" s="1"/>
  <c r="B14" i="3"/>
  <c r="C14" i="3" s="1"/>
  <c r="B10" i="3"/>
  <c r="C10" i="3" s="1"/>
  <c r="H9" i="3"/>
  <c r="C15" i="2"/>
  <c r="F8" i="2" s="1"/>
  <c r="G8" i="2" s="1"/>
  <c r="L12" i="5"/>
  <c r="B21" i="3"/>
  <c r="C21" i="3" s="1"/>
  <c r="B17" i="3"/>
  <c r="C17" i="3" s="1"/>
  <c r="B13" i="3"/>
  <c r="C13" i="3" s="1"/>
  <c r="A13" i="1"/>
  <c r="B18" i="3"/>
  <c r="C18" i="3" s="1"/>
  <c r="B9" i="3"/>
  <c r="C9" i="3" s="1"/>
  <c r="B20" i="3"/>
  <c r="C20" i="3" s="1"/>
  <c r="B16" i="3"/>
  <c r="C16" i="3" s="1"/>
  <c r="F7" i="2" l="1"/>
  <c r="G7" i="2" s="1"/>
  <c r="C13" i="5"/>
  <c r="D13" i="5" s="1"/>
  <c r="E13" i="5" s="1"/>
  <c r="C17" i="5"/>
  <c r="D17" i="5" s="1"/>
  <c r="E17" i="5" s="1"/>
  <c r="C21" i="5"/>
  <c r="D21" i="5" s="1"/>
  <c r="E21" i="5" s="1"/>
  <c r="C20" i="5"/>
  <c r="D20" i="5" s="1"/>
  <c r="E20" i="5" s="1"/>
  <c r="C14" i="5"/>
  <c r="D14" i="5" s="1"/>
  <c r="E14" i="5" s="1"/>
  <c r="C18" i="5"/>
  <c r="D18" i="5" s="1"/>
  <c r="E18" i="5" s="1"/>
  <c r="C12" i="5"/>
  <c r="D12" i="5" s="1"/>
  <c r="E12" i="5" s="1"/>
  <c r="E22" i="5" s="1"/>
  <c r="L13" i="5" s="1"/>
  <c r="C15" i="5"/>
  <c r="D15" i="5" s="1"/>
  <c r="E15" i="5" s="1"/>
  <c r="C19" i="5"/>
  <c r="D19" i="5" s="1"/>
  <c r="E19" i="5" s="1"/>
  <c r="C16" i="5"/>
  <c r="D16" i="5" s="1"/>
  <c r="E16" i="5" s="1"/>
  <c r="C24" i="3"/>
  <c r="B27" i="3" s="1"/>
  <c r="B28" i="3" s="1"/>
  <c r="F6" i="2"/>
  <c r="G6" i="2" s="1"/>
  <c r="G10" i="2" s="1"/>
  <c r="C16" i="2" s="1"/>
  <c r="C17" i="2" s="1"/>
  <c r="F9" i="2"/>
  <c r="G9" i="2" s="1"/>
</calcChain>
</file>

<file path=xl/sharedStrings.xml><?xml version="1.0" encoding="utf-8"?>
<sst xmlns="http://purl.oclc.org/ooxml/spreadsheetml/main" count="73" uniqueCount="70">
  <si>
    <t xml:space="preserve">Your assessment score will be based on whether you know how to use EXCEL to calculate mean, median,variance, standard deviation, IQR,etc. w/o using Excel's internal functions for these measures. </t>
  </si>
  <si>
    <t>However, you ARE allowed to use these  EXCEL functions  if/when they are needed:</t>
  </si>
  <si>
    <t>SUMPRODUCT</t>
  </si>
  <si>
    <t>COMBIN</t>
  </si>
  <si>
    <t>PERMUT</t>
  </si>
  <si>
    <t>PLEASE LOOK THROUGH ALL PROBLEMS AND DO ONES EASIEST FOR YOU FIRST!!</t>
  </si>
  <si>
    <t>you are dealt four cards from a standard 52 card deck.</t>
  </si>
  <si>
    <t>1-1</t>
  </si>
  <si>
    <t>what is probability of getting exactly one pair?</t>
  </si>
  <si>
    <t>1-2</t>
  </si>
  <si>
    <t>what is probability of getting exactly two pairs?</t>
  </si>
  <si>
    <t>Suppose table below records the result of a survey of all Galvanize employees on</t>
  </si>
  <si>
    <t>“how many Amazon Echos they have in their household”</t>
  </si>
  <si>
    <t>Number of Echos</t>
  </si>
  <si>
    <t>Number of Employees</t>
  </si>
  <si>
    <t>2-1</t>
  </si>
  <si>
    <t>Find the Average number of Echos</t>
  </si>
  <si>
    <t>2-2</t>
  </si>
  <si>
    <t>Find The Variance</t>
  </si>
  <si>
    <t>2-3</t>
  </si>
  <si>
    <t>Find The Standard Deviation</t>
  </si>
  <si>
    <t>Below is the number of transactions per month for all the users of mywebsite.com</t>
  </si>
  <si>
    <t>3-1</t>
  </si>
  <si>
    <t>Calculate The Mean number of transactions</t>
  </si>
  <si>
    <t>3-2</t>
  </si>
  <si>
    <t>Calculate The Median</t>
  </si>
  <si>
    <t>3-3</t>
  </si>
  <si>
    <t>Calculate The Variance</t>
  </si>
  <si>
    <t>3-4</t>
  </si>
  <si>
    <t>Calculate The Standard Deviation</t>
  </si>
  <si>
    <t>3-5</t>
  </si>
  <si>
    <t>Calculate The Interquartile Range (using any method you prefer)</t>
  </si>
  <si>
    <t>Transactions</t>
  </si>
  <si>
    <t>A 3x3 Grid contains 2 hidden stars. The rest of the grid is empty</t>
  </si>
  <si>
    <t>Define a random variable X = Number of stars I pick at random in two trials</t>
  </si>
  <si>
    <t>*</t>
  </si>
  <si>
    <t>(note: I am allowed to randomly pick the same square on the grid twice)</t>
  </si>
  <si>
    <t>4-1</t>
  </si>
  <si>
    <t>What are the allowed values of X?</t>
  </si>
  <si>
    <t>4-2</t>
  </si>
  <si>
    <t>What is the probability distribution of X? Show that the probabilities sum to 1</t>
  </si>
  <si>
    <t>4-3</t>
  </si>
  <si>
    <t>What is the mean of X?</t>
  </si>
  <si>
    <t>4-4</t>
  </si>
  <si>
    <t>What is the variance of X?</t>
  </si>
  <si>
    <t>Here is a table of books bought from mywebsite.com</t>
  </si>
  <si>
    <t>Excel Book</t>
  </si>
  <si>
    <t>Python Book</t>
  </si>
  <si>
    <t>New</t>
  </si>
  <si>
    <t>Used</t>
  </si>
  <si>
    <t>5-1</t>
  </si>
  <si>
    <t>What is the probability that a randomly selected book is new, given it is a python book?</t>
  </si>
  <si>
    <t>5-2</t>
  </si>
  <si>
    <t>What is the probability that a randomly selected book is about Excel, given it is a new book?</t>
  </si>
  <si>
    <t>Suppose there are two full bowls of cookies. </t>
  </si>
  <si>
    <t>Bowl #1 has 10 chocolate chip and 30 plain cookies, while bowl #2 has 20 of each.</t>
  </si>
  <si>
    <t xml:space="preserve">Our friend Fred picks a bowl at *random*, and then picks a cookie at *random*. </t>
  </si>
  <si>
    <t>The cookie turns out to be a plain one. </t>
  </si>
  <si>
    <t>How probable is it that Fred picked it out of Bowl #1?</t>
  </si>
  <si>
    <t>Average</t>
  </si>
  <si>
    <t>mean</t>
  </si>
  <si>
    <t>variance</t>
  </si>
  <si>
    <t>standard deviation</t>
  </si>
  <si>
    <t>=1st quartile (4th position)</t>
  </si>
  <si>
    <t>=3rd quartile (12th position)</t>
  </si>
  <si>
    <t>IQR = Q3-Q1</t>
  </si>
  <si>
    <t>Variance</t>
  </si>
  <si>
    <t>Standard deviation</t>
  </si>
  <si>
    <t>x</t>
  </si>
  <si>
    <t>P(x)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</si>
</sst>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1" xfId="0" applyBorder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quotePrefix="1" applyBorder="1"/>
    <xf numFmtId="0" fontId="0" fillId="0" borderId="4" xfId="0" quotePrefix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7" spans="1:1" x14ac:dyDescent="0.2">
      <c r="A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3" sqref="B13"/>
    </sheetView>
  </sheetViews>
  <sheetFormatPr baseColWidth="10" defaultColWidth="8.83203125" defaultRowHeight="15" x14ac:dyDescent="0.2"/>
  <sheetData>
    <row r="1" spans="1:3" x14ac:dyDescent="0.2">
      <c r="A1" s="1" t="s">
        <v>6</v>
      </c>
    </row>
    <row r="2" spans="1:3" x14ac:dyDescent="0.2">
      <c r="A2" s="6" t="s">
        <v>7</v>
      </c>
      <c r="B2" t="s">
        <v>8</v>
      </c>
    </row>
    <row r="3" spans="1:3" x14ac:dyDescent="0.2">
      <c r="A3" s="6" t="s">
        <v>9</v>
      </c>
      <c r="B3" t="s">
        <v>10</v>
      </c>
    </row>
    <row r="5" spans="1:3" x14ac:dyDescent="0.2">
      <c r="A5">
        <v>4</v>
      </c>
      <c r="B5">
        <v>1</v>
      </c>
      <c r="C5">
        <f>COMBIN(A5,B5)</f>
        <v>4</v>
      </c>
    </row>
    <row r="6" spans="1:3" x14ac:dyDescent="0.2">
      <c r="A6">
        <v>4</v>
      </c>
      <c r="B6">
        <v>2</v>
      </c>
      <c r="C6">
        <f>COMBIN(A6,B6)</f>
        <v>6</v>
      </c>
    </row>
    <row r="8" spans="1:3" ht="16" thickBot="1" x14ac:dyDescent="0.25"/>
    <row r="9" spans="1:3" ht="16" thickBot="1" x14ac:dyDescent="0.25">
      <c r="B9" s="20">
        <f>1/17</f>
        <v>5.8823529411764705E-2</v>
      </c>
    </row>
    <row r="11" spans="1:3" x14ac:dyDescent="0.2">
      <c r="A11">
        <f>4/52</f>
        <v>7.6923076923076927E-2</v>
      </c>
    </row>
    <row r="12" spans="1:3" x14ac:dyDescent="0.2">
      <c r="A12">
        <f>3/51</f>
        <v>5.8823529411764705E-2</v>
      </c>
    </row>
    <row r="13" spans="1:3" x14ac:dyDescent="0.2">
      <c r="A13">
        <f>SUM(A11:A12)</f>
        <v>0.13574660633484165</v>
      </c>
      <c r="B13">
        <f>A11*A12</f>
        <v>4.5248868778280547E-3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zoomScale="120" zoomScaleNormal="120" workbookViewId="0">
      <selection activeCell="C16" sqref="C16"/>
    </sheetView>
  </sheetViews>
  <sheetFormatPr baseColWidth="10" defaultColWidth="8.83203125" defaultRowHeight="15" x14ac:dyDescent="0.2"/>
  <cols>
    <col min="2" max="2" width="15.83203125" customWidth="1"/>
    <col min="3" max="3" width="21.1640625" customWidth="1"/>
  </cols>
  <sheetData>
    <row r="1" spans="1:7" x14ac:dyDescent="0.2">
      <c r="A1" t="s">
        <v>11</v>
      </c>
    </row>
    <row r="2" spans="1:7" x14ac:dyDescent="0.2">
      <c r="A2" t="s">
        <v>12</v>
      </c>
    </row>
    <row r="4" spans="1:7" x14ac:dyDescent="0.2">
      <c r="B4" s="1" t="s">
        <v>13</v>
      </c>
      <c r="C4" s="1" t="s">
        <v>14</v>
      </c>
    </row>
    <row r="5" spans="1:7" x14ac:dyDescent="0.2">
      <c r="B5">
        <v>0</v>
      </c>
      <c r="C5">
        <v>25</v>
      </c>
      <c r="E5">
        <f>C5*B5</f>
        <v>0</v>
      </c>
      <c r="F5">
        <f>E5-$C$15</f>
        <v>-42.8</v>
      </c>
      <c r="G5">
        <f>F5^2</f>
        <v>1831.8399999999997</v>
      </c>
    </row>
    <row r="6" spans="1:7" x14ac:dyDescent="0.2">
      <c r="B6">
        <v>1</v>
      </c>
      <c r="C6">
        <v>56</v>
      </c>
      <c r="E6">
        <f>C6*B6</f>
        <v>56</v>
      </c>
      <c r="F6">
        <f>E6-$C$15</f>
        <v>13.200000000000003</v>
      </c>
      <c r="G6">
        <f>F6^2</f>
        <v>174.24000000000007</v>
      </c>
    </row>
    <row r="7" spans="1:7" x14ac:dyDescent="0.2">
      <c r="B7">
        <v>2</v>
      </c>
      <c r="C7">
        <v>33</v>
      </c>
      <c r="E7">
        <f>C7*B7</f>
        <v>66</v>
      </c>
      <c r="F7">
        <f>E7-$C$15</f>
        <v>23.200000000000003</v>
      </c>
      <c r="G7">
        <f>F7^2</f>
        <v>538.24000000000012</v>
      </c>
    </row>
    <row r="8" spans="1:7" x14ac:dyDescent="0.2">
      <c r="B8">
        <v>3</v>
      </c>
      <c r="C8">
        <v>20</v>
      </c>
      <c r="E8">
        <f>C8*B8</f>
        <v>60</v>
      </c>
      <c r="F8">
        <f>E8-$C$15</f>
        <v>17.200000000000003</v>
      </c>
      <c r="G8">
        <f>F8^2</f>
        <v>295.84000000000009</v>
      </c>
    </row>
    <row r="9" spans="1:7" x14ac:dyDescent="0.2">
      <c r="B9">
        <v>4</v>
      </c>
      <c r="C9">
        <v>8</v>
      </c>
      <c r="E9">
        <f>C9*B9</f>
        <v>32</v>
      </c>
      <c r="F9">
        <f>E9-$C$15</f>
        <v>-10.799999999999997</v>
      </c>
      <c r="G9">
        <f>F9^2</f>
        <v>116.63999999999994</v>
      </c>
    </row>
    <row r="10" spans="1:7" x14ac:dyDescent="0.2">
      <c r="G10">
        <f>SUM(G5:G9)</f>
        <v>2956.7999999999997</v>
      </c>
    </row>
    <row r="11" spans="1:7" x14ac:dyDescent="0.2">
      <c r="B11" s="4" t="s">
        <v>15</v>
      </c>
      <c r="C11" t="s">
        <v>16</v>
      </c>
    </row>
    <row r="12" spans="1:7" x14ac:dyDescent="0.2">
      <c r="B12" s="5" t="s">
        <v>17</v>
      </c>
      <c r="C12" t="s">
        <v>18</v>
      </c>
    </row>
    <row r="13" spans="1:7" x14ac:dyDescent="0.2">
      <c r="B13" s="5" t="s">
        <v>19</v>
      </c>
      <c r="C13" t="s">
        <v>20</v>
      </c>
    </row>
    <row r="15" spans="1:7" x14ac:dyDescent="0.2">
      <c r="B15" t="s">
        <v>59</v>
      </c>
      <c r="C15">
        <f>AVERAGE(E5:E9)</f>
        <v>42.8</v>
      </c>
    </row>
    <row r="16" spans="1:7" x14ac:dyDescent="0.2">
      <c r="B16" t="s">
        <v>66</v>
      </c>
      <c r="C16">
        <f>G10/COUNT(B5:B9)</f>
        <v>591.3599999999999</v>
      </c>
    </row>
    <row r="17" spans="2:3" x14ac:dyDescent="0.2">
      <c r="B17" t="s">
        <v>67</v>
      </c>
      <c r="C17">
        <f>SQRT(C16)</f>
        <v>24.317894645713061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35.1640625" customWidth="1"/>
    <col min="5" max="5" width="27.5" bestFit="1" customWidth="1"/>
    <col min="8" max="8" width="10.1640625" bestFit="1" customWidth="1"/>
  </cols>
  <sheetData>
    <row r="1" spans="1:11" x14ac:dyDescent="0.2">
      <c r="A1" t="s">
        <v>21</v>
      </c>
    </row>
    <row r="2" spans="1:11" x14ac:dyDescent="0.2">
      <c r="D2" s="5" t="s">
        <v>22</v>
      </c>
      <c r="E2" t="s">
        <v>23</v>
      </c>
    </row>
    <row r="3" spans="1:11" x14ac:dyDescent="0.2">
      <c r="D3" s="5" t="s">
        <v>24</v>
      </c>
      <c r="E3" t="s">
        <v>25</v>
      </c>
    </row>
    <row r="4" spans="1:11" x14ac:dyDescent="0.2">
      <c r="D4" s="5" t="s">
        <v>26</v>
      </c>
      <c r="E4" t="s">
        <v>27</v>
      </c>
    </row>
    <row r="5" spans="1:11" x14ac:dyDescent="0.2">
      <c r="D5" s="5" t="s">
        <v>28</v>
      </c>
      <c r="E5" t="s">
        <v>29</v>
      </c>
    </row>
    <row r="6" spans="1:11" x14ac:dyDescent="0.2">
      <c r="D6" s="5" t="s">
        <v>30</v>
      </c>
      <c r="E6" t="s">
        <v>31</v>
      </c>
    </row>
    <row r="7" spans="1:11" x14ac:dyDescent="0.2">
      <c r="D7" s="5"/>
    </row>
    <row r="8" spans="1:11" ht="16" thickBot="1" x14ac:dyDescent="0.25">
      <c r="A8" s="2" t="s">
        <v>32</v>
      </c>
    </row>
    <row r="9" spans="1:11" x14ac:dyDescent="0.2">
      <c r="A9">
        <v>12</v>
      </c>
      <c r="B9">
        <f>A9-$B$26</f>
        <v>1.8666666666666671</v>
      </c>
      <c r="C9">
        <f>B9^2</f>
        <v>3.484444444444446</v>
      </c>
      <c r="E9" s="7">
        <v>1</v>
      </c>
      <c r="H9" s="8">
        <f>0.25*E25</f>
        <v>3.75</v>
      </c>
      <c r="I9" s="14" t="s">
        <v>63</v>
      </c>
      <c r="J9" s="16"/>
      <c r="K9" s="9"/>
    </row>
    <row r="10" spans="1:11" ht="16" thickBot="1" x14ac:dyDescent="0.25">
      <c r="A10">
        <v>3</v>
      </c>
      <c r="B10">
        <f t="shared" ref="B10:B23" si="0">A10-$B$26</f>
        <v>-7.1333333333333329</v>
      </c>
      <c r="C10">
        <f t="shared" ref="C10:C23" si="1">B10^2</f>
        <v>50.884444444444441</v>
      </c>
      <c r="E10" s="7">
        <v>3</v>
      </c>
      <c r="H10" s="10">
        <f>0.75*E25</f>
        <v>11.25</v>
      </c>
      <c r="I10" s="15" t="s">
        <v>64</v>
      </c>
      <c r="J10" s="17"/>
      <c r="K10" s="11"/>
    </row>
    <row r="11" spans="1:11" ht="16" thickBot="1" x14ac:dyDescent="0.25">
      <c r="A11">
        <v>4</v>
      </c>
      <c r="B11">
        <f t="shared" si="0"/>
        <v>-6.1333333333333329</v>
      </c>
      <c r="C11">
        <f t="shared" si="1"/>
        <v>37.617777777777775</v>
      </c>
      <c r="E11" s="7">
        <v>3</v>
      </c>
      <c r="H11" s="12" t="s">
        <v>65</v>
      </c>
      <c r="I11" s="18">
        <f>E20-E12</f>
        <v>6</v>
      </c>
      <c r="J11" s="19"/>
      <c r="K11" s="13"/>
    </row>
    <row r="12" spans="1:11" x14ac:dyDescent="0.2">
      <c r="A12">
        <v>5</v>
      </c>
      <c r="B12">
        <f t="shared" si="0"/>
        <v>-5.1333333333333329</v>
      </c>
      <c r="C12">
        <f t="shared" si="1"/>
        <v>26.351111111111106</v>
      </c>
      <c r="E12" s="7">
        <v>4</v>
      </c>
    </row>
    <row r="13" spans="1:11" x14ac:dyDescent="0.2">
      <c r="A13">
        <v>8</v>
      </c>
      <c r="B13">
        <f t="shared" si="0"/>
        <v>-2.1333333333333329</v>
      </c>
      <c r="C13">
        <f t="shared" si="1"/>
        <v>4.5511111111111093</v>
      </c>
      <c r="E13" s="7">
        <v>5</v>
      </c>
    </row>
    <row r="14" spans="1:11" x14ac:dyDescent="0.2">
      <c r="A14">
        <v>10</v>
      </c>
      <c r="B14">
        <f t="shared" si="0"/>
        <v>-0.13333333333333286</v>
      </c>
      <c r="C14">
        <f t="shared" si="1"/>
        <v>1.7777777777777653E-2</v>
      </c>
      <c r="E14" s="7">
        <v>5</v>
      </c>
    </row>
    <row r="15" spans="1:11" x14ac:dyDescent="0.2">
      <c r="A15">
        <v>8</v>
      </c>
      <c r="B15">
        <f t="shared" si="0"/>
        <v>-2.1333333333333329</v>
      </c>
      <c r="C15">
        <f t="shared" si="1"/>
        <v>4.5511111111111093</v>
      </c>
      <c r="E15" s="7">
        <v>8</v>
      </c>
    </row>
    <row r="16" spans="1:11" x14ac:dyDescent="0.2">
      <c r="A16">
        <v>5</v>
      </c>
      <c r="B16">
        <f t="shared" si="0"/>
        <v>-5.1333333333333329</v>
      </c>
      <c r="C16">
        <f t="shared" si="1"/>
        <v>26.351111111111106</v>
      </c>
      <c r="E16" s="7">
        <v>8</v>
      </c>
    </row>
    <row r="17" spans="1:5" x14ac:dyDescent="0.2">
      <c r="A17">
        <v>20</v>
      </c>
      <c r="B17">
        <f t="shared" si="0"/>
        <v>9.8666666666666671</v>
      </c>
      <c r="C17">
        <f t="shared" si="1"/>
        <v>97.351111111111123</v>
      </c>
      <c r="E17" s="7">
        <v>9</v>
      </c>
    </row>
    <row r="18" spans="1:5" x14ac:dyDescent="0.2">
      <c r="A18">
        <v>9</v>
      </c>
      <c r="B18">
        <f t="shared" si="0"/>
        <v>-1.1333333333333329</v>
      </c>
      <c r="C18">
        <f t="shared" si="1"/>
        <v>1.2844444444444434</v>
      </c>
      <c r="E18" s="7">
        <v>10</v>
      </c>
    </row>
    <row r="19" spans="1:5" x14ac:dyDescent="0.2">
      <c r="A19">
        <v>3</v>
      </c>
      <c r="B19">
        <f t="shared" si="0"/>
        <v>-7.1333333333333329</v>
      </c>
      <c r="C19">
        <f t="shared" si="1"/>
        <v>50.884444444444441</v>
      </c>
      <c r="E19" s="7">
        <v>10</v>
      </c>
    </row>
    <row r="20" spans="1:5" x14ac:dyDescent="0.2">
      <c r="A20">
        <v>10</v>
      </c>
      <c r="B20">
        <f t="shared" si="0"/>
        <v>-0.13333333333333286</v>
      </c>
      <c r="C20">
        <f t="shared" si="1"/>
        <v>1.7777777777777653E-2</v>
      </c>
      <c r="E20" s="7">
        <v>10</v>
      </c>
    </row>
    <row r="21" spans="1:5" x14ac:dyDescent="0.2">
      <c r="A21">
        <v>10</v>
      </c>
      <c r="B21">
        <f t="shared" si="0"/>
        <v>-0.13333333333333286</v>
      </c>
      <c r="C21">
        <f t="shared" si="1"/>
        <v>1.7777777777777653E-2</v>
      </c>
      <c r="E21" s="7">
        <v>12</v>
      </c>
    </row>
    <row r="22" spans="1:5" x14ac:dyDescent="0.2">
      <c r="A22">
        <v>1</v>
      </c>
      <c r="B22">
        <f t="shared" si="0"/>
        <v>-9.1333333333333329</v>
      </c>
      <c r="C22">
        <f t="shared" si="1"/>
        <v>83.417777777777772</v>
      </c>
      <c r="E22" s="7">
        <v>20</v>
      </c>
    </row>
    <row r="23" spans="1:5" x14ac:dyDescent="0.2">
      <c r="A23">
        <v>44</v>
      </c>
      <c r="B23">
        <f t="shared" si="0"/>
        <v>33.866666666666667</v>
      </c>
      <c r="C23">
        <f t="shared" si="1"/>
        <v>1146.9511111111112</v>
      </c>
      <c r="E23" s="7">
        <v>44</v>
      </c>
    </row>
    <row r="24" spans="1:5" x14ac:dyDescent="0.2">
      <c r="C24">
        <f>SUM(C9:C23)</f>
        <v>1533.7333333333333</v>
      </c>
    </row>
    <row r="25" spans="1:5" ht="16" thickBot="1" x14ac:dyDescent="0.25">
      <c r="E25">
        <f>COUNT(E9:E23)</f>
        <v>15</v>
      </c>
    </row>
    <row r="26" spans="1:5" x14ac:dyDescent="0.2">
      <c r="A26" s="8" t="s">
        <v>60</v>
      </c>
      <c r="B26" s="9">
        <f>AVERAGE(A9:A23)</f>
        <v>10.133333333333333</v>
      </c>
    </row>
    <row r="27" spans="1:5" x14ac:dyDescent="0.2">
      <c r="A27" s="10" t="s">
        <v>61</v>
      </c>
      <c r="B27" s="11">
        <f>C24/COUNT(A9:A23)</f>
        <v>102.24888888888889</v>
      </c>
    </row>
    <row r="28" spans="1:5" ht="16" thickBot="1" x14ac:dyDescent="0.25">
      <c r="A28" s="12" t="s">
        <v>62</v>
      </c>
      <c r="B28" s="13">
        <f>SQRT(B27)</f>
        <v>10.111819267020593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workbookViewId="0">
      <selection activeCell="H14" sqref="H14"/>
    </sheetView>
  </sheetViews>
  <sheetFormatPr baseColWidth="10" defaultColWidth="8.83203125" defaultRowHeight="15" x14ac:dyDescent="0.2"/>
  <cols>
    <col min="9" max="9" width="7.33203125" customWidth="1"/>
    <col min="10" max="10" width="6.33203125" customWidth="1"/>
    <col min="11" max="11" width="7.5" customWidth="1"/>
  </cols>
  <sheetData>
    <row r="1" spans="1:12" x14ac:dyDescent="0.2">
      <c r="A1" t="s">
        <v>33</v>
      </c>
    </row>
    <row r="2" spans="1:12" x14ac:dyDescent="0.2">
      <c r="A2" t="s">
        <v>34</v>
      </c>
      <c r="I2" s="3"/>
      <c r="J2" s="3"/>
      <c r="K2" s="3" t="s">
        <v>35</v>
      </c>
    </row>
    <row r="3" spans="1:12" x14ac:dyDescent="0.2">
      <c r="A3" t="s">
        <v>36</v>
      </c>
      <c r="I3" s="3"/>
      <c r="J3" s="3"/>
      <c r="K3" s="3" t="s">
        <v>35</v>
      </c>
    </row>
    <row r="4" spans="1:12" x14ac:dyDescent="0.2">
      <c r="I4" s="3"/>
      <c r="J4" s="3"/>
      <c r="K4" s="3"/>
    </row>
    <row r="5" spans="1:12" x14ac:dyDescent="0.2">
      <c r="A5" s="6" t="s">
        <v>37</v>
      </c>
      <c r="B5" t="s">
        <v>38</v>
      </c>
    </row>
    <row r="6" spans="1:12" x14ac:dyDescent="0.2">
      <c r="A6" s="6" t="s">
        <v>39</v>
      </c>
      <c r="B6" t="s">
        <v>40</v>
      </c>
    </row>
    <row r="7" spans="1:12" x14ac:dyDescent="0.2">
      <c r="A7" s="6" t="s">
        <v>41</v>
      </c>
      <c r="B7" t="s">
        <v>42</v>
      </c>
    </row>
    <row r="8" spans="1:12" x14ac:dyDescent="0.2">
      <c r="A8" s="6" t="s">
        <v>43</v>
      </c>
      <c r="B8" t="s">
        <v>44</v>
      </c>
    </row>
    <row r="9" spans="1:12" x14ac:dyDescent="0.2">
      <c r="G9">
        <v>0.5</v>
      </c>
    </row>
    <row r="10" spans="1:12" x14ac:dyDescent="0.2">
      <c r="A10">
        <v>9</v>
      </c>
      <c r="B10">
        <v>2</v>
      </c>
      <c r="C10">
        <f>COMBIN(A10,B10)</f>
        <v>36</v>
      </c>
      <c r="G10">
        <v>9</v>
      </c>
    </row>
    <row r="11" spans="1:12" ht="16" thickBot="1" x14ac:dyDescent="0.25">
      <c r="A11" t="s">
        <v>68</v>
      </c>
      <c r="B11" t="s">
        <v>69</v>
      </c>
    </row>
    <row r="12" spans="1:12" x14ac:dyDescent="0.2">
      <c r="A12">
        <v>0</v>
      </c>
      <c r="B12">
        <f>_xlfn.BINOM.DIST(A12,$G$10,$G$9,FALSE)</f>
        <v>1.953125E-3</v>
      </c>
      <c r="C12">
        <f>A12-$L$12</f>
        <v>-4.5000000000000009</v>
      </c>
      <c r="D12">
        <f>C12^2</f>
        <v>20.250000000000007</v>
      </c>
      <c r="E12">
        <f>B12*D12</f>
        <v>3.9550781250000014E-2</v>
      </c>
      <c r="K12" s="8" t="s">
        <v>60</v>
      </c>
      <c r="L12" s="9">
        <f>SUMPRODUCT(A12:A21,B12:B21)</f>
        <v>4.5000000000000009</v>
      </c>
    </row>
    <row r="13" spans="1:12" ht="16" thickBot="1" x14ac:dyDescent="0.25">
      <c r="A13">
        <v>1</v>
      </c>
      <c r="B13">
        <f>_xlfn.BINOM.DIST(A13,$G$10,$G$9,FALSE)</f>
        <v>1.7578125000000021E-2</v>
      </c>
      <c r="C13">
        <f t="shared" ref="C13:C21" si="0">A13-$L$12</f>
        <v>-3.5000000000000009</v>
      </c>
      <c r="D13">
        <f t="shared" ref="D13:D21" si="1">C13^2</f>
        <v>12.250000000000007</v>
      </c>
      <c r="E13">
        <f t="shared" ref="E13:E21" si="2">B13*D13</f>
        <v>0.21533203125000039</v>
      </c>
      <c r="K13" s="12" t="s">
        <v>61</v>
      </c>
      <c r="L13" s="13">
        <f>E22</f>
        <v>2.2500000000000004</v>
      </c>
    </row>
    <row r="14" spans="1:12" x14ac:dyDescent="0.2">
      <c r="A14">
        <v>2</v>
      </c>
      <c r="B14">
        <f t="shared" ref="B14:B21" si="3">_xlfn.BINOM.DIST(A14,$G$10,$G$9,FALSE)</f>
        <v>7.0312500000000014E-2</v>
      </c>
      <c r="C14">
        <f t="shared" si="0"/>
        <v>-2.5000000000000009</v>
      </c>
      <c r="D14">
        <f t="shared" si="1"/>
        <v>6.2500000000000044</v>
      </c>
      <c r="E14">
        <f t="shared" si="2"/>
        <v>0.43945312500000039</v>
      </c>
    </row>
    <row r="15" spans="1:12" x14ac:dyDescent="0.2">
      <c r="A15">
        <v>3</v>
      </c>
      <c r="B15">
        <f t="shared" si="3"/>
        <v>0.16406249999999997</v>
      </c>
      <c r="C15">
        <f t="shared" si="0"/>
        <v>-1.5000000000000009</v>
      </c>
      <c r="D15">
        <f t="shared" si="1"/>
        <v>2.2500000000000027</v>
      </c>
      <c r="E15">
        <f t="shared" si="2"/>
        <v>0.36914062500000039</v>
      </c>
    </row>
    <row r="16" spans="1:12" x14ac:dyDescent="0.2">
      <c r="A16">
        <v>4</v>
      </c>
      <c r="B16">
        <f t="shared" si="3"/>
        <v>0.24609375000000008</v>
      </c>
      <c r="C16">
        <f t="shared" si="0"/>
        <v>-0.50000000000000089</v>
      </c>
      <c r="D16">
        <f t="shared" si="1"/>
        <v>0.25000000000000089</v>
      </c>
      <c r="E16">
        <f t="shared" si="2"/>
        <v>6.1523437500000243E-2</v>
      </c>
    </row>
    <row r="17" spans="1:5" x14ac:dyDescent="0.2">
      <c r="A17">
        <v>5</v>
      </c>
      <c r="B17">
        <f t="shared" si="3"/>
        <v>0.24609375000000008</v>
      </c>
      <c r="C17">
        <f t="shared" si="0"/>
        <v>0.49999999999999911</v>
      </c>
      <c r="D17">
        <f t="shared" si="1"/>
        <v>0.24999999999999911</v>
      </c>
      <c r="E17">
        <f t="shared" si="2"/>
        <v>6.1523437499999799E-2</v>
      </c>
    </row>
    <row r="18" spans="1:5" x14ac:dyDescent="0.2">
      <c r="A18">
        <v>6</v>
      </c>
      <c r="B18">
        <f t="shared" si="3"/>
        <v>0.16406249999999997</v>
      </c>
      <c r="C18">
        <f t="shared" si="0"/>
        <v>1.4999999999999991</v>
      </c>
      <c r="D18">
        <f t="shared" si="1"/>
        <v>2.2499999999999973</v>
      </c>
      <c r="E18">
        <f t="shared" si="2"/>
        <v>0.3691406249999995</v>
      </c>
    </row>
    <row r="19" spans="1:5" x14ac:dyDescent="0.2">
      <c r="A19">
        <v>7</v>
      </c>
      <c r="B19">
        <f t="shared" si="3"/>
        <v>7.0312500000000014E-2</v>
      </c>
      <c r="C19">
        <f t="shared" si="0"/>
        <v>2.4999999999999991</v>
      </c>
      <c r="D19">
        <f t="shared" si="1"/>
        <v>6.2499999999999956</v>
      </c>
      <c r="E19">
        <f t="shared" si="2"/>
        <v>0.43945312499999978</v>
      </c>
    </row>
    <row r="20" spans="1:5" x14ac:dyDescent="0.2">
      <c r="A20">
        <v>8</v>
      </c>
      <c r="B20">
        <f t="shared" si="3"/>
        <v>1.7578125000000021E-2</v>
      </c>
      <c r="C20">
        <f t="shared" si="0"/>
        <v>3.4999999999999991</v>
      </c>
      <c r="D20">
        <f t="shared" si="1"/>
        <v>12.249999999999995</v>
      </c>
      <c r="E20">
        <f t="shared" si="2"/>
        <v>0.21533203125000017</v>
      </c>
    </row>
    <row r="21" spans="1:5" ht="16" thickBot="1" x14ac:dyDescent="0.25">
      <c r="A21">
        <v>9</v>
      </c>
      <c r="B21">
        <f t="shared" si="3"/>
        <v>1.953125E-3</v>
      </c>
      <c r="C21">
        <f t="shared" si="0"/>
        <v>4.4999999999999991</v>
      </c>
      <c r="D21">
        <f t="shared" si="1"/>
        <v>20.249999999999993</v>
      </c>
      <c r="E21">
        <f t="shared" si="2"/>
        <v>3.9550781249999986E-2</v>
      </c>
    </row>
    <row r="22" spans="1:5" ht="16" thickBot="1" x14ac:dyDescent="0.25">
      <c r="B22" s="20">
        <f>SUM(B12:B21)</f>
        <v>1.0000000000000002</v>
      </c>
      <c r="E22">
        <f>SUM(E12:E21)</f>
        <v>2.2500000000000004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5.33203125" customWidth="1"/>
    <col min="2" max="2" width="15.5" customWidth="1"/>
  </cols>
  <sheetData>
    <row r="1" spans="1:3" x14ac:dyDescent="0.2">
      <c r="A1" t="s">
        <v>45</v>
      </c>
    </row>
    <row r="3" spans="1:3" x14ac:dyDescent="0.2">
      <c r="B3" s="1" t="s">
        <v>46</v>
      </c>
      <c r="C3" s="1" t="s">
        <v>47</v>
      </c>
    </row>
    <row r="4" spans="1:3" x14ac:dyDescent="0.2">
      <c r="A4" s="1" t="s">
        <v>48</v>
      </c>
      <c r="B4">
        <v>300</v>
      </c>
      <c r="C4">
        <v>175</v>
      </c>
    </row>
    <row r="5" spans="1:3" x14ac:dyDescent="0.2">
      <c r="A5" s="1" t="s">
        <v>49</v>
      </c>
      <c r="B5">
        <v>125</v>
      </c>
      <c r="C5">
        <v>200</v>
      </c>
    </row>
    <row r="8" spans="1:3" x14ac:dyDescent="0.2">
      <c r="A8" s="6" t="s">
        <v>50</v>
      </c>
      <c r="B8" t="s">
        <v>51</v>
      </c>
    </row>
    <row r="9" spans="1:3" x14ac:dyDescent="0.2">
      <c r="B9">
        <f>175/800</f>
        <v>0.21875</v>
      </c>
    </row>
    <row r="11" spans="1:3" x14ac:dyDescent="0.2">
      <c r="A11" s="6" t="s">
        <v>52</v>
      </c>
      <c r="B11" t="s">
        <v>53</v>
      </c>
    </row>
    <row r="12" spans="1:3" x14ac:dyDescent="0.2">
      <c r="B12">
        <f>300/800</f>
        <v>0.375</v>
      </c>
    </row>
    <row r="15" spans="1:3" x14ac:dyDescent="0.2">
      <c r="B15" s="6"/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3" x14ac:dyDescent="0.2">
      <c r="A1" t="s">
        <v>54</v>
      </c>
    </row>
    <row r="2" spans="1:3" x14ac:dyDescent="0.2">
      <c r="A2" t="s">
        <v>55</v>
      </c>
    </row>
    <row r="3" spans="1:3" x14ac:dyDescent="0.2">
      <c r="A3" t="s">
        <v>56</v>
      </c>
    </row>
    <row r="5" spans="1:3" x14ac:dyDescent="0.2">
      <c r="A5" t="s">
        <v>57</v>
      </c>
    </row>
    <row r="6" spans="1:3" x14ac:dyDescent="0.2">
      <c r="A6" t="s">
        <v>58</v>
      </c>
    </row>
    <row r="8" spans="1:3" x14ac:dyDescent="0.2">
      <c r="A8">
        <f>30/40</f>
        <v>0.75</v>
      </c>
      <c r="B8">
        <f>20/20</f>
        <v>1</v>
      </c>
      <c r="C8">
        <f>A8*1</f>
        <v>0.75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problem1</vt:lpstr>
      <vt:lpstr>problem2</vt:lpstr>
      <vt:lpstr>problem3</vt:lpstr>
      <vt:lpstr>problem4</vt:lpstr>
      <vt:lpstr>problem5</vt:lpstr>
      <vt:lpstr>problem6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Angelyn Arthur</cp:lastModifiedBy>
  <cp:revision/>
  <dcterms:created xsi:type="dcterms:W3CDTF">2019-10-25T12:24:18Z</dcterms:created>
  <dcterms:modified xsi:type="dcterms:W3CDTF">2019-10-25T15:25:52Z</dcterms:modified>
  <cp:category/>
  <cp:contentStatus/>
</cp:coreProperties>
</file>