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"/>
    </mc:Choice>
  </mc:AlternateContent>
  <xr:revisionPtr revIDLastSave="0" documentId="13_ncr:1_{8428A961-0D4A-0747-9A51-A832E41AED83}" xr6:coauthVersionLast="45" xr6:coauthVersionMax="45" xr10:uidLastSave="{00000000-0000-0000-0000-000000000000}"/>
  <bookViews>
    <workbookView xWindow="2900" yWindow="520" windowWidth="21880" windowHeight="16360" activeTab="1" xr2:uid="{00000000-000D-0000-FFFF-FFFF00000000}"/>
  </bookViews>
  <sheets>
    <sheet name="RawData" sheetId="1" r:id="rId1"/>
    <sheet name="2018-2020 Financial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U7" i="2" s="1"/>
  <c r="P8" i="2"/>
  <c r="P9" i="2"/>
  <c r="P10" i="2"/>
  <c r="P11" i="2"/>
  <c r="U11" i="2" s="1"/>
  <c r="P12" i="2"/>
  <c r="P13" i="2"/>
  <c r="P14" i="2"/>
  <c r="P15" i="2"/>
  <c r="U15" i="2" s="1"/>
  <c r="P16" i="2"/>
  <c r="P17" i="2"/>
  <c r="P18" i="2"/>
  <c r="P19" i="2"/>
  <c r="U19" i="2" s="1"/>
  <c r="P20" i="2"/>
  <c r="P21" i="2"/>
  <c r="P22" i="2"/>
  <c r="P23" i="2"/>
  <c r="U23" i="2" s="1"/>
  <c r="P24" i="2"/>
  <c r="P25" i="2"/>
  <c r="P26" i="2"/>
  <c r="P27" i="2"/>
  <c r="U27" i="2" s="1"/>
  <c r="P28" i="2"/>
  <c r="P29" i="2"/>
  <c r="P30" i="2"/>
  <c r="P31" i="2"/>
  <c r="U31" i="2" s="1"/>
  <c r="P32" i="2"/>
  <c r="P33" i="2"/>
  <c r="P34" i="2"/>
  <c r="P35" i="2"/>
  <c r="U35" i="2" s="1"/>
  <c r="P36" i="2"/>
  <c r="P37" i="2"/>
  <c r="P38" i="2"/>
  <c r="P39" i="2"/>
  <c r="U39" i="2" s="1"/>
  <c r="P40" i="2"/>
  <c r="P41" i="2"/>
  <c r="P42" i="2"/>
  <c r="P43" i="2"/>
  <c r="U43" i="2" s="1"/>
  <c r="P44" i="2"/>
  <c r="P45" i="2"/>
  <c r="P46" i="2"/>
  <c r="P47" i="2"/>
  <c r="U47" i="2" s="1"/>
  <c r="P48" i="2"/>
  <c r="P49" i="2"/>
  <c r="P50" i="2"/>
  <c r="P51" i="2"/>
  <c r="U51" i="2" s="1"/>
  <c r="P52" i="2"/>
  <c r="P53" i="2"/>
  <c r="P54" i="2"/>
  <c r="P55" i="2"/>
  <c r="U55" i="2" s="1"/>
  <c r="P56" i="2"/>
  <c r="P57" i="2"/>
  <c r="P58" i="2"/>
  <c r="P59" i="2"/>
  <c r="U59" i="2" s="1"/>
  <c r="P60" i="2"/>
  <c r="P61" i="2"/>
  <c r="P62" i="2"/>
  <c r="P63" i="2"/>
  <c r="U63" i="2" s="1"/>
  <c r="P64" i="2"/>
  <c r="P65" i="2"/>
  <c r="P66" i="2"/>
  <c r="P67" i="2"/>
  <c r="U67" i="2" s="1"/>
  <c r="P68" i="2"/>
  <c r="P69" i="2"/>
  <c r="P70" i="2"/>
  <c r="U70" i="2" s="1"/>
  <c r="P71" i="2"/>
  <c r="U71" i="2" s="1"/>
  <c r="P72" i="2"/>
  <c r="P73" i="2"/>
  <c r="P74" i="2"/>
  <c r="U74" i="2" s="1"/>
  <c r="P75" i="2"/>
  <c r="U75" i="2" s="1"/>
  <c r="P76" i="2"/>
  <c r="P77" i="2"/>
  <c r="P78" i="2"/>
  <c r="U78" i="2" s="1"/>
  <c r="P79" i="2"/>
  <c r="U79" i="2" s="1"/>
  <c r="P80" i="2"/>
  <c r="P81" i="2"/>
  <c r="P82" i="2"/>
  <c r="U82" i="2" s="1"/>
  <c r="P83" i="2"/>
  <c r="U83" i="2" s="1"/>
  <c r="P84" i="2"/>
  <c r="P85" i="2"/>
  <c r="P86" i="2"/>
  <c r="U86" i="2" s="1"/>
  <c r="P87" i="2"/>
  <c r="U87" i="2" s="1"/>
  <c r="P88" i="2"/>
  <c r="P89" i="2"/>
  <c r="P90" i="2"/>
  <c r="U90" i="2" s="1"/>
  <c r="P91" i="2"/>
  <c r="U91" i="2" s="1"/>
  <c r="P92" i="2"/>
  <c r="P93" i="2"/>
  <c r="P94" i="2"/>
  <c r="U94" i="2" s="1"/>
  <c r="P95" i="2"/>
  <c r="U95" i="2" s="1"/>
  <c r="P96" i="2"/>
  <c r="P97" i="2"/>
  <c r="P98" i="2"/>
  <c r="U98" i="2" s="1"/>
  <c r="P99" i="2"/>
  <c r="U99" i="2" s="1"/>
  <c r="P100" i="2"/>
  <c r="P101" i="2"/>
  <c r="P102" i="2"/>
  <c r="U102" i="2" s="1"/>
  <c r="P103" i="2"/>
  <c r="U103" i="2" s="1"/>
  <c r="P104" i="2"/>
  <c r="P105" i="2"/>
  <c r="P106" i="2"/>
  <c r="U106" i="2" s="1"/>
  <c r="P107" i="2"/>
  <c r="U107" i="2" s="1"/>
  <c r="P108" i="2"/>
  <c r="P109" i="2"/>
  <c r="P110" i="2"/>
  <c r="U110" i="2" s="1"/>
  <c r="P111" i="2"/>
  <c r="U111" i="2" s="1"/>
  <c r="P112" i="2"/>
  <c r="P113" i="2"/>
  <c r="P114" i="2"/>
  <c r="U114" i="2" s="1"/>
  <c r="P115" i="2"/>
  <c r="U115" i="2" s="1"/>
  <c r="P116" i="2"/>
  <c r="P117" i="2"/>
  <c r="P118" i="2"/>
  <c r="U118" i="2" s="1"/>
  <c r="P119" i="2"/>
  <c r="U119" i="2" s="1"/>
  <c r="P120" i="2"/>
  <c r="P121" i="2"/>
  <c r="P122" i="2"/>
  <c r="U122" i="2" s="1"/>
  <c r="P123" i="2"/>
  <c r="U123" i="2" s="1"/>
  <c r="P124" i="2"/>
  <c r="P125" i="2"/>
  <c r="P126" i="2"/>
  <c r="U126" i="2" s="1"/>
  <c r="P127" i="2"/>
  <c r="U127" i="2" s="1"/>
  <c r="P128" i="2"/>
  <c r="P129" i="2"/>
  <c r="P130" i="2"/>
  <c r="U130" i="2" s="1"/>
  <c r="P131" i="2"/>
  <c r="U131" i="2" s="1"/>
  <c r="P132" i="2"/>
  <c r="P133" i="2"/>
  <c r="P134" i="2"/>
  <c r="U134" i="2" s="1"/>
  <c r="P135" i="2"/>
  <c r="U135" i="2" s="1"/>
  <c r="P136" i="2"/>
  <c r="P137" i="2"/>
  <c r="P138" i="2"/>
  <c r="U138" i="2" s="1"/>
  <c r="P139" i="2"/>
  <c r="U139" i="2" s="1"/>
  <c r="P140" i="2"/>
  <c r="P141" i="2"/>
  <c r="P142" i="2"/>
  <c r="U142" i="2" s="1"/>
  <c r="P143" i="2"/>
  <c r="U143" i="2" s="1"/>
  <c r="P144" i="2"/>
  <c r="P145" i="2"/>
  <c r="P146" i="2"/>
  <c r="U146" i="2" s="1"/>
  <c r="P147" i="2"/>
  <c r="U147" i="2" s="1"/>
  <c r="P148" i="2"/>
  <c r="P149" i="2"/>
  <c r="P150" i="2"/>
  <c r="U150" i="2" s="1"/>
  <c r="P151" i="2"/>
  <c r="U151" i="2" s="1"/>
  <c r="P152" i="2"/>
  <c r="P153" i="2"/>
  <c r="P154" i="2"/>
  <c r="U154" i="2" s="1"/>
  <c r="P155" i="2"/>
  <c r="U155" i="2" s="1"/>
  <c r="P156" i="2"/>
  <c r="P157" i="2"/>
  <c r="P158" i="2"/>
  <c r="U158" i="2" s="1"/>
  <c r="P159" i="2"/>
  <c r="U159" i="2" s="1"/>
  <c r="P160" i="2"/>
  <c r="P161" i="2"/>
  <c r="P162" i="2"/>
  <c r="U162" i="2" s="1"/>
  <c r="P163" i="2"/>
  <c r="U163" i="2" s="1"/>
  <c r="P164" i="2"/>
  <c r="P165" i="2"/>
  <c r="P166" i="2"/>
  <c r="U166" i="2" s="1"/>
  <c r="P167" i="2"/>
  <c r="U167" i="2" s="1"/>
  <c r="P168" i="2"/>
  <c r="P169" i="2"/>
  <c r="P170" i="2"/>
  <c r="U170" i="2" s="1"/>
  <c r="P171" i="2"/>
  <c r="U171" i="2" s="1"/>
  <c r="P172" i="2"/>
  <c r="P173" i="2"/>
  <c r="P174" i="2"/>
  <c r="U174" i="2" s="1"/>
  <c r="P175" i="2"/>
  <c r="U175" i="2" s="1"/>
  <c r="P176" i="2"/>
  <c r="P177" i="2"/>
  <c r="P178" i="2"/>
  <c r="U178" i="2" s="1"/>
  <c r="P179" i="2"/>
  <c r="U179" i="2" s="1"/>
  <c r="P180" i="2"/>
  <c r="P181" i="2"/>
  <c r="P182" i="2"/>
  <c r="U182" i="2" s="1"/>
  <c r="P183" i="2"/>
  <c r="U183" i="2" s="1"/>
  <c r="P184" i="2"/>
  <c r="P185" i="2"/>
  <c r="P186" i="2"/>
  <c r="U186" i="2" s="1"/>
  <c r="P187" i="2"/>
  <c r="U187" i="2" s="1"/>
  <c r="P188" i="2"/>
  <c r="P189" i="2"/>
  <c r="P190" i="2"/>
  <c r="U190" i="2" s="1"/>
  <c r="P191" i="2"/>
  <c r="U191" i="2" s="1"/>
  <c r="P192" i="2"/>
  <c r="P193" i="2"/>
  <c r="P194" i="2"/>
  <c r="U194" i="2" s="1"/>
  <c r="P195" i="2"/>
  <c r="U195" i="2" s="1"/>
  <c r="P196" i="2"/>
  <c r="P197" i="2"/>
  <c r="P198" i="2"/>
  <c r="U198" i="2" s="1"/>
  <c r="P199" i="2"/>
  <c r="U199" i="2" s="1"/>
  <c r="P200" i="2"/>
  <c r="P201" i="2"/>
  <c r="P202" i="2"/>
  <c r="U202" i="2" s="1"/>
  <c r="P203" i="2"/>
  <c r="U203" i="2" s="1"/>
  <c r="P204" i="2"/>
  <c r="P205" i="2"/>
  <c r="P206" i="2"/>
  <c r="U206" i="2" s="1"/>
  <c r="P207" i="2"/>
  <c r="U207" i="2" s="1"/>
  <c r="P208" i="2"/>
  <c r="P209" i="2"/>
  <c r="P210" i="2"/>
  <c r="U210" i="2" s="1"/>
  <c r="P211" i="2"/>
  <c r="U211" i="2" s="1"/>
  <c r="P212" i="2"/>
  <c r="P213" i="2"/>
  <c r="P214" i="2"/>
  <c r="U214" i="2" s="1"/>
  <c r="P215" i="2"/>
  <c r="U215" i="2" s="1"/>
  <c r="P216" i="2"/>
  <c r="P217" i="2"/>
  <c r="P218" i="2"/>
  <c r="U218" i="2" s="1"/>
  <c r="P219" i="2"/>
  <c r="U219" i="2" s="1"/>
  <c r="P220" i="2"/>
  <c r="P221" i="2"/>
  <c r="P222" i="2"/>
  <c r="U222" i="2" s="1"/>
  <c r="P223" i="2"/>
  <c r="U223" i="2" s="1"/>
  <c r="P224" i="2"/>
  <c r="P225" i="2"/>
  <c r="P226" i="2"/>
  <c r="U226" i="2" s="1"/>
  <c r="P227" i="2"/>
  <c r="U227" i="2" s="1"/>
  <c r="P228" i="2"/>
  <c r="P229" i="2"/>
  <c r="P230" i="2"/>
  <c r="U230" i="2" s="1"/>
  <c r="P231" i="2"/>
  <c r="U231" i="2" s="1"/>
  <c r="P232" i="2"/>
  <c r="P233" i="2"/>
  <c r="P234" i="2"/>
  <c r="U234" i="2" s="1"/>
  <c r="P235" i="2"/>
  <c r="U235" i="2" s="1"/>
  <c r="P236" i="2"/>
  <c r="P237" i="2"/>
  <c r="P238" i="2"/>
  <c r="U238" i="2" s="1"/>
  <c r="P239" i="2"/>
  <c r="U239" i="2" s="1"/>
  <c r="P240" i="2"/>
  <c r="P241" i="2"/>
  <c r="P242" i="2"/>
  <c r="U242" i="2" s="1"/>
  <c r="P243" i="2"/>
  <c r="U243" i="2" s="1"/>
  <c r="P244" i="2"/>
  <c r="P245" i="2"/>
  <c r="P246" i="2"/>
  <c r="U246" i="2" s="1"/>
  <c r="P247" i="2"/>
  <c r="U247" i="2" s="1"/>
  <c r="P248" i="2"/>
  <c r="P249" i="2"/>
  <c r="P250" i="2"/>
  <c r="U250" i="2" s="1"/>
  <c r="P251" i="2"/>
  <c r="U251" i="2" s="1"/>
  <c r="P252" i="2"/>
  <c r="P253" i="2"/>
  <c r="P254" i="2"/>
  <c r="U254" i="2" s="1"/>
  <c r="P255" i="2"/>
  <c r="U255" i="2" s="1"/>
  <c r="P256" i="2"/>
  <c r="P257" i="2"/>
  <c r="P258" i="2"/>
  <c r="U258" i="2" s="1"/>
  <c r="P259" i="2"/>
  <c r="U259" i="2" s="1"/>
  <c r="P260" i="2"/>
  <c r="P261" i="2"/>
  <c r="P262" i="2"/>
  <c r="U262" i="2" s="1"/>
  <c r="P263" i="2"/>
  <c r="U263" i="2" s="1"/>
  <c r="P264" i="2"/>
  <c r="P265" i="2"/>
  <c r="P266" i="2"/>
  <c r="U266" i="2" s="1"/>
  <c r="P267" i="2"/>
  <c r="U267" i="2" s="1"/>
  <c r="P268" i="2"/>
  <c r="P269" i="2"/>
  <c r="P270" i="2"/>
  <c r="U270" i="2" s="1"/>
  <c r="P271" i="2"/>
  <c r="U271" i="2" s="1"/>
  <c r="P272" i="2"/>
  <c r="P273" i="2"/>
  <c r="P274" i="2"/>
  <c r="U274" i="2" s="1"/>
  <c r="P275" i="2"/>
  <c r="U275" i="2" s="1"/>
  <c r="P276" i="2"/>
  <c r="P277" i="2"/>
  <c r="P278" i="2"/>
  <c r="U278" i="2" s="1"/>
  <c r="P279" i="2"/>
  <c r="U279" i="2" s="1"/>
  <c r="P280" i="2"/>
  <c r="P281" i="2"/>
  <c r="P282" i="2"/>
  <c r="U282" i="2" s="1"/>
  <c r="P283" i="2"/>
  <c r="U283" i="2" s="1"/>
  <c r="P284" i="2"/>
  <c r="P285" i="2"/>
  <c r="P286" i="2"/>
  <c r="U286" i="2" s="1"/>
  <c r="P287" i="2"/>
  <c r="U287" i="2" s="1"/>
  <c r="P288" i="2"/>
  <c r="P289" i="2"/>
  <c r="P290" i="2"/>
  <c r="U290" i="2" s="1"/>
  <c r="P291" i="2"/>
  <c r="U291" i="2" s="1"/>
  <c r="P292" i="2"/>
  <c r="P293" i="2"/>
  <c r="P294" i="2"/>
  <c r="U294" i="2" s="1"/>
  <c r="P295" i="2"/>
  <c r="U295" i="2" s="1"/>
  <c r="P296" i="2"/>
  <c r="P297" i="2"/>
  <c r="P298" i="2"/>
  <c r="U298" i="2" s="1"/>
  <c r="P299" i="2"/>
  <c r="U299" i="2" s="1"/>
  <c r="P300" i="2"/>
  <c r="P301" i="2"/>
  <c r="P302" i="2"/>
  <c r="U302" i="2" s="1"/>
  <c r="P303" i="2"/>
  <c r="U303" i="2" s="1"/>
  <c r="P304" i="2"/>
  <c r="P305" i="2"/>
  <c r="P306" i="2"/>
  <c r="U306" i="2" s="1"/>
  <c r="P307" i="2"/>
  <c r="U307" i="2" s="1"/>
  <c r="P308" i="2"/>
  <c r="P309" i="2"/>
  <c r="P310" i="2"/>
  <c r="U310" i="2" s="1"/>
  <c r="P311" i="2"/>
  <c r="U311" i="2" s="1"/>
  <c r="P312" i="2"/>
  <c r="P313" i="2"/>
  <c r="P314" i="2"/>
  <c r="U314" i="2" s="1"/>
  <c r="P315" i="2"/>
  <c r="U315" i="2" s="1"/>
  <c r="P316" i="2"/>
  <c r="P317" i="2"/>
  <c r="P318" i="2"/>
  <c r="U318" i="2" s="1"/>
  <c r="P319" i="2"/>
  <c r="U319" i="2" s="1"/>
  <c r="P320" i="2"/>
  <c r="P321" i="2"/>
  <c r="P322" i="2"/>
  <c r="U322" i="2" s="1"/>
  <c r="P323" i="2"/>
  <c r="U323" i="2" s="1"/>
  <c r="P324" i="2"/>
  <c r="P325" i="2"/>
  <c r="P326" i="2"/>
  <c r="U326" i="2" s="1"/>
  <c r="P327" i="2"/>
  <c r="U327" i="2" s="1"/>
  <c r="P328" i="2"/>
  <c r="P329" i="2"/>
  <c r="P330" i="2"/>
  <c r="U330" i="2" s="1"/>
  <c r="P331" i="2"/>
  <c r="U331" i="2" s="1"/>
  <c r="P332" i="2"/>
  <c r="P333" i="2"/>
  <c r="P334" i="2"/>
  <c r="U334" i="2" s="1"/>
  <c r="P335" i="2"/>
  <c r="U335" i="2" s="1"/>
  <c r="P336" i="2"/>
  <c r="P337" i="2"/>
  <c r="P338" i="2"/>
  <c r="U338" i="2" s="1"/>
  <c r="P339" i="2"/>
  <c r="U339" i="2" s="1"/>
  <c r="P340" i="2"/>
  <c r="P341" i="2"/>
  <c r="P342" i="2"/>
  <c r="U342" i="2" s="1"/>
  <c r="P343" i="2"/>
  <c r="U343" i="2" s="1"/>
  <c r="P344" i="2"/>
  <c r="P345" i="2"/>
  <c r="P346" i="2"/>
  <c r="U346" i="2" s="1"/>
  <c r="P347" i="2"/>
  <c r="P348" i="2"/>
  <c r="P349" i="2"/>
  <c r="P350" i="2"/>
  <c r="U350" i="2" s="1"/>
  <c r="P351" i="2"/>
  <c r="U351" i="2" s="1"/>
  <c r="P352" i="2"/>
  <c r="P353" i="2"/>
  <c r="P354" i="2"/>
  <c r="U354" i="2" s="1"/>
  <c r="P355" i="2"/>
  <c r="U355" i="2" s="1"/>
  <c r="P356" i="2"/>
  <c r="P357" i="2"/>
  <c r="P358" i="2"/>
  <c r="U358" i="2" s="1"/>
  <c r="P359" i="2"/>
  <c r="P360" i="2"/>
  <c r="P361" i="2"/>
  <c r="P362" i="2"/>
  <c r="U362" i="2" s="1"/>
  <c r="P363" i="2"/>
  <c r="P364" i="2"/>
  <c r="P365" i="2"/>
  <c r="P366" i="2"/>
  <c r="U366" i="2" s="1"/>
  <c r="P367" i="2"/>
  <c r="U367" i="2" s="1"/>
  <c r="P368" i="2"/>
  <c r="P369" i="2"/>
  <c r="P370" i="2"/>
  <c r="U370" i="2" s="1"/>
  <c r="P371" i="2"/>
  <c r="U371" i="2" s="1"/>
  <c r="P372" i="2"/>
  <c r="P373" i="2"/>
  <c r="P374" i="2"/>
  <c r="U374" i="2" s="1"/>
  <c r="P375" i="2"/>
  <c r="U375" i="2" s="1"/>
  <c r="P376" i="2"/>
  <c r="P377" i="2"/>
  <c r="P378" i="2"/>
  <c r="U378" i="2" s="1"/>
  <c r="P379" i="2"/>
  <c r="U379" i="2" s="1"/>
  <c r="P380" i="2"/>
  <c r="P381" i="2"/>
  <c r="P382" i="2"/>
  <c r="U382" i="2" s="1"/>
  <c r="P383" i="2"/>
  <c r="U383" i="2" s="1"/>
  <c r="P384" i="2"/>
  <c r="P385" i="2"/>
  <c r="P386" i="2"/>
  <c r="U386" i="2" s="1"/>
  <c r="P387" i="2"/>
  <c r="U387" i="2" s="1"/>
  <c r="P388" i="2"/>
  <c r="P389" i="2"/>
  <c r="P390" i="2"/>
  <c r="U390" i="2" s="1"/>
  <c r="P391" i="2"/>
  <c r="U391" i="2" s="1"/>
  <c r="P392" i="2"/>
  <c r="P393" i="2"/>
  <c r="P394" i="2"/>
  <c r="U394" i="2" s="1"/>
  <c r="P395" i="2"/>
  <c r="U395" i="2" s="1"/>
  <c r="P396" i="2"/>
  <c r="P397" i="2"/>
  <c r="P398" i="2"/>
  <c r="U398" i="2" s="1"/>
  <c r="P399" i="2"/>
  <c r="U399" i="2" s="1"/>
  <c r="P400" i="2"/>
  <c r="P401" i="2"/>
  <c r="P402" i="2"/>
  <c r="U402" i="2" s="1"/>
  <c r="P403" i="2"/>
  <c r="U403" i="2" s="1"/>
  <c r="P404" i="2"/>
  <c r="P405" i="2"/>
  <c r="P406" i="2"/>
  <c r="U406" i="2" s="1"/>
  <c r="P407" i="2"/>
  <c r="U407" i="2" s="1"/>
  <c r="P408" i="2"/>
  <c r="P409" i="2"/>
  <c r="P410" i="2"/>
  <c r="U410" i="2" s="1"/>
  <c r="P411" i="2"/>
  <c r="U411" i="2" s="1"/>
  <c r="P412" i="2"/>
  <c r="P413" i="2"/>
  <c r="P414" i="2"/>
  <c r="U414" i="2" s="1"/>
  <c r="P415" i="2"/>
  <c r="U415" i="2" s="1"/>
  <c r="P416" i="2"/>
  <c r="P417" i="2"/>
  <c r="P418" i="2"/>
  <c r="U418" i="2" s="1"/>
  <c r="P419" i="2"/>
  <c r="U419" i="2" s="1"/>
  <c r="P420" i="2"/>
  <c r="P421" i="2"/>
  <c r="P422" i="2"/>
  <c r="U422" i="2" s="1"/>
  <c r="P423" i="2"/>
  <c r="U423" i="2" s="1"/>
  <c r="P424" i="2"/>
  <c r="P425" i="2"/>
  <c r="P426" i="2"/>
  <c r="U426" i="2" s="1"/>
  <c r="P427" i="2"/>
  <c r="U427" i="2" s="1"/>
  <c r="P428" i="2"/>
  <c r="P429" i="2"/>
  <c r="P430" i="2"/>
  <c r="U430" i="2" s="1"/>
  <c r="P431" i="2"/>
  <c r="U431" i="2" s="1"/>
  <c r="P432" i="2"/>
  <c r="P433" i="2"/>
  <c r="P434" i="2"/>
  <c r="U434" i="2" s="1"/>
  <c r="P435" i="2"/>
  <c r="U435" i="2" s="1"/>
  <c r="P436" i="2"/>
  <c r="P437" i="2"/>
  <c r="P438" i="2"/>
  <c r="U438" i="2" s="1"/>
  <c r="P439" i="2"/>
  <c r="U439" i="2" s="1"/>
  <c r="P440" i="2"/>
  <c r="P441" i="2"/>
  <c r="P442" i="2"/>
  <c r="U442" i="2" s="1"/>
  <c r="P443" i="2"/>
  <c r="U443" i="2" s="1"/>
  <c r="P444" i="2"/>
  <c r="P445" i="2"/>
  <c r="P446" i="2"/>
  <c r="U446" i="2" s="1"/>
  <c r="P447" i="2"/>
  <c r="U447" i="2" s="1"/>
  <c r="P448" i="2"/>
  <c r="P449" i="2"/>
  <c r="P450" i="2"/>
  <c r="U450" i="2" s="1"/>
  <c r="P451" i="2"/>
  <c r="U451" i="2" s="1"/>
  <c r="P452" i="2"/>
  <c r="P453" i="2"/>
  <c r="P454" i="2"/>
  <c r="U454" i="2" s="1"/>
  <c r="P455" i="2"/>
  <c r="U455" i="2" s="1"/>
  <c r="P456" i="2"/>
  <c r="P457" i="2"/>
  <c r="P458" i="2"/>
  <c r="U458" i="2" s="1"/>
  <c r="P459" i="2"/>
  <c r="U459" i="2" s="1"/>
  <c r="P460" i="2"/>
  <c r="P461" i="2"/>
  <c r="P462" i="2"/>
  <c r="U462" i="2" s="1"/>
  <c r="P463" i="2"/>
  <c r="U463" i="2" s="1"/>
  <c r="P464" i="2"/>
  <c r="P465" i="2"/>
  <c r="P466" i="2"/>
  <c r="U466" i="2" s="1"/>
  <c r="P467" i="2"/>
  <c r="U467" i="2" s="1"/>
  <c r="P468" i="2"/>
  <c r="P469" i="2"/>
  <c r="P470" i="2"/>
  <c r="U470" i="2" s="1"/>
  <c r="P471" i="2"/>
  <c r="U471" i="2" s="1"/>
  <c r="P472" i="2"/>
  <c r="P473" i="2"/>
  <c r="P474" i="2"/>
  <c r="U474" i="2" s="1"/>
  <c r="P475" i="2"/>
  <c r="U475" i="2" s="1"/>
  <c r="P476" i="2"/>
  <c r="P477" i="2"/>
  <c r="P478" i="2"/>
  <c r="U478" i="2" s="1"/>
  <c r="P479" i="2"/>
  <c r="U479" i="2" s="1"/>
  <c r="P480" i="2"/>
  <c r="P481" i="2"/>
  <c r="P482" i="2"/>
  <c r="U482" i="2" s="1"/>
  <c r="P483" i="2"/>
  <c r="U483" i="2" s="1"/>
  <c r="P484" i="2"/>
  <c r="P485" i="2"/>
  <c r="P486" i="2"/>
  <c r="U486" i="2" s="1"/>
  <c r="P487" i="2"/>
  <c r="U487" i="2" s="1"/>
  <c r="P488" i="2"/>
  <c r="P489" i="2"/>
  <c r="P490" i="2"/>
  <c r="U490" i="2" s="1"/>
  <c r="P491" i="2"/>
  <c r="U491" i="2" s="1"/>
  <c r="P492" i="2"/>
  <c r="P493" i="2"/>
  <c r="P494" i="2"/>
  <c r="U494" i="2" s="1"/>
  <c r="P495" i="2"/>
  <c r="U495" i="2" s="1"/>
  <c r="P496" i="2"/>
  <c r="P497" i="2"/>
  <c r="P498" i="2"/>
  <c r="U498" i="2" s="1"/>
  <c r="P499" i="2"/>
  <c r="U499" i="2" s="1"/>
  <c r="P500" i="2"/>
  <c r="P501" i="2"/>
  <c r="P502" i="2"/>
  <c r="U502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3" i="2"/>
  <c r="X3" i="2"/>
  <c r="U4" i="2"/>
  <c r="U5" i="2"/>
  <c r="U6" i="2"/>
  <c r="U8" i="2"/>
  <c r="U9" i="2"/>
  <c r="U10" i="2"/>
  <c r="U12" i="2"/>
  <c r="U13" i="2"/>
  <c r="U14" i="2"/>
  <c r="U16" i="2"/>
  <c r="U17" i="2"/>
  <c r="U18" i="2"/>
  <c r="U20" i="2"/>
  <c r="U21" i="2"/>
  <c r="U22" i="2"/>
  <c r="U24" i="2"/>
  <c r="U25" i="2"/>
  <c r="U26" i="2"/>
  <c r="U28" i="2"/>
  <c r="U29" i="2"/>
  <c r="U30" i="2"/>
  <c r="U32" i="2"/>
  <c r="U33" i="2"/>
  <c r="U34" i="2"/>
  <c r="U36" i="2"/>
  <c r="U37" i="2"/>
  <c r="U38" i="2"/>
  <c r="U40" i="2"/>
  <c r="U41" i="2"/>
  <c r="U42" i="2"/>
  <c r="U44" i="2"/>
  <c r="U45" i="2"/>
  <c r="U46" i="2"/>
  <c r="U48" i="2"/>
  <c r="U49" i="2"/>
  <c r="U50" i="2"/>
  <c r="U52" i="2"/>
  <c r="U53" i="2"/>
  <c r="U54" i="2"/>
  <c r="U56" i="2"/>
  <c r="U57" i="2"/>
  <c r="U58" i="2"/>
  <c r="U60" i="2"/>
  <c r="U61" i="2"/>
  <c r="U62" i="2"/>
  <c r="U64" i="2"/>
  <c r="U65" i="2"/>
  <c r="U66" i="2"/>
  <c r="U68" i="2"/>
  <c r="U69" i="2"/>
  <c r="U72" i="2"/>
  <c r="U73" i="2"/>
  <c r="U76" i="2"/>
  <c r="U77" i="2"/>
  <c r="U80" i="2"/>
  <c r="U81" i="2"/>
  <c r="U84" i="2"/>
  <c r="U85" i="2"/>
  <c r="U88" i="2"/>
  <c r="U89" i="2"/>
  <c r="U92" i="2"/>
  <c r="U93" i="2"/>
  <c r="U96" i="2"/>
  <c r="U97" i="2"/>
  <c r="U100" i="2"/>
  <c r="U101" i="2"/>
  <c r="U104" i="2"/>
  <c r="U105" i="2"/>
  <c r="U108" i="2"/>
  <c r="U109" i="2"/>
  <c r="U112" i="2"/>
  <c r="U113" i="2"/>
  <c r="U116" i="2"/>
  <c r="U117" i="2"/>
  <c r="U120" i="2"/>
  <c r="U121" i="2"/>
  <c r="U124" i="2"/>
  <c r="U125" i="2"/>
  <c r="U128" i="2"/>
  <c r="U129" i="2"/>
  <c r="U132" i="2"/>
  <c r="U133" i="2"/>
  <c r="U136" i="2"/>
  <c r="U137" i="2"/>
  <c r="U140" i="2"/>
  <c r="U141" i="2"/>
  <c r="U144" i="2"/>
  <c r="U145" i="2"/>
  <c r="U148" i="2"/>
  <c r="U149" i="2"/>
  <c r="U152" i="2"/>
  <c r="U153" i="2"/>
  <c r="U156" i="2"/>
  <c r="U157" i="2"/>
  <c r="U160" i="2"/>
  <c r="U161" i="2"/>
  <c r="U164" i="2"/>
  <c r="U165" i="2"/>
  <c r="U168" i="2"/>
  <c r="U169" i="2"/>
  <c r="U172" i="2"/>
  <c r="U173" i="2"/>
  <c r="U176" i="2"/>
  <c r="U177" i="2"/>
  <c r="U180" i="2"/>
  <c r="U181" i="2"/>
  <c r="U184" i="2"/>
  <c r="U185" i="2"/>
  <c r="U188" i="2"/>
  <c r="U189" i="2"/>
  <c r="U192" i="2"/>
  <c r="U193" i="2"/>
  <c r="U196" i="2"/>
  <c r="U197" i="2"/>
  <c r="U200" i="2"/>
  <c r="U201" i="2"/>
  <c r="U204" i="2"/>
  <c r="U205" i="2"/>
  <c r="U208" i="2"/>
  <c r="U209" i="2"/>
  <c r="U212" i="2"/>
  <c r="U213" i="2"/>
  <c r="U216" i="2"/>
  <c r="U217" i="2"/>
  <c r="U220" i="2"/>
  <c r="U221" i="2"/>
  <c r="U224" i="2"/>
  <c r="U225" i="2"/>
  <c r="U228" i="2"/>
  <c r="U229" i="2"/>
  <c r="U232" i="2"/>
  <c r="U233" i="2"/>
  <c r="U236" i="2"/>
  <c r="U237" i="2"/>
  <c r="U240" i="2"/>
  <c r="U241" i="2"/>
  <c r="U244" i="2"/>
  <c r="U245" i="2"/>
  <c r="U248" i="2"/>
  <c r="U249" i="2"/>
  <c r="U252" i="2"/>
  <c r="U253" i="2"/>
  <c r="U256" i="2"/>
  <c r="U257" i="2"/>
  <c r="U260" i="2"/>
  <c r="U261" i="2"/>
  <c r="U264" i="2"/>
  <c r="U265" i="2"/>
  <c r="U268" i="2"/>
  <c r="U269" i="2"/>
  <c r="U272" i="2"/>
  <c r="U273" i="2"/>
  <c r="U276" i="2"/>
  <c r="U277" i="2"/>
  <c r="U280" i="2"/>
  <c r="U281" i="2"/>
  <c r="U284" i="2"/>
  <c r="U285" i="2"/>
  <c r="U288" i="2"/>
  <c r="U289" i="2"/>
  <c r="U292" i="2"/>
  <c r="U293" i="2"/>
  <c r="U296" i="2"/>
  <c r="U297" i="2"/>
  <c r="U300" i="2"/>
  <c r="U301" i="2"/>
  <c r="U304" i="2"/>
  <c r="U305" i="2"/>
  <c r="U308" i="2"/>
  <c r="U309" i="2"/>
  <c r="U312" i="2"/>
  <c r="U313" i="2"/>
  <c r="U316" i="2"/>
  <c r="U317" i="2"/>
  <c r="U320" i="2"/>
  <c r="U321" i="2"/>
  <c r="U324" i="2"/>
  <c r="U325" i="2"/>
  <c r="U328" i="2"/>
  <c r="U329" i="2"/>
  <c r="U332" i="2"/>
  <c r="U333" i="2"/>
  <c r="U336" i="2"/>
  <c r="U337" i="2"/>
  <c r="U340" i="2"/>
  <c r="U341" i="2"/>
  <c r="U344" i="2"/>
  <c r="U345" i="2"/>
  <c r="U347" i="2"/>
  <c r="U348" i="2"/>
  <c r="U349" i="2"/>
  <c r="U352" i="2"/>
  <c r="U353" i="2"/>
  <c r="U356" i="2"/>
  <c r="U357" i="2"/>
  <c r="U359" i="2"/>
  <c r="U360" i="2"/>
  <c r="U361" i="2"/>
  <c r="U363" i="2"/>
  <c r="U364" i="2"/>
  <c r="U365" i="2"/>
  <c r="U368" i="2"/>
  <c r="U369" i="2"/>
  <c r="U372" i="2"/>
  <c r="U373" i="2"/>
  <c r="U376" i="2"/>
  <c r="U377" i="2"/>
  <c r="U380" i="2"/>
  <c r="U381" i="2"/>
  <c r="U384" i="2"/>
  <c r="U385" i="2"/>
  <c r="U388" i="2"/>
  <c r="U389" i="2"/>
  <c r="U392" i="2"/>
  <c r="U393" i="2"/>
  <c r="U396" i="2"/>
  <c r="U397" i="2"/>
  <c r="U400" i="2"/>
  <c r="U401" i="2"/>
  <c r="U404" i="2"/>
  <c r="U405" i="2"/>
  <c r="U408" i="2"/>
  <c r="U409" i="2"/>
  <c r="U412" i="2"/>
  <c r="U413" i="2"/>
  <c r="U416" i="2"/>
  <c r="U417" i="2"/>
  <c r="U420" i="2"/>
  <c r="U421" i="2"/>
  <c r="U424" i="2"/>
  <c r="U425" i="2"/>
  <c r="U428" i="2"/>
  <c r="U429" i="2"/>
  <c r="U432" i="2"/>
  <c r="U433" i="2"/>
  <c r="U436" i="2"/>
  <c r="U437" i="2"/>
  <c r="U440" i="2"/>
  <c r="U441" i="2"/>
  <c r="U444" i="2"/>
  <c r="U445" i="2"/>
  <c r="U448" i="2"/>
  <c r="U449" i="2"/>
  <c r="U452" i="2"/>
  <c r="U453" i="2"/>
  <c r="U456" i="2"/>
  <c r="U457" i="2"/>
  <c r="U460" i="2"/>
  <c r="U461" i="2"/>
  <c r="U464" i="2"/>
  <c r="U465" i="2"/>
  <c r="U468" i="2"/>
  <c r="U469" i="2"/>
  <c r="U472" i="2"/>
  <c r="U473" i="2"/>
  <c r="U476" i="2"/>
  <c r="U477" i="2"/>
  <c r="U480" i="2"/>
  <c r="U481" i="2"/>
  <c r="U484" i="2"/>
  <c r="U485" i="2"/>
  <c r="U488" i="2"/>
  <c r="U489" i="2"/>
  <c r="U492" i="2"/>
  <c r="U493" i="2"/>
  <c r="U496" i="2"/>
  <c r="U497" i="2"/>
  <c r="U500" i="2"/>
  <c r="U501" i="2"/>
  <c r="U3" i="2"/>
  <c r="T3" i="2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S83" i="2"/>
  <c r="T83" i="2" s="1"/>
  <c r="S84" i="2"/>
  <c r="T84" i="2" s="1"/>
  <c r="S85" i="2"/>
  <c r="T85" i="2" s="1"/>
  <c r="S86" i="2"/>
  <c r="S87" i="2"/>
  <c r="T87" i="2" s="1"/>
  <c r="S88" i="2"/>
  <c r="T88" i="2" s="1"/>
  <c r="S89" i="2"/>
  <c r="T89" i="2" s="1"/>
  <c r="S90" i="2"/>
  <c r="S91" i="2"/>
  <c r="T91" i="2" s="1"/>
  <c r="S92" i="2"/>
  <c r="T92" i="2" s="1"/>
  <c r="S93" i="2"/>
  <c r="T93" i="2" s="1"/>
  <c r="S94" i="2"/>
  <c r="S95" i="2"/>
  <c r="T95" i="2" s="1"/>
  <c r="S96" i="2"/>
  <c r="T96" i="2" s="1"/>
  <c r="S97" i="2"/>
  <c r="T97" i="2" s="1"/>
  <c r="S98" i="2"/>
  <c r="S99" i="2"/>
  <c r="T99" i="2" s="1"/>
  <c r="S100" i="2"/>
  <c r="T100" i="2" s="1"/>
  <c r="S101" i="2"/>
  <c r="T101" i="2" s="1"/>
  <c r="S102" i="2"/>
  <c r="S103" i="2"/>
  <c r="T103" i="2" s="1"/>
  <c r="S104" i="2"/>
  <c r="T104" i="2" s="1"/>
  <c r="S105" i="2"/>
  <c r="T105" i="2" s="1"/>
  <c r="S106" i="2"/>
  <c r="S107" i="2"/>
  <c r="T107" i="2" s="1"/>
  <c r="S108" i="2"/>
  <c r="T108" i="2" s="1"/>
  <c r="S109" i="2"/>
  <c r="T109" i="2" s="1"/>
  <c r="S110" i="2"/>
  <c r="S111" i="2"/>
  <c r="T111" i="2" s="1"/>
  <c r="S112" i="2"/>
  <c r="T112" i="2" s="1"/>
  <c r="S113" i="2"/>
  <c r="T113" i="2" s="1"/>
  <c r="S114" i="2"/>
  <c r="S115" i="2"/>
  <c r="T115" i="2" s="1"/>
  <c r="S116" i="2"/>
  <c r="T116" i="2" s="1"/>
  <c r="S117" i="2"/>
  <c r="T117" i="2" s="1"/>
  <c r="S118" i="2"/>
  <c r="S119" i="2"/>
  <c r="T119" i="2" s="1"/>
  <c r="S120" i="2"/>
  <c r="T120" i="2" s="1"/>
  <c r="S121" i="2"/>
  <c r="T121" i="2" s="1"/>
  <c r="S122" i="2"/>
  <c r="S123" i="2"/>
  <c r="T123" i="2" s="1"/>
  <c r="S124" i="2"/>
  <c r="T124" i="2" s="1"/>
  <c r="S125" i="2"/>
  <c r="T125" i="2" s="1"/>
  <c r="S126" i="2"/>
  <c r="S127" i="2"/>
  <c r="T127" i="2" s="1"/>
  <c r="S128" i="2"/>
  <c r="T128" i="2" s="1"/>
  <c r="S129" i="2"/>
  <c r="T129" i="2" s="1"/>
  <c r="S130" i="2"/>
  <c r="S131" i="2"/>
  <c r="T131" i="2" s="1"/>
  <c r="S132" i="2"/>
  <c r="T132" i="2" s="1"/>
  <c r="S133" i="2"/>
  <c r="T133" i="2" s="1"/>
  <c r="S134" i="2"/>
  <c r="S135" i="2"/>
  <c r="T135" i="2" s="1"/>
  <c r="S136" i="2"/>
  <c r="T136" i="2" s="1"/>
  <c r="S137" i="2"/>
  <c r="T137" i="2" s="1"/>
  <c r="S138" i="2"/>
  <c r="S139" i="2"/>
  <c r="T139" i="2" s="1"/>
  <c r="S140" i="2"/>
  <c r="T140" i="2" s="1"/>
  <c r="S141" i="2"/>
  <c r="T141" i="2" s="1"/>
  <c r="S142" i="2"/>
  <c r="S143" i="2"/>
  <c r="T143" i="2" s="1"/>
  <c r="S144" i="2"/>
  <c r="T144" i="2" s="1"/>
  <c r="S145" i="2"/>
  <c r="T145" i="2" s="1"/>
  <c r="S146" i="2"/>
  <c r="S147" i="2"/>
  <c r="T147" i="2" s="1"/>
  <c r="S148" i="2"/>
  <c r="T148" i="2" s="1"/>
  <c r="S149" i="2"/>
  <c r="T149" i="2" s="1"/>
  <c r="S150" i="2"/>
  <c r="S151" i="2"/>
  <c r="T151" i="2" s="1"/>
  <c r="S152" i="2"/>
  <c r="T152" i="2" s="1"/>
  <c r="S153" i="2"/>
  <c r="T153" i="2" s="1"/>
  <c r="S154" i="2"/>
  <c r="S155" i="2"/>
  <c r="T155" i="2" s="1"/>
  <c r="S156" i="2"/>
  <c r="T156" i="2" s="1"/>
  <c r="S157" i="2"/>
  <c r="T157" i="2" s="1"/>
  <c r="S158" i="2"/>
  <c r="S159" i="2"/>
  <c r="T159" i="2" s="1"/>
  <c r="S160" i="2"/>
  <c r="T160" i="2" s="1"/>
  <c r="S161" i="2"/>
  <c r="T161" i="2" s="1"/>
  <c r="S162" i="2"/>
  <c r="S163" i="2"/>
  <c r="T163" i="2" s="1"/>
  <c r="S164" i="2"/>
  <c r="T164" i="2" s="1"/>
  <c r="S165" i="2"/>
  <c r="T165" i="2" s="1"/>
  <c r="S166" i="2"/>
  <c r="S167" i="2"/>
  <c r="T167" i="2" s="1"/>
  <c r="S168" i="2"/>
  <c r="T168" i="2" s="1"/>
  <c r="S169" i="2"/>
  <c r="T169" i="2" s="1"/>
  <c r="S170" i="2"/>
  <c r="S171" i="2"/>
  <c r="T171" i="2" s="1"/>
  <c r="S172" i="2"/>
  <c r="T172" i="2" s="1"/>
  <c r="S173" i="2"/>
  <c r="T173" i="2" s="1"/>
  <c r="S174" i="2"/>
  <c r="S175" i="2"/>
  <c r="T175" i="2" s="1"/>
  <c r="S176" i="2"/>
  <c r="T176" i="2" s="1"/>
  <c r="S177" i="2"/>
  <c r="T177" i="2" s="1"/>
  <c r="S178" i="2"/>
  <c r="S179" i="2"/>
  <c r="T179" i="2" s="1"/>
  <c r="S180" i="2"/>
  <c r="T180" i="2" s="1"/>
  <c r="S181" i="2"/>
  <c r="T181" i="2" s="1"/>
  <c r="S182" i="2"/>
  <c r="S183" i="2"/>
  <c r="T183" i="2" s="1"/>
  <c r="S184" i="2"/>
  <c r="T184" i="2" s="1"/>
  <c r="S185" i="2"/>
  <c r="T185" i="2" s="1"/>
  <c r="S186" i="2"/>
  <c r="S187" i="2"/>
  <c r="T187" i="2" s="1"/>
  <c r="S188" i="2"/>
  <c r="T188" i="2" s="1"/>
  <c r="S189" i="2"/>
  <c r="T189" i="2" s="1"/>
  <c r="S190" i="2"/>
  <c r="S191" i="2"/>
  <c r="T191" i="2" s="1"/>
  <c r="S192" i="2"/>
  <c r="T192" i="2" s="1"/>
  <c r="S193" i="2"/>
  <c r="T193" i="2" s="1"/>
  <c r="S194" i="2"/>
  <c r="S195" i="2"/>
  <c r="T195" i="2" s="1"/>
  <c r="S196" i="2"/>
  <c r="T196" i="2" s="1"/>
  <c r="S197" i="2"/>
  <c r="T197" i="2" s="1"/>
  <c r="S198" i="2"/>
  <c r="S199" i="2"/>
  <c r="T199" i="2" s="1"/>
  <c r="S200" i="2"/>
  <c r="T200" i="2" s="1"/>
  <c r="S201" i="2"/>
  <c r="T201" i="2" s="1"/>
  <c r="S202" i="2"/>
  <c r="S203" i="2"/>
  <c r="T203" i="2" s="1"/>
  <c r="S204" i="2"/>
  <c r="T204" i="2" s="1"/>
  <c r="S205" i="2"/>
  <c r="T205" i="2" s="1"/>
  <c r="S206" i="2"/>
  <c r="S207" i="2"/>
  <c r="T207" i="2" s="1"/>
  <c r="S208" i="2"/>
  <c r="T208" i="2" s="1"/>
  <c r="S209" i="2"/>
  <c r="T209" i="2" s="1"/>
  <c r="S210" i="2"/>
  <c r="S211" i="2"/>
  <c r="T211" i="2" s="1"/>
  <c r="S212" i="2"/>
  <c r="T212" i="2" s="1"/>
  <c r="S213" i="2"/>
  <c r="T213" i="2" s="1"/>
  <c r="S214" i="2"/>
  <c r="S215" i="2"/>
  <c r="T215" i="2" s="1"/>
  <c r="S216" i="2"/>
  <c r="T216" i="2" s="1"/>
  <c r="S217" i="2"/>
  <c r="T217" i="2" s="1"/>
  <c r="S218" i="2"/>
  <c r="S219" i="2"/>
  <c r="T219" i="2" s="1"/>
  <c r="S220" i="2"/>
  <c r="T220" i="2" s="1"/>
  <c r="S221" i="2"/>
  <c r="T221" i="2" s="1"/>
  <c r="S222" i="2"/>
  <c r="S223" i="2"/>
  <c r="T223" i="2" s="1"/>
  <c r="S224" i="2"/>
  <c r="T224" i="2" s="1"/>
  <c r="S225" i="2"/>
  <c r="T225" i="2" s="1"/>
  <c r="S226" i="2"/>
  <c r="S227" i="2"/>
  <c r="T227" i="2" s="1"/>
  <c r="S228" i="2"/>
  <c r="T228" i="2" s="1"/>
  <c r="S229" i="2"/>
  <c r="T229" i="2" s="1"/>
  <c r="S230" i="2"/>
  <c r="S231" i="2"/>
  <c r="T231" i="2" s="1"/>
  <c r="S232" i="2"/>
  <c r="T232" i="2" s="1"/>
  <c r="S233" i="2"/>
  <c r="T233" i="2" s="1"/>
  <c r="S234" i="2"/>
  <c r="S235" i="2"/>
  <c r="T235" i="2" s="1"/>
  <c r="S236" i="2"/>
  <c r="T236" i="2" s="1"/>
  <c r="S237" i="2"/>
  <c r="T237" i="2" s="1"/>
  <c r="S238" i="2"/>
  <c r="S239" i="2"/>
  <c r="T239" i="2" s="1"/>
  <c r="S240" i="2"/>
  <c r="T240" i="2" s="1"/>
  <c r="S241" i="2"/>
  <c r="T241" i="2" s="1"/>
  <c r="S242" i="2"/>
  <c r="S243" i="2"/>
  <c r="T243" i="2" s="1"/>
  <c r="S244" i="2"/>
  <c r="T244" i="2" s="1"/>
  <c r="S245" i="2"/>
  <c r="T245" i="2" s="1"/>
  <c r="S246" i="2"/>
  <c r="S247" i="2"/>
  <c r="T247" i="2" s="1"/>
  <c r="S248" i="2"/>
  <c r="T248" i="2" s="1"/>
  <c r="S249" i="2"/>
  <c r="T249" i="2" s="1"/>
  <c r="S250" i="2"/>
  <c r="S251" i="2"/>
  <c r="T251" i="2" s="1"/>
  <c r="S252" i="2"/>
  <c r="T252" i="2" s="1"/>
  <c r="S253" i="2"/>
  <c r="T253" i="2" s="1"/>
  <c r="S254" i="2"/>
  <c r="S255" i="2"/>
  <c r="T255" i="2" s="1"/>
  <c r="S256" i="2"/>
  <c r="T256" i="2" s="1"/>
  <c r="S257" i="2"/>
  <c r="T257" i="2" s="1"/>
  <c r="S258" i="2"/>
  <c r="S259" i="2"/>
  <c r="T259" i="2" s="1"/>
  <c r="S260" i="2"/>
  <c r="T260" i="2" s="1"/>
  <c r="S261" i="2"/>
  <c r="T261" i="2" s="1"/>
  <c r="S262" i="2"/>
  <c r="S263" i="2"/>
  <c r="T263" i="2" s="1"/>
  <c r="S264" i="2"/>
  <c r="T264" i="2" s="1"/>
  <c r="S265" i="2"/>
  <c r="T265" i="2" s="1"/>
  <c r="S266" i="2"/>
  <c r="S267" i="2"/>
  <c r="T267" i="2" s="1"/>
  <c r="S268" i="2"/>
  <c r="T268" i="2" s="1"/>
  <c r="S269" i="2"/>
  <c r="T269" i="2" s="1"/>
  <c r="S270" i="2"/>
  <c r="S271" i="2"/>
  <c r="T271" i="2" s="1"/>
  <c r="S272" i="2"/>
  <c r="T272" i="2" s="1"/>
  <c r="S273" i="2"/>
  <c r="T273" i="2" s="1"/>
  <c r="S274" i="2"/>
  <c r="S275" i="2"/>
  <c r="T275" i="2" s="1"/>
  <c r="S276" i="2"/>
  <c r="T276" i="2" s="1"/>
  <c r="S277" i="2"/>
  <c r="T277" i="2" s="1"/>
  <c r="S278" i="2"/>
  <c r="S279" i="2"/>
  <c r="T279" i="2" s="1"/>
  <c r="S280" i="2"/>
  <c r="T280" i="2" s="1"/>
  <c r="S281" i="2"/>
  <c r="T281" i="2" s="1"/>
  <c r="S282" i="2"/>
  <c r="S283" i="2"/>
  <c r="T283" i="2" s="1"/>
  <c r="S284" i="2"/>
  <c r="T284" i="2" s="1"/>
  <c r="S285" i="2"/>
  <c r="T285" i="2" s="1"/>
  <c r="S286" i="2"/>
  <c r="S287" i="2"/>
  <c r="T287" i="2" s="1"/>
  <c r="S288" i="2"/>
  <c r="T288" i="2" s="1"/>
  <c r="S289" i="2"/>
  <c r="T289" i="2" s="1"/>
  <c r="S290" i="2"/>
  <c r="S291" i="2"/>
  <c r="T291" i="2" s="1"/>
  <c r="S292" i="2"/>
  <c r="T292" i="2" s="1"/>
  <c r="S293" i="2"/>
  <c r="T293" i="2" s="1"/>
  <c r="S294" i="2"/>
  <c r="S295" i="2"/>
  <c r="T295" i="2" s="1"/>
  <c r="S296" i="2"/>
  <c r="T296" i="2" s="1"/>
  <c r="S297" i="2"/>
  <c r="T297" i="2" s="1"/>
  <c r="S298" i="2"/>
  <c r="S299" i="2"/>
  <c r="T299" i="2" s="1"/>
  <c r="S300" i="2"/>
  <c r="T300" i="2" s="1"/>
  <c r="S301" i="2"/>
  <c r="T301" i="2" s="1"/>
  <c r="S302" i="2"/>
  <c r="S303" i="2"/>
  <c r="T303" i="2" s="1"/>
  <c r="S304" i="2"/>
  <c r="T304" i="2" s="1"/>
  <c r="S305" i="2"/>
  <c r="T305" i="2" s="1"/>
  <c r="S306" i="2"/>
  <c r="S307" i="2"/>
  <c r="T307" i="2" s="1"/>
  <c r="S308" i="2"/>
  <c r="T308" i="2" s="1"/>
  <c r="S309" i="2"/>
  <c r="T309" i="2" s="1"/>
  <c r="S310" i="2"/>
  <c r="S311" i="2"/>
  <c r="T311" i="2" s="1"/>
  <c r="S312" i="2"/>
  <c r="T312" i="2" s="1"/>
  <c r="S313" i="2"/>
  <c r="T313" i="2" s="1"/>
  <c r="S314" i="2"/>
  <c r="S315" i="2"/>
  <c r="T315" i="2" s="1"/>
  <c r="S316" i="2"/>
  <c r="T316" i="2" s="1"/>
  <c r="S317" i="2"/>
  <c r="T317" i="2" s="1"/>
  <c r="S318" i="2"/>
  <c r="S319" i="2"/>
  <c r="T319" i="2" s="1"/>
  <c r="S320" i="2"/>
  <c r="T320" i="2" s="1"/>
  <c r="S321" i="2"/>
  <c r="T321" i="2" s="1"/>
  <c r="S322" i="2"/>
  <c r="S323" i="2"/>
  <c r="T323" i="2" s="1"/>
  <c r="S324" i="2"/>
  <c r="T324" i="2" s="1"/>
  <c r="S325" i="2"/>
  <c r="T325" i="2" s="1"/>
  <c r="S326" i="2"/>
  <c r="S327" i="2"/>
  <c r="T327" i="2" s="1"/>
  <c r="S328" i="2"/>
  <c r="T328" i="2" s="1"/>
  <c r="S329" i="2"/>
  <c r="T329" i="2" s="1"/>
  <c r="S330" i="2"/>
  <c r="S331" i="2"/>
  <c r="T331" i="2" s="1"/>
  <c r="S332" i="2"/>
  <c r="T332" i="2" s="1"/>
  <c r="S333" i="2"/>
  <c r="T333" i="2" s="1"/>
  <c r="S334" i="2"/>
  <c r="S335" i="2"/>
  <c r="T335" i="2" s="1"/>
  <c r="S336" i="2"/>
  <c r="T336" i="2" s="1"/>
  <c r="S337" i="2"/>
  <c r="T337" i="2" s="1"/>
  <c r="S338" i="2"/>
  <c r="S339" i="2"/>
  <c r="T339" i="2" s="1"/>
  <c r="S340" i="2"/>
  <c r="T340" i="2" s="1"/>
  <c r="S341" i="2"/>
  <c r="T341" i="2" s="1"/>
  <c r="S342" i="2"/>
  <c r="S343" i="2"/>
  <c r="T343" i="2" s="1"/>
  <c r="S344" i="2"/>
  <c r="T344" i="2" s="1"/>
  <c r="S345" i="2"/>
  <c r="T345" i="2" s="1"/>
  <c r="S346" i="2"/>
  <c r="S347" i="2"/>
  <c r="T347" i="2" s="1"/>
  <c r="S348" i="2"/>
  <c r="T348" i="2" s="1"/>
  <c r="S349" i="2"/>
  <c r="T349" i="2" s="1"/>
  <c r="S350" i="2"/>
  <c r="S351" i="2"/>
  <c r="T351" i="2" s="1"/>
  <c r="S352" i="2"/>
  <c r="T352" i="2" s="1"/>
  <c r="S353" i="2"/>
  <c r="T353" i="2" s="1"/>
  <c r="S354" i="2"/>
  <c r="S355" i="2"/>
  <c r="T355" i="2" s="1"/>
  <c r="S356" i="2"/>
  <c r="T356" i="2" s="1"/>
  <c r="S357" i="2"/>
  <c r="T357" i="2" s="1"/>
  <c r="S358" i="2"/>
  <c r="S359" i="2"/>
  <c r="T359" i="2" s="1"/>
  <c r="S360" i="2"/>
  <c r="T360" i="2" s="1"/>
  <c r="S361" i="2"/>
  <c r="T361" i="2" s="1"/>
  <c r="S362" i="2"/>
  <c r="S363" i="2"/>
  <c r="T363" i="2" s="1"/>
  <c r="S364" i="2"/>
  <c r="T364" i="2" s="1"/>
  <c r="S365" i="2"/>
  <c r="T365" i="2" s="1"/>
  <c r="S366" i="2"/>
  <c r="S367" i="2"/>
  <c r="T367" i="2" s="1"/>
  <c r="S368" i="2"/>
  <c r="T368" i="2" s="1"/>
  <c r="S369" i="2"/>
  <c r="T369" i="2" s="1"/>
  <c r="S370" i="2"/>
  <c r="S371" i="2"/>
  <c r="T371" i="2" s="1"/>
  <c r="S372" i="2"/>
  <c r="T372" i="2" s="1"/>
  <c r="S373" i="2"/>
  <c r="T373" i="2" s="1"/>
  <c r="S374" i="2"/>
  <c r="S375" i="2"/>
  <c r="T375" i="2" s="1"/>
  <c r="S376" i="2"/>
  <c r="T376" i="2" s="1"/>
  <c r="S377" i="2"/>
  <c r="T377" i="2" s="1"/>
  <c r="S378" i="2"/>
  <c r="S379" i="2"/>
  <c r="T379" i="2" s="1"/>
  <c r="S380" i="2"/>
  <c r="T380" i="2" s="1"/>
  <c r="S381" i="2"/>
  <c r="T381" i="2" s="1"/>
  <c r="S382" i="2"/>
  <c r="S383" i="2"/>
  <c r="T383" i="2" s="1"/>
  <c r="S384" i="2"/>
  <c r="T384" i="2" s="1"/>
  <c r="S385" i="2"/>
  <c r="T385" i="2" s="1"/>
  <c r="S386" i="2"/>
  <c r="S387" i="2"/>
  <c r="T387" i="2" s="1"/>
  <c r="S388" i="2"/>
  <c r="T388" i="2" s="1"/>
  <c r="S389" i="2"/>
  <c r="T389" i="2" s="1"/>
  <c r="S390" i="2"/>
  <c r="S391" i="2"/>
  <c r="T391" i="2" s="1"/>
  <c r="S392" i="2"/>
  <c r="T392" i="2" s="1"/>
  <c r="S393" i="2"/>
  <c r="T393" i="2" s="1"/>
  <c r="S394" i="2"/>
  <c r="S395" i="2"/>
  <c r="T395" i="2" s="1"/>
  <c r="S396" i="2"/>
  <c r="T396" i="2" s="1"/>
  <c r="S397" i="2"/>
  <c r="T397" i="2" s="1"/>
  <c r="S398" i="2"/>
  <c r="S399" i="2"/>
  <c r="T399" i="2" s="1"/>
  <c r="S400" i="2"/>
  <c r="T400" i="2" s="1"/>
  <c r="S401" i="2"/>
  <c r="T401" i="2" s="1"/>
  <c r="S402" i="2"/>
  <c r="S403" i="2"/>
  <c r="T403" i="2" s="1"/>
  <c r="S404" i="2"/>
  <c r="T404" i="2" s="1"/>
  <c r="S405" i="2"/>
  <c r="T405" i="2" s="1"/>
  <c r="S406" i="2"/>
  <c r="S407" i="2"/>
  <c r="T407" i="2" s="1"/>
  <c r="S408" i="2"/>
  <c r="T408" i="2" s="1"/>
  <c r="S409" i="2"/>
  <c r="T409" i="2" s="1"/>
  <c r="S410" i="2"/>
  <c r="S411" i="2"/>
  <c r="T411" i="2" s="1"/>
  <c r="S412" i="2"/>
  <c r="T412" i="2" s="1"/>
  <c r="S413" i="2"/>
  <c r="T413" i="2" s="1"/>
  <c r="S414" i="2"/>
  <c r="S415" i="2"/>
  <c r="T415" i="2" s="1"/>
  <c r="S416" i="2"/>
  <c r="T416" i="2" s="1"/>
  <c r="S417" i="2"/>
  <c r="T417" i="2" s="1"/>
  <c r="S418" i="2"/>
  <c r="S419" i="2"/>
  <c r="T419" i="2" s="1"/>
  <c r="S420" i="2"/>
  <c r="T420" i="2" s="1"/>
  <c r="S421" i="2"/>
  <c r="T421" i="2" s="1"/>
  <c r="S422" i="2"/>
  <c r="S423" i="2"/>
  <c r="T423" i="2" s="1"/>
  <c r="S424" i="2"/>
  <c r="T424" i="2" s="1"/>
  <c r="S425" i="2"/>
  <c r="T425" i="2" s="1"/>
  <c r="S426" i="2"/>
  <c r="S427" i="2"/>
  <c r="T427" i="2" s="1"/>
  <c r="S428" i="2"/>
  <c r="T428" i="2" s="1"/>
  <c r="S429" i="2"/>
  <c r="T429" i="2" s="1"/>
  <c r="S430" i="2"/>
  <c r="S431" i="2"/>
  <c r="T431" i="2" s="1"/>
  <c r="S432" i="2"/>
  <c r="T432" i="2" s="1"/>
  <c r="S433" i="2"/>
  <c r="T433" i="2" s="1"/>
  <c r="S434" i="2"/>
  <c r="S435" i="2"/>
  <c r="T435" i="2" s="1"/>
  <c r="S436" i="2"/>
  <c r="T436" i="2" s="1"/>
  <c r="S437" i="2"/>
  <c r="T437" i="2" s="1"/>
  <c r="S438" i="2"/>
  <c r="S439" i="2"/>
  <c r="T439" i="2" s="1"/>
  <c r="S440" i="2"/>
  <c r="T440" i="2" s="1"/>
  <c r="S441" i="2"/>
  <c r="T441" i="2" s="1"/>
  <c r="S442" i="2"/>
  <c r="S443" i="2"/>
  <c r="T443" i="2" s="1"/>
  <c r="S444" i="2"/>
  <c r="T444" i="2" s="1"/>
  <c r="S445" i="2"/>
  <c r="T445" i="2" s="1"/>
  <c r="S446" i="2"/>
  <c r="S447" i="2"/>
  <c r="T447" i="2" s="1"/>
  <c r="S448" i="2"/>
  <c r="T448" i="2" s="1"/>
  <c r="S449" i="2"/>
  <c r="T449" i="2" s="1"/>
  <c r="S450" i="2"/>
  <c r="S451" i="2"/>
  <c r="T451" i="2" s="1"/>
  <c r="S452" i="2"/>
  <c r="T452" i="2" s="1"/>
  <c r="S453" i="2"/>
  <c r="T453" i="2" s="1"/>
  <c r="S454" i="2"/>
  <c r="S455" i="2"/>
  <c r="T455" i="2" s="1"/>
  <c r="S456" i="2"/>
  <c r="T456" i="2" s="1"/>
  <c r="S457" i="2"/>
  <c r="T457" i="2" s="1"/>
  <c r="S458" i="2"/>
  <c r="S459" i="2"/>
  <c r="T459" i="2" s="1"/>
  <c r="S460" i="2"/>
  <c r="T460" i="2" s="1"/>
  <c r="S461" i="2"/>
  <c r="T461" i="2" s="1"/>
  <c r="S462" i="2"/>
  <c r="S463" i="2"/>
  <c r="T463" i="2" s="1"/>
  <c r="S464" i="2"/>
  <c r="T464" i="2" s="1"/>
  <c r="S465" i="2"/>
  <c r="T465" i="2" s="1"/>
  <c r="S466" i="2"/>
  <c r="S467" i="2"/>
  <c r="T467" i="2" s="1"/>
  <c r="S468" i="2"/>
  <c r="T468" i="2" s="1"/>
  <c r="S469" i="2"/>
  <c r="T469" i="2" s="1"/>
  <c r="S470" i="2"/>
  <c r="S471" i="2"/>
  <c r="T471" i="2" s="1"/>
  <c r="S472" i="2"/>
  <c r="T472" i="2" s="1"/>
  <c r="S473" i="2"/>
  <c r="T473" i="2" s="1"/>
  <c r="S474" i="2"/>
  <c r="S475" i="2"/>
  <c r="T475" i="2" s="1"/>
  <c r="S476" i="2"/>
  <c r="T476" i="2" s="1"/>
  <c r="S477" i="2"/>
  <c r="T477" i="2" s="1"/>
  <c r="S478" i="2"/>
  <c r="S479" i="2"/>
  <c r="T479" i="2" s="1"/>
  <c r="S480" i="2"/>
  <c r="T480" i="2" s="1"/>
  <c r="S481" i="2"/>
  <c r="T481" i="2" s="1"/>
  <c r="S482" i="2"/>
  <c r="S483" i="2"/>
  <c r="T483" i="2" s="1"/>
  <c r="S484" i="2"/>
  <c r="T484" i="2" s="1"/>
  <c r="S485" i="2"/>
  <c r="T485" i="2" s="1"/>
  <c r="S486" i="2"/>
  <c r="S487" i="2"/>
  <c r="T487" i="2" s="1"/>
  <c r="S488" i="2"/>
  <c r="T488" i="2" s="1"/>
  <c r="S489" i="2"/>
  <c r="T489" i="2" s="1"/>
  <c r="S490" i="2"/>
  <c r="S491" i="2"/>
  <c r="T491" i="2" s="1"/>
  <c r="S492" i="2"/>
  <c r="T492" i="2" s="1"/>
  <c r="S493" i="2"/>
  <c r="T493" i="2" s="1"/>
  <c r="S494" i="2"/>
  <c r="S495" i="2"/>
  <c r="T495" i="2" s="1"/>
  <c r="S496" i="2"/>
  <c r="T496" i="2" s="1"/>
  <c r="S497" i="2"/>
  <c r="T497" i="2" s="1"/>
  <c r="S498" i="2"/>
  <c r="S499" i="2"/>
  <c r="T499" i="2" s="1"/>
  <c r="S500" i="2"/>
  <c r="T500" i="2" s="1"/>
  <c r="S501" i="2"/>
  <c r="T501" i="2" s="1"/>
  <c r="S502" i="2"/>
  <c r="S3" i="2"/>
  <c r="T502" i="2" l="1"/>
  <c r="T494" i="2"/>
  <c r="T486" i="2"/>
  <c r="T474" i="2"/>
  <c r="T466" i="2"/>
  <c r="T454" i="2"/>
  <c r="T446" i="2"/>
  <c r="T438" i="2"/>
  <c r="T434" i="2"/>
  <c r="T430" i="2"/>
  <c r="T426" i="2"/>
  <c r="T422" i="2"/>
  <c r="T418" i="2"/>
  <c r="T414" i="2"/>
  <c r="T410" i="2"/>
  <c r="T406" i="2"/>
  <c r="T402" i="2"/>
  <c r="T398" i="2"/>
  <c r="T394" i="2"/>
  <c r="T390" i="2"/>
  <c r="T386" i="2"/>
  <c r="T382" i="2"/>
  <c r="T378" i="2"/>
  <c r="T374" i="2"/>
  <c r="T370" i="2"/>
  <c r="T366" i="2"/>
  <c r="T362" i="2"/>
  <c r="T358" i="2"/>
  <c r="T354" i="2"/>
  <c r="T350" i="2"/>
  <c r="T346" i="2"/>
  <c r="T342" i="2"/>
  <c r="T338" i="2"/>
  <c r="T334" i="2"/>
  <c r="T330" i="2"/>
  <c r="T326" i="2"/>
  <c r="T322" i="2"/>
  <c r="T318" i="2"/>
  <c r="T314" i="2"/>
  <c r="T310" i="2"/>
  <c r="T306" i="2"/>
  <c r="T302" i="2"/>
  <c r="T298" i="2"/>
  <c r="T294" i="2"/>
  <c r="T290" i="2"/>
  <c r="T286" i="2"/>
  <c r="T282" i="2"/>
  <c r="T278" i="2"/>
  <c r="T274" i="2"/>
  <c r="T270" i="2"/>
  <c r="T266" i="2"/>
  <c r="T262" i="2"/>
  <c r="T258" i="2"/>
  <c r="T254" i="2"/>
  <c r="T250" i="2"/>
  <c r="T246" i="2"/>
  <c r="T242" i="2"/>
  <c r="T238" i="2"/>
  <c r="T234" i="2"/>
  <c r="T230" i="2"/>
  <c r="T226" i="2"/>
  <c r="T222" i="2"/>
  <c r="T218" i="2"/>
  <c r="T214" i="2"/>
  <c r="T210" i="2"/>
  <c r="T206" i="2"/>
  <c r="T202" i="2"/>
  <c r="T198" i="2"/>
  <c r="T194" i="2"/>
  <c r="T190" i="2"/>
  <c r="T186" i="2"/>
  <c r="T182" i="2"/>
  <c r="T178" i="2"/>
  <c r="T174" i="2"/>
  <c r="T170" i="2"/>
  <c r="T166" i="2"/>
  <c r="T162" i="2"/>
  <c r="T158" i="2"/>
  <c r="T154" i="2"/>
  <c r="T150" i="2"/>
  <c r="T146" i="2"/>
  <c r="T142" i="2"/>
  <c r="T138" i="2"/>
  <c r="T134" i="2"/>
  <c r="T130" i="2"/>
  <c r="T126" i="2"/>
  <c r="T122" i="2"/>
  <c r="T118" i="2"/>
  <c r="T114" i="2"/>
  <c r="T110" i="2"/>
  <c r="T106" i="2"/>
  <c r="T102" i="2"/>
  <c r="T98" i="2"/>
  <c r="T94" i="2"/>
  <c r="T90" i="2"/>
  <c r="T86" i="2"/>
  <c r="T82" i="2"/>
  <c r="T498" i="2"/>
  <c r="T490" i="2"/>
  <c r="T482" i="2"/>
  <c r="T478" i="2"/>
  <c r="T470" i="2"/>
  <c r="T462" i="2"/>
  <c r="T458" i="2"/>
  <c r="T450" i="2"/>
  <c r="T442" i="2"/>
  <c r="Y497" i="2"/>
  <c r="X497" i="2"/>
  <c r="Y481" i="2"/>
  <c r="X481" i="2"/>
  <c r="Y465" i="2"/>
  <c r="X465" i="2"/>
  <c r="Y449" i="2"/>
  <c r="X449" i="2"/>
  <c r="Y496" i="2"/>
  <c r="X496" i="2"/>
  <c r="Y480" i="2"/>
  <c r="X480" i="2"/>
  <c r="Y501" i="2"/>
  <c r="X501" i="2"/>
  <c r="Y485" i="2"/>
  <c r="X485" i="2"/>
  <c r="Y473" i="2"/>
  <c r="X473" i="2"/>
  <c r="Y457" i="2"/>
  <c r="X457" i="2"/>
  <c r="Y500" i="2"/>
  <c r="X500" i="2"/>
  <c r="Y479" i="2"/>
  <c r="X479" i="2"/>
  <c r="Y489" i="2"/>
  <c r="X489" i="2"/>
  <c r="X477" i="2"/>
  <c r="Y477" i="2"/>
  <c r="X461" i="2"/>
  <c r="Y461" i="2"/>
  <c r="Y445" i="2"/>
  <c r="X445" i="2"/>
  <c r="Y492" i="2"/>
  <c r="X492" i="2"/>
  <c r="Y488" i="2"/>
  <c r="X488" i="2"/>
  <c r="Y484" i="2"/>
  <c r="X484" i="2"/>
  <c r="Y499" i="2"/>
  <c r="X499" i="2"/>
  <c r="Y495" i="2"/>
  <c r="X495" i="2"/>
  <c r="Y491" i="2"/>
  <c r="X491" i="2"/>
  <c r="Y487" i="2"/>
  <c r="X487" i="2"/>
  <c r="Y483" i="2"/>
  <c r="X483" i="2"/>
  <c r="X502" i="2"/>
  <c r="Y502" i="2"/>
  <c r="Y498" i="2"/>
  <c r="X498" i="2"/>
  <c r="Y494" i="2"/>
  <c r="X494" i="2"/>
  <c r="Y490" i="2"/>
  <c r="X490" i="2"/>
  <c r="Y486" i="2"/>
  <c r="X486" i="2"/>
  <c r="Y482" i="2"/>
  <c r="X482" i="2"/>
  <c r="Y478" i="2"/>
  <c r="X478" i="2"/>
  <c r="Y474" i="2"/>
  <c r="X474" i="2"/>
  <c r="Y470" i="2"/>
  <c r="X470" i="2"/>
  <c r="Y466" i="2"/>
  <c r="X466" i="2"/>
  <c r="Y462" i="2"/>
  <c r="X462" i="2"/>
  <c r="Y458" i="2"/>
  <c r="X458" i="2"/>
  <c r="Y454" i="2"/>
  <c r="X454" i="2"/>
  <c r="Y450" i="2"/>
  <c r="X450" i="2"/>
  <c r="Y446" i="2"/>
  <c r="X446" i="2"/>
  <c r="Y442" i="2"/>
  <c r="X442" i="2"/>
  <c r="Y438" i="2"/>
  <c r="X438" i="2"/>
  <c r="Y493" i="2"/>
  <c r="X493" i="2"/>
  <c r="Y469" i="2"/>
  <c r="X469" i="2"/>
  <c r="Y453" i="2"/>
  <c r="X453" i="2"/>
  <c r="Y441" i="2"/>
  <c r="X441" i="2"/>
  <c r="Y437" i="2"/>
  <c r="X437" i="2"/>
  <c r="Y433" i="2"/>
  <c r="X433" i="2"/>
  <c r="Y429" i="2"/>
  <c r="X429" i="2"/>
  <c r="Y425" i="2"/>
  <c r="X425" i="2"/>
  <c r="Y421" i="2"/>
  <c r="X421" i="2"/>
  <c r="Y417" i="2"/>
  <c r="X417" i="2"/>
  <c r="Y413" i="2"/>
  <c r="X413" i="2"/>
  <c r="Y409" i="2"/>
  <c r="X409" i="2"/>
  <c r="Y405" i="2"/>
  <c r="X405" i="2"/>
  <c r="Y401" i="2"/>
  <c r="X401" i="2"/>
  <c r="Y397" i="2"/>
  <c r="X397" i="2"/>
  <c r="Y393" i="2"/>
  <c r="X393" i="2"/>
  <c r="Y389" i="2"/>
  <c r="X389" i="2"/>
  <c r="Y385" i="2"/>
  <c r="X385" i="2"/>
  <c r="Y381" i="2"/>
  <c r="X381" i="2"/>
  <c r="Y377" i="2"/>
  <c r="X377" i="2"/>
  <c r="Y373" i="2"/>
  <c r="X373" i="2"/>
  <c r="Y369" i="2"/>
  <c r="X369" i="2"/>
  <c r="Y365" i="2"/>
  <c r="X365" i="2"/>
  <c r="Y361" i="2"/>
  <c r="X361" i="2"/>
  <c r="Y357" i="2"/>
  <c r="X357" i="2"/>
  <c r="Y353" i="2"/>
  <c r="X353" i="2"/>
  <c r="Y349" i="2"/>
  <c r="X349" i="2"/>
  <c r="Y345" i="2"/>
  <c r="X345" i="2"/>
  <c r="Y341" i="2"/>
  <c r="X341" i="2"/>
  <c r="Y337" i="2"/>
  <c r="X337" i="2"/>
  <c r="Y333" i="2"/>
  <c r="X333" i="2"/>
  <c r="Y329" i="2"/>
  <c r="X329" i="2"/>
  <c r="Y325" i="2"/>
  <c r="X325" i="2"/>
  <c r="Y321" i="2"/>
  <c r="X321" i="2"/>
  <c r="Y317" i="2"/>
  <c r="X317" i="2"/>
  <c r="Y313" i="2"/>
  <c r="X313" i="2"/>
  <c r="Y309" i="2"/>
  <c r="X309" i="2"/>
  <c r="Y305" i="2"/>
  <c r="X305" i="2"/>
  <c r="Y301" i="2"/>
  <c r="X301" i="2"/>
  <c r="Y297" i="2"/>
  <c r="X297" i="2"/>
  <c r="Y293" i="2"/>
  <c r="X293" i="2"/>
  <c r="Y289" i="2"/>
  <c r="X289" i="2"/>
  <c r="Y285" i="2"/>
  <c r="X285" i="2"/>
  <c r="Y281" i="2"/>
  <c r="X281" i="2"/>
  <c r="Y277" i="2"/>
  <c r="X277" i="2"/>
  <c r="Y273" i="2"/>
  <c r="X273" i="2"/>
  <c r="Y269" i="2"/>
  <c r="X269" i="2"/>
  <c r="Y265" i="2"/>
  <c r="X265" i="2"/>
  <c r="Y261" i="2"/>
  <c r="X261" i="2"/>
  <c r="Y257" i="2"/>
  <c r="X257" i="2"/>
  <c r="Y253" i="2"/>
  <c r="X253" i="2"/>
  <c r="Y249" i="2"/>
  <c r="X249" i="2"/>
  <c r="Y245" i="2"/>
  <c r="X245" i="2"/>
  <c r="Y241" i="2"/>
  <c r="X241" i="2"/>
  <c r="Y237" i="2"/>
  <c r="X237" i="2"/>
  <c r="Y233" i="2"/>
  <c r="X233" i="2"/>
  <c r="Y229" i="2"/>
  <c r="X229" i="2"/>
  <c r="Y225" i="2"/>
  <c r="X225" i="2"/>
  <c r="Y221" i="2"/>
  <c r="X221" i="2"/>
  <c r="Y217" i="2"/>
  <c r="X217" i="2"/>
  <c r="Y213" i="2"/>
  <c r="X213" i="2"/>
  <c r="Y209" i="2"/>
  <c r="X209" i="2"/>
  <c r="Y205" i="2"/>
  <c r="X205" i="2"/>
  <c r="Y201" i="2"/>
  <c r="X201" i="2"/>
  <c r="Y197" i="2"/>
  <c r="X197" i="2"/>
  <c r="Y193" i="2"/>
  <c r="X193" i="2"/>
  <c r="Y189" i="2"/>
  <c r="X189" i="2"/>
  <c r="Y185" i="2"/>
  <c r="X185" i="2"/>
  <c r="Y181" i="2"/>
  <c r="X181" i="2"/>
  <c r="Y177" i="2"/>
  <c r="X177" i="2"/>
  <c r="Y173" i="2"/>
  <c r="X173" i="2"/>
  <c r="Y169" i="2"/>
  <c r="X169" i="2"/>
  <c r="Y165" i="2"/>
  <c r="X165" i="2"/>
  <c r="Y161" i="2"/>
  <c r="X161" i="2"/>
  <c r="Y157" i="2"/>
  <c r="X157" i="2"/>
  <c r="Y153" i="2"/>
  <c r="X153" i="2"/>
  <c r="Y149" i="2"/>
  <c r="X149" i="2"/>
  <c r="Y145" i="2"/>
  <c r="X145" i="2"/>
  <c r="Y141" i="2"/>
  <c r="X141" i="2"/>
  <c r="Y137" i="2"/>
  <c r="X137" i="2"/>
  <c r="Y133" i="2"/>
  <c r="X133" i="2"/>
  <c r="Y129" i="2"/>
  <c r="X129" i="2"/>
  <c r="Y125" i="2"/>
  <c r="X125" i="2"/>
  <c r="Y121" i="2"/>
  <c r="X121" i="2"/>
  <c r="Y117" i="2"/>
  <c r="X117" i="2"/>
  <c r="Y113" i="2"/>
  <c r="X113" i="2"/>
  <c r="Y109" i="2"/>
  <c r="X109" i="2"/>
  <c r="Y105" i="2"/>
  <c r="X105" i="2"/>
  <c r="Y101" i="2"/>
  <c r="X101" i="2"/>
  <c r="Y97" i="2"/>
  <c r="X97" i="2"/>
  <c r="Y93" i="2"/>
  <c r="X93" i="2"/>
  <c r="Y89" i="2"/>
  <c r="X89" i="2"/>
  <c r="Y85" i="2"/>
  <c r="X85" i="2"/>
  <c r="Y81" i="2"/>
  <c r="X81" i="2"/>
  <c r="Y77" i="2"/>
  <c r="X77" i="2"/>
  <c r="Y73" i="2"/>
  <c r="X73" i="2"/>
  <c r="Y69" i="2"/>
  <c r="X69" i="2"/>
  <c r="Y65" i="2"/>
  <c r="X65" i="2"/>
  <c r="Y61" i="2"/>
  <c r="X61" i="2"/>
  <c r="Y57" i="2"/>
  <c r="X57" i="2"/>
  <c r="Y53" i="2"/>
  <c r="X53" i="2"/>
  <c r="Y49" i="2"/>
  <c r="X49" i="2"/>
  <c r="Y45" i="2"/>
  <c r="X45" i="2"/>
  <c r="Y41" i="2"/>
  <c r="X41" i="2"/>
  <c r="Y37" i="2"/>
  <c r="X37" i="2"/>
  <c r="Y33" i="2"/>
  <c r="X33" i="2"/>
  <c r="Y29" i="2"/>
  <c r="X29" i="2"/>
  <c r="Y25" i="2"/>
  <c r="X25" i="2"/>
  <c r="Y21" i="2"/>
  <c r="X21" i="2"/>
  <c r="Y17" i="2"/>
  <c r="X17" i="2"/>
  <c r="Y13" i="2"/>
  <c r="X13" i="2"/>
  <c r="Y9" i="2"/>
  <c r="X9" i="2"/>
  <c r="Y5" i="2"/>
  <c r="X5" i="2"/>
  <c r="Y476" i="2"/>
  <c r="X476" i="2"/>
  <c r="X472" i="2"/>
  <c r="Y472" i="2"/>
  <c r="Y468" i="2"/>
  <c r="X468" i="2"/>
  <c r="Y464" i="2"/>
  <c r="X464" i="2"/>
  <c r="Y460" i="2"/>
  <c r="X460" i="2"/>
  <c r="Y456" i="2"/>
  <c r="X456" i="2"/>
  <c r="Y452" i="2"/>
  <c r="X452" i="2"/>
  <c r="Y448" i="2"/>
  <c r="X448" i="2"/>
  <c r="Y444" i="2"/>
  <c r="X444" i="2"/>
  <c r="Y440" i="2"/>
  <c r="X440" i="2"/>
  <c r="Y436" i="2"/>
  <c r="X436" i="2"/>
  <c r="Y432" i="2"/>
  <c r="X432" i="2"/>
  <c r="Y428" i="2"/>
  <c r="X428" i="2"/>
  <c r="Y424" i="2"/>
  <c r="X424" i="2"/>
  <c r="Y420" i="2"/>
  <c r="X420" i="2"/>
  <c r="Y416" i="2"/>
  <c r="X416" i="2"/>
  <c r="Y412" i="2"/>
  <c r="X412" i="2"/>
  <c r="Y408" i="2"/>
  <c r="X408" i="2"/>
  <c r="Y404" i="2"/>
  <c r="X404" i="2"/>
  <c r="Y400" i="2"/>
  <c r="X400" i="2"/>
  <c r="Y396" i="2"/>
  <c r="X396" i="2"/>
  <c r="Y392" i="2"/>
  <c r="X392" i="2"/>
  <c r="Y388" i="2"/>
  <c r="X388" i="2"/>
  <c r="Y384" i="2"/>
  <c r="X384" i="2"/>
  <c r="Y380" i="2"/>
  <c r="X380" i="2"/>
  <c r="Y376" i="2"/>
  <c r="X376" i="2"/>
  <c r="Y372" i="2"/>
  <c r="X372" i="2"/>
  <c r="Y368" i="2"/>
  <c r="X368" i="2"/>
  <c r="Y364" i="2"/>
  <c r="X364" i="2"/>
  <c r="Y360" i="2"/>
  <c r="X360" i="2"/>
  <c r="Y356" i="2"/>
  <c r="X356" i="2"/>
  <c r="Y352" i="2"/>
  <c r="X352" i="2"/>
  <c r="Y348" i="2"/>
  <c r="X348" i="2"/>
  <c r="Y344" i="2"/>
  <c r="X344" i="2"/>
  <c r="Y340" i="2"/>
  <c r="X340" i="2"/>
  <c r="Y336" i="2"/>
  <c r="X336" i="2"/>
  <c r="Y332" i="2"/>
  <c r="X332" i="2"/>
  <c r="Y328" i="2"/>
  <c r="X328" i="2"/>
  <c r="Y324" i="2"/>
  <c r="X324" i="2"/>
  <c r="Y320" i="2"/>
  <c r="X320" i="2"/>
  <c r="Y316" i="2"/>
  <c r="X316" i="2"/>
  <c r="Y312" i="2"/>
  <c r="X312" i="2"/>
  <c r="Y308" i="2"/>
  <c r="X308" i="2"/>
  <c r="Y304" i="2"/>
  <c r="X304" i="2"/>
  <c r="Y300" i="2"/>
  <c r="X300" i="2"/>
  <c r="Y296" i="2"/>
  <c r="X296" i="2"/>
  <c r="Y292" i="2"/>
  <c r="X292" i="2"/>
  <c r="Y288" i="2"/>
  <c r="X288" i="2"/>
  <c r="Y284" i="2"/>
  <c r="X284" i="2"/>
  <c r="Y280" i="2"/>
  <c r="X280" i="2"/>
  <c r="Y276" i="2"/>
  <c r="X276" i="2"/>
  <c r="Y272" i="2"/>
  <c r="X272" i="2"/>
  <c r="Y268" i="2"/>
  <c r="X268" i="2"/>
  <c r="Y264" i="2"/>
  <c r="X264" i="2"/>
  <c r="Y260" i="2"/>
  <c r="X260" i="2"/>
  <c r="Y256" i="2"/>
  <c r="X256" i="2"/>
  <c r="Y252" i="2"/>
  <c r="X252" i="2"/>
  <c r="Y248" i="2"/>
  <c r="X248" i="2"/>
  <c r="Y244" i="2"/>
  <c r="X244" i="2"/>
  <c r="Y240" i="2"/>
  <c r="X240" i="2"/>
  <c r="Y236" i="2"/>
  <c r="X236" i="2"/>
  <c r="Y232" i="2"/>
  <c r="X232" i="2"/>
  <c r="X228" i="2"/>
  <c r="Y228" i="2"/>
  <c r="Y224" i="2"/>
  <c r="X224" i="2"/>
  <c r="X220" i="2"/>
  <c r="Y220" i="2"/>
  <c r="Y216" i="2"/>
  <c r="X216" i="2"/>
  <c r="Y212" i="2"/>
  <c r="X212" i="2"/>
  <c r="Y208" i="2"/>
  <c r="X208" i="2"/>
  <c r="Y204" i="2"/>
  <c r="X204" i="2"/>
  <c r="Y200" i="2"/>
  <c r="X200" i="2"/>
  <c r="X196" i="2"/>
  <c r="Y196" i="2"/>
  <c r="Y192" i="2"/>
  <c r="X192" i="2"/>
  <c r="X188" i="2"/>
  <c r="Y188" i="2"/>
  <c r="Y184" i="2"/>
  <c r="X184" i="2"/>
  <c r="Y180" i="2"/>
  <c r="X180" i="2"/>
  <c r="Y176" i="2"/>
  <c r="X176" i="2"/>
  <c r="Y172" i="2"/>
  <c r="X172" i="2"/>
  <c r="Y168" i="2"/>
  <c r="X168" i="2"/>
  <c r="X164" i="2"/>
  <c r="Y164" i="2"/>
  <c r="Y160" i="2"/>
  <c r="X160" i="2"/>
  <c r="X156" i="2"/>
  <c r="Y156" i="2"/>
  <c r="Y152" i="2"/>
  <c r="X152" i="2"/>
  <c r="Y148" i="2"/>
  <c r="X148" i="2"/>
  <c r="Y144" i="2"/>
  <c r="X144" i="2"/>
  <c r="Y140" i="2"/>
  <c r="X140" i="2"/>
  <c r="Y136" i="2"/>
  <c r="X136" i="2"/>
  <c r="X132" i="2"/>
  <c r="Y132" i="2"/>
  <c r="Y128" i="2"/>
  <c r="X128" i="2"/>
  <c r="X124" i="2"/>
  <c r="Y124" i="2"/>
  <c r="Y120" i="2"/>
  <c r="X120" i="2"/>
  <c r="Y116" i="2"/>
  <c r="X116" i="2"/>
  <c r="Y112" i="2"/>
  <c r="X112" i="2"/>
  <c r="Y108" i="2"/>
  <c r="X108" i="2"/>
  <c r="Y104" i="2"/>
  <c r="X104" i="2"/>
  <c r="X100" i="2"/>
  <c r="Y100" i="2"/>
  <c r="Y96" i="2"/>
  <c r="X96" i="2"/>
  <c r="X92" i="2"/>
  <c r="Y92" i="2"/>
  <c r="Y88" i="2"/>
  <c r="X88" i="2"/>
  <c r="Y84" i="2"/>
  <c r="X84" i="2"/>
  <c r="Y80" i="2"/>
  <c r="X80" i="2"/>
  <c r="Y76" i="2"/>
  <c r="X76" i="2"/>
  <c r="Y72" i="2"/>
  <c r="X72" i="2"/>
  <c r="X68" i="2"/>
  <c r="Y68" i="2"/>
  <c r="Y64" i="2"/>
  <c r="X64" i="2"/>
  <c r="X60" i="2"/>
  <c r="Y60" i="2"/>
  <c r="Y56" i="2"/>
  <c r="X56" i="2"/>
  <c r="Y52" i="2"/>
  <c r="X52" i="2"/>
  <c r="Y48" i="2"/>
  <c r="X48" i="2"/>
  <c r="Y44" i="2"/>
  <c r="X44" i="2"/>
  <c r="Y40" i="2"/>
  <c r="X40" i="2"/>
  <c r="X36" i="2"/>
  <c r="Y36" i="2"/>
  <c r="Y32" i="2"/>
  <c r="X32" i="2"/>
  <c r="X28" i="2"/>
  <c r="Y28" i="2"/>
  <c r="Y24" i="2"/>
  <c r="X24" i="2"/>
  <c r="Y20" i="2"/>
  <c r="X20" i="2"/>
  <c r="Y16" i="2"/>
  <c r="X16" i="2"/>
  <c r="Y12" i="2"/>
  <c r="X12" i="2"/>
  <c r="Y8" i="2"/>
  <c r="X8" i="2"/>
  <c r="Y3" i="2"/>
  <c r="X4" i="2"/>
  <c r="Y4" i="2"/>
  <c r="Y475" i="2"/>
  <c r="X475" i="2"/>
  <c r="Y471" i="2"/>
  <c r="X471" i="2"/>
  <c r="Y467" i="2"/>
  <c r="X467" i="2"/>
  <c r="Y463" i="2"/>
  <c r="X463" i="2"/>
  <c r="Y459" i="2"/>
  <c r="X459" i="2"/>
  <c r="Y455" i="2"/>
  <c r="X455" i="2"/>
  <c r="Y451" i="2"/>
  <c r="X451" i="2"/>
  <c r="Y447" i="2"/>
  <c r="X447" i="2"/>
  <c r="Y443" i="2"/>
  <c r="X443" i="2"/>
  <c r="Y439" i="2"/>
  <c r="X439" i="2"/>
  <c r="Y435" i="2"/>
  <c r="X435" i="2"/>
  <c r="Y431" i="2"/>
  <c r="X431" i="2"/>
  <c r="Y427" i="2"/>
  <c r="X427" i="2"/>
  <c r="Y423" i="2"/>
  <c r="X423" i="2"/>
  <c r="Y419" i="2"/>
  <c r="X419" i="2"/>
  <c r="Y415" i="2"/>
  <c r="X415" i="2"/>
  <c r="Y411" i="2"/>
  <c r="X411" i="2"/>
  <c r="Y407" i="2"/>
  <c r="X407" i="2"/>
  <c r="Y403" i="2"/>
  <c r="X403" i="2"/>
  <c r="Y399" i="2"/>
  <c r="X399" i="2"/>
  <c r="Y395" i="2"/>
  <c r="X395" i="2"/>
  <c r="Y391" i="2"/>
  <c r="X391" i="2"/>
  <c r="Y387" i="2"/>
  <c r="X387" i="2"/>
  <c r="Y383" i="2"/>
  <c r="X383" i="2"/>
  <c r="Y379" i="2"/>
  <c r="X379" i="2"/>
  <c r="Y375" i="2"/>
  <c r="X375" i="2"/>
  <c r="Y371" i="2"/>
  <c r="X371" i="2"/>
  <c r="Y367" i="2"/>
  <c r="X367" i="2"/>
  <c r="Y363" i="2"/>
  <c r="X363" i="2"/>
  <c r="Y359" i="2"/>
  <c r="X359" i="2"/>
  <c r="Y355" i="2"/>
  <c r="X355" i="2"/>
  <c r="Y351" i="2"/>
  <c r="X351" i="2"/>
  <c r="Y347" i="2"/>
  <c r="X347" i="2"/>
  <c r="Y343" i="2"/>
  <c r="X343" i="2"/>
  <c r="Y339" i="2"/>
  <c r="X339" i="2"/>
  <c r="Y335" i="2"/>
  <c r="X335" i="2"/>
  <c r="Y331" i="2"/>
  <c r="X331" i="2"/>
  <c r="Y327" i="2"/>
  <c r="X327" i="2"/>
  <c r="Y323" i="2"/>
  <c r="X323" i="2"/>
  <c r="Y319" i="2"/>
  <c r="X319" i="2"/>
  <c r="Y315" i="2"/>
  <c r="X315" i="2"/>
  <c r="Y311" i="2"/>
  <c r="X311" i="2"/>
  <c r="Y307" i="2"/>
  <c r="X307" i="2"/>
  <c r="Y303" i="2"/>
  <c r="X303" i="2"/>
  <c r="Y299" i="2"/>
  <c r="X299" i="2"/>
  <c r="Y295" i="2"/>
  <c r="X295" i="2"/>
  <c r="Y291" i="2"/>
  <c r="X291" i="2"/>
  <c r="Y287" i="2"/>
  <c r="X287" i="2"/>
  <c r="Y283" i="2"/>
  <c r="X283" i="2"/>
  <c r="Y279" i="2"/>
  <c r="X279" i="2"/>
  <c r="Y275" i="2"/>
  <c r="X275" i="2"/>
  <c r="Y271" i="2"/>
  <c r="X271" i="2"/>
  <c r="Y267" i="2"/>
  <c r="X267" i="2"/>
  <c r="Y263" i="2"/>
  <c r="X263" i="2"/>
  <c r="Y259" i="2"/>
  <c r="X259" i="2"/>
  <c r="Y255" i="2"/>
  <c r="X255" i="2"/>
  <c r="Y251" i="2"/>
  <c r="X251" i="2"/>
  <c r="Y247" i="2"/>
  <c r="X247" i="2"/>
  <c r="Y243" i="2"/>
  <c r="X243" i="2"/>
  <c r="Y239" i="2"/>
  <c r="X239" i="2"/>
  <c r="Y235" i="2"/>
  <c r="X235" i="2"/>
  <c r="Y231" i="2"/>
  <c r="X231" i="2"/>
  <c r="Y227" i="2"/>
  <c r="X227" i="2"/>
  <c r="Y223" i="2"/>
  <c r="X223" i="2"/>
  <c r="Y219" i="2"/>
  <c r="X219" i="2"/>
  <c r="Y215" i="2"/>
  <c r="X215" i="2"/>
  <c r="Y211" i="2"/>
  <c r="X211" i="2"/>
  <c r="Y207" i="2"/>
  <c r="X207" i="2"/>
  <c r="Y203" i="2"/>
  <c r="X203" i="2"/>
  <c r="Y199" i="2"/>
  <c r="X199" i="2"/>
  <c r="Y195" i="2"/>
  <c r="X195" i="2"/>
  <c r="Y191" i="2"/>
  <c r="X191" i="2"/>
  <c r="Y187" i="2"/>
  <c r="X187" i="2"/>
  <c r="Y183" i="2"/>
  <c r="X183" i="2"/>
  <c r="Y179" i="2"/>
  <c r="X179" i="2"/>
  <c r="Y175" i="2"/>
  <c r="X175" i="2"/>
  <c r="Y171" i="2"/>
  <c r="X171" i="2"/>
  <c r="Y167" i="2"/>
  <c r="X167" i="2"/>
  <c r="Y163" i="2"/>
  <c r="X163" i="2"/>
  <c r="Y159" i="2"/>
  <c r="X159" i="2"/>
  <c r="Y155" i="2"/>
  <c r="X155" i="2"/>
  <c r="Y151" i="2"/>
  <c r="X151" i="2"/>
  <c r="Y147" i="2"/>
  <c r="X147" i="2"/>
  <c r="Y143" i="2"/>
  <c r="X143" i="2"/>
  <c r="Y139" i="2"/>
  <c r="X139" i="2"/>
  <c r="Y135" i="2"/>
  <c r="X135" i="2"/>
  <c r="Y131" i="2"/>
  <c r="X131" i="2"/>
  <c r="Y127" i="2"/>
  <c r="X127" i="2"/>
  <c r="Y123" i="2"/>
  <c r="X123" i="2"/>
  <c r="Y119" i="2"/>
  <c r="X119" i="2"/>
  <c r="Y115" i="2"/>
  <c r="X115" i="2"/>
  <c r="Y111" i="2"/>
  <c r="X111" i="2"/>
  <c r="Y107" i="2"/>
  <c r="X107" i="2"/>
  <c r="Y103" i="2"/>
  <c r="X103" i="2"/>
  <c r="Y99" i="2"/>
  <c r="X99" i="2"/>
  <c r="Y95" i="2"/>
  <c r="X95" i="2"/>
  <c r="Y91" i="2"/>
  <c r="X91" i="2"/>
  <c r="Y87" i="2"/>
  <c r="X87" i="2"/>
  <c r="Y83" i="2"/>
  <c r="X83" i="2"/>
  <c r="Y79" i="2"/>
  <c r="X79" i="2"/>
  <c r="Y75" i="2"/>
  <c r="X75" i="2"/>
  <c r="Y71" i="2"/>
  <c r="X71" i="2"/>
  <c r="Y67" i="2"/>
  <c r="X67" i="2"/>
  <c r="Y63" i="2"/>
  <c r="X63" i="2"/>
  <c r="Y59" i="2"/>
  <c r="X59" i="2"/>
  <c r="Y55" i="2"/>
  <c r="X55" i="2"/>
  <c r="Y51" i="2"/>
  <c r="X51" i="2"/>
  <c r="Y47" i="2"/>
  <c r="X47" i="2"/>
  <c r="Y43" i="2"/>
  <c r="X43" i="2"/>
  <c r="Y39" i="2"/>
  <c r="X39" i="2"/>
  <c r="Y35" i="2"/>
  <c r="X35" i="2"/>
  <c r="Y31" i="2"/>
  <c r="X31" i="2"/>
  <c r="Y27" i="2"/>
  <c r="X27" i="2"/>
  <c r="Y23" i="2"/>
  <c r="X23" i="2"/>
  <c r="Y19" i="2"/>
  <c r="X19" i="2"/>
  <c r="Y15" i="2"/>
  <c r="X15" i="2"/>
  <c r="Y11" i="2"/>
  <c r="X11" i="2"/>
  <c r="Y7" i="2"/>
  <c r="X7" i="2"/>
  <c r="Y434" i="2"/>
  <c r="X434" i="2"/>
  <c r="Y430" i="2"/>
  <c r="X430" i="2"/>
  <c r="Y426" i="2"/>
  <c r="X426" i="2"/>
  <c r="Y422" i="2"/>
  <c r="X422" i="2"/>
  <c r="Y418" i="2"/>
  <c r="X418" i="2"/>
  <c r="Y414" i="2"/>
  <c r="X414" i="2"/>
  <c r="Y410" i="2"/>
  <c r="X410" i="2"/>
  <c r="Y406" i="2"/>
  <c r="X406" i="2"/>
  <c r="Y402" i="2"/>
  <c r="X402" i="2"/>
  <c r="Y398" i="2"/>
  <c r="X398" i="2"/>
  <c r="Y394" i="2"/>
  <c r="X394" i="2"/>
  <c r="Y390" i="2"/>
  <c r="X390" i="2"/>
  <c r="Y386" i="2"/>
  <c r="X386" i="2"/>
  <c r="Y382" i="2"/>
  <c r="X382" i="2"/>
  <c r="Y378" i="2"/>
  <c r="X378" i="2"/>
  <c r="Y374" i="2"/>
  <c r="X374" i="2"/>
  <c r="Y370" i="2"/>
  <c r="X370" i="2"/>
  <c r="Y366" i="2"/>
  <c r="X366" i="2"/>
  <c r="Y362" i="2"/>
  <c r="X362" i="2"/>
  <c r="Y358" i="2"/>
  <c r="X358" i="2"/>
  <c r="Y354" i="2"/>
  <c r="X354" i="2"/>
  <c r="Y350" i="2"/>
  <c r="X350" i="2"/>
  <c r="Y346" i="2"/>
  <c r="X346" i="2"/>
  <c r="Y342" i="2"/>
  <c r="X342" i="2"/>
  <c r="Y338" i="2"/>
  <c r="X338" i="2"/>
  <c r="Y334" i="2"/>
  <c r="X334" i="2"/>
  <c r="Y330" i="2"/>
  <c r="X330" i="2"/>
  <c r="Y326" i="2"/>
  <c r="X326" i="2"/>
  <c r="Y322" i="2"/>
  <c r="X322" i="2"/>
  <c r="Y318" i="2"/>
  <c r="X318" i="2"/>
  <c r="Y314" i="2"/>
  <c r="X314" i="2"/>
  <c r="Y310" i="2"/>
  <c r="X310" i="2"/>
  <c r="Y306" i="2"/>
  <c r="X306" i="2"/>
  <c r="Y302" i="2"/>
  <c r="X302" i="2"/>
  <c r="Y298" i="2"/>
  <c r="X298" i="2"/>
  <c r="Y294" i="2"/>
  <c r="X294" i="2"/>
  <c r="Y290" i="2"/>
  <c r="X290" i="2"/>
  <c r="Y286" i="2"/>
  <c r="X286" i="2"/>
  <c r="Y282" i="2"/>
  <c r="X282" i="2"/>
  <c r="Y278" i="2"/>
  <c r="X278" i="2"/>
  <c r="Y274" i="2"/>
  <c r="X274" i="2"/>
  <c r="Y270" i="2"/>
  <c r="X270" i="2"/>
  <c r="Y266" i="2"/>
  <c r="X266" i="2"/>
  <c r="Y262" i="2"/>
  <c r="X262" i="2"/>
  <c r="Y258" i="2"/>
  <c r="X258" i="2"/>
  <c r="Y254" i="2"/>
  <c r="X254" i="2"/>
  <c r="Y250" i="2"/>
  <c r="X250" i="2"/>
  <c r="Y246" i="2"/>
  <c r="X246" i="2"/>
  <c r="Y242" i="2"/>
  <c r="X242" i="2"/>
  <c r="Y238" i="2"/>
  <c r="X238" i="2"/>
  <c r="Y234" i="2"/>
  <c r="X234" i="2"/>
  <c r="Y230" i="2"/>
  <c r="X230" i="2"/>
  <c r="Y226" i="2"/>
  <c r="X226" i="2"/>
  <c r="Y222" i="2"/>
  <c r="X222" i="2"/>
  <c r="Y218" i="2"/>
  <c r="X218" i="2"/>
  <c r="Y214" i="2"/>
  <c r="X214" i="2"/>
  <c r="Y210" i="2"/>
  <c r="X210" i="2"/>
  <c r="Y206" i="2"/>
  <c r="X206" i="2"/>
  <c r="Y202" i="2"/>
  <c r="X202" i="2"/>
  <c r="Y198" i="2"/>
  <c r="X198" i="2"/>
  <c r="Y194" i="2"/>
  <c r="X194" i="2"/>
  <c r="Y190" i="2"/>
  <c r="X190" i="2"/>
  <c r="Y186" i="2"/>
  <c r="X186" i="2"/>
  <c r="Y182" i="2"/>
  <c r="X182" i="2"/>
  <c r="Y178" i="2"/>
  <c r="X178" i="2"/>
  <c r="Y174" i="2"/>
  <c r="X174" i="2"/>
  <c r="Y170" i="2"/>
  <c r="X170" i="2"/>
  <c r="Y166" i="2"/>
  <c r="X166" i="2"/>
  <c r="Y162" i="2"/>
  <c r="X162" i="2"/>
  <c r="Y158" i="2"/>
  <c r="X158" i="2"/>
  <c r="Y154" i="2"/>
  <c r="X154" i="2"/>
  <c r="Y150" i="2"/>
  <c r="X150" i="2"/>
  <c r="Y146" i="2"/>
  <c r="X146" i="2"/>
  <c r="Y142" i="2"/>
  <c r="X142" i="2"/>
  <c r="Y138" i="2"/>
  <c r="X138" i="2"/>
  <c r="Y134" i="2"/>
  <c r="X134" i="2"/>
  <c r="Y130" i="2"/>
  <c r="X130" i="2"/>
  <c r="Y126" i="2"/>
  <c r="X126" i="2"/>
  <c r="Y122" i="2"/>
  <c r="X122" i="2"/>
  <c r="Y118" i="2"/>
  <c r="X118" i="2"/>
  <c r="Y114" i="2"/>
  <c r="X114" i="2"/>
  <c r="Y110" i="2"/>
  <c r="X110" i="2"/>
  <c r="Y106" i="2"/>
  <c r="X106" i="2"/>
  <c r="Y102" i="2"/>
  <c r="X102" i="2"/>
  <c r="Y98" i="2"/>
  <c r="X98" i="2"/>
  <c r="Y94" i="2"/>
  <c r="X94" i="2"/>
  <c r="Y90" i="2"/>
  <c r="X90" i="2"/>
  <c r="Y86" i="2"/>
  <c r="X86" i="2"/>
  <c r="Y82" i="2"/>
  <c r="X82" i="2"/>
  <c r="Y78" i="2"/>
  <c r="X78" i="2"/>
  <c r="Y74" i="2"/>
  <c r="X74" i="2"/>
  <c r="Y70" i="2"/>
  <c r="X70" i="2"/>
  <c r="Y66" i="2"/>
  <c r="X66" i="2"/>
  <c r="Y62" i="2"/>
  <c r="X62" i="2"/>
  <c r="Y58" i="2"/>
  <c r="X58" i="2"/>
  <c r="Y54" i="2"/>
  <c r="X54" i="2"/>
  <c r="Y50" i="2"/>
  <c r="X50" i="2"/>
  <c r="Y46" i="2"/>
  <c r="X46" i="2"/>
  <c r="Y42" i="2"/>
  <c r="X42" i="2"/>
  <c r="Y38" i="2"/>
  <c r="X38" i="2"/>
  <c r="Y34" i="2"/>
  <c r="X34" i="2"/>
  <c r="Y30" i="2"/>
  <c r="X30" i="2"/>
  <c r="Y26" i="2"/>
  <c r="X26" i="2"/>
  <c r="Y22" i="2"/>
  <c r="X22" i="2"/>
  <c r="Y18" i="2"/>
  <c r="X18" i="2"/>
  <c r="Y14" i="2"/>
  <c r="X14" i="2"/>
  <c r="Y10" i="2"/>
  <c r="X10" i="2"/>
  <c r="Y6" i="2"/>
  <c r="X6" i="2"/>
  <c r="V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3" i="2"/>
  <c r="P3" i="2"/>
  <c r="R3" i="2" s="1"/>
  <c r="O15" i="2"/>
  <c r="O23" i="2"/>
  <c r="O32" i="2"/>
  <c r="O36" i="2"/>
  <c r="O54" i="2"/>
  <c r="O68" i="2"/>
  <c r="O85" i="2"/>
  <c r="O88" i="2"/>
  <c r="O96" i="2"/>
  <c r="O124" i="2"/>
  <c r="O125" i="2"/>
  <c r="O129" i="2"/>
  <c r="O146" i="2"/>
  <c r="O163" i="2"/>
  <c r="O170" i="2"/>
  <c r="O174" i="2"/>
  <c r="O225" i="2"/>
  <c r="O229" i="2"/>
  <c r="O239" i="2"/>
  <c r="O263" i="2"/>
  <c r="O265" i="2"/>
  <c r="O272" i="2"/>
  <c r="O281" i="2"/>
  <c r="O293" i="2"/>
  <c r="O294" i="2"/>
  <c r="O297" i="2"/>
  <c r="O298" i="2"/>
  <c r="O302" i="2"/>
  <c r="O327" i="2"/>
  <c r="O332" i="2"/>
  <c r="O336" i="2"/>
  <c r="O339" i="2"/>
  <c r="O343" i="2"/>
  <c r="O344" i="2"/>
  <c r="O345" i="2"/>
  <c r="O349" i="2"/>
  <c r="O357" i="2"/>
  <c r="O359" i="2"/>
  <c r="O367" i="2"/>
  <c r="O379" i="2"/>
  <c r="O385" i="2"/>
  <c r="O418" i="2"/>
  <c r="O421" i="2"/>
  <c r="O447" i="2"/>
  <c r="O448" i="2"/>
  <c r="O458" i="2"/>
  <c r="O459" i="2"/>
  <c r="O463" i="2"/>
  <c r="O468" i="2"/>
  <c r="O475" i="2"/>
  <c r="O491" i="2"/>
  <c r="O495" i="2"/>
  <c r="O500" i="2"/>
  <c r="O501" i="2"/>
  <c r="M3" i="2"/>
  <c r="L3" i="2"/>
  <c r="N3" i="2"/>
  <c r="R502" i="2" l="1"/>
  <c r="R498" i="2"/>
  <c r="R494" i="2"/>
  <c r="R490" i="2"/>
  <c r="R486" i="2"/>
  <c r="R482" i="2"/>
  <c r="R478" i="2"/>
  <c r="R474" i="2"/>
  <c r="R470" i="2"/>
  <c r="R466" i="2"/>
  <c r="R462" i="2"/>
  <c r="R458" i="2"/>
  <c r="R454" i="2"/>
  <c r="R450" i="2"/>
  <c r="R446" i="2"/>
  <c r="R442" i="2"/>
  <c r="R438" i="2"/>
  <c r="R434" i="2"/>
  <c r="R430" i="2"/>
  <c r="R426" i="2"/>
  <c r="R422" i="2"/>
  <c r="R418" i="2"/>
  <c r="R414" i="2"/>
  <c r="R410" i="2"/>
  <c r="R406" i="2"/>
  <c r="R402" i="2"/>
  <c r="R398" i="2"/>
  <c r="R394" i="2"/>
  <c r="R390" i="2"/>
  <c r="R386" i="2"/>
  <c r="R382" i="2"/>
  <c r="R378" i="2"/>
  <c r="R374" i="2"/>
  <c r="R370" i="2"/>
  <c r="R366" i="2"/>
  <c r="R362" i="2"/>
  <c r="R358" i="2"/>
  <c r="R354" i="2"/>
  <c r="R350" i="2"/>
  <c r="R346" i="2"/>
  <c r="R342" i="2"/>
  <c r="R338" i="2"/>
  <c r="R334" i="2"/>
  <c r="R501" i="2"/>
  <c r="R497" i="2"/>
  <c r="R493" i="2"/>
  <c r="R489" i="2"/>
  <c r="R485" i="2"/>
  <c r="R481" i="2"/>
  <c r="R477" i="2"/>
  <c r="R473" i="2"/>
  <c r="R469" i="2"/>
  <c r="R465" i="2"/>
  <c r="R461" i="2"/>
  <c r="R457" i="2"/>
  <c r="R453" i="2"/>
  <c r="R449" i="2"/>
  <c r="R445" i="2"/>
  <c r="R441" i="2"/>
  <c r="R437" i="2"/>
  <c r="R433" i="2"/>
  <c r="R429" i="2"/>
  <c r="R425" i="2"/>
  <c r="R421" i="2"/>
  <c r="R417" i="2"/>
  <c r="R413" i="2"/>
  <c r="R409" i="2"/>
  <c r="R405" i="2"/>
  <c r="R401" i="2"/>
  <c r="R397" i="2"/>
  <c r="R393" i="2"/>
  <c r="R389" i="2"/>
  <c r="R385" i="2"/>
  <c r="R381" i="2"/>
  <c r="R377" i="2"/>
  <c r="R373" i="2"/>
  <c r="R369" i="2"/>
  <c r="R365" i="2"/>
  <c r="R361" i="2"/>
  <c r="R357" i="2"/>
  <c r="R353" i="2"/>
  <c r="R349" i="2"/>
  <c r="R345" i="2"/>
  <c r="R341" i="2"/>
  <c r="R337" i="2"/>
  <c r="R333" i="2"/>
  <c r="R329" i="2"/>
  <c r="R325" i="2"/>
  <c r="R321" i="2"/>
  <c r="R317" i="2"/>
  <c r="R500" i="2"/>
  <c r="R496" i="2"/>
  <c r="R492" i="2"/>
  <c r="R488" i="2"/>
  <c r="R484" i="2"/>
  <c r="R480" i="2"/>
  <c r="R476" i="2"/>
  <c r="R472" i="2"/>
  <c r="R468" i="2"/>
  <c r="R464" i="2"/>
  <c r="R460" i="2"/>
  <c r="R456" i="2"/>
  <c r="R452" i="2"/>
  <c r="R448" i="2"/>
  <c r="R444" i="2"/>
  <c r="R440" i="2"/>
  <c r="R436" i="2"/>
  <c r="R432" i="2"/>
  <c r="R428" i="2"/>
  <c r="R424" i="2"/>
  <c r="R420" i="2"/>
  <c r="R416" i="2"/>
  <c r="R412" i="2"/>
  <c r="R408" i="2"/>
  <c r="R404" i="2"/>
  <c r="R400" i="2"/>
  <c r="R396" i="2"/>
  <c r="R392" i="2"/>
  <c r="R388" i="2"/>
  <c r="R384" i="2"/>
  <c r="R380" i="2"/>
  <c r="R376" i="2"/>
  <c r="R372" i="2"/>
  <c r="R368" i="2"/>
  <c r="R364" i="2"/>
  <c r="R360" i="2"/>
  <c r="R356" i="2"/>
  <c r="R352" i="2"/>
  <c r="R348" i="2"/>
  <c r="R344" i="2"/>
  <c r="R340" i="2"/>
  <c r="R336" i="2"/>
  <c r="R332" i="2"/>
  <c r="R328" i="2"/>
  <c r="R324" i="2"/>
  <c r="R320" i="2"/>
  <c r="R316" i="2"/>
  <c r="R312" i="2"/>
  <c r="R308" i="2"/>
  <c r="R304" i="2"/>
  <c r="R300" i="2"/>
  <c r="R296" i="2"/>
  <c r="R292" i="2"/>
  <c r="R288" i="2"/>
  <c r="R284" i="2"/>
  <c r="R280" i="2"/>
  <c r="R276" i="2"/>
  <c r="R272" i="2"/>
  <c r="R268" i="2"/>
  <c r="R264" i="2"/>
  <c r="R499" i="2"/>
  <c r="R495" i="2"/>
  <c r="R491" i="2"/>
  <c r="R487" i="2"/>
  <c r="R483" i="2"/>
  <c r="R479" i="2"/>
  <c r="R475" i="2"/>
  <c r="R471" i="2"/>
  <c r="R467" i="2"/>
  <c r="R463" i="2"/>
  <c r="R459" i="2"/>
  <c r="R455" i="2"/>
  <c r="R451" i="2"/>
  <c r="R447" i="2"/>
  <c r="R443" i="2"/>
  <c r="R439" i="2"/>
  <c r="R435" i="2"/>
  <c r="R431" i="2"/>
  <c r="R427" i="2"/>
  <c r="R423" i="2"/>
  <c r="R419" i="2"/>
  <c r="R415" i="2"/>
  <c r="R411" i="2"/>
  <c r="R407" i="2"/>
  <c r="R403" i="2"/>
  <c r="R399" i="2"/>
  <c r="R395" i="2"/>
  <c r="R391" i="2"/>
  <c r="R387" i="2"/>
  <c r="R383" i="2"/>
  <c r="R379" i="2"/>
  <c r="R375" i="2"/>
  <c r="R371" i="2"/>
  <c r="R367" i="2"/>
  <c r="R363" i="2"/>
  <c r="R359" i="2"/>
  <c r="R355" i="2"/>
  <c r="R351" i="2"/>
  <c r="R347" i="2"/>
  <c r="R343" i="2"/>
  <c r="R339" i="2"/>
  <c r="R335" i="2"/>
  <c r="R331" i="2"/>
  <c r="R327" i="2"/>
  <c r="R323" i="2"/>
  <c r="R319" i="2"/>
  <c r="R315" i="2"/>
  <c r="R311" i="2"/>
  <c r="R307" i="2"/>
  <c r="R303" i="2"/>
  <c r="R299" i="2"/>
  <c r="R295" i="2"/>
  <c r="R291" i="2"/>
  <c r="R287" i="2"/>
  <c r="R283" i="2"/>
  <c r="R279" i="2"/>
  <c r="R275" i="2"/>
  <c r="R271" i="2"/>
  <c r="R267" i="2"/>
  <c r="R263" i="2"/>
  <c r="R259" i="2"/>
  <c r="R255" i="2"/>
  <c r="R251" i="2"/>
  <c r="R247" i="2"/>
  <c r="R243" i="2"/>
  <c r="R239" i="2"/>
  <c r="R235" i="2"/>
  <c r="R231" i="2"/>
  <c r="R227" i="2"/>
  <c r="R223" i="2"/>
  <c r="R219" i="2"/>
  <c r="R215" i="2"/>
  <c r="R211" i="2"/>
  <c r="R207" i="2"/>
  <c r="R203" i="2"/>
  <c r="R199" i="2"/>
  <c r="R195" i="2"/>
  <c r="R19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99" i="2"/>
  <c r="R91" i="2"/>
  <c r="R83" i="2"/>
  <c r="R75" i="2"/>
  <c r="R67" i="2"/>
  <c r="R59" i="2"/>
  <c r="R51" i="2"/>
  <c r="R43" i="2"/>
  <c r="R35" i="2"/>
  <c r="R27" i="2"/>
  <c r="R19" i="2"/>
  <c r="R11" i="2"/>
  <c r="R260" i="2"/>
  <c r="R256" i="2"/>
  <c r="R252" i="2"/>
  <c r="R248" i="2"/>
  <c r="R244" i="2"/>
  <c r="R240" i="2"/>
  <c r="R236" i="2"/>
  <c r="R232" i="2"/>
  <c r="R228" i="2"/>
  <c r="R224" i="2"/>
  <c r="R220" i="2"/>
  <c r="R216" i="2"/>
  <c r="R212" i="2"/>
  <c r="R208" i="2"/>
  <c r="R204" i="2"/>
  <c r="R200" i="2"/>
  <c r="R196" i="2"/>
  <c r="R192" i="2"/>
  <c r="R188" i="2"/>
  <c r="R184" i="2"/>
  <c r="R180" i="2"/>
  <c r="R176" i="2"/>
  <c r="R172" i="2"/>
  <c r="R168" i="2"/>
  <c r="R164" i="2"/>
  <c r="R160" i="2"/>
  <c r="R156" i="2"/>
  <c r="R152" i="2"/>
  <c r="R148" i="2"/>
  <c r="R144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4" i="2"/>
  <c r="R103" i="2"/>
  <c r="R95" i="2"/>
  <c r="R87" i="2"/>
  <c r="R79" i="2"/>
  <c r="R71" i="2"/>
  <c r="R63" i="2"/>
  <c r="R55" i="2"/>
  <c r="R47" i="2"/>
  <c r="R39" i="2"/>
  <c r="R31" i="2"/>
  <c r="R23" i="2"/>
  <c r="R15" i="2"/>
  <c r="R7" i="2"/>
  <c r="R330" i="2"/>
  <c r="R326" i="2"/>
  <c r="R322" i="2"/>
  <c r="R318" i="2"/>
  <c r="R314" i="2"/>
  <c r="R310" i="2"/>
  <c r="R306" i="2"/>
  <c r="R302" i="2"/>
  <c r="R298" i="2"/>
  <c r="R294" i="2"/>
  <c r="R290" i="2"/>
  <c r="R286" i="2"/>
  <c r="R282" i="2"/>
  <c r="R278" i="2"/>
  <c r="R274" i="2"/>
  <c r="R270" i="2"/>
  <c r="R266" i="2"/>
  <c r="R262" i="2"/>
  <c r="R258" i="2"/>
  <c r="R254" i="2"/>
  <c r="R250" i="2"/>
  <c r="R246" i="2"/>
  <c r="R242" i="2"/>
  <c r="R238" i="2"/>
  <c r="R234" i="2"/>
  <c r="R230" i="2"/>
  <c r="R226" i="2"/>
  <c r="R222" i="2"/>
  <c r="R218" i="2"/>
  <c r="R214" i="2"/>
  <c r="R210" i="2"/>
  <c r="R206" i="2"/>
  <c r="R202" i="2"/>
  <c r="R198" i="2"/>
  <c r="R194" i="2"/>
  <c r="R190" i="2"/>
  <c r="R186" i="2"/>
  <c r="R182" i="2"/>
  <c r="R178" i="2"/>
  <c r="R174" i="2"/>
  <c r="R170" i="2"/>
  <c r="R166" i="2"/>
  <c r="R162" i="2"/>
  <c r="R158" i="2"/>
  <c r="R154" i="2"/>
  <c r="R150" i="2"/>
  <c r="R146" i="2"/>
  <c r="R142" i="2"/>
  <c r="R138" i="2"/>
  <c r="R134" i="2"/>
  <c r="R130" i="2"/>
  <c r="R126" i="2"/>
  <c r="R122" i="2"/>
  <c r="R118" i="2"/>
  <c r="R114" i="2"/>
  <c r="R110" i="2"/>
  <c r="R106" i="2"/>
  <c r="R102" i="2"/>
  <c r="R98" i="2"/>
  <c r="R94" i="2"/>
  <c r="R90" i="2"/>
  <c r="R86" i="2"/>
  <c r="R82" i="2"/>
  <c r="R78" i="2"/>
  <c r="R74" i="2"/>
  <c r="R70" i="2"/>
  <c r="R66" i="2"/>
  <c r="R62" i="2"/>
  <c r="R58" i="2"/>
  <c r="R54" i="2"/>
  <c r="R50" i="2"/>
  <c r="R46" i="2"/>
  <c r="R42" i="2"/>
  <c r="R38" i="2"/>
  <c r="R34" i="2"/>
  <c r="R30" i="2"/>
  <c r="R26" i="2"/>
  <c r="R22" i="2"/>
  <c r="R18" i="2"/>
  <c r="R14" i="2"/>
  <c r="R10" i="2"/>
  <c r="R6" i="2"/>
  <c r="R313" i="2"/>
  <c r="R309" i="2"/>
  <c r="R305" i="2"/>
  <c r="R301" i="2"/>
  <c r="R297" i="2"/>
  <c r="R293" i="2"/>
  <c r="R289" i="2"/>
  <c r="R285" i="2"/>
  <c r="R281" i="2"/>
  <c r="R277" i="2"/>
  <c r="R273" i="2"/>
  <c r="R269" i="2"/>
  <c r="R265" i="2"/>
  <c r="R261" i="2"/>
  <c r="R257" i="2"/>
  <c r="R253" i="2"/>
  <c r="R249" i="2"/>
  <c r="R245" i="2"/>
  <c r="R241" i="2"/>
  <c r="R237" i="2"/>
  <c r="R233" i="2"/>
  <c r="R229" i="2"/>
  <c r="R225" i="2"/>
  <c r="R221" i="2"/>
  <c r="R217" i="2"/>
  <c r="R213" i="2"/>
  <c r="R209" i="2"/>
  <c r="R205" i="2"/>
  <c r="R201" i="2"/>
  <c r="R197" i="2"/>
  <c r="R193" i="2"/>
  <c r="R189" i="2"/>
  <c r="R185" i="2"/>
  <c r="R181" i="2"/>
  <c r="R177" i="2"/>
  <c r="R173" i="2"/>
  <c r="R169" i="2"/>
  <c r="R165" i="2"/>
  <c r="R161" i="2"/>
  <c r="R157" i="2"/>
  <c r="R153" i="2"/>
  <c r="R149" i="2"/>
  <c r="R145" i="2"/>
  <c r="R141" i="2"/>
  <c r="R137" i="2"/>
  <c r="R133" i="2"/>
  <c r="R129" i="2"/>
  <c r="R125" i="2"/>
  <c r="R121" i="2"/>
  <c r="R117" i="2"/>
  <c r="R113" i="2"/>
  <c r="R109" i="2"/>
  <c r="R105" i="2"/>
  <c r="R101" i="2"/>
  <c r="R97" i="2"/>
  <c r="R93" i="2"/>
  <c r="R89" i="2"/>
  <c r="R85" i="2"/>
  <c r="R81" i="2"/>
  <c r="R77" i="2"/>
  <c r="R73" i="2"/>
  <c r="R69" i="2"/>
  <c r="R65" i="2"/>
  <c r="R61" i="2"/>
  <c r="R57" i="2"/>
  <c r="R53" i="2"/>
  <c r="R49" i="2"/>
  <c r="R45" i="2"/>
  <c r="R41" i="2"/>
  <c r="R37" i="2"/>
  <c r="R33" i="2"/>
  <c r="R29" i="2"/>
  <c r="R25" i="2"/>
  <c r="R21" i="2"/>
  <c r="R17" i="2"/>
  <c r="R13" i="2"/>
  <c r="R9" i="2"/>
  <c r="R5" i="2"/>
  <c r="O496" i="2"/>
  <c r="O67" i="2"/>
  <c r="W3" i="2"/>
  <c r="O502" i="2"/>
  <c r="O498" i="2"/>
  <c r="O494" i="2"/>
  <c r="W7" i="2"/>
  <c r="O490" i="2"/>
  <c r="O478" i="2"/>
  <c r="O466" i="2"/>
  <c r="O462" i="2"/>
  <c r="O446" i="2"/>
  <c r="O434" i="2"/>
  <c r="O430" i="2"/>
  <c r="O414" i="2"/>
  <c r="O406" i="2"/>
  <c r="O398" i="2"/>
  <c r="O390" i="2"/>
  <c r="O382" i="2"/>
  <c r="O374" i="2"/>
  <c r="O366" i="2"/>
  <c r="O362" i="2"/>
  <c r="O354" i="2"/>
  <c r="O346" i="2"/>
  <c r="O342" i="2"/>
  <c r="O334" i="2"/>
  <c r="O326" i="2"/>
  <c r="O322" i="2"/>
  <c r="O314" i="2"/>
  <c r="O306" i="2"/>
  <c r="O286" i="2"/>
  <c r="O278" i="2"/>
  <c r="O274" i="2"/>
  <c r="O266" i="2"/>
  <c r="O262" i="2"/>
  <c r="O254" i="2"/>
  <c r="O246" i="2"/>
  <c r="O242" i="2"/>
  <c r="O234" i="2"/>
  <c r="O226" i="2"/>
  <c r="O222" i="2"/>
  <c r="O214" i="2"/>
  <c r="O206" i="2"/>
  <c r="O202" i="2"/>
  <c r="O194" i="2"/>
  <c r="O186" i="2"/>
  <c r="O182" i="2"/>
  <c r="O162" i="2"/>
  <c r="O158" i="2"/>
  <c r="O150" i="2"/>
  <c r="O142" i="2"/>
  <c r="O138" i="2"/>
  <c r="O130" i="2"/>
  <c r="O122" i="2"/>
  <c r="O118" i="2"/>
  <c r="O110" i="2"/>
  <c r="O106" i="2"/>
  <c r="O102" i="2"/>
  <c r="O98" i="2"/>
  <c r="O90" i="2"/>
  <c r="O86" i="2"/>
  <c r="O82" i="2"/>
  <c r="O78" i="2"/>
  <c r="O99" i="2"/>
  <c r="O227" i="2"/>
  <c r="O352" i="2"/>
  <c r="O368" i="2"/>
  <c r="O384" i="2"/>
  <c r="O400" i="2"/>
  <c r="O416" i="2"/>
  <c r="O432" i="2"/>
  <c r="O464" i="2"/>
  <c r="O480" i="2"/>
  <c r="O482" i="2"/>
  <c r="O474" i="2"/>
  <c r="O454" i="2"/>
  <c r="O442" i="2"/>
  <c r="O426" i="2"/>
  <c r="O402" i="2"/>
  <c r="O394" i="2"/>
  <c r="O378" i="2"/>
  <c r="O370" i="2"/>
  <c r="O358" i="2"/>
  <c r="O350" i="2"/>
  <c r="O338" i="2"/>
  <c r="O330" i="2"/>
  <c r="O318" i="2"/>
  <c r="O310" i="2"/>
  <c r="O290" i="2"/>
  <c r="O282" i="2"/>
  <c r="O270" i="2"/>
  <c r="O258" i="2"/>
  <c r="O250" i="2"/>
  <c r="O238" i="2"/>
  <c r="O230" i="2"/>
  <c r="O218" i="2"/>
  <c r="O210" i="2"/>
  <c r="O198" i="2"/>
  <c r="O190" i="2"/>
  <c r="O178" i="2"/>
  <c r="O166" i="2"/>
  <c r="O154" i="2"/>
  <c r="O134" i="2"/>
  <c r="O126" i="2"/>
  <c r="O114" i="2"/>
  <c r="O94" i="2"/>
  <c r="O329" i="2"/>
  <c r="O486" i="2"/>
  <c r="O470" i="2"/>
  <c r="O450" i="2"/>
  <c r="O438" i="2"/>
  <c r="O422" i="2"/>
  <c r="O410" i="2"/>
  <c r="O386" i="2"/>
  <c r="O492" i="2"/>
  <c r="O488" i="2"/>
  <c r="O484" i="2"/>
  <c r="O476" i="2"/>
  <c r="O472" i="2"/>
  <c r="O460" i="2"/>
  <c r="O456" i="2"/>
  <c r="O452" i="2"/>
  <c r="O444" i="2"/>
  <c r="O440" i="2"/>
  <c r="O436" i="2"/>
  <c r="O428" i="2"/>
  <c r="O424" i="2"/>
  <c r="O420" i="2"/>
  <c r="O412" i="2"/>
  <c r="O408" i="2"/>
  <c r="O404" i="2"/>
  <c r="O396" i="2"/>
  <c r="O392" i="2"/>
  <c r="O388" i="2"/>
  <c r="O380" i="2"/>
  <c r="O376" i="2"/>
  <c r="O372" i="2"/>
  <c r="O364" i="2"/>
  <c r="O360" i="2"/>
  <c r="O356" i="2"/>
  <c r="O348" i="2"/>
  <c r="O497" i="2"/>
  <c r="O493" i="2"/>
  <c r="O489" i="2"/>
  <c r="O485" i="2"/>
  <c r="O481" i="2"/>
  <c r="O477" i="2"/>
  <c r="O473" i="2"/>
  <c r="O469" i="2"/>
  <c r="O465" i="2"/>
  <c r="O461" i="2"/>
  <c r="O457" i="2"/>
  <c r="O453" i="2"/>
  <c r="O449" i="2"/>
  <c r="O445" i="2"/>
  <c r="O441" i="2"/>
  <c r="O437" i="2"/>
  <c r="O433" i="2"/>
  <c r="O429" i="2"/>
  <c r="O425" i="2"/>
  <c r="O417" i="2"/>
  <c r="O413" i="2"/>
  <c r="O409" i="2"/>
  <c r="O405" i="2"/>
  <c r="O401" i="2"/>
  <c r="O397" i="2"/>
  <c r="O393" i="2"/>
  <c r="O389" i="2"/>
  <c r="O381" i="2"/>
  <c r="O377" i="2"/>
  <c r="O373" i="2"/>
  <c r="O369" i="2"/>
  <c r="O365" i="2"/>
  <c r="O361" i="2"/>
  <c r="O353" i="2"/>
  <c r="O341" i="2"/>
  <c r="O337" i="2"/>
  <c r="O333" i="2"/>
  <c r="O325" i="2"/>
  <c r="O321" i="2"/>
  <c r="O317" i="2"/>
  <c r="O313" i="2"/>
  <c r="O309" i="2"/>
  <c r="O305" i="2"/>
  <c r="O301" i="2"/>
  <c r="O289" i="2"/>
  <c r="O285" i="2"/>
  <c r="O277" i="2"/>
  <c r="O273" i="2"/>
  <c r="O269" i="2"/>
  <c r="O261" i="2"/>
  <c r="O257" i="2"/>
  <c r="O253" i="2"/>
  <c r="O249" i="2"/>
  <c r="O245" i="2"/>
  <c r="O241" i="2"/>
  <c r="O237" i="2"/>
  <c r="O211" i="2"/>
  <c r="O147" i="2"/>
  <c r="O83" i="2"/>
  <c r="O340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40" i="2"/>
  <c r="O136" i="2"/>
  <c r="O132" i="2"/>
  <c r="O128" i="2"/>
  <c r="O120" i="2"/>
  <c r="O116" i="2"/>
  <c r="O112" i="2"/>
  <c r="O108" i="2"/>
  <c r="O104" i="2"/>
  <c r="O100" i="2"/>
  <c r="O92" i="2"/>
  <c r="O84" i="2"/>
  <c r="O80" i="2"/>
  <c r="O76" i="2"/>
  <c r="O72" i="2"/>
  <c r="O64" i="2"/>
  <c r="O60" i="2"/>
  <c r="O56" i="2"/>
  <c r="O52" i="2"/>
  <c r="O48" i="2"/>
  <c r="O44" i="2"/>
  <c r="O40" i="2"/>
  <c r="O28" i="2"/>
  <c r="O24" i="2"/>
  <c r="O20" i="2"/>
  <c r="O16" i="2"/>
  <c r="O12" i="2"/>
  <c r="O8" i="2"/>
  <c r="O4" i="2"/>
  <c r="O195" i="2"/>
  <c r="O131" i="2"/>
  <c r="O3" i="2"/>
  <c r="O19" i="2"/>
  <c r="O35" i="2"/>
  <c r="O499" i="2"/>
  <c r="O487" i="2"/>
  <c r="O483" i="2"/>
  <c r="O479" i="2"/>
  <c r="O471" i="2"/>
  <c r="O467" i="2"/>
  <c r="O455" i="2"/>
  <c r="O451" i="2"/>
  <c r="O443" i="2"/>
  <c r="O439" i="2"/>
  <c r="O435" i="2"/>
  <c r="O431" i="2"/>
  <c r="O427" i="2"/>
  <c r="O423" i="2"/>
  <c r="O419" i="2"/>
  <c r="O415" i="2"/>
  <c r="O411" i="2"/>
  <c r="O407" i="2"/>
  <c r="O403" i="2"/>
  <c r="O399" i="2"/>
  <c r="O395" i="2"/>
  <c r="O391" i="2"/>
  <c r="O387" i="2"/>
  <c r="O383" i="2"/>
  <c r="O375" i="2"/>
  <c r="O371" i="2"/>
  <c r="O363" i="2"/>
  <c r="O355" i="2"/>
  <c r="O351" i="2"/>
  <c r="O347" i="2"/>
  <c r="O335" i="2"/>
  <c r="O331" i="2"/>
  <c r="O323" i="2"/>
  <c r="O319" i="2"/>
  <c r="O315" i="2"/>
  <c r="O311" i="2"/>
  <c r="O307" i="2"/>
  <c r="O303" i="2"/>
  <c r="O299" i="2"/>
  <c r="O295" i="2"/>
  <c r="O291" i="2"/>
  <c r="O287" i="2"/>
  <c r="O283" i="2"/>
  <c r="O279" i="2"/>
  <c r="O275" i="2"/>
  <c r="O271" i="2"/>
  <c r="O267" i="2"/>
  <c r="O259" i="2"/>
  <c r="O255" i="2"/>
  <c r="O251" i="2"/>
  <c r="O247" i="2"/>
  <c r="O235" i="2"/>
  <c r="O231" i="2"/>
  <c r="O223" i="2"/>
  <c r="O219" i="2"/>
  <c r="O215" i="2"/>
  <c r="O207" i="2"/>
  <c r="O203" i="2"/>
  <c r="O199" i="2"/>
  <c r="O191" i="2"/>
  <c r="O187" i="2"/>
  <c r="O183" i="2"/>
  <c r="O175" i="2"/>
  <c r="O171" i="2"/>
  <c r="O167" i="2"/>
  <c r="O159" i="2"/>
  <c r="O155" i="2"/>
  <c r="O151" i="2"/>
  <c r="O143" i="2"/>
  <c r="O139" i="2"/>
  <c r="O135" i="2"/>
  <c r="O127" i="2"/>
  <c r="O123" i="2"/>
  <c r="O119" i="2"/>
  <c r="O111" i="2"/>
  <c r="O107" i="2"/>
  <c r="O103" i="2"/>
  <c r="O95" i="2"/>
  <c r="O91" i="2"/>
  <c r="O87" i="2"/>
  <c r="O79" i="2"/>
  <c r="O75" i="2"/>
  <c r="O71" i="2"/>
  <c r="O63" i="2"/>
  <c r="O59" i="2"/>
  <c r="O55" i="2"/>
  <c r="O47" i="2"/>
  <c r="O43" i="2"/>
  <c r="O39" i="2"/>
  <c r="O31" i="2"/>
  <c r="O27" i="2"/>
  <c r="O11" i="2"/>
  <c r="O7" i="2"/>
  <c r="O243" i="2"/>
  <c r="O179" i="2"/>
  <c r="O115" i="2"/>
  <c r="O51" i="2"/>
  <c r="O74" i="2"/>
  <c r="O70" i="2"/>
  <c r="O66" i="2"/>
  <c r="O62" i="2"/>
  <c r="O58" i="2"/>
  <c r="O50" i="2"/>
  <c r="O46" i="2"/>
  <c r="O42" i="2"/>
  <c r="O38" i="2"/>
  <c r="O34" i="2"/>
  <c r="O30" i="2"/>
  <c r="O26" i="2"/>
  <c r="O22" i="2"/>
  <c r="O18" i="2"/>
  <c r="O14" i="2"/>
  <c r="O10" i="2"/>
  <c r="O6" i="2"/>
  <c r="O233" i="2"/>
  <c r="O221" i="2"/>
  <c r="O217" i="2"/>
  <c r="O213" i="2"/>
  <c r="O209" i="2"/>
  <c r="O205" i="2"/>
  <c r="O201" i="2"/>
  <c r="O197" i="2"/>
  <c r="O193" i="2"/>
  <c r="O189" i="2"/>
  <c r="O185" i="2"/>
  <c r="O181" i="2"/>
  <c r="O177" i="2"/>
  <c r="O173" i="2"/>
  <c r="O169" i="2"/>
  <c r="O165" i="2"/>
  <c r="O161" i="2"/>
  <c r="O157" i="2"/>
  <c r="O153" i="2"/>
  <c r="O149" i="2"/>
  <c r="O145" i="2"/>
  <c r="O141" i="2"/>
  <c r="O137" i="2"/>
  <c r="O133" i="2"/>
  <c r="O121" i="2"/>
  <c r="O117" i="2"/>
  <c r="O113" i="2"/>
  <c r="O109" i="2"/>
  <c r="O105" i="2"/>
  <c r="O101" i="2"/>
  <c r="O97" i="2"/>
  <c r="O93" i="2"/>
  <c r="O89" i="2"/>
  <c r="O81" i="2"/>
  <c r="O77" i="2"/>
  <c r="O73" i="2"/>
  <c r="O69" i="2"/>
  <c r="O65" i="2"/>
  <c r="O61" i="2"/>
  <c r="O57" i="2"/>
  <c r="O53" i="2"/>
  <c r="O49" i="2"/>
  <c r="O45" i="2"/>
  <c r="O41" i="2"/>
  <c r="O37" i="2"/>
  <c r="O33" i="2"/>
  <c r="O29" i="2"/>
  <c r="O25" i="2"/>
  <c r="O21" i="2"/>
  <c r="O17" i="2"/>
  <c r="O13" i="2"/>
  <c r="O9" i="2"/>
  <c r="O5" i="2"/>
  <c r="W6" i="2"/>
</calcChain>
</file>

<file path=xl/sharedStrings.xml><?xml version="1.0" encoding="utf-8"?>
<sst xmlns="http://schemas.openxmlformats.org/spreadsheetml/2006/main" count="1799" uniqueCount="1032">
  <si>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</si>
  <si>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</si>
  <si>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</si>
  <si>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</si>
  <si>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</si>
  <si>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</si>
  <si>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</si>
  <si>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</si>
  <si>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</si>
  <si>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</si>
  <si>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</si>
  <si>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</si>
  <si>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</si>
  <si>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</si>
  <si>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</si>
  <si>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</si>
  <si>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</si>
  <si>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</si>
  <si>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</si>
  <si>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</si>
  <si>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</si>
  <si>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</si>
  <si>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</si>
  <si>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</si>
  <si>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</si>
  <si>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</si>
  <si>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</si>
  <si>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</si>
  <si>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</si>
  <si>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</si>
  <si>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</si>
  <si>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</si>
  <si>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</si>
  <si>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</si>
  <si>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</si>
  <si>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</si>
  <si>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</si>
  <si>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</si>
  <si>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</si>
  <si>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</si>
  <si>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</si>
  <si>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</si>
  <si>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</si>
  <si>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</si>
  <si>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</si>
  <si>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</si>
  <si>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</si>
  <si>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</si>
  <si>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</si>
  <si>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</si>
  <si>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</si>
  <si>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</si>
  <si>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</si>
  <si>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</si>
  <si>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</si>
  <si>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</si>
  <si>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</si>
  <si>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</si>
  <si>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</si>
  <si>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</si>
  <si>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</si>
  <si>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</si>
  <si>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</si>
  <si>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</si>
  <si>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</si>
  <si>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</si>
  <si>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</si>
  <si>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</si>
  <si>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</si>
  <si>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</si>
  <si>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</si>
  <si>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</si>
  <si>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</si>
  <si>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</si>
  <si>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</si>
  <si>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</si>
  <si>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</si>
  <si>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</si>
  <si>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</si>
  <si>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</si>
  <si>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</si>
  <si>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</si>
  <si>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</si>
  <si>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</si>
  <si>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</si>
  <si>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</si>
  <si>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</si>
  <si>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</si>
  <si>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</si>
  <si>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</si>
  <si>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</si>
  <si>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</si>
  <si>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</si>
  <si>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</si>
  <si>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</si>
  <si>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</si>
  <si>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</si>
  <si>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</si>
  <si>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</si>
  <si>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</si>
  <si>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</si>
  <si>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</si>
  <si>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</si>
  <si>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</si>
  <si>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</si>
  <si>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</si>
  <si>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</si>
  <si>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</si>
  <si>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</si>
  <si>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</si>
  <si>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</si>
  <si>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</si>
  <si>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</si>
  <si>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</si>
  <si>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</si>
  <si>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</si>
  <si>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</si>
  <si>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</si>
  <si>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</si>
  <si>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</si>
  <si>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</si>
  <si>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</si>
  <si>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</si>
  <si>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</si>
  <si>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</si>
  <si>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</si>
  <si>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</si>
  <si>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</si>
  <si>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</si>
  <si>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</si>
  <si>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</si>
  <si>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</si>
  <si>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</si>
  <si>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</si>
  <si>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</si>
  <si>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</si>
  <si>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</si>
  <si>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</si>
  <si>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</si>
  <si>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</si>
  <si>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</si>
  <si>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</si>
  <si>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</si>
  <si>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</si>
  <si>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</si>
  <si>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</si>
  <si>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</si>
  <si>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</si>
  <si>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</si>
  <si>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</si>
  <si>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</si>
  <si>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</si>
  <si>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</si>
  <si>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</si>
  <si>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</si>
  <si>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</si>
  <si>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</si>
  <si>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</si>
  <si>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</si>
  <si>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</si>
  <si>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</si>
  <si>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</si>
  <si>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</si>
  <si>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</si>
  <si>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</si>
  <si>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</si>
  <si>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</si>
  <si>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</si>
  <si>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</si>
  <si>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</si>
  <si>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</si>
  <si>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</si>
  <si>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</si>
  <si>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</si>
  <si>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</si>
  <si>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</si>
  <si>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</si>
  <si>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</si>
  <si>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</si>
  <si>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</si>
  <si>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</si>
  <si>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</si>
  <si>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</si>
  <si>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</si>
  <si>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</si>
  <si>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</si>
  <si>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</si>
  <si>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</si>
  <si>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</si>
  <si>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</si>
  <si>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</si>
  <si>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</si>
  <si>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</si>
  <si>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</si>
  <si>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</si>
  <si>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</si>
  <si>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</si>
  <si>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</si>
  <si>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</si>
  <si>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</si>
  <si>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</si>
  <si>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</si>
  <si>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</si>
  <si>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</si>
  <si>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</si>
  <si>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</si>
  <si>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</si>
  <si>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</si>
  <si>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</si>
  <si>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</si>
  <si>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</si>
  <si>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</si>
  <si>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</si>
  <si>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</si>
  <si>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</si>
  <si>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</si>
  <si>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</si>
  <si>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</si>
  <si>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</si>
  <si>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</si>
  <si>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</si>
  <si>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</si>
  <si>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</si>
  <si>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</si>
  <si>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</si>
  <si>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</si>
  <si>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</si>
  <si>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</si>
  <si>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</si>
  <si>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</si>
  <si>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</si>
  <si>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</si>
  <si>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</si>
  <si>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</si>
  <si>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</si>
  <si>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</si>
  <si>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</si>
  <si>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</si>
  <si>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</si>
  <si>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</si>
  <si>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</si>
  <si>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</si>
  <si>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</si>
  <si>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</si>
  <si>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</si>
  <si>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</si>
  <si>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</si>
  <si>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</si>
  <si>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</si>
  <si>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</si>
  <si>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</si>
  <si>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</si>
  <si>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</si>
  <si>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</si>
  <si>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</si>
  <si>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</si>
  <si>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</si>
  <si>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</si>
  <si>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</si>
  <si>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</si>
  <si>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</si>
  <si>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</si>
  <si>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</si>
  <si>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</si>
  <si>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</si>
  <si>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</si>
  <si>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</si>
  <si>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</si>
  <si>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</si>
  <si>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</si>
  <si>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</si>
  <si>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</si>
  <si>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</si>
  <si>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</si>
  <si>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</si>
  <si>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</si>
  <si>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</si>
  <si>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</si>
  <si>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</si>
  <si>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</si>
  <si>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</si>
  <si>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</si>
  <si>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</si>
  <si>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</si>
  <si>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</si>
  <si>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</si>
  <si>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</si>
  <si>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</si>
  <si>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</si>
  <si>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</si>
  <si>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</si>
  <si>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</si>
  <si>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</si>
  <si>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</si>
  <si>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</si>
  <si>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</si>
  <si>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</si>
  <si>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</si>
  <si>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</si>
  <si>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</si>
  <si>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</si>
  <si>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</si>
  <si>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</si>
  <si>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</si>
  <si>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</si>
  <si>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</si>
  <si>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</si>
  <si>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</si>
  <si>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</si>
  <si>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</si>
  <si>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</si>
  <si>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</si>
  <si>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</si>
  <si>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</si>
  <si>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</si>
  <si>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</si>
  <si>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</si>
  <si>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</si>
  <si>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</si>
  <si>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</si>
  <si>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</si>
  <si>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</si>
  <si>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</si>
  <si>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</si>
  <si>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</si>
  <si>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</si>
  <si>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</si>
  <si>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</si>
  <si>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</si>
  <si>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</si>
  <si>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</si>
  <si>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</si>
  <si>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</si>
  <si>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</si>
  <si>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</si>
  <si>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</si>
  <si>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</si>
  <si>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</si>
  <si>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</si>
  <si>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</si>
  <si>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</si>
  <si>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</si>
  <si>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</si>
  <si>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</si>
  <si>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</si>
  <si>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</si>
  <si>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</si>
  <si>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</si>
  <si>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</si>
  <si>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</si>
  <si>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</si>
  <si>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</si>
  <si>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</si>
  <si>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</si>
  <si>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</si>
  <si>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</si>
  <si>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</si>
  <si>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</si>
  <si>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</si>
  <si>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</si>
  <si>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</si>
  <si>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</si>
  <si>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</si>
  <si>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</si>
  <si>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</si>
  <si>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</si>
  <si>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</si>
  <si>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</si>
  <si>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</si>
  <si>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</si>
  <si>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</si>
  <si>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</si>
  <si>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</si>
  <si>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</si>
  <si>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</si>
  <si>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</si>
  <si>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</si>
  <si>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</si>
  <si>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</si>
  <si>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</si>
  <si>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</si>
  <si>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</si>
  <si>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</si>
  <si>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</si>
  <si>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</si>
  <si>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</si>
  <si>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</si>
  <si>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</si>
  <si>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</si>
  <si>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</si>
  <si>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</si>
  <si>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</si>
  <si>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</si>
  <si>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</si>
  <si>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</si>
  <si>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</si>
  <si>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</si>
  <si>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</si>
  <si>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</si>
  <si>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</si>
  <si>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</si>
  <si>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</si>
  <si>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</si>
  <si>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</si>
  <si>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</si>
  <si>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</si>
  <si>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</si>
  <si>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</si>
  <si>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</si>
  <si>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</si>
  <si>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</si>
  <si>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</si>
  <si>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</si>
  <si>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</si>
  <si>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</si>
  <si>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</si>
  <si>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</si>
  <si>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</si>
  <si>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</si>
  <si>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</si>
  <si>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</si>
  <si>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</si>
  <si>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</si>
  <si>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</si>
  <si>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</si>
  <si>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</si>
  <si>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</si>
  <si>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</si>
  <si>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</si>
  <si>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</si>
  <si>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</si>
  <si>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</si>
  <si>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</si>
  <si>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</si>
  <si>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</si>
  <si>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</si>
  <si>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</si>
  <si>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</si>
  <si>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</si>
  <si>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</si>
  <si>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</si>
  <si>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</si>
  <si>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</si>
  <si>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</si>
  <si>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</si>
  <si>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</si>
  <si>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</si>
  <si>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</si>
  <si>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</si>
  <si>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</si>
  <si>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</si>
  <si>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</si>
  <si>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</si>
  <si>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</si>
  <si>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</si>
  <si>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</si>
  <si>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</si>
  <si>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</si>
  <si>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</si>
  <si>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</si>
  <si>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</si>
  <si>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</si>
  <si>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</si>
  <si>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</si>
  <si>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</si>
  <si>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</si>
  <si>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</si>
  <si>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</si>
  <si>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</si>
  <si>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</si>
  <si>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</si>
  <si>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</si>
  <si>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</si>
  <si>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</si>
  <si>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</si>
  <si>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</si>
  <si>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</si>
  <si>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</si>
  <si>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</si>
  <si>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</si>
  <si>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</si>
  <si>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</si>
  <si>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</si>
  <si>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</si>
  <si>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</si>
  <si>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</si>
  <si>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</si>
  <si>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</si>
  <si>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</si>
  <si>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</si>
  <si>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</si>
  <si>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</si>
  <si>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</si>
  <si>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</si>
  <si>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</si>
  <si>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</si>
  <si>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</si>
  <si>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</si>
  <si>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</si>
  <si>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</si>
  <si>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</si>
  <si>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</si>
  <si>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</si>
  <si>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</si>
  <si>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</si>
  <si>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</si>
  <si>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</si>
  <si>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</si>
  <si>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</si>
  <si>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</si>
  <si>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</si>
  <si>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</si>
  <si>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</si>
  <si>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</si>
  <si>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</si>
  <si>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</si>
  <si>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</si>
  <si>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</si>
  <si>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</si>
  <si>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</si>
  <si>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</si>
  <si>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</si>
  <si>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</si>
  <si>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</si>
  <si>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</si>
  <si>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</si>
  <si>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</si>
  <si>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</si>
  <si>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</si>
  <si>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</si>
  <si>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</si>
  <si>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</si>
  <si>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</si>
  <si>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</si>
  <si>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</si>
  <si>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</si>
  <si>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</si>
  <si>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</si>
  <si>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</si>
  <si>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</si>
  <si>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</si>
  <si>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</si>
  <si>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</si>
  <si>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</si>
  <si>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</si>
  <si>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</si>
  <si>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</si>
  <si>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</si>
  <si>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</si>
  <si>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</si>
  <si>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</si>
  <si>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</si>
  <si>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</si>
  <si>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</si>
  <si>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</si>
  <si>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</si>
  <si>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</si>
  <si>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</si>
  <si>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</si>
  <si>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</si>
  <si>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</si>
  <si>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</si>
  <si>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</si>
  <si>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</si>
  <si>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</si>
  <si>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</si>
  <si>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</si>
  <si>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</si>
  <si>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</si>
  <si>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</si>
  <si>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</si>
  <si>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</si>
  <si>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</si>
  <si>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</si>
  <si>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</si>
  <si>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</si>
  <si>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</si>
  <si>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</si>
  <si>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</si>
  <si>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</si>
  <si>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</si>
  <si>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</si>
  <si>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</si>
  <si>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</si>
  <si>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</si>
  <si>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</si>
  <si>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</si>
  <si>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</si>
  <si>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</si>
  <si>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</si>
  <si>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</si>
  <si>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</si>
  <si>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</si>
  <si>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</si>
  <si>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</si>
  <si>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</si>
  <si>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</si>
  <si>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</si>
  <si>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</si>
  <si>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</si>
  <si>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</si>
  <si>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</si>
  <si>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</si>
  <si>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</si>
  <si>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</si>
  <si>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</si>
  <si>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</si>
  <si>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</si>
  <si>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</si>
  <si>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</si>
  <si>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</si>
  <si>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</si>
  <si>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</si>
  <si>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</si>
  <si>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</si>
  <si>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</si>
  <si>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</si>
  <si>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</si>
  <si>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</si>
  <si>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</si>
  <si>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</si>
  <si>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</si>
  <si>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</si>
  <si>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</si>
  <si>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</si>
  <si>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</si>
  <si>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</si>
  <si>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</si>
  <si>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</si>
  <si>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</si>
  <si>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</si>
  <si>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</si>
  <si>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</si>
  <si>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</si>
  <si>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</si>
  <si>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</si>
  <si>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</si>
  <si>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</si>
  <si>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</si>
  <si>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</si>
  <si>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</si>
  <si>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</si>
  <si>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</si>
  <si>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</si>
  <si>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</si>
  <si>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</si>
  <si>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</si>
  <si>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</si>
  <si>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</si>
  <si>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</si>
  <si>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</si>
  <si>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</si>
  <si>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</si>
  <si>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</si>
  <si>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</si>
  <si>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</si>
  <si>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</si>
  <si>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</si>
  <si>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</si>
  <si>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</si>
  <si>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</si>
  <si>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</si>
  <si>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</si>
  <si>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</si>
  <si>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</si>
  <si>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</si>
  <si>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</si>
  <si>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</si>
  <si>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</si>
  <si>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</si>
  <si>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</si>
  <si>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</si>
  <si>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</si>
  <si>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</si>
  <si>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</si>
  <si>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</si>
  <si>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</si>
  <si>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</si>
  <si>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</si>
  <si>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</si>
  <si>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</si>
  <si>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</si>
  <si>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</si>
  <si>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</si>
  <si>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</si>
  <si>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</si>
  <si>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</si>
  <si>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</si>
  <si>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</si>
  <si>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</si>
  <si>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</si>
  <si>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</si>
  <si>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</si>
  <si>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</si>
  <si>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</si>
  <si>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</si>
  <si>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</si>
  <si>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</si>
  <si>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</si>
  <si>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</si>
  <si>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</si>
  <si>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</si>
  <si>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</si>
  <si>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</si>
  <si>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</si>
  <si>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</si>
  <si>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</si>
  <si>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</si>
  <si>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</si>
  <si>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</si>
  <si>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</si>
  <si>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</si>
  <si>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</si>
  <si>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</si>
  <si>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</si>
  <si>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</si>
  <si>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</si>
  <si>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</si>
  <si>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</si>
  <si>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</si>
  <si>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</si>
  <si>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</si>
  <si>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</si>
  <si>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</si>
  <si>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</si>
  <si>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</si>
  <si>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</si>
  <si>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</si>
  <si>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</si>
  <si>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</si>
  <si>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</si>
  <si>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</si>
  <si>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</si>
  <si>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</si>
  <si>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</si>
  <si>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</si>
  <si>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</si>
  <si>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</si>
  <si>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</si>
  <si>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</si>
  <si>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</si>
  <si>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</si>
  <si>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</si>
  <si>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</si>
  <si>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</si>
  <si>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</si>
  <si>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</si>
  <si>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</si>
  <si>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</si>
  <si>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</si>
  <si>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</si>
  <si>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</si>
  <si>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</si>
  <si>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</si>
  <si>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</si>
  <si>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</si>
  <si>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</si>
  <si>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</si>
  <si>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</si>
  <si>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</si>
  <si>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</si>
  <si>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</si>
  <si>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</si>
  <si>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</si>
  <si>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</si>
  <si>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</si>
  <si>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</si>
  <si>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</si>
  <si>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</si>
  <si>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</si>
  <si>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</si>
  <si>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</si>
  <si>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</si>
  <si>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</si>
  <si>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</si>
  <si>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</si>
  <si>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</si>
  <si>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</si>
  <si>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</si>
  <si>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</si>
  <si>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</si>
  <si>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</si>
  <si>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</si>
  <si>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</si>
  <si>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</si>
  <si>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</si>
  <si>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</si>
  <si>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</si>
  <si>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</si>
  <si>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</si>
  <si>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</si>
  <si>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</si>
  <si>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</si>
  <si>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</si>
  <si>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</si>
  <si>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</si>
  <si>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</si>
  <si>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</si>
  <si>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</si>
  <si>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</si>
  <si>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</si>
  <si>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</si>
  <si>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</si>
  <si>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</si>
  <si>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</si>
  <si>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</si>
  <si>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</si>
  <si>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</si>
  <si>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</si>
  <si>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</si>
  <si>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</si>
  <si>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</si>
  <si>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</si>
  <si>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</si>
  <si>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</si>
  <si>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</si>
  <si>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</si>
  <si>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</si>
  <si>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</si>
  <si>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</si>
  <si>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</si>
  <si>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</si>
  <si>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</si>
  <si>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</si>
  <si>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</si>
  <si>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</si>
  <si>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</si>
  <si>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</si>
  <si>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</si>
  <si>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</si>
  <si>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</si>
  <si>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</si>
  <si>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</si>
  <si>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</si>
  <si>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</si>
  <si>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</si>
  <si>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</si>
  <si>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</si>
  <si>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</si>
  <si>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</si>
  <si>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</si>
  <si>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</si>
  <si>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</si>
  <si>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</si>
  <si>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</si>
  <si>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</si>
  <si>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</si>
  <si>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</si>
  <si>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</si>
  <si>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</si>
  <si>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</si>
  <si>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</si>
  <si>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</si>
  <si>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</si>
  <si>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</si>
  <si>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</si>
  <si>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</si>
  <si>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</si>
  <si>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</si>
  <si>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</si>
  <si>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</si>
  <si>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</si>
  <si>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</si>
  <si>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</si>
  <si>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</si>
  <si>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</si>
  <si>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</si>
  <si>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</si>
  <si>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</si>
  <si>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</si>
  <si>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</si>
  <si>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</si>
  <si>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</si>
  <si>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</si>
  <si>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</si>
  <si>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</si>
  <si>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</si>
  <si>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</si>
  <si>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</si>
  <si>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</si>
  <si>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</si>
  <si>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</si>
  <si>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</si>
  <si>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</si>
  <si>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</si>
  <si>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</si>
  <si>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</si>
  <si>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</si>
  <si>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</si>
  <si>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</si>
  <si>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</si>
  <si>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</si>
  <si>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</si>
  <si>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</si>
  <si>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</si>
  <si>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</si>
  <si>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</si>
  <si>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</si>
  <si>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</si>
  <si>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</si>
  <si>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</si>
  <si>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</si>
  <si>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</si>
  <si>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</si>
  <si>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</si>
  <si>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</si>
  <si>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</si>
  <si>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</si>
  <si>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</si>
  <si>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</si>
  <si>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</si>
  <si>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</si>
  <si>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</si>
  <si>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</si>
  <si>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</si>
  <si>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</si>
  <si>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</si>
  <si>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</si>
  <si>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</si>
  <si>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</si>
  <si>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</si>
  <si>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</si>
  <si>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</si>
  <si>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</si>
  <si>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</si>
  <si>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</si>
  <si>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</si>
  <si>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</si>
  <si>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</si>
  <si>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</si>
  <si>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</si>
  <si>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</si>
  <si>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</si>
  <si>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</si>
  <si>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</si>
  <si>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</si>
  <si>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</si>
  <si>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</si>
  <si>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</si>
  <si>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</si>
  <si>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</si>
  <si>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</si>
  <si>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</si>
  <si>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</si>
  <si>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</si>
  <si>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</si>
  <si>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</si>
  <si>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</si>
  <si>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</si>
  <si>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</si>
  <si>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</si>
  <si>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</si>
  <si>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</si>
  <si>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</si>
  <si>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</si>
  <si>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</si>
  <si>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</si>
  <si>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</si>
  <si>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</si>
  <si>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</si>
  <si>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</si>
  <si>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</si>
  <si>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</si>
  <si>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</si>
  <si>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</si>
  <si>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</si>
  <si>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</si>
  <si>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</si>
  <si>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</si>
  <si>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</si>
  <si>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</si>
  <si>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</si>
  <si>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</si>
  <si>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</si>
  <si>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</si>
  <si>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</si>
  <si>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</si>
  <si>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</si>
  <si>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</si>
  <si>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</si>
  <si>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</si>
  <si>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</si>
  <si>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</si>
  <si>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</si>
  <si>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</si>
  <si>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</si>
  <si>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</si>
  <si>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</si>
  <si>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</si>
  <si>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</si>
  <si>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</si>
  <si>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</si>
  <si>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</si>
  <si>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</si>
  <si>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</si>
  <si>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</si>
  <si>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</si>
  <si>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</si>
  <si>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</si>
  <si>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</si>
  <si>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</si>
  <si>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</si>
  <si>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</si>
  <si>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</si>
  <si>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</si>
  <si>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</si>
  <si>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</si>
  <si>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</si>
  <si>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</si>
  <si>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</si>
  <si>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</si>
  <si>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</si>
  <si>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r>
      <t xml:space="preserve">Revenues
</t>
    </r>
    <r>
      <rPr>
        <sz val="10"/>
        <color rgb="FF000000"/>
        <rFont val="Calibri"/>
        <family val="2"/>
        <charset val="162"/>
        <scheme val="minor"/>
      </rPr>
      <t>($millions)</t>
    </r>
  </si>
  <si>
    <r>
      <t xml:space="preserve">Profits
</t>
    </r>
    <r>
      <rPr>
        <sz val="10"/>
        <color rgb="FF000000"/>
        <rFont val="Calibri"/>
        <family val="2"/>
        <charset val="162"/>
        <scheme val="minor"/>
      </rPr>
      <t>($millions)</t>
    </r>
  </si>
  <si>
    <r>
      <t xml:space="preserve">Assets
</t>
    </r>
    <r>
      <rPr>
        <sz val="11"/>
        <color rgb="FF000000"/>
        <rFont val="Calibri"/>
        <family val="2"/>
        <scheme val="minor"/>
      </rPr>
      <t>($millions)</t>
    </r>
  </si>
  <si>
    <r>
      <t xml:space="preserve">Market Value 
</t>
    </r>
    <r>
      <rPr>
        <sz val="11"/>
        <color rgb="FF000000"/>
        <rFont val="Calibri"/>
        <family val="2"/>
        <scheme val="minor"/>
      </rPr>
      <t>As of 3/29/19 ($m)</t>
    </r>
  </si>
  <si>
    <t>2018 Revenue</t>
  </si>
  <si>
    <t>2019 expenses</t>
  </si>
  <si>
    <t xml:space="preserve">2018 Profits </t>
  </si>
  <si>
    <t>2018 Rank by Profit</t>
  </si>
  <si>
    <t>Revenue growth</t>
  </si>
  <si>
    <t>2020 Revenue</t>
  </si>
  <si>
    <t>Layoff</t>
  </si>
  <si>
    <t>2018 expenses</t>
  </si>
  <si>
    <t>Projected Number of Employees 2020</t>
  </si>
  <si>
    <t>Projected Rank By Revenue 2020</t>
  </si>
  <si>
    <t>Projected Profit 2020</t>
  </si>
  <si>
    <t>avg employee wages</t>
  </si>
  <si>
    <t>2020 Projected Profit</t>
  </si>
  <si>
    <t>2020 Projected Expenses</t>
  </si>
  <si>
    <t>2020 Profit Change</t>
  </si>
  <si>
    <t>2020 Projected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</si>
</sst>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[$$-409]#,##0.00_);[Red]\([$$-409]#,##0.00\)"/>
    <numFmt numFmtId="171" formatCode="_(* #,##0_);_(* \(#,##0\);_(* &quot;-&quot;??_);_(@_)"/>
    <numFmt numFmtId="172" formatCode="&quot;$&quot;#,##0"/>
    <numFmt numFmtId="173" formatCode="[$$-409]#,##0_);[Red]\([$$-409]#,##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62"/>
      <scheme val="minor"/>
    </font>
    <font>
      <sz val="10"/>
      <color rgb="FF00000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DEBF7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6" fillId="5" borderId="0" xfId="0" applyFont="1" applyFill="1" applyAlignment="1" applyProtection="1">
      <alignment vertical="center"/>
      <protection locked="0"/>
    </xf>
    <xf numFmtId="0" fontId="7" fillId="6" borderId="1" xfId="0" applyFont="1" applyFill="1" applyBorder="1" applyAlignment="1" applyProtection="1">
      <alignment horizontal="centerContinuous" vertical="center"/>
      <protection locked="0"/>
    </xf>
    <xf numFmtId="0" fontId="7" fillId="6" borderId="12" xfId="0" applyFont="1" applyFill="1" applyBorder="1" applyAlignment="1" applyProtection="1">
      <alignment horizontal="centerContinuous" vertical="center"/>
      <protection locked="0"/>
    </xf>
    <xf numFmtId="0" fontId="7" fillId="7" borderId="1" xfId="0" applyFont="1" applyFill="1" applyBorder="1" applyAlignment="1" applyProtection="1">
      <alignment horizontal="centerContinuous" vertical="center"/>
      <protection locked="0"/>
    </xf>
    <xf numFmtId="0" fontId="7" fillId="7" borderId="3" xfId="0" applyFont="1" applyFill="1" applyBorder="1" applyAlignment="1" applyProtection="1">
      <alignment horizontal="centerContinuous" vertical="center"/>
      <protection locked="0"/>
    </xf>
    <xf numFmtId="0" fontId="7" fillId="7" borderId="12" xfId="0" applyFont="1" applyFill="1" applyBorder="1" applyAlignment="1" applyProtection="1">
      <alignment horizontal="centerContinuous" vertical="center"/>
      <protection locked="0"/>
    </xf>
    <xf numFmtId="0" fontId="7" fillId="7" borderId="2" xfId="0" applyFont="1" applyFill="1" applyBorder="1" applyAlignment="1" applyProtection="1">
      <alignment horizontal="centerContinuous" vertical="center"/>
      <protection locked="0"/>
    </xf>
    <xf numFmtId="164" fontId="2" fillId="6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6" borderId="0" xfId="0" applyNumberFormat="1" applyFont="1" applyFill="1" applyAlignment="1" applyProtection="1">
      <alignment horizontal="center" vertical="center" wrapText="1"/>
      <protection locked="0"/>
    </xf>
    <xf numFmtId="164" fontId="2" fillId="6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10" xfId="0" applyFont="1" applyFill="1" applyBorder="1" applyAlignment="1" applyProtection="1">
      <alignment horizontal="center" vertical="center" wrapText="1"/>
      <protection locked="0"/>
    </xf>
    <xf numFmtId="165" fontId="7" fillId="7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11" xfId="0" applyFont="1" applyFill="1" applyBorder="1" applyAlignment="1" applyProtection="1">
      <alignment horizontal="center" vertical="center" wrapText="1"/>
      <protection locked="0"/>
    </xf>
    <xf numFmtId="167" fontId="8" fillId="0" borderId="0" xfId="0" applyNumberFormat="1" applyFont="1" applyAlignment="1" applyProtection="1">
      <alignment horizontal="center"/>
      <protection locked="0"/>
    </xf>
    <xf numFmtId="168" fontId="8" fillId="0" borderId="0" xfId="0" applyNumberFormat="1" applyFont="1" applyAlignment="1" applyProtection="1">
      <alignment horizontal="center"/>
      <protection locked="0"/>
    </xf>
    <xf numFmtId="169" fontId="8" fillId="0" borderId="0" xfId="0" applyNumberFormat="1" applyFont="1" applyAlignment="1" applyProtection="1">
      <alignment horizontal="center"/>
      <protection locked="0"/>
    </xf>
    <xf numFmtId="167" fontId="8" fillId="0" borderId="8" xfId="0" applyNumberFormat="1" applyFont="1" applyBorder="1" applyAlignment="1" applyProtection="1">
      <alignment horizontal="center"/>
      <protection locked="0"/>
    </xf>
    <xf numFmtId="167" fontId="8" fillId="0" borderId="10" xfId="0" applyNumberFormat="1" applyFont="1" applyBorder="1" applyAlignment="1" applyProtection="1">
      <alignment horizontal="center"/>
      <protection locked="0"/>
    </xf>
    <xf numFmtId="168" fontId="8" fillId="0" borderId="10" xfId="0" applyNumberFormat="1" applyFont="1" applyBorder="1" applyAlignment="1" applyProtection="1">
      <alignment horizontal="center"/>
      <protection locked="0"/>
    </xf>
    <xf numFmtId="169" fontId="8" fillId="0" borderId="10" xfId="0" applyNumberFormat="1" applyFont="1" applyBorder="1" applyAlignment="1" applyProtection="1">
      <alignment horizontal="center"/>
      <protection locked="0"/>
    </xf>
    <xf numFmtId="167" fontId="8" fillId="0" borderId="11" xfId="0" applyNumberFormat="1" applyFont="1" applyBorder="1" applyAlignment="1" applyProtection="1">
      <alignment horizontal="center"/>
      <protection locked="0"/>
    </xf>
    <xf numFmtId="0" fontId="0" fillId="0" borderId="13" xfId="0" applyBorder="1"/>
    <xf numFmtId="170" fontId="0" fillId="0" borderId="0" xfId="0" applyNumberFormat="1"/>
    <xf numFmtId="0" fontId="7" fillId="7" borderId="8" xfId="0" applyFont="1" applyFill="1" applyBorder="1" applyAlignment="1" applyProtection="1">
      <alignment horizontal="center" vertical="center" wrapText="1"/>
      <protection locked="0"/>
    </xf>
    <xf numFmtId="171" fontId="0" fillId="0" borderId="13" xfId="1" applyNumberFormat="1" applyFont="1" applyBorder="1"/>
    <xf numFmtId="0" fontId="7" fillId="7" borderId="14" xfId="0" applyFont="1" applyFill="1" applyBorder="1" applyAlignment="1" applyProtection="1">
      <alignment horizontal="center" vertical="center" wrapText="1"/>
      <protection locked="0"/>
    </xf>
    <xf numFmtId="0" fontId="7" fillId="7" borderId="15" xfId="0" applyFont="1" applyFill="1" applyBorder="1" applyAlignment="1" applyProtection="1">
      <alignment horizontal="center" vertical="center" wrapText="1"/>
      <protection locked="0"/>
    </xf>
    <xf numFmtId="10" fontId="0" fillId="0" borderId="13" xfId="2" applyNumberFormat="1" applyFont="1" applyBorder="1"/>
    <xf numFmtId="9" fontId="0" fillId="0" borderId="13" xfId="2" applyFont="1" applyBorder="1"/>
    <xf numFmtId="10" fontId="0" fillId="0" borderId="13" xfId="0" applyNumberFormat="1" applyBorder="1"/>
    <xf numFmtId="9" fontId="0" fillId="0" borderId="13" xfId="0" applyNumberFormat="1" applyBorder="1"/>
    <xf numFmtId="172" fontId="0" fillId="0" borderId="13" xfId="0" applyNumberFormat="1" applyBorder="1"/>
    <xf numFmtId="167" fontId="0" fillId="0" borderId="13" xfId="0" applyNumberFormat="1" applyBorder="1"/>
    <xf numFmtId="173" fontId="0" fillId="0" borderId="13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workbookViewId="0">
      <selection activeCell="L4" sqref="L4"/>
    </sheetView>
  </sheetViews>
  <sheetFormatPr baseColWidth="10" defaultColWidth="8.83203125" defaultRowHeight="15" x14ac:dyDescent="0.2"/>
  <cols>
    <col min="7" max="7" width="10" bestFit="1" customWidth="1"/>
  </cols>
  <sheetData>
    <row r="1" spans="1:10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AD502"/>
  <sheetViews>
    <sheetView tabSelected="1" topLeftCell="A2" zoomScale="110" zoomScaleNormal="110" workbookViewId="0">
      <selection activeCell="AA10" sqref="AA10"/>
    </sheetView>
  </sheetViews>
  <sheetFormatPr baseColWidth="10" defaultColWidth="8.83203125" defaultRowHeight="15" x14ac:dyDescent="0.2"/>
  <cols>
    <col min="2" max="2" width="20.6640625" customWidth="1"/>
    <col min="3" max="3" width="13.1640625" customWidth="1"/>
    <col min="4" max="4" width="18.1640625" customWidth="1"/>
    <col min="9" max="9" width="13.6640625" customWidth="1"/>
    <col min="11" max="11" width="13.6640625" bestFit="1" customWidth="1"/>
    <col min="12" max="12" width="13.6640625" customWidth="1"/>
    <col min="13" max="13" width="9.6640625" bestFit="1" customWidth="1"/>
    <col min="14" max="14" width="13.5" customWidth="1"/>
    <col min="15" max="15" width="9.6640625" customWidth="1"/>
    <col min="16" max="16" width="17.33203125" customWidth="1"/>
    <col min="17" max="21" width="22.1640625" customWidth="1"/>
    <col min="22" max="22" width="22.1640625" hidden="1" customWidth="1"/>
    <col min="23" max="23" width="10.6640625" hidden="1" customWidth="1"/>
    <col min="28" max="28" width="11.1640625" bestFit="1" customWidth="1"/>
  </cols>
  <sheetData>
    <row r="1" spans="1:30" x14ac:dyDescent="0.2">
      <c r="A1" s="40"/>
      <c r="B1" s="40"/>
      <c r="C1" s="41" t="s">
        <v>0</v>
      </c>
      <c r="D1" s="42"/>
      <c r="E1" s="43" t="s">
        <v>1</v>
      </c>
      <c r="F1" s="44"/>
      <c r="G1" s="44"/>
      <c r="H1" s="45"/>
      <c r="I1" s="46"/>
      <c r="J1" s="46"/>
    </row>
    <row r="2" spans="1:30" ht="80" x14ac:dyDescent="0.2">
      <c r="A2" s="47" t="s">
        <v>2</v>
      </c>
      <c r="B2" s="48" t="s">
        <v>3</v>
      </c>
      <c r="C2" s="49" t="s">
        <v>4</v>
      </c>
      <c r="D2" s="50" t="s">
        <v>5</v>
      </c>
      <c r="E2" s="51" t="s">
        <v>1012</v>
      </c>
      <c r="F2" s="52" t="s">
        <v>7</v>
      </c>
      <c r="G2" s="51" t="s">
        <v>1013</v>
      </c>
      <c r="H2" s="52" t="s">
        <v>9</v>
      </c>
      <c r="I2" s="51" t="s">
        <v>1014</v>
      </c>
      <c r="J2" s="53" t="s">
        <v>1015</v>
      </c>
      <c r="K2" s="53" t="s">
        <v>1016</v>
      </c>
      <c r="L2" s="53" t="s">
        <v>1017</v>
      </c>
      <c r="M2" s="64" t="s">
        <v>1018</v>
      </c>
      <c r="N2" s="66" t="s">
        <v>1023</v>
      </c>
      <c r="O2" s="53" t="s">
        <v>1019</v>
      </c>
      <c r="P2" s="66" t="s">
        <v>1021</v>
      </c>
      <c r="Q2" s="53" t="s">
        <v>1024</v>
      </c>
      <c r="R2" s="67" t="s">
        <v>1025</v>
      </c>
      <c r="S2" s="67" t="s">
        <v>1029</v>
      </c>
      <c r="T2" s="67" t="s">
        <v>1028</v>
      </c>
      <c r="U2" s="67" t="s">
        <v>1026</v>
      </c>
      <c r="X2" s="67" t="s">
        <v>1030</v>
      </c>
      <c r="Y2" s="66" t="s">
        <v>1031</v>
      </c>
    </row>
    <row r="3" spans="1:30" ht="32" x14ac:dyDescent="0.2">
      <c r="A3" s="14">
        <v>1</v>
      </c>
      <c r="B3" s="15" t="s">
        <v>13</v>
      </c>
      <c r="C3" s="16">
        <v>2200000</v>
      </c>
      <c r="D3" s="17" t="s">
        <v>14</v>
      </c>
      <c r="E3" s="54">
        <v>514405</v>
      </c>
      <c r="F3" s="55">
        <v>2.8000000000000001E-2</v>
      </c>
      <c r="G3" s="56">
        <v>6670</v>
      </c>
      <c r="H3" s="27">
        <v>-0.32400000000000001</v>
      </c>
      <c r="I3" s="54">
        <v>219295</v>
      </c>
      <c r="J3" s="57">
        <v>279880</v>
      </c>
      <c r="K3" s="73">
        <f>E3/(1+F3)</f>
        <v>500393.96887159534</v>
      </c>
      <c r="L3" s="73">
        <f>E3-G3</f>
        <v>507735</v>
      </c>
      <c r="M3" s="74">
        <f>IFERROR(G3/(1+H3)," ")</f>
        <v>9866.8639053254446</v>
      </c>
      <c r="N3" s="74">
        <f>IFERROR(K3-M3, " ")</f>
        <v>490527.10496626992</v>
      </c>
      <c r="O3" s="62">
        <f>IFERROR(RANK(M3,$M$3:$M$502,0), " ")</f>
        <v>21</v>
      </c>
      <c r="P3" s="73">
        <f>(E3*$AB$4) +E3</f>
        <v>541154.06000000006</v>
      </c>
      <c r="Q3" s="65">
        <f t="shared" ref="Q3:Q66" si="0">C3 - (C3*$AD$4)</f>
        <v>1980000</v>
      </c>
      <c r="R3" s="65">
        <f>RANK(P3,$P$3:$P$502,0)</f>
        <v>1</v>
      </c>
      <c r="S3" s="65">
        <f>L3-(AB7*C3*AD4)/1000000</f>
        <v>497835</v>
      </c>
      <c r="T3" s="65">
        <f>P3-S3</f>
        <v>43319.060000000056</v>
      </c>
      <c r="U3" s="68">
        <f>(P3-E3)/E3</f>
        <v>5.2000000000000109E-2</v>
      </c>
      <c r="V3">
        <f>IFERROR(G3/(1+H3)," ")</f>
        <v>9866.8639053254446</v>
      </c>
      <c r="W3" s="63">
        <f>M3*(1+H3)</f>
        <v>6670</v>
      </c>
      <c r="X3" s="69">
        <f>(T3-G3)/G3</f>
        <v>5.4946116941529315</v>
      </c>
      <c r="Y3" s="62">
        <f>RANK(T3,$T$3:$T$502,0)</f>
        <v>2</v>
      </c>
      <c r="AB3" s="67" t="s">
        <v>1020</v>
      </c>
      <c r="AD3" s="67" t="s">
        <v>1022</v>
      </c>
    </row>
    <row r="4" spans="1:30" x14ac:dyDescent="0.2">
      <c r="A4" s="14">
        <v>2</v>
      </c>
      <c r="B4" s="15" t="s">
        <v>16</v>
      </c>
      <c r="C4" s="16">
        <v>71000</v>
      </c>
      <c r="D4" s="17" t="s">
        <v>14</v>
      </c>
      <c r="E4" s="54">
        <v>290212</v>
      </c>
      <c r="F4" s="55">
        <v>0.188</v>
      </c>
      <c r="G4" s="56">
        <v>20840</v>
      </c>
      <c r="H4" s="27">
        <v>5.7000000000000002E-2</v>
      </c>
      <c r="I4" s="54">
        <v>346196</v>
      </c>
      <c r="J4" s="57">
        <v>342172</v>
      </c>
      <c r="K4" s="73">
        <f t="shared" ref="K4:K67" si="1">E4/(1+F4)</f>
        <v>244286.19528619529</v>
      </c>
      <c r="L4" s="73">
        <f t="shared" ref="L4:L67" si="2">E4-G4</f>
        <v>269372</v>
      </c>
      <c r="M4" s="74">
        <f t="shared" ref="M4:M67" si="3">IFERROR(G4/(1+H4)," ")</f>
        <v>19716.177861873228</v>
      </c>
      <c r="N4" s="74">
        <f t="shared" ref="N4:N67" si="4">IFERROR(K4-M4, " ")</f>
        <v>224570.01742432205</v>
      </c>
      <c r="O4" s="62">
        <f t="shared" ref="O4:O67" si="5">IFERROR(RANK(M4,$M$3:$M$502,0), " ")</f>
        <v>10</v>
      </c>
      <c r="P4" s="73">
        <f t="shared" ref="P4:P67" si="6">(E4*$AB$4) +E4</f>
        <v>305303.02399999998</v>
      </c>
      <c r="Q4" s="65">
        <f t="shared" si="0"/>
        <v>63900</v>
      </c>
      <c r="R4" s="65">
        <f t="shared" ref="R4:R67" si="7">RANK(P4,$P$3:$P$502,0)</f>
        <v>2</v>
      </c>
      <c r="S4" s="65">
        <f t="shared" ref="S4:S67" si="8">L4-(AB8*C4*AD5)/1000000</f>
        <v>269372</v>
      </c>
      <c r="T4" s="65">
        <f t="shared" ref="T4:T67" si="9">P4-S4</f>
        <v>35931.023999999976</v>
      </c>
      <c r="U4" s="68">
        <f t="shared" ref="U4:U67" si="10">(P4-E4)/E4</f>
        <v>5.1999999999999914E-2</v>
      </c>
      <c r="X4" s="69">
        <f t="shared" ref="X4:X67" si="11">(T4-G4)/G4</f>
        <v>0.72413742802303149</v>
      </c>
      <c r="Y4" s="62">
        <f t="shared" ref="Y4:Y67" si="12">RANK(T4,$T$3:$T$502,0)</f>
        <v>5</v>
      </c>
      <c r="AB4" s="70">
        <v>5.1999999999999998E-2</v>
      </c>
      <c r="AD4" s="71">
        <v>0.1</v>
      </c>
    </row>
    <row r="5" spans="1:30" x14ac:dyDescent="0.2">
      <c r="A5" s="14">
        <v>3</v>
      </c>
      <c r="B5" s="15" t="s">
        <v>18</v>
      </c>
      <c r="C5" s="16">
        <v>132000</v>
      </c>
      <c r="D5" s="17">
        <v>1</v>
      </c>
      <c r="E5" s="54">
        <v>265595</v>
      </c>
      <c r="F5" s="55">
        <v>0.159</v>
      </c>
      <c r="G5" s="56">
        <v>59531</v>
      </c>
      <c r="H5" s="27">
        <v>0.23100000000000001</v>
      </c>
      <c r="I5" s="54">
        <v>365725</v>
      </c>
      <c r="J5" s="57">
        <v>895667</v>
      </c>
      <c r="K5" s="73">
        <f t="shared" si="1"/>
        <v>229158.75754961174</v>
      </c>
      <c r="L5" s="73">
        <f t="shared" si="2"/>
        <v>206064</v>
      </c>
      <c r="M5" s="74">
        <f t="shared" si="3"/>
        <v>48359.87002437043</v>
      </c>
      <c r="N5" s="74">
        <f t="shared" si="4"/>
        <v>180798.8875252413</v>
      </c>
      <c r="O5" s="62">
        <f t="shared" si="5"/>
        <v>1</v>
      </c>
      <c r="P5" s="73">
        <f t="shared" si="6"/>
        <v>279405.94</v>
      </c>
      <c r="Q5" s="65">
        <f t="shared" si="0"/>
        <v>118800</v>
      </c>
      <c r="R5" s="65">
        <f t="shared" si="7"/>
        <v>3</v>
      </c>
      <c r="S5" s="65">
        <f t="shared" si="8"/>
        <v>206064</v>
      </c>
      <c r="T5" s="65">
        <f t="shared" si="9"/>
        <v>73341.94</v>
      </c>
      <c r="U5" s="68">
        <f t="shared" si="10"/>
        <v>5.2000000000000011E-2</v>
      </c>
      <c r="X5" s="69">
        <f t="shared" si="11"/>
        <v>0.23199576691135715</v>
      </c>
      <c r="Y5" s="62">
        <f t="shared" si="12"/>
        <v>1</v>
      </c>
    </row>
    <row r="6" spans="1:30" ht="48" x14ac:dyDescent="0.2">
      <c r="A6" s="14">
        <v>4</v>
      </c>
      <c r="B6" s="15" t="s">
        <v>20</v>
      </c>
      <c r="C6" s="16">
        <v>389000</v>
      </c>
      <c r="D6" s="17">
        <v>-1</v>
      </c>
      <c r="E6" s="54">
        <v>247837</v>
      </c>
      <c r="F6" s="55">
        <v>2.4E-2</v>
      </c>
      <c r="G6" s="56">
        <v>4021</v>
      </c>
      <c r="H6" s="27">
        <v>-0.91100000000000003</v>
      </c>
      <c r="I6" s="54">
        <v>707794</v>
      </c>
      <c r="J6" s="57">
        <v>493870</v>
      </c>
      <c r="K6" s="73">
        <f t="shared" si="1"/>
        <v>242028.3203125</v>
      </c>
      <c r="L6" s="73">
        <f t="shared" si="2"/>
        <v>243816</v>
      </c>
      <c r="M6" s="74">
        <f t="shared" si="3"/>
        <v>45179.775280898895</v>
      </c>
      <c r="N6" s="74">
        <f t="shared" si="4"/>
        <v>196848.5450316011</v>
      </c>
      <c r="O6" s="62">
        <f t="shared" si="5"/>
        <v>2</v>
      </c>
      <c r="P6" s="73">
        <f t="shared" si="6"/>
        <v>260724.524</v>
      </c>
      <c r="Q6" s="65">
        <f t="shared" si="0"/>
        <v>350100</v>
      </c>
      <c r="R6" s="65">
        <f t="shared" si="7"/>
        <v>4</v>
      </c>
      <c r="S6" s="65">
        <f t="shared" si="8"/>
        <v>243816</v>
      </c>
      <c r="T6" s="65">
        <f t="shared" si="9"/>
        <v>16908.524000000005</v>
      </c>
      <c r="U6" s="68">
        <f t="shared" si="10"/>
        <v>5.2000000000000018E-2</v>
      </c>
      <c r="W6" s="63">
        <f>MAX(M3:M502)</f>
        <v>48359.87002437043</v>
      </c>
      <c r="X6" s="69">
        <f t="shared" si="11"/>
        <v>3.2050544640636671</v>
      </c>
      <c r="Y6" s="62">
        <f t="shared" si="12"/>
        <v>19</v>
      </c>
      <c r="AB6" s="67" t="s">
        <v>1027</v>
      </c>
    </row>
    <row r="7" spans="1:30" x14ac:dyDescent="0.2">
      <c r="A7" s="14">
        <v>5</v>
      </c>
      <c r="B7" s="15" t="s">
        <v>22</v>
      </c>
      <c r="C7" s="16">
        <v>647500</v>
      </c>
      <c r="D7" s="17">
        <v>3</v>
      </c>
      <c r="E7" s="54">
        <v>232887</v>
      </c>
      <c r="F7" s="55">
        <v>0.309</v>
      </c>
      <c r="G7" s="56">
        <v>10073</v>
      </c>
      <c r="H7" s="27">
        <v>2.3210000000000002</v>
      </c>
      <c r="I7" s="54">
        <v>162648</v>
      </c>
      <c r="J7" s="57">
        <v>874710</v>
      </c>
      <c r="K7" s="73">
        <f t="shared" si="1"/>
        <v>177912.14667685257</v>
      </c>
      <c r="L7" s="73">
        <f t="shared" si="2"/>
        <v>222814</v>
      </c>
      <c r="M7" s="74">
        <f t="shared" si="3"/>
        <v>3033.1225534477567</v>
      </c>
      <c r="N7" s="74">
        <f t="shared" si="4"/>
        <v>174879.02412340482</v>
      </c>
      <c r="O7" s="62">
        <f t="shared" si="5"/>
        <v>71</v>
      </c>
      <c r="P7" s="73">
        <f t="shared" si="6"/>
        <v>244997.12400000001</v>
      </c>
      <c r="Q7" s="65">
        <f t="shared" si="0"/>
        <v>582750</v>
      </c>
      <c r="R7" s="65">
        <f t="shared" si="7"/>
        <v>5</v>
      </c>
      <c r="S7" s="65">
        <f t="shared" si="8"/>
        <v>222814</v>
      </c>
      <c r="T7" s="65">
        <f t="shared" si="9"/>
        <v>22183.124000000011</v>
      </c>
      <c r="U7" s="68">
        <f t="shared" si="10"/>
        <v>5.2000000000000046E-2</v>
      </c>
      <c r="W7" s="63">
        <f>MIN(M3:M502)</f>
        <v>3.7999766872595875</v>
      </c>
      <c r="X7" s="69">
        <f t="shared" si="11"/>
        <v>1.2022360766405253</v>
      </c>
      <c r="Y7" s="62">
        <f t="shared" si="12"/>
        <v>17</v>
      </c>
      <c r="AB7" s="72">
        <v>45000</v>
      </c>
    </row>
    <row r="8" spans="1:30" x14ac:dyDescent="0.2">
      <c r="A8" s="14">
        <v>6</v>
      </c>
      <c r="B8" s="15" t="s">
        <v>24</v>
      </c>
      <c r="C8" s="16">
        <v>300000</v>
      </c>
      <c r="D8" s="17">
        <v>-1</v>
      </c>
      <c r="E8" s="54">
        <v>226247</v>
      </c>
      <c r="F8" s="55">
        <v>0.125</v>
      </c>
      <c r="G8" s="56">
        <v>11986</v>
      </c>
      <c r="H8" s="27">
        <v>0.13500000000000001</v>
      </c>
      <c r="I8" s="54">
        <v>152221</v>
      </c>
      <c r="J8" s="57">
        <v>237256</v>
      </c>
      <c r="K8" s="73">
        <f t="shared" si="1"/>
        <v>201108.44444444444</v>
      </c>
      <c r="L8" s="73">
        <f t="shared" si="2"/>
        <v>214261</v>
      </c>
      <c r="M8" s="74">
        <f t="shared" si="3"/>
        <v>10560.352422907488</v>
      </c>
      <c r="N8" s="74">
        <f t="shared" si="4"/>
        <v>190548.09202153696</v>
      </c>
      <c r="O8" s="62">
        <f t="shared" si="5"/>
        <v>17</v>
      </c>
      <c r="P8" s="73">
        <f t="shared" si="6"/>
        <v>238011.84400000001</v>
      </c>
      <c r="Q8" s="65">
        <f t="shared" si="0"/>
        <v>270000</v>
      </c>
      <c r="R8" s="65">
        <f t="shared" si="7"/>
        <v>6</v>
      </c>
      <c r="S8" s="65">
        <f t="shared" si="8"/>
        <v>214261</v>
      </c>
      <c r="T8" s="65">
        <f t="shared" si="9"/>
        <v>23750.844000000012</v>
      </c>
      <c r="U8" s="68">
        <f t="shared" si="10"/>
        <v>5.2000000000000053E-2</v>
      </c>
      <c r="X8" s="69">
        <f t="shared" si="11"/>
        <v>0.98154880694143265</v>
      </c>
      <c r="Y8" s="62">
        <f t="shared" si="12"/>
        <v>11</v>
      </c>
    </row>
    <row r="9" spans="1:30" x14ac:dyDescent="0.2">
      <c r="A9" s="14">
        <v>7</v>
      </c>
      <c r="B9" s="15" t="s">
        <v>26</v>
      </c>
      <c r="C9" s="16">
        <v>68000</v>
      </c>
      <c r="D9" s="17">
        <v>-1</v>
      </c>
      <c r="E9" s="54">
        <v>208357</v>
      </c>
      <c r="F9" s="55">
        <v>4.9000000000000002E-2</v>
      </c>
      <c r="G9" s="56">
        <v>67</v>
      </c>
      <c r="H9" s="27">
        <v>-0.98699999999999999</v>
      </c>
      <c r="I9" s="54">
        <v>60381</v>
      </c>
      <c r="J9" s="57">
        <v>22455</v>
      </c>
      <c r="K9" s="73">
        <f t="shared" si="1"/>
        <v>198624.40419447093</v>
      </c>
      <c r="L9" s="73">
        <f t="shared" si="2"/>
        <v>208290</v>
      </c>
      <c r="M9" s="74">
        <f t="shared" si="3"/>
        <v>5153.8461538461497</v>
      </c>
      <c r="N9" s="74">
        <f t="shared" si="4"/>
        <v>193470.55804062478</v>
      </c>
      <c r="O9" s="62">
        <f t="shared" si="5"/>
        <v>43</v>
      </c>
      <c r="P9" s="73">
        <f t="shared" si="6"/>
        <v>219191.56400000001</v>
      </c>
      <c r="Q9" s="65">
        <f t="shared" si="0"/>
        <v>61200</v>
      </c>
      <c r="R9" s="65">
        <f t="shared" si="7"/>
        <v>7</v>
      </c>
      <c r="S9" s="65">
        <f t="shared" si="8"/>
        <v>208290</v>
      </c>
      <c r="T9" s="65">
        <f t="shared" si="9"/>
        <v>10901.564000000013</v>
      </c>
      <c r="U9" s="68">
        <f t="shared" si="10"/>
        <v>5.200000000000006E-2</v>
      </c>
      <c r="X9" s="69">
        <f t="shared" si="11"/>
        <v>161.70991044776139</v>
      </c>
      <c r="Y9" s="62">
        <f t="shared" si="12"/>
        <v>39</v>
      </c>
    </row>
    <row r="10" spans="1:30" x14ac:dyDescent="0.2">
      <c r="A10" s="14">
        <v>8</v>
      </c>
      <c r="B10" s="15" t="s">
        <v>28</v>
      </c>
      <c r="C10" s="16">
        <v>295000</v>
      </c>
      <c r="D10" s="17">
        <v>-1</v>
      </c>
      <c r="E10" s="54">
        <v>194579</v>
      </c>
      <c r="F10" s="55">
        <v>5.2999999999999999E-2</v>
      </c>
      <c r="G10" s="56">
        <v>-594</v>
      </c>
      <c r="H10" s="27">
        <v>-1.0900000000000001</v>
      </c>
      <c r="I10" s="54">
        <v>196456</v>
      </c>
      <c r="J10" s="57">
        <v>69952</v>
      </c>
      <c r="K10" s="73">
        <f t="shared" si="1"/>
        <v>184785.37511870847</v>
      </c>
      <c r="L10" s="73">
        <f t="shared" si="2"/>
        <v>195173</v>
      </c>
      <c r="M10" s="74">
        <f t="shared" si="3"/>
        <v>6599.9999999999945</v>
      </c>
      <c r="N10" s="74">
        <f t="shared" si="4"/>
        <v>178185.37511870847</v>
      </c>
      <c r="O10" s="62">
        <f t="shared" si="5"/>
        <v>31</v>
      </c>
      <c r="P10" s="73">
        <f t="shared" si="6"/>
        <v>204697.10800000001</v>
      </c>
      <c r="Q10" s="65">
        <f t="shared" si="0"/>
        <v>265500</v>
      </c>
      <c r="R10" s="65">
        <f t="shared" si="7"/>
        <v>8</v>
      </c>
      <c r="S10" s="65">
        <f t="shared" si="8"/>
        <v>195173</v>
      </c>
      <c r="T10" s="65">
        <f t="shared" si="9"/>
        <v>9524.1080000000075</v>
      </c>
      <c r="U10" s="68">
        <f t="shared" si="10"/>
        <v>5.2000000000000039E-2</v>
      </c>
      <c r="X10" s="69">
        <f t="shared" si="11"/>
        <v>-17.033851851851864</v>
      </c>
      <c r="Y10" s="62">
        <f t="shared" si="12"/>
        <v>43</v>
      </c>
    </row>
    <row r="11" spans="1:30" x14ac:dyDescent="0.2">
      <c r="A11" s="14">
        <v>9</v>
      </c>
      <c r="B11" s="15" t="s">
        <v>30</v>
      </c>
      <c r="C11" s="16">
        <v>268220</v>
      </c>
      <c r="D11" s="17" t="s">
        <v>14</v>
      </c>
      <c r="E11" s="54">
        <v>170756</v>
      </c>
      <c r="F11" s="55">
        <v>6.4000000000000001E-2</v>
      </c>
      <c r="G11" s="56">
        <v>19370</v>
      </c>
      <c r="H11" s="27">
        <v>-0.34200000000000003</v>
      </c>
      <c r="I11" s="54">
        <v>531864</v>
      </c>
      <c r="J11" s="57">
        <v>228445</v>
      </c>
      <c r="K11" s="73">
        <f t="shared" si="1"/>
        <v>160484.96240601502</v>
      </c>
      <c r="L11" s="73">
        <f t="shared" si="2"/>
        <v>151386</v>
      </c>
      <c r="M11" s="74">
        <f t="shared" si="3"/>
        <v>29437.689969604868</v>
      </c>
      <c r="N11" s="74">
        <f t="shared" si="4"/>
        <v>131047.27243641016</v>
      </c>
      <c r="O11" s="62">
        <f t="shared" si="5"/>
        <v>4</v>
      </c>
      <c r="P11" s="73">
        <f t="shared" si="6"/>
        <v>179635.31200000001</v>
      </c>
      <c r="Q11" s="65">
        <f t="shared" si="0"/>
        <v>241398</v>
      </c>
      <c r="R11" s="65">
        <f t="shared" si="7"/>
        <v>9</v>
      </c>
      <c r="S11" s="65">
        <f t="shared" si="8"/>
        <v>151386</v>
      </c>
      <c r="T11" s="65">
        <f t="shared" si="9"/>
        <v>28249.312000000005</v>
      </c>
      <c r="U11" s="68">
        <f t="shared" si="10"/>
        <v>5.2000000000000032E-2</v>
      </c>
      <c r="X11" s="69">
        <f t="shared" si="11"/>
        <v>0.45840536912751706</v>
      </c>
      <c r="Y11" s="62">
        <f t="shared" si="12"/>
        <v>7</v>
      </c>
    </row>
    <row r="12" spans="1:30" x14ac:dyDescent="0.2">
      <c r="A12" s="14">
        <v>10</v>
      </c>
      <c r="B12" s="15" t="s">
        <v>32</v>
      </c>
      <c r="C12" s="16">
        <v>20500</v>
      </c>
      <c r="D12" s="17">
        <v>2</v>
      </c>
      <c r="E12" s="54">
        <v>167940</v>
      </c>
      <c r="F12" s="55">
        <v>9.7000000000000003E-2</v>
      </c>
      <c r="G12" s="56">
        <v>1658.4</v>
      </c>
      <c r="H12" s="27">
        <v>3.55</v>
      </c>
      <c r="I12" s="54">
        <v>37670</v>
      </c>
      <c r="J12" s="57">
        <v>16786</v>
      </c>
      <c r="K12" s="73">
        <f t="shared" si="1"/>
        <v>153090.24612579762</v>
      </c>
      <c r="L12" s="73">
        <f t="shared" si="2"/>
        <v>166281.60000000001</v>
      </c>
      <c r="M12" s="74">
        <f t="shared" si="3"/>
        <v>364.4835164835165</v>
      </c>
      <c r="N12" s="74">
        <f t="shared" si="4"/>
        <v>152725.76260931412</v>
      </c>
      <c r="O12" s="62">
        <f t="shared" si="5"/>
        <v>351</v>
      </c>
      <c r="P12" s="73">
        <f t="shared" si="6"/>
        <v>176672.88</v>
      </c>
      <c r="Q12" s="65">
        <f t="shared" si="0"/>
        <v>18450</v>
      </c>
      <c r="R12" s="65">
        <f t="shared" si="7"/>
        <v>10</v>
      </c>
      <c r="S12" s="65">
        <f t="shared" si="8"/>
        <v>166281.60000000001</v>
      </c>
      <c r="T12" s="65">
        <f t="shared" si="9"/>
        <v>10391.279999999999</v>
      </c>
      <c r="U12" s="68">
        <f t="shared" si="10"/>
        <v>5.2000000000000025E-2</v>
      </c>
      <c r="X12" s="69">
        <f t="shared" si="11"/>
        <v>5.2658465991316925</v>
      </c>
      <c r="Y12" s="62">
        <f t="shared" si="12"/>
        <v>41</v>
      </c>
    </row>
    <row r="13" spans="1:30" x14ac:dyDescent="0.2">
      <c r="A13" s="14">
        <v>11</v>
      </c>
      <c r="B13" s="15" t="s">
        <v>34</v>
      </c>
      <c r="C13" s="16">
        <v>48600</v>
      </c>
      <c r="D13" s="17">
        <v>2</v>
      </c>
      <c r="E13" s="54">
        <v>166339</v>
      </c>
      <c r="F13" s="55">
        <v>0.23599999999999999</v>
      </c>
      <c r="G13" s="56">
        <v>14824</v>
      </c>
      <c r="H13" s="27">
        <v>0.61199999999999999</v>
      </c>
      <c r="I13" s="54">
        <v>253863</v>
      </c>
      <c r="J13" s="57">
        <v>234050</v>
      </c>
      <c r="K13" s="73">
        <f t="shared" si="1"/>
        <v>134578.47896440129</v>
      </c>
      <c r="L13" s="73">
        <f t="shared" si="2"/>
        <v>151515</v>
      </c>
      <c r="M13" s="74">
        <f t="shared" si="3"/>
        <v>9196.0297766749372</v>
      </c>
      <c r="N13" s="74">
        <f t="shared" si="4"/>
        <v>125382.44918772635</v>
      </c>
      <c r="O13" s="62">
        <f t="shared" si="5"/>
        <v>24</v>
      </c>
      <c r="P13" s="73">
        <f t="shared" si="6"/>
        <v>174988.628</v>
      </c>
      <c r="Q13" s="65">
        <f t="shared" si="0"/>
        <v>43740</v>
      </c>
      <c r="R13" s="65">
        <f t="shared" si="7"/>
        <v>11</v>
      </c>
      <c r="S13" s="65">
        <f t="shared" si="8"/>
        <v>151515</v>
      </c>
      <c r="T13" s="65">
        <f t="shared" si="9"/>
        <v>23473.627999999997</v>
      </c>
      <c r="U13" s="68">
        <f t="shared" si="10"/>
        <v>5.1999999999999984E-2</v>
      </c>
      <c r="X13" s="69">
        <f t="shared" si="11"/>
        <v>0.58348812736103595</v>
      </c>
      <c r="Y13" s="62">
        <f t="shared" si="12"/>
        <v>12</v>
      </c>
    </row>
    <row r="14" spans="1:30" x14ac:dyDescent="0.2">
      <c r="A14" s="14">
        <v>12</v>
      </c>
      <c r="B14" s="15" t="s">
        <v>36</v>
      </c>
      <c r="C14" s="16">
        <v>199000</v>
      </c>
      <c r="D14" s="17">
        <v>-1</v>
      </c>
      <c r="E14" s="54">
        <v>160338</v>
      </c>
      <c r="F14" s="55">
        <v>2.3E-2</v>
      </c>
      <c r="G14" s="56">
        <v>3677</v>
      </c>
      <c r="H14" s="27">
        <v>-0.51600000000000001</v>
      </c>
      <c r="I14" s="54">
        <v>256540</v>
      </c>
      <c r="J14" s="57">
        <v>35028</v>
      </c>
      <c r="K14" s="73">
        <f t="shared" si="1"/>
        <v>156733.13782991204</v>
      </c>
      <c r="L14" s="73">
        <f t="shared" si="2"/>
        <v>156661</v>
      </c>
      <c r="M14" s="74">
        <f t="shared" si="3"/>
        <v>7597.1074380165292</v>
      </c>
      <c r="N14" s="74">
        <f t="shared" si="4"/>
        <v>149136.0303918955</v>
      </c>
      <c r="O14" s="62">
        <f t="shared" si="5"/>
        <v>29</v>
      </c>
      <c r="P14" s="73">
        <f t="shared" si="6"/>
        <v>168675.576</v>
      </c>
      <c r="Q14" s="65">
        <f t="shared" si="0"/>
        <v>179100</v>
      </c>
      <c r="R14" s="65">
        <f t="shared" si="7"/>
        <v>12</v>
      </c>
      <c r="S14" s="65">
        <f t="shared" si="8"/>
        <v>156661</v>
      </c>
      <c r="T14" s="65">
        <f t="shared" si="9"/>
        <v>12014.576000000001</v>
      </c>
      <c r="U14" s="68">
        <f t="shared" si="10"/>
        <v>5.2000000000000005E-2</v>
      </c>
      <c r="X14" s="69">
        <f t="shared" si="11"/>
        <v>2.2674941528419912</v>
      </c>
      <c r="Y14" s="62">
        <f t="shared" si="12"/>
        <v>34</v>
      </c>
    </row>
    <row r="15" spans="1:30" x14ac:dyDescent="0.2">
      <c r="A15" s="14">
        <v>13</v>
      </c>
      <c r="B15" s="15" t="s">
        <v>38</v>
      </c>
      <c r="C15" s="16">
        <v>173000</v>
      </c>
      <c r="D15" s="17">
        <v>-3</v>
      </c>
      <c r="E15" s="54">
        <v>147049</v>
      </c>
      <c r="F15" s="55">
        <v>-6.5000000000000002E-2</v>
      </c>
      <c r="G15" s="56">
        <v>8014</v>
      </c>
      <c r="H15" s="27" t="s">
        <v>14</v>
      </c>
      <c r="I15" s="54">
        <v>227339</v>
      </c>
      <c r="J15" s="57">
        <v>52292</v>
      </c>
      <c r="K15" s="73">
        <f t="shared" si="1"/>
        <v>157271.6577540107</v>
      </c>
      <c r="L15" s="73">
        <f t="shared" si="2"/>
        <v>139035</v>
      </c>
      <c r="M15" s="74" t="str">
        <f t="shared" si="3"/>
        <v xml:space="preserve"> </v>
      </c>
      <c r="N15" s="74" t="str">
        <f t="shared" si="4"/>
        <v xml:space="preserve"> </v>
      </c>
      <c r="O15" s="62" t="str">
        <f t="shared" si="5"/>
        <v xml:space="preserve"> </v>
      </c>
      <c r="P15" s="73">
        <f t="shared" si="6"/>
        <v>154695.54800000001</v>
      </c>
      <c r="Q15" s="65">
        <f t="shared" si="0"/>
        <v>155700</v>
      </c>
      <c r="R15" s="65">
        <f t="shared" si="7"/>
        <v>13</v>
      </c>
      <c r="S15" s="65">
        <f t="shared" si="8"/>
        <v>139035</v>
      </c>
      <c r="T15" s="65">
        <f t="shared" si="9"/>
        <v>15660.54800000001</v>
      </c>
      <c r="U15" s="68">
        <f t="shared" si="10"/>
        <v>5.2000000000000067E-2</v>
      </c>
      <c r="X15" s="69">
        <f t="shared" si="11"/>
        <v>0.95414873970551661</v>
      </c>
      <c r="Y15" s="62">
        <f t="shared" si="12"/>
        <v>26</v>
      </c>
    </row>
    <row r="16" spans="1:30" x14ac:dyDescent="0.2">
      <c r="A16" s="14">
        <v>14</v>
      </c>
      <c r="B16" s="15" t="s">
        <v>40</v>
      </c>
      <c r="C16" s="16">
        <v>194000</v>
      </c>
      <c r="D16" s="17">
        <v>1</v>
      </c>
      <c r="E16" s="54">
        <v>141576</v>
      </c>
      <c r="F16" s="55">
        <v>9.7000000000000003E-2</v>
      </c>
      <c r="G16" s="56">
        <v>3134</v>
      </c>
      <c r="H16" s="27">
        <v>0.17</v>
      </c>
      <c r="I16" s="54">
        <v>40830</v>
      </c>
      <c r="J16" s="57">
        <v>106513</v>
      </c>
      <c r="K16" s="73">
        <f t="shared" si="1"/>
        <v>129057.42935278031</v>
      </c>
      <c r="L16" s="73">
        <f t="shared" si="2"/>
        <v>138442</v>
      </c>
      <c r="M16" s="74">
        <f t="shared" si="3"/>
        <v>2678.632478632479</v>
      </c>
      <c r="N16" s="74">
        <f t="shared" si="4"/>
        <v>126378.79687414783</v>
      </c>
      <c r="O16" s="62">
        <f t="shared" si="5"/>
        <v>85</v>
      </c>
      <c r="P16" s="73">
        <f t="shared" si="6"/>
        <v>148937.95199999999</v>
      </c>
      <c r="Q16" s="65">
        <f t="shared" si="0"/>
        <v>174600</v>
      </c>
      <c r="R16" s="65">
        <f t="shared" si="7"/>
        <v>14</v>
      </c>
      <c r="S16" s="65">
        <f t="shared" si="8"/>
        <v>138442</v>
      </c>
      <c r="T16" s="65">
        <f t="shared" si="9"/>
        <v>10495.95199999999</v>
      </c>
      <c r="U16" s="68">
        <f t="shared" si="10"/>
        <v>5.1999999999999928E-2</v>
      </c>
      <c r="X16" s="69">
        <f t="shared" si="11"/>
        <v>2.3490593490746616</v>
      </c>
      <c r="Y16" s="62">
        <f t="shared" si="12"/>
        <v>40</v>
      </c>
    </row>
    <row r="17" spans="1:25" x14ac:dyDescent="0.2">
      <c r="A17" s="14">
        <v>15</v>
      </c>
      <c r="B17" s="15" t="s">
        <v>42</v>
      </c>
      <c r="C17" s="16">
        <v>98771</v>
      </c>
      <c r="D17" s="17">
        <v>7</v>
      </c>
      <c r="E17" s="54">
        <v>136819</v>
      </c>
      <c r="F17" s="55">
        <v>0.23400000000000001</v>
      </c>
      <c r="G17" s="56">
        <v>30736</v>
      </c>
      <c r="H17" s="27">
        <v>1.427</v>
      </c>
      <c r="I17" s="54">
        <v>232792</v>
      </c>
      <c r="J17" s="57">
        <v>816824</v>
      </c>
      <c r="K17" s="73">
        <f t="shared" si="1"/>
        <v>110874.39222042139</v>
      </c>
      <c r="L17" s="73">
        <f t="shared" si="2"/>
        <v>106083</v>
      </c>
      <c r="M17" s="74">
        <f t="shared" si="3"/>
        <v>12664.194478780388</v>
      </c>
      <c r="N17" s="74">
        <f t="shared" si="4"/>
        <v>98210.197741640994</v>
      </c>
      <c r="O17" s="62">
        <f t="shared" si="5"/>
        <v>14</v>
      </c>
      <c r="P17" s="73">
        <f t="shared" si="6"/>
        <v>143933.58799999999</v>
      </c>
      <c r="Q17" s="65">
        <f t="shared" si="0"/>
        <v>88893.9</v>
      </c>
      <c r="R17" s="65">
        <f t="shared" si="7"/>
        <v>15</v>
      </c>
      <c r="S17" s="65">
        <f t="shared" si="8"/>
        <v>106083</v>
      </c>
      <c r="T17" s="65">
        <f t="shared" si="9"/>
        <v>37850.587999999989</v>
      </c>
      <c r="U17" s="68">
        <f t="shared" si="10"/>
        <v>5.1999999999999921E-2</v>
      </c>
      <c r="X17" s="69">
        <f t="shared" si="11"/>
        <v>0.23147410203019225</v>
      </c>
      <c r="Y17" s="62">
        <f t="shared" si="12"/>
        <v>4</v>
      </c>
    </row>
    <row r="18" spans="1:25" x14ac:dyDescent="0.2">
      <c r="A18" s="14">
        <v>16</v>
      </c>
      <c r="B18" s="15" t="s">
        <v>44</v>
      </c>
      <c r="C18" s="16">
        <v>50200</v>
      </c>
      <c r="D18" s="17">
        <v>-2</v>
      </c>
      <c r="E18" s="54">
        <v>136809</v>
      </c>
      <c r="F18" s="55">
        <v>5.2999999999999999E-2</v>
      </c>
      <c r="G18" s="56">
        <v>256</v>
      </c>
      <c r="H18" s="27">
        <v>-0.80100000000000005</v>
      </c>
      <c r="I18" s="54">
        <v>39951</v>
      </c>
      <c r="J18" s="57">
        <v>14350</v>
      </c>
      <c r="K18" s="73">
        <f t="shared" si="1"/>
        <v>129923.07692307694</v>
      </c>
      <c r="L18" s="73">
        <f t="shared" si="2"/>
        <v>136553</v>
      </c>
      <c r="M18" s="74">
        <f t="shared" si="3"/>
        <v>1286.4321608040204</v>
      </c>
      <c r="N18" s="74">
        <f t="shared" si="4"/>
        <v>128636.64476227292</v>
      </c>
      <c r="O18" s="62">
        <f t="shared" si="5"/>
        <v>191</v>
      </c>
      <c r="P18" s="73">
        <f t="shared" si="6"/>
        <v>143923.068</v>
      </c>
      <c r="Q18" s="65">
        <f t="shared" si="0"/>
        <v>45180</v>
      </c>
      <c r="R18" s="65">
        <f t="shared" si="7"/>
        <v>16</v>
      </c>
      <c r="S18" s="65">
        <f t="shared" si="8"/>
        <v>136553</v>
      </c>
      <c r="T18" s="65">
        <f t="shared" si="9"/>
        <v>7370.0679999999993</v>
      </c>
      <c r="U18" s="68">
        <f t="shared" si="10"/>
        <v>5.1999999999999998E-2</v>
      </c>
      <c r="X18" s="69">
        <f t="shared" si="11"/>
        <v>27.789328124999997</v>
      </c>
      <c r="Y18" s="62">
        <f t="shared" si="12"/>
        <v>67</v>
      </c>
    </row>
    <row r="19" spans="1:25" x14ac:dyDescent="0.2">
      <c r="A19" s="14">
        <v>17</v>
      </c>
      <c r="B19" s="15" t="s">
        <v>46</v>
      </c>
      <c r="C19" s="16">
        <v>299000</v>
      </c>
      <c r="D19" s="17">
        <v>2</v>
      </c>
      <c r="E19" s="54">
        <v>131537</v>
      </c>
      <c r="F19" s="55">
        <v>0.113</v>
      </c>
      <c r="G19" s="56">
        <v>5024</v>
      </c>
      <c r="H19" s="27">
        <v>0.23200000000000001</v>
      </c>
      <c r="I19" s="54">
        <v>68124</v>
      </c>
      <c r="J19" s="57">
        <v>59692</v>
      </c>
      <c r="K19" s="73">
        <f t="shared" si="1"/>
        <v>118182.38993710691</v>
      </c>
      <c r="L19" s="73">
        <f t="shared" si="2"/>
        <v>126513</v>
      </c>
      <c r="M19" s="74">
        <f t="shared" si="3"/>
        <v>4077.9220779220782</v>
      </c>
      <c r="N19" s="74">
        <f t="shared" si="4"/>
        <v>114104.46785918484</v>
      </c>
      <c r="O19" s="62">
        <f t="shared" si="5"/>
        <v>56</v>
      </c>
      <c r="P19" s="73">
        <f t="shared" si="6"/>
        <v>138376.924</v>
      </c>
      <c r="Q19" s="65">
        <f t="shared" si="0"/>
        <v>269100</v>
      </c>
      <c r="R19" s="65">
        <f t="shared" si="7"/>
        <v>17</v>
      </c>
      <c r="S19" s="65">
        <f t="shared" si="8"/>
        <v>126513</v>
      </c>
      <c r="T19" s="65">
        <f t="shared" si="9"/>
        <v>11863.923999999999</v>
      </c>
      <c r="U19" s="68">
        <f t="shared" si="10"/>
        <v>5.1999999999999991E-2</v>
      </c>
      <c r="X19" s="69">
        <f t="shared" si="11"/>
        <v>1.361449840764331</v>
      </c>
      <c r="Y19" s="62">
        <f t="shared" si="12"/>
        <v>35</v>
      </c>
    </row>
    <row r="20" spans="1:25" x14ac:dyDescent="0.2">
      <c r="A20" s="14">
        <v>18</v>
      </c>
      <c r="B20" s="15" t="s">
        <v>48</v>
      </c>
      <c r="C20" s="16">
        <v>256105</v>
      </c>
      <c r="D20" s="17">
        <v>2</v>
      </c>
      <c r="E20" s="54">
        <v>131412</v>
      </c>
      <c r="F20" s="55">
        <v>0.154</v>
      </c>
      <c r="G20" s="56">
        <v>32474</v>
      </c>
      <c r="H20" s="27">
        <v>0.32900000000000001</v>
      </c>
      <c r="I20" s="54">
        <v>2622532</v>
      </c>
      <c r="J20" s="57">
        <v>331452</v>
      </c>
      <c r="K20" s="73">
        <f t="shared" si="1"/>
        <v>113875.21663778163</v>
      </c>
      <c r="L20" s="73">
        <f t="shared" si="2"/>
        <v>98938</v>
      </c>
      <c r="M20" s="74">
        <f t="shared" si="3"/>
        <v>24434.913468773513</v>
      </c>
      <c r="N20" s="74">
        <f t="shared" si="4"/>
        <v>89440.303169008112</v>
      </c>
      <c r="O20" s="62">
        <f t="shared" si="5"/>
        <v>5</v>
      </c>
      <c r="P20" s="73">
        <f t="shared" si="6"/>
        <v>138245.424</v>
      </c>
      <c r="Q20" s="65">
        <f t="shared" si="0"/>
        <v>230494.5</v>
      </c>
      <c r="R20" s="65">
        <f t="shared" si="7"/>
        <v>18</v>
      </c>
      <c r="S20" s="65">
        <f t="shared" si="8"/>
        <v>98938</v>
      </c>
      <c r="T20" s="65">
        <f t="shared" si="9"/>
        <v>39307.423999999999</v>
      </c>
      <c r="U20" s="68">
        <f t="shared" si="10"/>
        <v>5.1999999999999991E-2</v>
      </c>
      <c r="X20" s="69">
        <f t="shared" si="11"/>
        <v>0.21042754203362687</v>
      </c>
      <c r="Y20" s="62">
        <f t="shared" si="12"/>
        <v>3</v>
      </c>
    </row>
    <row r="21" spans="1:25" x14ac:dyDescent="0.2">
      <c r="A21" s="14">
        <v>19</v>
      </c>
      <c r="B21" s="15" t="s">
        <v>50</v>
      </c>
      <c r="C21" s="16">
        <v>144500</v>
      </c>
      <c r="D21" s="17">
        <v>-3</v>
      </c>
      <c r="E21" s="54">
        <v>130863</v>
      </c>
      <c r="F21" s="55">
        <v>3.7999999999999999E-2</v>
      </c>
      <c r="G21" s="56">
        <v>15528</v>
      </c>
      <c r="H21" s="27">
        <v>-0.48399999999999999</v>
      </c>
      <c r="I21" s="54">
        <v>264829</v>
      </c>
      <c r="J21" s="57">
        <v>244328</v>
      </c>
      <c r="K21" s="73">
        <f t="shared" si="1"/>
        <v>126072.25433526011</v>
      </c>
      <c r="L21" s="73">
        <f t="shared" si="2"/>
        <v>115335</v>
      </c>
      <c r="M21" s="74">
        <f t="shared" si="3"/>
        <v>30093.023255813954</v>
      </c>
      <c r="N21" s="74">
        <f t="shared" si="4"/>
        <v>95979.231079446152</v>
      </c>
      <c r="O21" s="62">
        <f t="shared" si="5"/>
        <v>3</v>
      </c>
      <c r="P21" s="73">
        <f t="shared" si="6"/>
        <v>137667.87599999999</v>
      </c>
      <c r="Q21" s="65">
        <f t="shared" si="0"/>
        <v>130050</v>
      </c>
      <c r="R21" s="65">
        <f t="shared" si="7"/>
        <v>19</v>
      </c>
      <c r="S21" s="65">
        <f t="shared" si="8"/>
        <v>115335</v>
      </c>
      <c r="T21" s="65">
        <f t="shared" si="9"/>
        <v>22332.875999999989</v>
      </c>
      <c r="U21" s="68">
        <f t="shared" si="10"/>
        <v>5.1999999999999921E-2</v>
      </c>
      <c r="X21" s="69">
        <f t="shared" si="11"/>
        <v>0.43823261205564074</v>
      </c>
      <c r="Y21" s="62">
        <f t="shared" si="12"/>
        <v>14</v>
      </c>
    </row>
    <row r="22" spans="1:25" x14ac:dyDescent="0.2">
      <c r="A22" s="14">
        <v>20</v>
      </c>
      <c r="B22" s="15" t="s">
        <v>52</v>
      </c>
      <c r="C22" s="16">
        <v>453000</v>
      </c>
      <c r="D22" s="17">
        <v>-3</v>
      </c>
      <c r="E22" s="54">
        <v>121162</v>
      </c>
      <c r="F22" s="55">
        <v>-1.2E-2</v>
      </c>
      <c r="G22" s="56">
        <v>3110</v>
      </c>
      <c r="H22" s="27">
        <v>0.63100000000000001</v>
      </c>
      <c r="I22" s="54">
        <v>38118</v>
      </c>
      <c r="J22" s="57">
        <v>19631</v>
      </c>
      <c r="K22" s="73">
        <f t="shared" si="1"/>
        <v>122633.6032388664</v>
      </c>
      <c r="L22" s="73">
        <f t="shared" si="2"/>
        <v>118052</v>
      </c>
      <c r="M22" s="74">
        <f t="shared" si="3"/>
        <v>1906.8056407112201</v>
      </c>
      <c r="N22" s="74">
        <f t="shared" si="4"/>
        <v>120726.79759815519</v>
      </c>
      <c r="O22" s="62">
        <f t="shared" si="5"/>
        <v>132</v>
      </c>
      <c r="P22" s="73">
        <f t="shared" si="6"/>
        <v>127462.424</v>
      </c>
      <c r="Q22" s="65">
        <f t="shared" si="0"/>
        <v>407700</v>
      </c>
      <c r="R22" s="65">
        <f t="shared" si="7"/>
        <v>20</v>
      </c>
      <c r="S22" s="65">
        <f t="shared" si="8"/>
        <v>118052</v>
      </c>
      <c r="T22" s="65">
        <f t="shared" si="9"/>
        <v>9410.4239999999991</v>
      </c>
      <c r="U22" s="68">
        <f t="shared" si="10"/>
        <v>5.1999999999999991E-2</v>
      </c>
      <c r="X22" s="69">
        <f t="shared" si="11"/>
        <v>2.0258598070739549</v>
      </c>
      <c r="Y22" s="62">
        <f t="shared" si="12"/>
        <v>45</v>
      </c>
    </row>
    <row r="23" spans="1:25" x14ac:dyDescent="0.2">
      <c r="A23" s="14">
        <v>21</v>
      </c>
      <c r="B23" s="15" t="s">
        <v>54</v>
      </c>
      <c r="C23" s="16">
        <v>283000</v>
      </c>
      <c r="D23" s="17">
        <v>-3</v>
      </c>
      <c r="E23" s="54">
        <v>120268</v>
      </c>
      <c r="F23" s="55">
        <v>-1.6E-2</v>
      </c>
      <c r="G23" s="56">
        <v>-22355</v>
      </c>
      <c r="H23" s="27" t="s">
        <v>14</v>
      </c>
      <c r="I23" s="54">
        <v>309129</v>
      </c>
      <c r="J23" s="57">
        <v>87009</v>
      </c>
      <c r="K23" s="73">
        <f t="shared" si="1"/>
        <v>122223.57723577236</v>
      </c>
      <c r="L23" s="73">
        <f t="shared" si="2"/>
        <v>142623</v>
      </c>
      <c r="M23" s="74" t="str">
        <f t="shared" si="3"/>
        <v xml:space="preserve"> </v>
      </c>
      <c r="N23" s="74" t="str">
        <f t="shared" si="4"/>
        <v xml:space="preserve"> </v>
      </c>
      <c r="O23" s="62" t="str">
        <f t="shared" si="5"/>
        <v xml:space="preserve"> </v>
      </c>
      <c r="P23" s="73">
        <f t="shared" si="6"/>
        <v>126521.936</v>
      </c>
      <c r="Q23" s="65">
        <f t="shared" si="0"/>
        <v>254700</v>
      </c>
      <c r="R23" s="65">
        <f t="shared" si="7"/>
        <v>21</v>
      </c>
      <c r="S23" s="65">
        <f t="shared" si="8"/>
        <v>142623</v>
      </c>
      <c r="T23" s="65">
        <f t="shared" si="9"/>
        <v>-16101.063999999998</v>
      </c>
      <c r="U23" s="68">
        <f t="shared" si="10"/>
        <v>5.2000000000000011E-2</v>
      </c>
      <c r="X23" s="69">
        <f t="shared" si="11"/>
        <v>-0.27975558040706783</v>
      </c>
      <c r="Y23" s="62">
        <f t="shared" si="12"/>
        <v>500</v>
      </c>
    </row>
    <row r="24" spans="1:25" x14ac:dyDescent="0.2">
      <c r="A24" s="14">
        <v>22</v>
      </c>
      <c r="B24" s="15" t="s">
        <v>56</v>
      </c>
      <c r="C24" s="16">
        <v>7400</v>
      </c>
      <c r="D24" s="17">
        <v>-1</v>
      </c>
      <c r="E24" s="54">
        <v>120101</v>
      </c>
      <c r="F24" s="55">
        <v>6.9000000000000006E-2</v>
      </c>
      <c r="G24" s="56">
        <v>15959</v>
      </c>
      <c r="H24" s="27">
        <v>5.4790000000000001</v>
      </c>
      <c r="I24" s="54">
        <v>3418318</v>
      </c>
      <c r="J24" s="57">
        <v>3243</v>
      </c>
      <c r="K24" s="73">
        <f t="shared" si="1"/>
        <v>112348.9242282507</v>
      </c>
      <c r="L24" s="73">
        <f t="shared" si="2"/>
        <v>104142</v>
      </c>
      <c r="M24" s="74">
        <f t="shared" si="3"/>
        <v>2463.1887636981014</v>
      </c>
      <c r="N24" s="74">
        <f t="shared" si="4"/>
        <v>109885.73546455261</v>
      </c>
      <c r="O24" s="62">
        <f t="shared" si="5"/>
        <v>93</v>
      </c>
      <c r="P24" s="73">
        <f t="shared" si="6"/>
        <v>126346.25199999999</v>
      </c>
      <c r="Q24" s="65">
        <f t="shared" si="0"/>
        <v>6660</v>
      </c>
      <c r="R24" s="65">
        <f t="shared" si="7"/>
        <v>22</v>
      </c>
      <c r="S24" s="65">
        <f t="shared" si="8"/>
        <v>104142</v>
      </c>
      <c r="T24" s="65">
        <f t="shared" si="9"/>
        <v>22204.251999999993</v>
      </c>
      <c r="U24" s="68">
        <f t="shared" si="10"/>
        <v>5.1999999999999942E-2</v>
      </c>
      <c r="X24" s="69">
        <f t="shared" si="11"/>
        <v>0.39133103577918371</v>
      </c>
      <c r="Y24" s="62">
        <f t="shared" si="12"/>
        <v>16</v>
      </c>
    </row>
    <row r="25" spans="1:25" x14ac:dyDescent="0.2">
      <c r="A25" s="14">
        <v>23</v>
      </c>
      <c r="B25" s="15" t="s">
        <v>58</v>
      </c>
      <c r="C25" s="16">
        <v>14200</v>
      </c>
      <c r="D25" s="17">
        <v>5</v>
      </c>
      <c r="E25" s="54">
        <v>114217</v>
      </c>
      <c r="F25" s="55">
        <v>0.247</v>
      </c>
      <c r="G25" s="56">
        <v>5595</v>
      </c>
      <c r="H25" s="27">
        <v>9.6000000000000002E-2</v>
      </c>
      <c r="I25" s="54">
        <v>54302</v>
      </c>
      <c r="J25" s="57">
        <v>43241</v>
      </c>
      <c r="K25" s="73">
        <f t="shared" si="1"/>
        <v>91593.424218123502</v>
      </c>
      <c r="L25" s="73">
        <f t="shared" si="2"/>
        <v>108622</v>
      </c>
      <c r="M25" s="74">
        <f t="shared" si="3"/>
        <v>5104.9270072992695</v>
      </c>
      <c r="N25" s="74">
        <f t="shared" si="4"/>
        <v>86488.497210824236</v>
      </c>
      <c r="O25" s="62">
        <f t="shared" si="5"/>
        <v>44</v>
      </c>
      <c r="P25" s="73">
        <f t="shared" si="6"/>
        <v>120156.284</v>
      </c>
      <c r="Q25" s="65">
        <f t="shared" si="0"/>
        <v>12780</v>
      </c>
      <c r="R25" s="65">
        <f t="shared" si="7"/>
        <v>23</v>
      </c>
      <c r="S25" s="65">
        <f t="shared" si="8"/>
        <v>108622</v>
      </c>
      <c r="T25" s="65">
        <f t="shared" si="9"/>
        <v>11534.284</v>
      </c>
      <c r="U25" s="68">
        <f t="shared" si="10"/>
        <v>5.1999999999999998E-2</v>
      </c>
      <c r="X25" s="69">
        <f t="shared" si="11"/>
        <v>1.0615342269883825</v>
      </c>
      <c r="Y25" s="62">
        <f t="shared" si="12"/>
        <v>36</v>
      </c>
    </row>
    <row r="26" spans="1:25" x14ac:dyDescent="0.2">
      <c r="A26" s="14">
        <v>24</v>
      </c>
      <c r="B26" s="15" t="s">
        <v>60</v>
      </c>
      <c r="C26" s="16">
        <v>10261</v>
      </c>
      <c r="D26" s="17">
        <v>7</v>
      </c>
      <c r="E26" s="54">
        <v>111407</v>
      </c>
      <c r="F26" s="55">
        <v>0.26</v>
      </c>
      <c r="G26" s="56">
        <v>3122</v>
      </c>
      <c r="H26" s="27">
        <v>-0.23200000000000001</v>
      </c>
      <c r="I26" s="54">
        <v>50155</v>
      </c>
      <c r="J26" s="57">
        <v>35426</v>
      </c>
      <c r="K26" s="73">
        <f t="shared" si="1"/>
        <v>88418.253968253965</v>
      </c>
      <c r="L26" s="73">
        <f t="shared" si="2"/>
        <v>108285</v>
      </c>
      <c r="M26" s="74">
        <f t="shared" si="3"/>
        <v>4065.1041666666665</v>
      </c>
      <c r="N26" s="74">
        <f t="shared" si="4"/>
        <v>84353.149801587293</v>
      </c>
      <c r="O26" s="62">
        <f t="shared" si="5"/>
        <v>57</v>
      </c>
      <c r="P26" s="73">
        <f t="shared" si="6"/>
        <v>117200.164</v>
      </c>
      <c r="Q26" s="65">
        <f t="shared" si="0"/>
        <v>9234.9</v>
      </c>
      <c r="R26" s="65">
        <f t="shared" si="7"/>
        <v>24</v>
      </c>
      <c r="S26" s="65">
        <f t="shared" si="8"/>
        <v>108285</v>
      </c>
      <c r="T26" s="65">
        <f t="shared" si="9"/>
        <v>8915.1640000000043</v>
      </c>
      <c r="U26" s="68">
        <f t="shared" si="10"/>
        <v>5.2000000000000039E-2</v>
      </c>
      <c r="X26" s="69">
        <f t="shared" si="11"/>
        <v>1.8555938500960936</v>
      </c>
      <c r="Y26" s="62">
        <f t="shared" si="12"/>
        <v>49</v>
      </c>
    </row>
    <row r="27" spans="1:25" x14ac:dyDescent="0.2">
      <c r="A27" s="14">
        <v>25</v>
      </c>
      <c r="B27" s="15" t="s">
        <v>62</v>
      </c>
      <c r="C27" s="16">
        <v>204489</v>
      </c>
      <c r="D27" s="17">
        <v>-1</v>
      </c>
      <c r="E27" s="54">
        <v>110584</v>
      </c>
      <c r="F27" s="55">
        <v>0.10299999999999999</v>
      </c>
      <c r="G27" s="56">
        <v>28147</v>
      </c>
      <c r="H27" s="27">
        <v>0.54400000000000004</v>
      </c>
      <c r="I27" s="54">
        <v>2354507</v>
      </c>
      <c r="J27" s="57">
        <v>265939</v>
      </c>
      <c r="K27" s="73">
        <f t="shared" si="1"/>
        <v>100257.47960108795</v>
      </c>
      <c r="L27" s="73">
        <f t="shared" si="2"/>
        <v>82437</v>
      </c>
      <c r="M27" s="74">
        <f t="shared" si="3"/>
        <v>18229.922279792747</v>
      </c>
      <c r="N27" s="74">
        <f t="shared" si="4"/>
        <v>82027.5573212952</v>
      </c>
      <c r="O27" s="62">
        <f t="shared" si="5"/>
        <v>11</v>
      </c>
      <c r="P27" s="73">
        <f t="shared" si="6"/>
        <v>116334.368</v>
      </c>
      <c r="Q27" s="65">
        <f t="shared" si="0"/>
        <v>184040.1</v>
      </c>
      <c r="R27" s="65">
        <f t="shared" si="7"/>
        <v>25</v>
      </c>
      <c r="S27" s="65">
        <f t="shared" si="8"/>
        <v>82437</v>
      </c>
      <c r="T27" s="65">
        <f t="shared" si="9"/>
        <v>33897.368000000002</v>
      </c>
      <c r="U27" s="68">
        <f t="shared" si="10"/>
        <v>5.2000000000000018E-2</v>
      </c>
      <c r="X27" s="69">
        <f t="shared" si="11"/>
        <v>0.20429772267026688</v>
      </c>
      <c r="Y27" s="62">
        <f t="shared" si="12"/>
        <v>6</v>
      </c>
    </row>
    <row r="28" spans="1:25" x14ac:dyDescent="0.2">
      <c r="A28" s="14">
        <v>26</v>
      </c>
      <c r="B28" s="15" t="s">
        <v>64</v>
      </c>
      <c r="C28" s="16">
        <v>131000</v>
      </c>
      <c r="D28" s="17">
        <v>4</v>
      </c>
      <c r="E28" s="54">
        <v>110360</v>
      </c>
      <c r="F28" s="55">
        <v>0.22700000000000001</v>
      </c>
      <c r="G28" s="56">
        <v>16571</v>
      </c>
      <c r="H28" s="27">
        <v>-0.218</v>
      </c>
      <c r="I28" s="54">
        <v>258848</v>
      </c>
      <c r="J28" s="57">
        <v>904861</v>
      </c>
      <c r="K28" s="73">
        <f t="shared" si="1"/>
        <v>89942.95028524856</v>
      </c>
      <c r="L28" s="73">
        <f t="shared" si="2"/>
        <v>93789</v>
      </c>
      <c r="M28" s="74">
        <f t="shared" si="3"/>
        <v>21190.537084398977</v>
      </c>
      <c r="N28" s="74">
        <f t="shared" si="4"/>
        <v>68752.41320084958</v>
      </c>
      <c r="O28" s="62">
        <f t="shared" si="5"/>
        <v>9</v>
      </c>
      <c r="P28" s="73">
        <f t="shared" si="6"/>
        <v>116098.72</v>
      </c>
      <c r="Q28" s="65">
        <f t="shared" si="0"/>
        <v>117900</v>
      </c>
      <c r="R28" s="65">
        <f t="shared" si="7"/>
        <v>26</v>
      </c>
      <c r="S28" s="65">
        <f t="shared" si="8"/>
        <v>93789</v>
      </c>
      <c r="T28" s="65">
        <f t="shared" si="9"/>
        <v>22309.72</v>
      </c>
      <c r="U28" s="68">
        <f t="shared" si="10"/>
        <v>5.2000000000000011E-2</v>
      </c>
      <c r="X28" s="69">
        <f t="shared" si="11"/>
        <v>0.34631102528513674</v>
      </c>
      <c r="Y28" s="62">
        <f t="shared" si="12"/>
        <v>15</v>
      </c>
    </row>
    <row r="29" spans="1:25" x14ac:dyDescent="0.2">
      <c r="A29" s="14">
        <v>27</v>
      </c>
      <c r="B29" s="15" t="s">
        <v>66</v>
      </c>
      <c r="C29" s="16">
        <v>413000</v>
      </c>
      <c r="D29" s="17">
        <v>-4</v>
      </c>
      <c r="E29" s="54">
        <v>108203</v>
      </c>
      <c r="F29" s="55">
        <v>7.1999999999999995E-2</v>
      </c>
      <c r="G29" s="56">
        <v>11121</v>
      </c>
      <c r="H29" s="27">
        <v>0.28899999999999998</v>
      </c>
      <c r="I29" s="54">
        <v>44003</v>
      </c>
      <c r="J29" s="57">
        <v>211828</v>
      </c>
      <c r="K29" s="73">
        <f t="shared" si="1"/>
        <v>100935.63432835821</v>
      </c>
      <c r="L29" s="73">
        <f t="shared" si="2"/>
        <v>97082</v>
      </c>
      <c r="M29" s="74">
        <f t="shared" si="3"/>
        <v>8627.6183087664867</v>
      </c>
      <c r="N29" s="74">
        <f t="shared" si="4"/>
        <v>92308.016019591727</v>
      </c>
      <c r="O29" s="62">
        <f t="shared" si="5"/>
        <v>26</v>
      </c>
      <c r="P29" s="73">
        <f t="shared" si="6"/>
        <v>113829.556</v>
      </c>
      <c r="Q29" s="65">
        <f t="shared" si="0"/>
        <v>371700</v>
      </c>
      <c r="R29" s="65">
        <f t="shared" si="7"/>
        <v>27</v>
      </c>
      <c r="S29" s="65">
        <f t="shared" si="8"/>
        <v>97082</v>
      </c>
      <c r="T29" s="65">
        <f t="shared" si="9"/>
        <v>16747.555999999997</v>
      </c>
      <c r="U29" s="68">
        <f t="shared" si="10"/>
        <v>5.199999999999997E-2</v>
      </c>
      <c r="X29" s="69">
        <f t="shared" si="11"/>
        <v>0.50593975361927856</v>
      </c>
      <c r="Y29" s="62">
        <f t="shared" si="12"/>
        <v>20</v>
      </c>
    </row>
    <row r="30" spans="1:25" x14ac:dyDescent="0.2">
      <c r="A30" s="14">
        <v>28</v>
      </c>
      <c r="B30" s="15" t="s">
        <v>68</v>
      </c>
      <c r="C30" s="16">
        <v>153000</v>
      </c>
      <c r="D30" s="17">
        <v>-1</v>
      </c>
      <c r="E30" s="54">
        <v>101127</v>
      </c>
      <c r="F30" s="55">
        <v>8.3000000000000004E-2</v>
      </c>
      <c r="G30" s="56">
        <v>10460</v>
      </c>
      <c r="H30" s="27">
        <v>0.27600000000000002</v>
      </c>
      <c r="I30" s="54">
        <v>117359</v>
      </c>
      <c r="J30" s="57">
        <v>215305</v>
      </c>
      <c r="K30" s="73">
        <f t="shared" si="1"/>
        <v>93376.731301939057</v>
      </c>
      <c r="L30" s="73">
        <f t="shared" si="2"/>
        <v>90667</v>
      </c>
      <c r="M30" s="74">
        <f t="shared" si="3"/>
        <v>8197.492163009405</v>
      </c>
      <c r="N30" s="74">
        <f t="shared" si="4"/>
        <v>85179.239138929654</v>
      </c>
      <c r="O30" s="62">
        <f t="shared" si="5"/>
        <v>27</v>
      </c>
      <c r="P30" s="73">
        <f t="shared" si="6"/>
        <v>106385.60399999999</v>
      </c>
      <c r="Q30" s="65">
        <f t="shared" si="0"/>
        <v>137700</v>
      </c>
      <c r="R30" s="65">
        <f t="shared" si="7"/>
        <v>28</v>
      </c>
      <c r="S30" s="65">
        <f t="shared" si="8"/>
        <v>90667</v>
      </c>
      <c r="T30" s="65">
        <f t="shared" si="9"/>
        <v>15718.603999999992</v>
      </c>
      <c r="U30" s="68">
        <f t="shared" si="10"/>
        <v>5.1999999999999921E-2</v>
      </c>
      <c r="X30" s="69">
        <f t="shared" si="11"/>
        <v>0.502734608030592</v>
      </c>
      <c r="Y30" s="62">
        <f t="shared" si="12"/>
        <v>23</v>
      </c>
    </row>
    <row r="31" spans="1:25" x14ac:dyDescent="0.2">
      <c r="A31" s="14">
        <v>29</v>
      </c>
      <c r="B31" s="15" t="s">
        <v>70</v>
      </c>
      <c r="C31" s="16">
        <v>258700</v>
      </c>
      <c r="D31" s="17">
        <v>-3</v>
      </c>
      <c r="E31" s="54">
        <v>101060</v>
      </c>
      <c r="F31" s="55">
        <v>3.4000000000000002E-2</v>
      </c>
      <c r="G31" s="56">
        <v>22393</v>
      </c>
      <c r="H31" s="27">
        <v>8.9999999999999993E-3</v>
      </c>
      <c r="I31" s="54">
        <v>1895883</v>
      </c>
      <c r="J31" s="57">
        <v>219467</v>
      </c>
      <c r="K31" s="73">
        <f t="shared" si="1"/>
        <v>97736.943907156674</v>
      </c>
      <c r="L31" s="73">
        <f t="shared" si="2"/>
        <v>78667</v>
      </c>
      <c r="M31" s="74">
        <f t="shared" si="3"/>
        <v>22193.260654112986</v>
      </c>
      <c r="N31" s="74">
        <f t="shared" si="4"/>
        <v>75543.68325304368</v>
      </c>
      <c r="O31" s="62">
        <f t="shared" si="5"/>
        <v>7</v>
      </c>
      <c r="P31" s="73">
        <f t="shared" si="6"/>
        <v>106315.12</v>
      </c>
      <c r="Q31" s="65">
        <f t="shared" si="0"/>
        <v>232830</v>
      </c>
      <c r="R31" s="65">
        <f t="shared" si="7"/>
        <v>29</v>
      </c>
      <c r="S31" s="65">
        <f t="shared" si="8"/>
        <v>78667</v>
      </c>
      <c r="T31" s="65">
        <f t="shared" si="9"/>
        <v>27648.119999999995</v>
      </c>
      <c r="U31" s="68">
        <f t="shared" si="10"/>
        <v>5.1999999999999956E-2</v>
      </c>
      <c r="X31" s="69">
        <f t="shared" si="11"/>
        <v>0.23467690796230944</v>
      </c>
      <c r="Y31" s="62">
        <f t="shared" si="12"/>
        <v>8</v>
      </c>
    </row>
    <row r="32" spans="1:25" x14ac:dyDescent="0.2">
      <c r="A32" s="14">
        <v>30</v>
      </c>
      <c r="B32" s="15" t="s">
        <v>72</v>
      </c>
      <c r="C32" s="16">
        <v>204000</v>
      </c>
      <c r="D32" s="17">
        <v>2</v>
      </c>
      <c r="E32" s="54">
        <v>97120</v>
      </c>
      <c r="F32" s="55">
        <v>0.104</v>
      </c>
      <c r="G32" s="56">
        <v>18045</v>
      </c>
      <c r="H32" s="27" t="s">
        <v>14</v>
      </c>
      <c r="I32" s="54">
        <v>1917383</v>
      </c>
      <c r="J32" s="57">
        <v>145625</v>
      </c>
      <c r="K32" s="73">
        <f t="shared" si="1"/>
        <v>87971.014492753617</v>
      </c>
      <c r="L32" s="73">
        <f t="shared" si="2"/>
        <v>79075</v>
      </c>
      <c r="M32" s="74" t="str">
        <f t="shared" si="3"/>
        <v xml:space="preserve"> </v>
      </c>
      <c r="N32" s="74" t="str">
        <f t="shared" si="4"/>
        <v xml:space="preserve"> </v>
      </c>
      <c r="O32" s="62" t="str">
        <f t="shared" si="5"/>
        <v xml:space="preserve"> </v>
      </c>
      <c r="P32" s="73">
        <f t="shared" si="6"/>
        <v>102170.24000000001</v>
      </c>
      <c r="Q32" s="65">
        <f t="shared" si="0"/>
        <v>183600</v>
      </c>
      <c r="R32" s="65">
        <f t="shared" si="7"/>
        <v>30</v>
      </c>
      <c r="S32" s="65">
        <f t="shared" si="8"/>
        <v>79075</v>
      </c>
      <c r="T32" s="65">
        <f t="shared" si="9"/>
        <v>23095.240000000005</v>
      </c>
      <c r="U32" s="68">
        <f t="shared" si="10"/>
        <v>5.2000000000000053E-2</v>
      </c>
      <c r="X32" s="69">
        <f t="shared" si="11"/>
        <v>0.279869215849266</v>
      </c>
      <c r="Y32" s="62">
        <f t="shared" si="12"/>
        <v>13</v>
      </c>
    </row>
    <row r="33" spans="1:25" x14ac:dyDescent="0.2">
      <c r="A33" s="14">
        <v>31</v>
      </c>
      <c r="B33" s="15" t="s">
        <v>74</v>
      </c>
      <c r="C33" s="16">
        <v>60350</v>
      </c>
      <c r="D33" s="17">
        <v>10</v>
      </c>
      <c r="E33" s="54">
        <v>97102</v>
      </c>
      <c r="F33" s="55">
        <v>0.436</v>
      </c>
      <c r="G33" s="56">
        <v>2780</v>
      </c>
      <c r="H33" s="27">
        <v>-0.19</v>
      </c>
      <c r="I33" s="54">
        <v>92940</v>
      </c>
      <c r="J33" s="57">
        <v>40258</v>
      </c>
      <c r="K33" s="73">
        <f t="shared" si="1"/>
        <v>67619.777158774377</v>
      </c>
      <c r="L33" s="73">
        <f t="shared" si="2"/>
        <v>94322</v>
      </c>
      <c r="M33" s="74">
        <f t="shared" si="3"/>
        <v>3432.0987654320984</v>
      </c>
      <c r="N33" s="74">
        <f t="shared" si="4"/>
        <v>64187.678393342278</v>
      </c>
      <c r="O33" s="62">
        <f t="shared" si="5"/>
        <v>67</v>
      </c>
      <c r="P33" s="73">
        <f t="shared" si="6"/>
        <v>102151.304</v>
      </c>
      <c r="Q33" s="65">
        <f t="shared" si="0"/>
        <v>54315</v>
      </c>
      <c r="R33" s="65">
        <f t="shared" si="7"/>
        <v>31</v>
      </c>
      <c r="S33" s="65">
        <f t="shared" si="8"/>
        <v>94322</v>
      </c>
      <c r="T33" s="65">
        <f t="shared" si="9"/>
        <v>7829.3040000000037</v>
      </c>
      <c r="U33" s="68">
        <f t="shared" si="10"/>
        <v>5.2000000000000039E-2</v>
      </c>
      <c r="X33" s="69">
        <f t="shared" si="11"/>
        <v>1.8162964028776991</v>
      </c>
      <c r="Y33" s="62">
        <f t="shared" si="12"/>
        <v>63</v>
      </c>
    </row>
    <row r="34" spans="1:25" x14ac:dyDescent="0.2">
      <c r="A34" s="14">
        <v>32</v>
      </c>
      <c r="B34" s="15" t="s">
        <v>76</v>
      </c>
      <c r="C34" s="16">
        <v>184000</v>
      </c>
      <c r="D34" s="17">
        <v>1</v>
      </c>
      <c r="E34" s="54">
        <v>94507</v>
      </c>
      <c r="F34" s="55">
        <v>0.11799999999999999</v>
      </c>
      <c r="G34" s="56">
        <v>11731</v>
      </c>
      <c r="H34" s="27">
        <v>-0.48399999999999999</v>
      </c>
      <c r="I34" s="54">
        <v>251684</v>
      </c>
      <c r="J34" s="57">
        <v>180948</v>
      </c>
      <c r="K34" s="73">
        <f t="shared" si="1"/>
        <v>84532.200357781767</v>
      </c>
      <c r="L34" s="73">
        <f t="shared" si="2"/>
        <v>82776</v>
      </c>
      <c r="M34" s="74">
        <f t="shared" si="3"/>
        <v>22734.496124031008</v>
      </c>
      <c r="N34" s="74">
        <f t="shared" si="4"/>
        <v>61797.704233750759</v>
      </c>
      <c r="O34" s="62">
        <f t="shared" si="5"/>
        <v>6</v>
      </c>
      <c r="P34" s="73">
        <f t="shared" si="6"/>
        <v>99421.364000000001</v>
      </c>
      <c r="Q34" s="65">
        <f t="shared" si="0"/>
        <v>165600</v>
      </c>
      <c r="R34" s="65">
        <f t="shared" si="7"/>
        <v>32</v>
      </c>
      <c r="S34" s="65">
        <f t="shared" si="8"/>
        <v>82776</v>
      </c>
      <c r="T34" s="65">
        <f t="shared" si="9"/>
        <v>16645.364000000001</v>
      </c>
      <c r="U34" s="68">
        <f t="shared" si="10"/>
        <v>5.2000000000000011E-2</v>
      </c>
      <c r="X34" s="69">
        <f t="shared" si="11"/>
        <v>0.41892114909214911</v>
      </c>
      <c r="Y34" s="62">
        <f t="shared" si="12"/>
        <v>21</v>
      </c>
    </row>
    <row r="35" spans="1:25" x14ac:dyDescent="0.2">
      <c r="A35" s="14">
        <v>33</v>
      </c>
      <c r="B35" s="15" t="s">
        <v>78</v>
      </c>
      <c r="C35" s="16">
        <v>63900</v>
      </c>
      <c r="D35" s="17">
        <v>-4</v>
      </c>
      <c r="E35" s="54">
        <v>92105</v>
      </c>
      <c r="F35" s="55">
        <v>2.3E-2</v>
      </c>
      <c r="G35" s="56">
        <v>3750</v>
      </c>
      <c r="H35" s="27">
        <v>-2.4E-2</v>
      </c>
      <c r="I35" s="54">
        <v>71571</v>
      </c>
      <c r="J35" s="57">
        <v>73827</v>
      </c>
      <c r="K35" s="73">
        <f t="shared" si="1"/>
        <v>90034.213098729233</v>
      </c>
      <c r="L35" s="73">
        <f t="shared" si="2"/>
        <v>88355</v>
      </c>
      <c r="M35" s="74">
        <f t="shared" si="3"/>
        <v>3842.2131147540986</v>
      </c>
      <c r="N35" s="74">
        <f t="shared" si="4"/>
        <v>86191.99998397514</v>
      </c>
      <c r="O35" s="62">
        <f t="shared" si="5"/>
        <v>60</v>
      </c>
      <c r="P35" s="73">
        <f t="shared" si="6"/>
        <v>96894.46</v>
      </c>
      <c r="Q35" s="65">
        <f t="shared" si="0"/>
        <v>57510</v>
      </c>
      <c r="R35" s="65">
        <f t="shared" si="7"/>
        <v>33</v>
      </c>
      <c r="S35" s="65">
        <f t="shared" si="8"/>
        <v>88355</v>
      </c>
      <c r="T35" s="65">
        <f t="shared" si="9"/>
        <v>8539.4600000000064</v>
      </c>
      <c r="U35" s="68">
        <f t="shared" si="10"/>
        <v>5.2000000000000067E-2</v>
      </c>
      <c r="X35" s="69">
        <f t="shared" si="11"/>
        <v>1.2771893333333351</v>
      </c>
      <c r="Y35" s="62">
        <f t="shared" si="12"/>
        <v>52</v>
      </c>
    </row>
    <row r="36" spans="1:25" x14ac:dyDescent="0.2">
      <c r="A36" s="14">
        <v>34</v>
      </c>
      <c r="B36" s="15" t="s">
        <v>80</v>
      </c>
      <c r="C36" s="16">
        <v>157000</v>
      </c>
      <c r="D36" s="17">
        <v>1</v>
      </c>
      <c r="E36" s="54">
        <v>90621</v>
      </c>
      <c r="F36" s="55">
        <v>0.152</v>
      </c>
      <c r="G36" s="56">
        <v>-2310</v>
      </c>
      <c r="H36" s="27" t="s">
        <v>14</v>
      </c>
      <c r="I36" s="54">
        <v>111820</v>
      </c>
      <c r="J36" s="57">
        <v>42171</v>
      </c>
      <c r="K36" s="73">
        <f t="shared" si="1"/>
        <v>78664.0625</v>
      </c>
      <c r="L36" s="73">
        <f t="shared" si="2"/>
        <v>92931</v>
      </c>
      <c r="M36" s="74" t="str">
        <f t="shared" si="3"/>
        <v xml:space="preserve"> </v>
      </c>
      <c r="N36" s="74" t="str">
        <f t="shared" si="4"/>
        <v xml:space="preserve"> </v>
      </c>
      <c r="O36" s="62" t="str">
        <f t="shared" si="5"/>
        <v xml:space="preserve"> </v>
      </c>
      <c r="P36" s="73">
        <f t="shared" si="6"/>
        <v>95333.292000000001</v>
      </c>
      <c r="Q36" s="65">
        <f t="shared" si="0"/>
        <v>141300</v>
      </c>
      <c r="R36" s="65">
        <f t="shared" si="7"/>
        <v>34</v>
      </c>
      <c r="S36" s="65">
        <f t="shared" si="8"/>
        <v>92931</v>
      </c>
      <c r="T36" s="65">
        <f t="shared" si="9"/>
        <v>2402.2920000000013</v>
      </c>
      <c r="U36" s="68">
        <f t="shared" si="10"/>
        <v>5.2000000000000011E-2</v>
      </c>
      <c r="X36" s="69">
        <f t="shared" si="11"/>
        <v>-2.0399532467532473</v>
      </c>
      <c r="Y36" s="62">
        <f t="shared" si="12"/>
        <v>183</v>
      </c>
    </row>
    <row r="37" spans="1:25" x14ac:dyDescent="0.2">
      <c r="A37" s="14">
        <v>35</v>
      </c>
      <c r="B37" s="15" t="s">
        <v>82</v>
      </c>
      <c r="C37" s="16">
        <v>98000</v>
      </c>
      <c r="D37" s="17">
        <v>12</v>
      </c>
      <c r="E37" s="54">
        <v>85977</v>
      </c>
      <c r="F37" s="55">
        <v>0.372</v>
      </c>
      <c r="G37" s="56">
        <v>3844</v>
      </c>
      <c r="H37" s="27">
        <v>1.633</v>
      </c>
      <c r="I37" s="54">
        <v>188030</v>
      </c>
      <c r="J37" s="57">
        <v>120201</v>
      </c>
      <c r="K37" s="73">
        <f t="shared" si="1"/>
        <v>62665.451895043734</v>
      </c>
      <c r="L37" s="73">
        <f t="shared" si="2"/>
        <v>82133</v>
      </c>
      <c r="M37" s="74">
        <f t="shared" si="3"/>
        <v>1459.9316369160654</v>
      </c>
      <c r="N37" s="74">
        <f t="shared" si="4"/>
        <v>61205.520258127668</v>
      </c>
      <c r="O37" s="62">
        <f t="shared" si="5"/>
        <v>172</v>
      </c>
      <c r="P37" s="73">
        <f t="shared" si="6"/>
        <v>90447.804000000004</v>
      </c>
      <c r="Q37" s="65">
        <f t="shared" si="0"/>
        <v>88200</v>
      </c>
      <c r="R37" s="65">
        <f t="shared" si="7"/>
        <v>35</v>
      </c>
      <c r="S37" s="65">
        <f t="shared" si="8"/>
        <v>82133</v>
      </c>
      <c r="T37" s="65">
        <f t="shared" si="9"/>
        <v>8314.8040000000037</v>
      </c>
      <c r="U37" s="68">
        <f t="shared" si="10"/>
        <v>5.2000000000000046E-2</v>
      </c>
      <c r="X37" s="69">
        <f t="shared" si="11"/>
        <v>1.1630603537981279</v>
      </c>
      <c r="Y37" s="62">
        <f t="shared" si="12"/>
        <v>57</v>
      </c>
    </row>
    <row r="38" spans="1:25" x14ac:dyDescent="0.2">
      <c r="A38" s="14">
        <v>36</v>
      </c>
      <c r="B38" s="15" t="s">
        <v>84</v>
      </c>
      <c r="C38" s="16">
        <v>56788</v>
      </c>
      <c r="D38" s="17" t="s">
        <v>14</v>
      </c>
      <c r="E38" s="54">
        <v>81732</v>
      </c>
      <c r="F38" s="55">
        <v>4.2999999999999997E-2</v>
      </c>
      <c r="G38" s="56">
        <v>8788.4</v>
      </c>
      <c r="H38" s="27">
        <v>2.9830000000000001</v>
      </c>
      <c r="I38" s="54">
        <v>272518</v>
      </c>
      <c r="J38" s="57" t="s">
        <v>14</v>
      </c>
      <c r="K38" s="73">
        <f t="shared" si="1"/>
        <v>78362.416107382553</v>
      </c>
      <c r="L38" s="73">
        <f t="shared" si="2"/>
        <v>72943.600000000006</v>
      </c>
      <c r="M38" s="74">
        <f t="shared" si="3"/>
        <v>2206.4775295003765</v>
      </c>
      <c r="N38" s="74">
        <f t="shared" si="4"/>
        <v>76155.938577882174</v>
      </c>
      <c r="O38" s="62">
        <f t="shared" si="5"/>
        <v>109</v>
      </c>
      <c r="P38" s="73">
        <f t="shared" si="6"/>
        <v>85982.063999999998</v>
      </c>
      <c r="Q38" s="65">
        <f t="shared" si="0"/>
        <v>51109.2</v>
      </c>
      <c r="R38" s="65">
        <f t="shared" si="7"/>
        <v>36</v>
      </c>
      <c r="S38" s="65">
        <f t="shared" si="8"/>
        <v>72943.600000000006</v>
      </c>
      <c r="T38" s="65">
        <f t="shared" si="9"/>
        <v>13038.463999999993</v>
      </c>
      <c r="U38" s="68">
        <f t="shared" si="10"/>
        <v>5.1999999999999984E-2</v>
      </c>
      <c r="X38" s="69">
        <f t="shared" si="11"/>
        <v>0.48359928997314566</v>
      </c>
      <c r="Y38" s="62">
        <f t="shared" si="12"/>
        <v>32</v>
      </c>
    </row>
    <row r="39" spans="1:25" x14ac:dyDescent="0.2">
      <c r="A39" s="14">
        <v>37</v>
      </c>
      <c r="B39" s="15" t="s">
        <v>86</v>
      </c>
      <c r="C39" s="16">
        <v>135100</v>
      </c>
      <c r="D39" s="17" t="s">
        <v>14</v>
      </c>
      <c r="E39" s="54">
        <v>81581</v>
      </c>
      <c r="F39" s="55">
        <v>6.7000000000000004E-2</v>
      </c>
      <c r="G39" s="56">
        <v>15297</v>
      </c>
      <c r="H39" s="27">
        <v>10.766999999999999</v>
      </c>
      <c r="I39" s="54">
        <v>152954</v>
      </c>
      <c r="J39" s="57">
        <v>372229</v>
      </c>
      <c r="K39" s="73">
        <f t="shared" si="1"/>
        <v>76458.29428303655</v>
      </c>
      <c r="L39" s="73">
        <f t="shared" si="2"/>
        <v>66284</v>
      </c>
      <c r="M39" s="74">
        <f t="shared" si="3"/>
        <v>1299.991501657177</v>
      </c>
      <c r="N39" s="74">
        <f t="shared" si="4"/>
        <v>75158.302781379374</v>
      </c>
      <c r="O39" s="62">
        <f t="shared" si="5"/>
        <v>188</v>
      </c>
      <c r="P39" s="73">
        <f t="shared" si="6"/>
        <v>85823.212</v>
      </c>
      <c r="Q39" s="65">
        <f t="shared" si="0"/>
        <v>121590</v>
      </c>
      <c r="R39" s="65">
        <f t="shared" si="7"/>
        <v>37</v>
      </c>
      <c r="S39" s="65">
        <f t="shared" si="8"/>
        <v>66284</v>
      </c>
      <c r="T39" s="65">
        <f t="shared" si="9"/>
        <v>19539.212</v>
      </c>
      <c r="U39" s="68">
        <f t="shared" si="10"/>
        <v>5.1999999999999998E-2</v>
      </c>
      <c r="X39" s="69">
        <f t="shared" si="11"/>
        <v>0.2773231352552788</v>
      </c>
      <c r="Y39" s="62">
        <f t="shared" si="12"/>
        <v>18</v>
      </c>
    </row>
    <row r="40" spans="1:25" x14ac:dyDescent="0.2">
      <c r="A40" s="14">
        <v>38</v>
      </c>
      <c r="B40" s="15" t="s">
        <v>88</v>
      </c>
      <c r="C40" s="16">
        <v>381100</v>
      </c>
      <c r="D40" s="17">
        <v>-4</v>
      </c>
      <c r="E40" s="54">
        <v>79591</v>
      </c>
      <c r="F40" s="55">
        <v>6.0000000000000001E-3</v>
      </c>
      <c r="G40" s="56">
        <v>8728</v>
      </c>
      <c r="H40" s="27">
        <v>0.51700000000000002</v>
      </c>
      <c r="I40" s="54">
        <v>123382</v>
      </c>
      <c r="J40" s="57">
        <v>125560</v>
      </c>
      <c r="K40" s="73">
        <f t="shared" si="1"/>
        <v>79116.302186878733</v>
      </c>
      <c r="L40" s="73">
        <f t="shared" si="2"/>
        <v>70863</v>
      </c>
      <c r="M40" s="74">
        <f t="shared" si="3"/>
        <v>5753.4607778510217</v>
      </c>
      <c r="N40" s="74">
        <f t="shared" si="4"/>
        <v>73362.841409027707</v>
      </c>
      <c r="O40" s="62">
        <f t="shared" si="5"/>
        <v>35</v>
      </c>
      <c r="P40" s="73">
        <f t="shared" si="6"/>
        <v>83729.732000000004</v>
      </c>
      <c r="Q40" s="65">
        <f t="shared" si="0"/>
        <v>342990</v>
      </c>
      <c r="R40" s="65">
        <f t="shared" si="7"/>
        <v>38</v>
      </c>
      <c r="S40" s="65">
        <f t="shared" si="8"/>
        <v>70863</v>
      </c>
      <c r="T40" s="65">
        <f t="shared" si="9"/>
        <v>12866.732000000004</v>
      </c>
      <c r="U40" s="68">
        <f t="shared" si="10"/>
        <v>5.2000000000000046E-2</v>
      </c>
      <c r="X40" s="69">
        <f t="shared" si="11"/>
        <v>0.4741901924839601</v>
      </c>
      <c r="Y40" s="62">
        <f t="shared" si="12"/>
        <v>33</v>
      </c>
    </row>
    <row r="41" spans="1:25" x14ac:dyDescent="0.2">
      <c r="A41" s="14">
        <v>39</v>
      </c>
      <c r="B41" s="15" t="s">
        <v>90</v>
      </c>
      <c r="C41" s="16">
        <v>360000</v>
      </c>
      <c r="D41" s="17" t="s">
        <v>14</v>
      </c>
      <c r="E41" s="54">
        <v>75356</v>
      </c>
      <c r="F41" s="55">
        <v>4.8000000000000001E-2</v>
      </c>
      <c r="G41" s="56">
        <v>2937</v>
      </c>
      <c r="H41" s="27">
        <v>1E-3</v>
      </c>
      <c r="I41" s="54">
        <v>41290</v>
      </c>
      <c r="J41" s="57">
        <v>41441</v>
      </c>
      <c r="K41" s="73">
        <f t="shared" si="1"/>
        <v>71904.580152671755</v>
      </c>
      <c r="L41" s="73">
        <f t="shared" si="2"/>
        <v>72419</v>
      </c>
      <c r="M41" s="74">
        <f t="shared" si="3"/>
        <v>2934.0659340659345</v>
      </c>
      <c r="N41" s="74">
        <f t="shared" si="4"/>
        <v>68970.514218605822</v>
      </c>
      <c r="O41" s="62">
        <f t="shared" si="5"/>
        <v>77</v>
      </c>
      <c r="P41" s="73">
        <f t="shared" si="6"/>
        <v>79274.512000000002</v>
      </c>
      <c r="Q41" s="65">
        <f t="shared" si="0"/>
        <v>324000</v>
      </c>
      <c r="R41" s="65">
        <f t="shared" si="7"/>
        <v>39</v>
      </c>
      <c r="S41" s="65">
        <f t="shared" si="8"/>
        <v>72419</v>
      </c>
      <c r="T41" s="65">
        <f t="shared" si="9"/>
        <v>6855.5120000000024</v>
      </c>
      <c r="U41" s="68">
        <f t="shared" si="10"/>
        <v>5.2000000000000032E-2</v>
      </c>
      <c r="X41" s="69">
        <f t="shared" si="11"/>
        <v>1.33418862785155</v>
      </c>
      <c r="Y41" s="62">
        <f t="shared" si="12"/>
        <v>72</v>
      </c>
    </row>
    <row r="42" spans="1:25" x14ac:dyDescent="0.2">
      <c r="A42" s="14">
        <v>40</v>
      </c>
      <c r="B42" s="15" t="s">
        <v>92</v>
      </c>
      <c r="C42" s="16">
        <v>6621</v>
      </c>
      <c r="D42" s="17">
        <v>-2</v>
      </c>
      <c r="E42" s="54">
        <v>73598</v>
      </c>
      <c r="F42" s="55">
        <v>-1.4E-2</v>
      </c>
      <c r="G42" s="56">
        <v>9235</v>
      </c>
      <c r="H42" s="27">
        <v>0.64200000000000002</v>
      </c>
      <c r="I42" s="54">
        <v>2063060</v>
      </c>
      <c r="J42" s="57">
        <v>1749</v>
      </c>
      <c r="K42" s="73">
        <f t="shared" si="1"/>
        <v>74643.002028397561</v>
      </c>
      <c r="L42" s="73">
        <f t="shared" si="2"/>
        <v>64363</v>
      </c>
      <c r="M42" s="74">
        <f t="shared" si="3"/>
        <v>5624.2387332521321</v>
      </c>
      <c r="N42" s="74">
        <f t="shared" si="4"/>
        <v>69018.763295145429</v>
      </c>
      <c r="O42" s="62">
        <f t="shared" si="5"/>
        <v>36</v>
      </c>
      <c r="P42" s="73">
        <f t="shared" si="6"/>
        <v>77425.096000000005</v>
      </c>
      <c r="Q42" s="65">
        <f t="shared" si="0"/>
        <v>5958.9</v>
      </c>
      <c r="R42" s="65">
        <f t="shared" si="7"/>
        <v>40</v>
      </c>
      <c r="S42" s="65">
        <f t="shared" si="8"/>
        <v>64363</v>
      </c>
      <c r="T42" s="65">
        <f t="shared" si="9"/>
        <v>13062.096000000005</v>
      </c>
      <c r="U42" s="68">
        <f t="shared" si="10"/>
        <v>5.2000000000000067E-2</v>
      </c>
      <c r="X42" s="69">
        <f t="shared" si="11"/>
        <v>0.41441212777477043</v>
      </c>
      <c r="Y42" s="62">
        <f t="shared" si="12"/>
        <v>31</v>
      </c>
    </row>
    <row r="43" spans="1:25" x14ac:dyDescent="0.2">
      <c r="A43" s="14">
        <v>41</v>
      </c>
      <c r="B43" s="15" t="s">
        <v>94</v>
      </c>
      <c r="C43" s="16">
        <v>364575</v>
      </c>
      <c r="D43" s="17">
        <v>3</v>
      </c>
      <c r="E43" s="54">
        <v>71861</v>
      </c>
      <c r="F43" s="55">
        <v>9.0999999999999998E-2</v>
      </c>
      <c r="G43" s="56">
        <v>4791</v>
      </c>
      <c r="H43" s="27">
        <v>-2.4E-2</v>
      </c>
      <c r="I43" s="54">
        <v>50016</v>
      </c>
      <c r="J43" s="57">
        <v>96116</v>
      </c>
      <c r="K43" s="73">
        <f t="shared" si="1"/>
        <v>65867.094408799268</v>
      </c>
      <c r="L43" s="73">
        <f t="shared" si="2"/>
        <v>67070</v>
      </c>
      <c r="M43" s="74">
        <f t="shared" si="3"/>
        <v>4908.811475409836</v>
      </c>
      <c r="N43" s="74">
        <f t="shared" si="4"/>
        <v>60958.282933389433</v>
      </c>
      <c r="O43" s="62">
        <f t="shared" si="5"/>
        <v>47</v>
      </c>
      <c r="P43" s="73">
        <f t="shared" si="6"/>
        <v>75597.771999999997</v>
      </c>
      <c r="Q43" s="65">
        <f t="shared" si="0"/>
        <v>328117.5</v>
      </c>
      <c r="R43" s="65">
        <f t="shared" si="7"/>
        <v>41</v>
      </c>
      <c r="S43" s="65">
        <f t="shared" si="8"/>
        <v>67070</v>
      </c>
      <c r="T43" s="65">
        <f t="shared" si="9"/>
        <v>8527.7719999999972</v>
      </c>
      <c r="U43" s="68">
        <f t="shared" si="10"/>
        <v>5.1999999999999963E-2</v>
      </c>
      <c r="X43" s="69">
        <f t="shared" si="11"/>
        <v>0.77995658526403611</v>
      </c>
      <c r="Y43" s="62">
        <f t="shared" si="12"/>
        <v>53</v>
      </c>
    </row>
    <row r="44" spans="1:25" x14ac:dyDescent="0.2">
      <c r="A44" s="14">
        <v>42</v>
      </c>
      <c r="B44" s="15" t="s">
        <v>96</v>
      </c>
      <c r="C44" s="16">
        <v>245000</v>
      </c>
      <c r="D44" s="17">
        <v>-2</v>
      </c>
      <c r="E44" s="54">
        <v>71309</v>
      </c>
      <c r="F44" s="55">
        <v>3.9E-2</v>
      </c>
      <c r="G44" s="56">
        <v>2314</v>
      </c>
      <c r="H44" s="27">
        <v>-0.32900000000000001</v>
      </c>
      <c r="I44" s="54">
        <v>34508</v>
      </c>
      <c r="J44" s="57">
        <v>87686</v>
      </c>
      <c r="K44" s="73">
        <f t="shared" si="1"/>
        <v>68632.338787295477</v>
      </c>
      <c r="L44" s="73">
        <f t="shared" si="2"/>
        <v>68995</v>
      </c>
      <c r="M44" s="74">
        <f t="shared" si="3"/>
        <v>3448.584202682563</v>
      </c>
      <c r="N44" s="74">
        <f t="shared" si="4"/>
        <v>65183.754584612914</v>
      </c>
      <c r="O44" s="62">
        <f t="shared" si="5"/>
        <v>65</v>
      </c>
      <c r="P44" s="73">
        <f t="shared" si="6"/>
        <v>75017.067999999999</v>
      </c>
      <c r="Q44" s="65">
        <f t="shared" si="0"/>
        <v>220500</v>
      </c>
      <c r="R44" s="65">
        <f t="shared" si="7"/>
        <v>42</v>
      </c>
      <c r="S44" s="65">
        <f t="shared" si="8"/>
        <v>68995</v>
      </c>
      <c r="T44" s="65">
        <f t="shared" si="9"/>
        <v>6022.0679999999993</v>
      </c>
      <c r="U44" s="68">
        <f t="shared" si="10"/>
        <v>5.1999999999999991E-2</v>
      </c>
      <c r="X44" s="69">
        <f t="shared" si="11"/>
        <v>1.6024494382022469</v>
      </c>
      <c r="Y44" s="62">
        <f t="shared" si="12"/>
        <v>82</v>
      </c>
    </row>
    <row r="45" spans="1:25" x14ac:dyDescent="0.2">
      <c r="A45" s="14">
        <v>43</v>
      </c>
      <c r="B45" s="15" t="s">
        <v>98</v>
      </c>
      <c r="C45" s="16">
        <v>107400</v>
      </c>
      <c r="D45" s="17">
        <v>3</v>
      </c>
      <c r="E45" s="54">
        <v>70848</v>
      </c>
      <c r="F45" s="55">
        <v>0.129</v>
      </c>
      <c r="G45" s="56">
        <v>21053</v>
      </c>
      <c r="H45" s="27">
        <v>1.1930000000000001</v>
      </c>
      <c r="I45" s="54">
        <v>127963</v>
      </c>
      <c r="J45" s="57">
        <v>241489</v>
      </c>
      <c r="K45" s="73">
        <f t="shared" si="1"/>
        <v>62752.87865367582</v>
      </c>
      <c r="L45" s="73">
        <f t="shared" si="2"/>
        <v>49795</v>
      </c>
      <c r="M45" s="74">
        <f t="shared" si="3"/>
        <v>9600.0911992704059</v>
      </c>
      <c r="N45" s="74">
        <f t="shared" si="4"/>
        <v>53152.787454405414</v>
      </c>
      <c r="O45" s="62">
        <f t="shared" si="5"/>
        <v>22</v>
      </c>
      <c r="P45" s="73">
        <f t="shared" si="6"/>
        <v>74532.096000000005</v>
      </c>
      <c r="Q45" s="65">
        <f t="shared" si="0"/>
        <v>96660</v>
      </c>
      <c r="R45" s="65">
        <f t="shared" si="7"/>
        <v>43</v>
      </c>
      <c r="S45" s="65">
        <f t="shared" si="8"/>
        <v>49795</v>
      </c>
      <c r="T45" s="65">
        <f t="shared" si="9"/>
        <v>24737.096000000005</v>
      </c>
      <c r="U45" s="68">
        <f t="shared" si="10"/>
        <v>5.2000000000000074E-2</v>
      </c>
      <c r="X45" s="69">
        <f t="shared" si="11"/>
        <v>0.17499149764879138</v>
      </c>
      <c r="Y45" s="62">
        <f t="shared" si="12"/>
        <v>10</v>
      </c>
    </row>
    <row r="46" spans="1:25" x14ac:dyDescent="0.2">
      <c r="A46" s="14">
        <v>44</v>
      </c>
      <c r="B46" s="15" t="s">
        <v>100</v>
      </c>
      <c r="C46" s="16">
        <v>48000</v>
      </c>
      <c r="D46" s="17">
        <v>-1</v>
      </c>
      <c r="E46" s="54">
        <v>67941</v>
      </c>
      <c r="F46" s="55">
        <v>2.7E-2</v>
      </c>
      <c r="G46" s="56">
        <v>5123</v>
      </c>
      <c r="H46" s="27">
        <v>0.27800000000000002</v>
      </c>
      <c r="I46" s="54">
        <v>687538</v>
      </c>
      <c r="J46" s="57">
        <v>40751</v>
      </c>
      <c r="K46" s="73">
        <f t="shared" si="1"/>
        <v>66154.819863680634</v>
      </c>
      <c r="L46" s="73">
        <f t="shared" si="2"/>
        <v>62818</v>
      </c>
      <c r="M46" s="74">
        <f t="shared" si="3"/>
        <v>4008.6071987480436</v>
      </c>
      <c r="N46" s="74">
        <f t="shared" si="4"/>
        <v>62146.212664932587</v>
      </c>
      <c r="O46" s="62">
        <f t="shared" si="5"/>
        <v>58</v>
      </c>
      <c r="P46" s="73">
        <f t="shared" si="6"/>
        <v>71473.932000000001</v>
      </c>
      <c r="Q46" s="65">
        <f t="shared" si="0"/>
        <v>43200</v>
      </c>
      <c r="R46" s="65">
        <f t="shared" si="7"/>
        <v>44</v>
      </c>
      <c r="S46" s="65">
        <f t="shared" si="8"/>
        <v>62818</v>
      </c>
      <c r="T46" s="65">
        <f t="shared" si="9"/>
        <v>8655.9320000000007</v>
      </c>
      <c r="U46" s="68">
        <f t="shared" si="10"/>
        <v>5.2000000000000011E-2</v>
      </c>
      <c r="X46" s="69">
        <f t="shared" si="11"/>
        <v>0.68962170603162221</v>
      </c>
      <c r="Y46" s="62">
        <f t="shared" si="12"/>
        <v>51</v>
      </c>
    </row>
    <row r="47" spans="1:25" x14ac:dyDescent="0.2">
      <c r="A47" s="14">
        <v>45</v>
      </c>
      <c r="B47" s="15" t="s">
        <v>102</v>
      </c>
      <c r="C47" s="16">
        <v>92000</v>
      </c>
      <c r="D47" s="17">
        <v>-3</v>
      </c>
      <c r="E47" s="54">
        <v>66832</v>
      </c>
      <c r="F47" s="55">
        <v>8.9999999999999993E-3</v>
      </c>
      <c r="G47" s="56">
        <v>9750</v>
      </c>
      <c r="H47" s="27">
        <v>-0.36399999999999999</v>
      </c>
      <c r="I47" s="54">
        <v>118310</v>
      </c>
      <c r="J47" s="57">
        <v>260289</v>
      </c>
      <c r="K47" s="73">
        <f t="shared" si="1"/>
        <v>66235.877106045591</v>
      </c>
      <c r="L47" s="73">
        <f t="shared" si="2"/>
        <v>57082</v>
      </c>
      <c r="M47" s="74">
        <f t="shared" si="3"/>
        <v>15330.188679245282</v>
      </c>
      <c r="N47" s="74">
        <f t="shared" si="4"/>
        <v>50905.688426800305</v>
      </c>
      <c r="O47" s="62">
        <f t="shared" si="5"/>
        <v>13</v>
      </c>
      <c r="P47" s="73">
        <f t="shared" si="6"/>
        <v>70307.263999999996</v>
      </c>
      <c r="Q47" s="65">
        <f t="shared" si="0"/>
        <v>82800</v>
      </c>
      <c r="R47" s="65">
        <f t="shared" si="7"/>
        <v>45</v>
      </c>
      <c r="S47" s="65">
        <f t="shared" si="8"/>
        <v>57082</v>
      </c>
      <c r="T47" s="65">
        <f t="shared" si="9"/>
        <v>13225.263999999996</v>
      </c>
      <c r="U47" s="68">
        <f t="shared" si="10"/>
        <v>5.1999999999999935E-2</v>
      </c>
      <c r="X47" s="69">
        <f t="shared" si="11"/>
        <v>0.35643733333333288</v>
      </c>
      <c r="Y47" s="62">
        <f t="shared" si="12"/>
        <v>29</v>
      </c>
    </row>
    <row r="48" spans="1:25" x14ac:dyDescent="0.2">
      <c r="A48" s="14">
        <v>46</v>
      </c>
      <c r="B48" s="15" t="s">
        <v>104</v>
      </c>
      <c r="C48" s="16">
        <v>240200</v>
      </c>
      <c r="D48" s="17">
        <v>5</v>
      </c>
      <c r="E48" s="54">
        <v>66501</v>
      </c>
      <c r="F48" s="55">
        <v>0.111</v>
      </c>
      <c r="G48" s="56">
        <v>5269</v>
      </c>
      <c r="H48" s="27">
        <v>0.158</v>
      </c>
      <c r="I48" s="54">
        <v>134211</v>
      </c>
      <c r="J48" s="57">
        <v>111146</v>
      </c>
      <c r="K48" s="73">
        <f t="shared" si="1"/>
        <v>59856.885688568858</v>
      </c>
      <c r="L48" s="73">
        <f t="shared" si="2"/>
        <v>61232</v>
      </c>
      <c r="M48" s="74">
        <f t="shared" si="3"/>
        <v>4550.0863557858384</v>
      </c>
      <c r="N48" s="74">
        <f t="shared" si="4"/>
        <v>55306.799332783019</v>
      </c>
      <c r="O48" s="62">
        <f t="shared" si="5"/>
        <v>52</v>
      </c>
      <c r="P48" s="73">
        <f t="shared" si="6"/>
        <v>69959.051999999996</v>
      </c>
      <c r="Q48" s="65">
        <f t="shared" si="0"/>
        <v>216180</v>
      </c>
      <c r="R48" s="65">
        <f t="shared" si="7"/>
        <v>46</v>
      </c>
      <c r="S48" s="65">
        <f t="shared" si="8"/>
        <v>61232</v>
      </c>
      <c r="T48" s="65">
        <f t="shared" si="9"/>
        <v>8727.051999999996</v>
      </c>
      <c r="U48" s="68">
        <f t="shared" si="10"/>
        <v>5.1999999999999942E-2</v>
      </c>
      <c r="X48" s="69">
        <f t="shared" si="11"/>
        <v>0.65630138546213623</v>
      </c>
      <c r="Y48" s="62">
        <f t="shared" si="12"/>
        <v>50</v>
      </c>
    </row>
    <row r="49" spans="1:25" x14ac:dyDescent="0.2">
      <c r="A49" s="14">
        <v>47</v>
      </c>
      <c r="B49" s="15" t="s">
        <v>106</v>
      </c>
      <c r="C49" s="16">
        <v>359000</v>
      </c>
      <c r="D49" s="17">
        <v>3</v>
      </c>
      <c r="E49" s="54">
        <v>65450</v>
      </c>
      <c r="F49" s="55">
        <v>8.5000000000000006E-2</v>
      </c>
      <c r="G49" s="56">
        <v>4572</v>
      </c>
      <c r="H49" s="27">
        <v>0.52600000000000002</v>
      </c>
      <c r="I49" s="54">
        <v>52330</v>
      </c>
      <c r="J49" s="57">
        <v>47271</v>
      </c>
      <c r="K49" s="73">
        <f t="shared" si="1"/>
        <v>60322.580645161295</v>
      </c>
      <c r="L49" s="73">
        <f t="shared" si="2"/>
        <v>60878</v>
      </c>
      <c r="M49" s="74">
        <f t="shared" si="3"/>
        <v>2996.0681520314547</v>
      </c>
      <c r="N49" s="74">
        <f t="shared" si="4"/>
        <v>57326.512493129841</v>
      </c>
      <c r="O49" s="62">
        <f t="shared" si="5"/>
        <v>74</v>
      </c>
      <c r="P49" s="73">
        <f t="shared" si="6"/>
        <v>68853.399999999994</v>
      </c>
      <c r="Q49" s="65">
        <f t="shared" si="0"/>
        <v>323100</v>
      </c>
      <c r="R49" s="65">
        <f t="shared" si="7"/>
        <v>47</v>
      </c>
      <c r="S49" s="65">
        <f t="shared" si="8"/>
        <v>60878</v>
      </c>
      <c r="T49" s="65">
        <f t="shared" si="9"/>
        <v>7975.3999999999942</v>
      </c>
      <c r="U49" s="68">
        <f t="shared" si="10"/>
        <v>5.1999999999999914E-2</v>
      </c>
      <c r="X49" s="69">
        <f t="shared" si="11"/>
        <v>0.74440069991250968</v>
      </c>
      <c r="Y49" s="62">
        <f t="shared" si="12"/>
        <v>61</v>
      </c>
    </row>
    <row r="50" spans="1:25" x14ac:dyDescent="0.2">
      <c r="A50" s="14">
        <v>48</v>
      </c>
      <c r="B50" s="15" t="s">
        <v>108</v>
      </c>
      <c r="C50" s="16">
        <v>267000</v>
      </c>
      <c r="D50" s="17">
        <v>-3</v>
      </c>
      <c r="E50" s="54">
        <v>64661</v>
      </c>
      <c r="F50" s="55">
        <v>1.7999999999999999E-2</v>
      </c>
      <c r="G50" s="56">
        <v>12515</v>
      </c>
      <c r="H50" s="27">
        <v>1.577</v>
      </c>
      <c r="I50" s="54">
        <v>77648</v>
      </c>
      <c r="J50" s="57">
        <v>172095</v>
      </c>
      <c r="K50" s="73">
        <f t="shared" si="1"/>
        <v>63517.681728880154</v>
      </c>
      <c r="L50" s="73">
        <f t="shared" si="2"/>
        <v>52146</v>
      </c>
      <c r="M50" s="74">
        <f t="shared" si="3"/>
        <v>4856.4221963523478</v>
      </c>
      <c r="N50" s="74">
        <f t="shared" si="4"/>
        <v>58661.259532527809</v>
      </c>
      <c r="O50" s="62">
        <f t="shared" si="5"/>
        <v>49</v>
      </c>
      <c r="P50" s="73">
        <f t="shared" si="6"/>
        <v>68023.372000000003</v>
      </c>
      <c r="Q50" s="65">
        <f t="shared" si="0"/>
        <v>240300</v>
      </c>
      <c r="R50" s="65">
        <f t="shared" si="7"/>
        <v>48</v>
      </c>
      <c r="S50" s="65">
        <f t="shared" si="8"/>
        <v>52146</v>
      </c>
      <c r="T50" s="65">
        <f t="shared" si="9"/>
        <v>15877.372000000003</v>
      </c>
      <c r="U50" s="68">
        <f t="shared" si="10"/>
        <v>5.2000000000000046E-2</v>
      </c>
      <c r="X50" s="69">
        <f t="shared" si="11"/>
        <v>0.26866735916899742</v>
      </c>
      <c r="Y50" s="62">
        <f t="shared" si="12"/>
        <v>22</v>
      </c>
    </row>
    <row r="51" spans="1:25" x14ac:dyDescent="0.2">
      <c r="A51" s="14">
        <v>49</v>
      </c>
      <c r="B51" s="15" t="s">
        <v>110</v>
      </c>
      <c r="C51" s="16">
        <v>31600</v>
      </c>
      <c r="D51" s="17">
        <v>-1</v>
      </c>
      <c r="E51" s="54">
        <v>64341</v>
      </c>
      <c r="F51" s="55">
        <v>5.8000000000000003E-2</v>
      </c>
      <c r="G51" s="56">
        <v>1810</v>
      </c>
      <c r="H51" s="27">
        <v>0.13500000000000001</v>
      </c>
      <c r="I51" s="54">
        <v>40833</v>
      </c>
      <c r="J51" s="57">
        <v>24157</v>
      </c>
      <c r="K51" s="73">
        <f t="shared" si="1"/>
        <v>60813.799621928163</v>
      </c>
      <c r="L51" s="73">
        <f t="shared" si="2"/>
        <v>62531</v>
      </c>
      <c r="M51" s="74">
        <f t="shared" si="3"/>
        <v>1594.7136563876652</v>
      </c>
      <c r="N51" s="74">
        <f t="shared" si="4"/>
        <v>59219.0859655405</v>
      </c>
      <c r="O51" s="62">
        <f t="shared" si="5"/>
        <v>154</v>
      </c>
      <c r="P51" s="73">
        <f t="shared" si="6"/>
        <v>67686.732000000004</v>
      </c>
      <c r="Q51" s="65">
        <f t="shared" si="0"/>
        <v>28440</v>
      </c>
      <c r="R51" s="65">
        <f t="shared" si="7"/>
        <v>49</v>
      </c>
      <c r="S51" s="65">
        <f t="shared" si="8"/>
        <v>62531</v>
      </c>
      <c r="T51" s="65">
        <f t="shared" si="9"/>
        <v>5155.7320000000036</v>
      </c>
      <c r="U51" s="68">
        <f t="shared" si="10"/>
        <v>5.2000000000000053E-2</v>
      </c>
      <c r="X51" s="69">
        <f t="shared" si="11"/>
        <v>1.8484707182320461</v>
      </c>
      <c r="Y51" s="62">
        <f t="shared" si="12"/>
        <v>88</v>
      </c>
    </row>
    <row r="52" spans="1:25" x14ac:dyDescent="0.2">
      <c r="A52" s="14">
        <v>50</v>
      </c>
      <c r="B52" s="15" t="s">
        <v>112</v>
      </c>
      <c r="C52" s="16">
        <v>50492</v>
      </c>
      <c r="D52" s="17">
        <v>2</v>
      </c>
      <c r="E52" s="54">
        <v>62992</v>
      </c>
      <c r="F52" s="55">
        <v>5.5E-2</v>
      </c>
      <c r="G52" s="56">
        <v>4074</v>
      </c>
      <c r="H52" s="27">
        <v>-0.48199999999999998</v>
      </c>
      <c r="I52" s="54">
        <v>815078</v>
      </c>
      <c r="J52" s="57">
        <v>37518</v>
      </c>
      <c r="K52" s="73">
        <f t="shared" si="1"/>
        <v>59708.056872037916</v>
      </c>
      <c r="L52" s="73">
        <f t="shared" si="2"/>
        <v>58918</v>
      </c>
      <c r="M52" s="74">
        <f t="shared" si="3"/>
        <v>7864.864864864865</v>
      </c>
      <c r="N52" s="74">
        <f t="shared" si="4"/>
        <v>51843.192007173049</v>
      </c>
      <c r="O52" s="62">
        <f t="shared" si="5"/>
        <v>28</v>
      </c>
      <c r="P52" s="73">
        <f t="shared" si="6"/>
        <v>66267.584000000003</v>
      </c>
      <c r="Q52" s="65">
        <f t="shared" si="0"/>
        <v>45442.8</v>
      </c>
      <c r="R52" s="65">
        <f t="shared" si="7"/>
        <v>50</v>
      </c>
      <c r="S52" s="65">
        <f t="shared" si="8"/>
        <v>58918</v>
      </c>
      <c r="T52" s="65">
        <f t="shared" si="9"/>
        <v>7349.5840000000026</v>
      </c>
      <c r="U52" s="68">
        <f t="shared" si="10"/>
        <v>5.2000000000000039E-2</v>
      </c>
      <c r="X52" s="69">
        <f t="shared" si="11"/>
        <v>0.80402160039273507</v>
      </c>
      <c r="Y52" s="62">
        <f t="shared" si="12"/>
        <v>68</v>
      </c>
    </row>
    <row r="53" spans="1:25" x14ac:dyDescent="0.2">
      <c r="A53" s="14">
        <v>51</v>
      </c>
      <c r="B53" s="15" t="s">
        <v>114</v>
      </c>
      <c r="C53" s="16">
        <v>47300</v>
      </c>
      <c r="D53" s="17">
        <v>10</v>
      </c>
      <c r="E53" s="54">
        <v>60116</v>
      </c>
      <c r="F53" s="55">
        <v>0.23799999999999999</v>
      </c>
      <c r="G53" s="56">
        <v>900</v>
      </c>
      <c r="H53" s="27">
        <v>8.6999999999999994E-2</v>
      </c>
      <c r="I53" s="54">
        <v>30901</v>
      </c>
      <c r="J53" s="57">
        <v>21940</v>
      </c>
      <c r="K53" s="73">
        <f t="shared" si="1"/>
        <v>48558.966074313408</v>
      </c>
      <c r="L53" s="73">
        <f t="shared" si="2"/>
        <v>59216</v>
      </c>
      <c r="M53" s="74">
        <f t="shared" si="3"/>
        <v>827.96688132474708</v>
      </c>
      <c r="N53" s="74">
        <f t="shared" si="4"/>
        <v>47730.99919298866</v>
      </c>
      <c r="O53" s="62">
        <f t="shared" si="5"/>
        <v>247</v>
      </c>
      <c r="P53" s="73">
        <f t="shared" si="6"/>
        <v>63242.031999999999</v>
      </c>
      <c r="Q53" s="65">
        <f t="shared" si="0"/>
        <v>42570</v>
      </c>
      <c r="R53" s="65">
        <f t="shared" si="7"/>
        <v>51</v>
      </c>
      <c r="S53" s="65">
        <f t="shared" si="8"/>
        <v>59216</v>
      </c>
      <c r="T53" s="65">
        <f t="shared" si="9"/>
        <v>4026.0319999999992</v>
      </c>
      <c r="U53" s="68">
        <f t="shared" si="10"/>
        <v>5.1999999999999991E-2</v>
      </c>
      <c r="X53" s="69">
        <f t="shared" si="11"/>
        <v>3.4733688888888881</v>
      </c>
      <c r="Y53" s="62">
        <f t="shared" si="12"/>
        <v>117</v>
      </c>
    </row>
    <row r="54" spans="1:25" x14ac:dyDescent="0.2">
      <c r="A54" s="14">
        <v>52</v>
      </c>
      <c r="B54" s="15" t="s">
        <v>116</v>
      </c>
      <c r="C54" s="16">
        <v>275000</v>
      </c>
      <c r="D54" s="17">
        <v>1</v>
      </c>
      <c r="E54" s="54">
        <v>59925</v>
      </c>
      <c r="F54" s="55">
        <v>4.0000000000000001E-3</v>
      </c>
      <c r="G54" s="56">
        <v>46.3</v>
      </c>
      <c r="H54" s="27" t="s">
        <v>14</v>
      </c>
      <c r="I54" s="54">
        <v>21812</v>
      </c>
      <c r="J54" s="57" t="s">
        <v>14</v>
      </c>
      <c r="K54" s="73">
        <f t="shared" si="1"/>
        <v>59686.254980079684</v>
      </c>
      <c r="L54" s="73">
        <f t="shared" si="2"/>
        <v>59878.7</v>
      </c>
      <c r="M54" s="74" t="str">
        <f t="shared" si="3"/>
        <v xml:space="preserve"> </v>
      </c>
      <c r="N54" s="74" t="str">
        <f t="shared" si="4"/>
        <v xml:space="preserve"> </v>
      </c>
      <c r="O54" s="62" t="str">
        <f t="shared" si="5"/>
        <v xml:space="preserve"> </v>
      </c>
      <c r="P54" s="73">
        <f t="shared" si="6"/>
        <v>63041.1</v>
      </c>
      <c r="Q54" s="65">
        <f t="shared" si="0"/>
        <v>247500</v>
      </c>
      <c r="R54" s="65">
        <f t="shared" si="7"/>
        <v>52</v>
      </c>
      <c r="S54" s="65">
        <f t="shared" si="8"/>
        <v>59878.7</v>
      </c>
      <c r="T54" s="65">
        <f t="shared" si="9"/>
        <v>3162.4000000000015</v>
      </c>
      <c r="U54" s="68">
        <f t="shared" si="10"/>
        <v>5.1999999999999977E-2</v>
      </c>
      <c r="X54" s="69">
        <f t="shared" si="11"/>
        <v>67.302375809935242</v>
      </c>
      <c r="Y54" s="62">
        <f t="shared" si="12"/>
        <v>147</v>
      </c>
    </row>
    <row r="55" spans="1:25" x14ac:dyDescent="0.2">
      <c r="A55" s="14">
        <v>53</v>
      </c>
      <c r="B55" s="15" t="s">
        <v>118</v>
      </c>
      <c r="C55" s="16">
        <v>201000</v>
      </c>
      <c r="D55" s="17">
        <v>2</v>
      </c>
      <c r="E55" s="54">
        <v>59434</v>
      </c>
      <c r="F55" s="55">
        <v>7.8E-2</v>
      </c>
      <c r="G55" s="56">
        <v>12598</v>
      </c>
      <c r="H55" s="27">
        <v>0.40300000000000002</v>
      </c>
      <c r="I55" s="54">
        <v>98598</v>
      </c>
      <c r="J55" s="57">
        <v>199590</v>
      </c>
      <c r="K55" s="73">
        <f t="shared" si="1"/>
        <v>55133.58070500927</v>
      </c>
      <c r="L55" s="73">
        <f t="shared" si="2"/>
        <v>46836</v>
      </c>
      <c r="M55" s="74">
        <f t="shared" si="3"/>
        <v>8979.3300071275844</v>
      </c>
      <c r="N55" s="74">
        <f t="shared" si="4"/>
        <v>46154.250697881682</v>
      </c>
      <c r="O55" s="62">
        <f t="shared" si="5"/>
        <v>25</v>
      </c>
      <c r="P55" s="73">
        <f t="shared" si="6"/>
        <v>62524.567999999999</v>
      </c>
      <c r="Q55" s="65">
        <f t="shared" si="0"/>
        <v>180900</v>
      </c>
      <c r="R55" s="65">
        <f t="shared" si="7"/>
        <v>53</v>
      </c>
      <c r="S55" s="65">
        <f t="shared" si="8"/>
        <v>46836</v>
      </c>
      <c r="T55" s="65">
        <f t="shared" si="9"/>
        <v>15688.567999999999</v>
      </c>
      <c r="U55" s="68">
        <f t="shared" si="10"/>
        <v>5.1999999999999991E-2</v>
      </c>
      <c r="X55" s="69">
        <f t="shared" si="11"/>
        <v>0.24532211462136841</v>
      </c>
      <c r="Y55" s="62">
        <f t="shared" si="12"/>
        <v>25</v>
      </c>
    </row>
    <row r="56" spans="1:25" x14ac:dyDescent="0.2">
      <c r="A56" s="14">
        <v>54</v>
      </c>
      <c r="B56" s="15" t="s">
        <v>120</v>
      </c>
      <c r="C56" s="16">
        <v>67000</v>
      </c>
      <c r="D56" s="17" t="s">
        <v>14</v>
      </c>
      <c r="E56" s="54">
        <v>58727</v>
      </c>
      <c r="F56" s="55">
        <v>6.0999999999999999E-2</v>
      </c>
      <c r="G56" s="56">
        <v>1430.8</v>
      </c>
      <c r="H56" s="27">
        <v>0.252</v>
      </c>
      <c r="I56" s="54">
        <v>18070</v>
      </c>
      <c r="J56" s="57">
        <v>34279</v>
      </c>
      <c r="K56" s="73">
        <f t="shared" si="1"/>
        <v>55350.612629594725</v>
      </c>
      <c r="L56" s="73">
        <f t="shared" si="2"/>
        <v>57296.2</v>
      </c>
      <c r="M56" s="74">
        <f t="shared" si="3"/>
        <v>1142.811501597444</v>
      </c>
      <c r="N56" s="74">
        <f t="shared" si="4"/>
        <v>54207.801127997278</v>
      </c>
      <c r="O56" s="62">
        <f t="shared" si="5"/>
        <v>209</v>
      </c>
      <c r="P56" s="73">
        <f t="shared" si="6"/>
        <v>61780.803999999996</v>
      </c>
      <c r="Q56" s="65">
        <f t="shared" si="0"/>
        <v>60300</v>
      </c>
      <c r="R56" s="65">
        <f t="shared" si="7"/>
        <v>54</v>
      </c>
      <c r="S56" s="65">
        <f t="shared" si="8"/>
        <v>57296.2</v>
      </c>
      <c r="T56" s="65">
        <f t="shared" si="9"/>
        <v>4484.6039999999994</v>
      </c>
      <c r="U56" s="68">
        <f t="shared" si="10"/>
        <v>5.1999999999999942E-2</v>
      </c>
      <c r="X56" s="69">
        <f t="shared" si="11"/>
        <v>2.1343332401453727</v>
      </c>
      <c r="Y56" s="62">
        <f t="shared" si="12"/>
        <v>102</v>
      </c>
    </row>
    <row r="57" spans="1:25" x14ac:dyDescent="0.2">
      <c r="A57" s="14">
        <v>55</v>
      </c>
      <c r="B57" s="15" t="s">
        <v>122</v>
      </c>
      <c r="C57" s="16">
        <v>55000</v>
      </c>
      <c r="D57" s="17">
        <v>3</v>
      </c>
      <c r="E57" s="54">
        <v>58472</v>
      </c>
      <c r="F57" s="55">
        <v>0.123</v>
      </c>
      <c r="G57" s="56">
        <v>5327</v>
      </c>
      <c r="H57" s="27">
        <v>1.109</v>
      </c>
      <c r="I57" s="54">
        <v>34622</v>
      </c>
      <c r="J57" s="57">
        <v>29796</v>
      </c>
      <c r="K57" s="73">
        <f t="shared" si="1"/>
        <v>52067.67586821015</v>
      </c>
      <c r="L57" s="73">
        <f t="shared" si="2"/>
        <v>53145</v>
      </c>
      <c r="M57" s="74">
        <f t="shared" si="3"/>
        <v>2525.841631104789</v>
      </c>
      <c r="N57" s="74">
        <f t="shared" si="4"/>
        <v>49541.834237105359</v>
      </c>
      <c r="O57" s="62">
        <f t="shared" si="5"/>
        <v>89</v>
      </c>
      <c r="P57" s="73">
        <f t="shared" si="6"/>
        <v>61512.544000000002</v>
      </c>
      <c r="Q57" s="65">
        <f t="shared" si="0"/>
        <v>49500</v>
      </c>
      <c r="R57" s="65">
        <f t="shared" si="7"/>
        <v>55</v>
      </c>
      <c r="S57" s="65">
        <f t="shared" si="8"/>
        <v>53145</v>
      </c>
      <c r="T57" s="65">
        <f t="shared" si="9"/>
        <v>8367.5440000000017</v>
      </c>
      <c r="U57" s="68">
        <f t="shared" si="10"/>
        <v>5.2000000000000032E-2</v>
      </c>
      <c r="X57" s="69">
        <f t="shared" si="11"/>
        <v>0.57077980101370407</v>
      </c>
      <c r="Y57" s="62">
        <f t="shared" si="12"/>
        <v>56</v>
      </c>
    </row>
    <row r="58" spans="1:25" x14ac:dyDescent="0.2">
      <c r="A58" s="14">
        <v>56</v>
      </c>
      <c r="B58" s="15" t="s">
        <v>124</v>
      </c>
      <c r="C58" s="16">
        <v>41600</v>
      </c>
      <c r="D58" s="17" t="s">
        <v>14</v>
      </c>
      <c r="E58" s="54">
        <v>56912</v>
      </c>
      <c r="F58" s="55">
        <v>5.8000000000000003E-2</v>
      </c>
      <c r="G58" s="56">
        <v>1683</v>
      </c>
      <c r="H58" s="27">
        <v>-0.313</v>
      </c>
      <c r="I58" s="54">
        <v>25413</v>
      </c>
      <c r="J58" s="57">
        <v>36080</v>
      </c>
      <c r="K58" s="73">
        <f t="shared" si="1"/>
        <v>53792.060491493379</v>
      </c>
      <c r="L58" s="73">
        <f t="shared" si="2"/>
        <v>55229</v>
      </c>
      <c r="M58" s="74">
        <f t="shared" si="3"/>
        <v>2449.7816593886459</v>
      </c>
      <c r="N58" s="74">
        <f t="shared" si="4"/>
        <v>51342.278832104734</v>
      </c>
      <c r="O58" s="62">
        <f t="shared" si="5"/>
        <v>94</v>
      </c>
      <c r="P58" s="73">
        <f t="shared" si="6"/>
        <v>59871.423999999999</v>
      </c>
      <c r="Q58" s="65">
        <f t="shared" si="0"/>
        <v>37440</v>
      </c>
      <c r="R58" s="65">
        <f t="shared" si="7"/>
        <v>56</v>
      </c>
      <c r="S58" s="65">
        <f t="shared" si="8"/>
        <v>55229</v>
      </c>
      <c r="T58" s="65">
        <f t="shared" si="9"/>
        <v>4642.4239999999991</v>
      </c>
      <c r="U58" s="68">
        <f t="shared" si="10"/>
        <v>5.1999999999999984E-2</v>
      </c>
      <c r="X58" s="69">
        <f t="shared" si="11"/>
        <v>1.7584218657159829</v>
      </c>
      <c r="Y58" s="62">
        <f t="shared" si="12"/>
        <v>99</v>
      </c>
    </row>
    <row r="59" spans="1:25" x14ac:dyDescent="0.2">
      <c r="A59" s="14">
        <v>57</v>
      </c>
      <c r="B59" s="15" t="s">
        <v>126</v>
      </c>
      <c r="C59" s="16">
        <v>35587</v>
      </c>
      <c r="D59" s="17">
        <v>19</v>
      </c>
      <c r="E59" s="54">
        <v>55838</v>
      </c>
      <c r="F59" s="55">
        <v>0.374</v>
      </c>
      <c r="G59" s="56">
        <v>22112</v>
      </c>
      <c r="H59" s="27">
        <v>0.38800000000000001</v>
      </c>
      <c r="I59" s="54">
        <v>97334</v>
      </c>
      <c r="J59" s="57">
        <v>475732</v>
      </c>
      <c r="K59" s="73">
        <f t="shared" si="1"/>
        <v>40639.010189228524</v>
      </c>
      <c r="L59" s="73">
        <f t="shared" si="2"/>
        <v>33726</v>
      </c>
      <c r="M59" s="74">
        <f t="shared" si="3"/>
        <v>15930.835734870318</v>
      </c>
      <c r="N59" s="74">
        <f t="shared" si="4"/>
        <v>24708.174454358206</v>
      </c>
      <c r="O59" s="62">
        <f t="shared" si="5"/>
        <v>12</v>
      </c>
      <c r="P59" s="73">
        <f t="shared" si="6"/>
        <v>58741.576000000001</v>
      </c>
      <c r="Q59" s="65">
        <f t="shared" si="0"/>
        <v>32028.3</v>
      </c>
      <c r="R59" s="65">
        <f t="shared" si="7"/>
        <v>57</v>
      </c>
      <c r="S59" s="65">
        <f t="shared" si="8"/>
        <v>33726</v>
      </c>
      <c r="T59" s="65">
        <f t="shared" si="9"/>
        <v>25015.576000000001</v>
      </c>
      <c r="U59" s="68">
        <f t="shared" si="10"/>
        <v>5.2000000000000018E-2</v>
      </c>
      <c r="X59" s="69">
        <f t="shared" si="11"/>
        <v>0.13131222865412451</v>
      </c>
      <c r="Y59" s="62">
        <f t="shared" si="12"/>
        <v>9</v>
      </c>
    </row>
    <row r="60" spans="1:25" x14ac:dyDescent="0.2">
      <c r="A60" s="14">
        <v>58</v>
      </c>
      <c r="B60" s="15" t="s">
        <v>128</v>
      </c>
      <c r="C60" s="16">
        <v>104000</v>
      </c>
      <c r="D60" s="17">
        <v>7</v>
      </c>
      <c r="E60" s="54">
        <v>54722</v>
      </c>
      <c r="F60" s="55">
        <v>0.20399999999999999</v>
      </c>
      <c r="G60" s="56">
        <v>6147</v>
      </c>
      <c r="H60" s="27">
        <v>7.1529999999999996</v>
      </c>
      <c r="I60" s="54">
        <v>78509</v>
      </c>
      <c r="J60" s="57">
        <v>77980</v>
      </c>
      <c r="K60" s="73">
        <f t="shared" si="1"/>
        <v>45450.166112956809</v>
      </c>
      <c r="L60" s="73">
        <f t="shared" si="2"/>
        <v>48575</v>
      </c>
      <c r="M60" s="74">
        <f t="shared" si="3"/>
        <v>753.9555991659513</v>
      </c>
      <c r="N60" s="74">
        <f t="shared" si="4"/>
        <v>44696.210513790858</v>
      </c>
      <c r="O60" s="62">
        <f t="shared" si="5"/>
        <v>260</v>
      </c>
      <c r="P60" s="73">
        <f t="shared" si="6"/>
        <v>57567.544000000002</v>
      </c>
      <c r="Q60" s="65">
        <f t="shared" si="0"/>
        <v>93600</v>
      </c>
      <c r="R60" s="65">
        <f t="shared" si="7"/>
        <v>58</v>
      </c>
      <c r="S60" s="65">
        <f t="shared" si="8"/>
        <v>48575</v>
      </c>
      <c r="T60" s="65">
        <f t="shared" si="9"/>
        <v>8992.5440000000017</v>
      </c>
      <c r="U60" s="68">
        <f t="shared" si="10"/>
        <v>5.2000000000000032E-2</v>
      </c>
      <c r="X60" s="69">
        <f t="shared" si="11"/>
        <v>0.46291589393199961</v>
      </c>
      <c r="Y60" s="62">
        <f t="shared" si="12"/>
        <v>47</v>
      </c>
    </row>
    <row r="61" spans="1:25" x14ac:dyDescent="0.2">
      <c r="A61" s="14">
        <v>59</v>
      </c>
      <c r="B61" s="15" t="s">
        <v>130</v>
      </c>
      <c r="C61" s="16">
        <v>11768</v>
      </c>
      <c r="D61" s="17">
        <v>5</v>
      </c>
      <c r="E61" s="54">
        <v>54436</v>
      </c>
      <c r="F61" s="55">
        <v>0.14599999999999999</v>
      </c>
      <c r="G61" s="56">
        <v>1694</v>
      </c>
      <c r="H61" s="27">
        <v>0.77600000000000002</v>
      </c>
      <c r="I61" s="54">
        <v>88246</v>
      </c>
      <c r="J61" s="57">
        <v>40260</v>
      </c>
      <c r="K61" s="73">
        <f t="shared" si="1"/>
        <v>47500.872600349045</v>
      </c>
      <c r="L61" s="73">
        <f t="shared" si="2"/>
        <v>52742</v>
      </c>
      <c r="M61" s="74">
        <f t="shared" si="3"/>
        <v>953.82882882882882</v>
      </c>
      <c r="N61" s="74">
        <f t="shared" si="4"/>
        <v>46547.043771520213</v>
      </c>
      <c r="O61" s="62">
        <f t="shared" si="5"/>
        <v>232</v>
      </c>
      <c r="P61" s="73">
        <f t="shared" si="6"/>
        <v>57266.671999999999</v>
      </c>
      <c r="Q61" s="65">
        <f t="shared" si="0"/>
        <v>10591.2</v>
      </c>
      <c r="R61" s="65">
        <f t="shared" si="7"/>
        <v>59</v>
      </c>
      <c r="S61" s="65">
        <f t="shared" si="8"/>
        <v>52742</v>
      </c>
      <c r="T61" s="65">
        <f t="shared" si="9"/>
        <v>4524.6719999999987</v>
      </c>
      <c r="U61" s="68">
        <f t="shared" si="10"/>
        <v>5.1999999999999977E-2</v>
      </c>
      <c r="X61" s="69">
        <f t="shared" si="11"/>
        <v>1.670998819362455</v>
      </c>
      <c r="Y61" s="62">
        <f t="shared" si="12"/>
        <v>100</v>
      </c>
    </row>
    <row r="62" spans="1:25" x14ac:dyDescent="0.2">
      <c r="A62" s="14">
        <v>60</v>
      </c>
      <c r="B62" s="15" t="s">
        <v>132</v>
      </c>
      <c r="C62" s="16">
        <v>105000</v>
      </c>
      <c r="D62" s="17">
        <v>-1</v>
      </c>
      <c r="E62" s="54">
        <v>53762</v>
      </c>
      <c r="F62" s="55">
        <v>5.2999999999999999E-2</v>
      </c>
      <c r="G62" s="56">
        <v>5046</v>
      </c>
      <c r="H62" s="27">
        <v>1.52</v>
      </c>
      <c r="I62" s="54">
        <v>44876</v>
      </c>
      <c r="J62" s="57">
        <v>84888</v>
      </c>
      <c r="K62" s="73">
        <f t="shared" si="1"/>
        <v>51056.030389363725</v>
      </c>
      <c r="L62" s="73">
        <f t="shared" si="2"/>
        <v>48716</v>
      </c>
      <c r="M62" s="74">
        <f t="shared" si="3"/>
        <v>2002.3809523809523</v>
      </c>
      <c r="N62" s="74">
        <f t="shared" si="4"/>
        <v>49053.649436982771</v>
      </c>
      <c r="O62" s="62">
        <f t="shared" si="5"/>
        <v>123</v>
      </c>
      <c r="P62" s="73">
        <f t="shared" si="6"/>
        <v>56557.623999999996</v>
      </c>
      <c r="Q62" s="65">
        <f t="shared" si="0"/>
        <v>94500</v>
      </c>
      <c r="R62" s="65">
        <f t="shared" si="7"/>
        <v>60</v>
      </c>
      <c r="S62" s="65">
        <f t="shared" si="8"/>
        <v>48716</v>
      </c>
      <c r="T62" s="65">
        <f t="shared" si="9"/>
        <v>7841.6239999999962</v>
      </c>
      <c r="U62" s="68">
        <f t="shared" si="10"/>
        <v>5.1999999999999928E-2</v>
      </c>
      <c r="X62" s="69">
        <f t="shared" si="11"/>
        <v>0.55402774474831473</v>
      </c>
      <c r="Y62" s="62">
        <f t="shared" si="12"/>
        <v>62</v>
      </c>
    </row>
    <row r="63" spans="1:25" x14ac:dyDescent="0.2">
      <c r="A63" s="14">
        <v>61</v>
      </c>
      <c r="B63" s="15" t="s">
        <v>134</v>
      </c>
      <c r="C63" s="16">
        <v>92400</v>
      </c>
      <c r="D63" s="17">
        <v>-4</v>
      </c>
      <c r="E63" s="54">
        <v>53647</v>
      </c>
      <c r="F63" s="55">
        <v>2.1000000000000001E-2</v>
      </c>
      <c r="G63" s="56">
        <v>11153</v>
      </c>
      <c r="H63" s="27">
        <v>-0.47699999999999998</v>
      </c>
      <c r="I63" s="54">
        <v>159422</v>
      </c>
      <c r="J63" s="57">
        <v>235785</v>
      </c>
      <c r="K63" s="73">
        <f t="shared" si="1"/>
        <v>52543.584720861902</v>
      </c>
      <c r="L63" s="73">
        <f t="shared" si="2"/>
        <v>42494</v>
      </c>
      <c r="M63" s="74">
        <f t="shared" si="3"/>
        <v>21325.047801147226</v>
      </c>
      <c r="N63" s="74">
        <f t="shared" si="4"/>
        <v>31218.536919714676</v>
      </c>
      <c r="O63" s="62">
        <f t="shared" si="5"/>
        <v>8</v>
      </c>
      <c r="P63" s="73">
        <f t="shared" si="6"/>
        <v>56436.644</v>
      </c>
      <c r="Q63" s="65">
        <f t="shared" si="0"/>
        <v>83160</v>
      </c>
      <c r="R63" s="65">
        <f t="shared" si="7"/>
        <v>61</v>
      </c>
      <c r="S63" s="65">
        <f t="shared" si="8"/>
        <v>42494</v>
      </c>
      <c r="T63" s="65">
        <f t="shared" si="9"/>
        <v>13942.644</v>
      </c>
      <c r="U63" s="68">
        <f t="shared" si="10"/>
        <v>5.2000000000000005E-2</v>
      </c>
      <c r="X63" s="69">
        <f t="shared" si="11"/>
        <v>0.2501249887922532</v>
      </c>
      <c r="Y63" s="62">
        <f t="shared" si="12"/>
        <v>27</v>
      </c>
    </row>
    <row r="64" spans="1:25" x14ac:dyDescent="0.2">
      <c r="A64" s="14">
        <v>62</v>
      </c>
      <c r="B64" s="15" t="s">
        <v>136</v>
      </c>
      <c r="C64" s="16">
        <v>36600</v>
      </c>
      <c r="D64" s="17">
        <v>8</v>
      </c>
      <c r="E64" s="54">
        <v>52528</v>
      </c>
      <c r="F64" s="55">
        <v>0.24299999999999999</v>
      </c>
      <c r="G64" s="56">
        <v>10459</v>
      </c>
      <c r="H64" s="27">
        <v>1.44</v>
      </c>
      <c r="I64" s="54">
        <v>931796</v>
      </c>
      <c r="J64" s="57">
        <v>70415</v>
      </c>
      <c r="K64" s="73">
        <f t="shared" si="1"/>
        <v>42259.050683829446</v>
      </c>
      <c r="L64" s="73">
        <f t="shared" si="2"/>
        <v>42069</v>
      </c>
      <c r="M64" s="74">
        <f t="shared" si="3"/>
        <v>4286.4754098360654</v>
      </c>
      <c r="N64" s="74">
        <f t="shared" si="4"/>
        <v>37972.575273993381</v>
      </c>
      <c r="O64" s="62">
        <f t="shared" si="5"/>
        <v>53</v>
      </c>
      <c r="P64" s="73">
        <f t="shared" si="6"/>
        <v>55259.455999999998</v>
      </c>
      <c r="Q64" s="65">
        <f t="shared" si="0"/>
        <v>32940</v>
      </c>
      <c r="R64" s="65">
        <f t="shared" si="7"/>
        <v>62</v>
      </c>
      <c r="S64" s="65">
        <f t="shared" si="8"/>
        <v>42069</v>
      </c>
      <c r="T64" s="65">
        <f t="shared" si="9"/>
        <v>13190.455999999998</v>
      </c>
      <c r="U64" s="68">
        <f t="shared" si="10"/>
        <v>5.199999999999997E-2</v>
      </c>
      <c r="X64" s="69">
        <f t="shared" si="11"/>
        <v>0.26115842814800633</v>
      </c>
      <c r="Y64" s="62">
        <f t="shared" si="12"/>
        <v>30</v>
      </c>
    </row>
    <row r="65" spans="1:25" x14ac:dyDescent="0.2">
      <c r="A65" s="14">
        <v>63</v>
      </c>
      <c r="B65" s="15" t="s">
        <v>138</v>
      </c>
      <c r="C65" s="16">
        <v>60348</v>
      </c>
      <c r="D65" s="17">
        <v>4</v>
      </c>
      <c r="E65" s="54">
        <v>50193</v>
      </c>
      <c r="F65" s="55">
        <v>0.15</v>
      </c>
      <c r="G65" s="56">
        <v>8748</v>
      </c>
      <c r="H65" s="27">
        <v>0.432</v>
      </c>
      <c r="I65" s="54">
        <v>853531</v>
      </c>
      <c r="J65" s="57">
        <v>72111</v>
      </c>
      <c r="K65" s="73">
        <f t="shared" si="1"/>
        <v>43646.086956521744</v>
      </c>
      <c r="L65" s="73">
        <f t="shared" si="2"/>
        <v>41445</v>
      </c>
      <c r="M65" s="74">
        <f t="shared" si="3"/>
        <v>6108.9385474860337</v>
      </c>
      <c r="N65" s="74">
        <f t="shared" si="4"/>
        <v>37537.148409035712</v>
      </c>
      <c r="O65" s="62">
        <f t="shared" si="5"/>
        <v>33</v>
      </c>
      <c r="P65" s="73">
        <f t="shared" si="6"/>
        <v>52803.036</v>
      </c>
      <c r="Q65" s="65">
        <f t="shared" si="0"/>
        <v>54313.2</v>
      </c>
      <c r="R65" s="65">
        <f t="shared" si="7"/>
        <v>63</v>
      </c>
      <c r="S65" s="65">
        <f t="shared" si="8"/>
        <v>41445</v>
      </c>
      <c r="T65" s="65">
        <f t="shared" si="9"/>
        <v>11358.036</v>
      </c>
      <c r="U65" s="68">
        <f t="shared" si="10"/>
        <v>5.2000000000000005E-2</v>
      </c>
      <c r="X65" s="69">
        <f t="shared" si="11"/>
        <v>0.29835802469135803</v>
      </c>
      <c r="Y65" s="62">
        <f t="shared" si="12"/>
        <v>38</v>
      </c>
    </row>
    <row r="66" spans="1:25" x14ac:dyDescent="0.2">
      <c r="A66" s="14">
        <v>64</v>
      </c>
      <c r="B66" s="15" t="s">
        <v>140</v>
      </c>
      <c r="C66" s="16">
        <v>74200</v>
      </c>
      <c r="D66" s="17">
        <v>-2</v>
      </c>
      <c r="E66" s="54">
        <v>49330</v>
      </c>
      <c r="F66" s="55">
        <v>2.8000000000000001E-2</v>
      </c>
      <c r="G66" s="56">
        <v>110</v>
      </c>
      <c r="H66" s="27">
        <v>-0.98899999999999999</v>
      </c>
      <c r="I66" s="54">
        <v>108784</v>
      </c>
      <c r="J66" s="57">
        <v>237666</v>
      </c>
      <c r="K66" s="73">
        <f t="shared" si="1"/>
        <v>47986.381322957197</v>
      </c>
      <c r="L66" s="73">
        <f t="shared" si="2"/>
        <v>49220</v>
      </c>
      <c r="M66" s="74">
        <f t="shared" si="3"/>
        <v>9999.9999999999909</v>
      </c>
      <c r="N66" s="74">
        <f t="shared" si="4"/>
        <v>37986.381322957204</v>
      </c>
      <c r="O66" s="62">
        <f t="shared" si="5"/>
        <v>19</v>
      </c>
      <c r="P66" s="73">
        <f t="shared" si="6"/>
        <v>51895.16</v>
      </c>
      <c r="Q66" s="65">
        <f t="shared" si="0"/>
        <v>66780</v>
      </c>
      <c r="R66" s="65">
        <f t="shared" si="7"/>
        <v>64</v>
      </c>
      <c r="S66" s="65">
        <f t="shared" si="8"/>
        <v>49220</v>
      </c>
      <c r="T66" s="65">
        <f t="shared" si="9"/>
        <v>2675.1600000000035</v>
      </c>
      <c r="U66" s="68">
        <f t="shared" si="10"/>
        <v>5.2000000000000074E-2</v>
      </c>
      <c r="X66" s="69">
        <f t="shared" si="11"/>
        <v>23.319636363636395</v>
      </c>
      <c r="Y66" s="62">
        <f t="shared" si="12"/>
        <v>173</v>
      </c>
    </row>
    <row r="67" spans="1:25" x14ac:dyDescent="0.2">
      <c r="A67" s="14">
        <v>65</v>
      </c>
      <c r="B67" s="15" t="s">
        <v>142</v>
      </c>
      <c r="C67" s="16">
        <v>73800</v>
      </c>
      <c r="D67" s="17">
        <v>8</v>
      </c>
      <c r="E67" s="54">
        <v>48650</v>
      </c>
      <c r="F67" s="55">
        <v>0.16900000000000001</v>
      </c>
      <c r="G67" s="56">
        <v>2637</v>
      </c>
      <c r="H67" s="27">
        <v>0.17899999999999999</v>
      </c>
      <c r="I67" s="54">
        <v>153226</v>
      </c>
      <c r="J67" s="57">
        <v>61059</v>
      </c>
      <c r="K67" s="73">
        <f t="shared" si="1"/>
        <v>41616.766467065863</v>
      </c>
      <c r="L67" s="73">
        <f t="shared" si="2"/>
        <v>46013</v>
      </c>
      <c r="M67" s="74">
        <f t="shared" si="3"/>
        <v>2236.6412213740459</v>
      </c>
      <c r="N67" s="74">
        <f t="shared" si="4"/>
        <v>39380.125245691816</v>
      </c>
      <c r="O67" s="62">
        <f t="shared" si="5"/>
        <v>106</v>
      </c>
      <c r="P67" s="73">
        <f t="shared" si="6"/>
        <v>51179.8</v>
      </c>
      <c r="Q67" s="65">
        <f t="shared" ref="Q67:Q130" si="13">C67 - (C67*$AD$4)</f>
        <v>66420</v>
      </c>
      <c r="R67" s="65">
        <f t="shared" si="7"/>
        <v>65</v>
      </c>
      <c r="S67" s="65">
        <f t="shared" si="8"/>
        <v>46013</v>
      </c>
      <c r="T67" s="65">
        <f t="shared" si="9"/>
        <v>5166.8000000000029</v>
      </c>
      <c r="U67" s="68">
        <f t="shared" si="10"/>
        <v>5.200000000000006E-2</v>
      </c>
      <c r="X67" s="69">
        <f t="shared" si="11"/>
        <v>0.95934774364808606</v>
      </c>
      <c r="Y67" s="62">
        <f t="shared" si="12"/>
        <v>87</v>
      </c>
    </row>
    <row r="68" spans="1:25" x14ac:dyDescent="0.2">
      <c r="A68" s="14">
        <v>66</v>
      </c>
      <c r="B68" s="15" t="s">
        <v>144</v>
      </c>
      <c r="C68" s="16">
        <v>49600</v>
      </c>
      <c r="D68" s="17">
        <v>-6</v>
      </c>
      <c r="E68" s="54">
        <v>47389</v>
      </c>
      <c r="F68" s="55">
        <v>-4.2999999999999997E-2</v>
      </c>
      <c r="G68" s="56">
        <v>-6</v>
      </c>
      <c r="H68" s="27" t="s">
        <v>14</v>
      </c>
      <c r="I68" s="54">
        <v>491984</v>
      </c>
      <c r="J68" s="57">
        <v>37440</v>
      </c>
      <c r="K68" s="73">
        <f t="shared" ref="K68:K131" si="14">E68/(1+F68)</f>
        <v>49518.286311389762</v>
      </c>
      <c r="L68" s="73">
        <f t="shared" ref="L68:L131" si="15">E68-G68</f>
        <v>47395</v>
      </c>
      <c r="M68" s="74" t="str">
        <f t="shared" ref="M68:M131" si="16">IFERROR(G68/(1+H68)," ")</f>
        <v xml:space="preserve"> </v>
      </c>
      <c r="N68" s="74" t="str">
        <f t="shared" ref="N68:N131" si="17">IFERROR(K68-M68, " ")</f>
        <v xml:space="preserve"> </v>
      </c>
      <c r="O68" s="62" t="str">
        <f t="shared" ref="O68:O131" si="18">IFERROR(RANK(M68,$M$3:$M$502,0), " ")</f>
        <v xml:space="preserve"> </v>
      </c>
      <c r="P68" s="73">
        <f t="shared" ref="P68:P131" si="19">(E68*$AB$4) +E68</f>
        <v>49853.228000000003</v>
      </c>
      <c r="Q68" s="65">
        <f t="shared" si="13"/>
        <v>44640</v>
      </c>
      <c r="R68" s="65">
        <f t="shared" ref="R68:R131" si="20">RANK(P68,$P$3:$P$502,0)</f>
        <v>66</v>
      </c>
      <c r="S68" s="65">
        <f t="shared" ref="S68:S131" si="21">L68-(AB72*C68*AD69)/1000000</f>
        <v>47395</v>
      </c>
      <c r="T68" s="65">
        <f t="shared" ref="T68:T131" si="22">P68-S68</f>
        <v>2458.2280000000028</v>
      </c>
      <c r="U68" s="68">
        <f t="shared" ref="U68:U131" si="23">(P68-E68)/E68</f>
        <v>5.200000000000006E-2</v>
      </c>
      <c r="X68" s="69">
        <f t="shared" ref="X68:X131" si="24">(T68-G68)/G68</f>
        <v>-410.70466666666715</v>
      </c>
      <c r="Y68" s="62">
        <f t="shared" ref="Y68:Y131" si="25">RANK(T68,$T$3:$T$502,0)</f>
        <v>179</v>
      </c>
    </row>
    <row r="69" spans="1:25" x14ac:dyDescent="0.2">
      <c r="A69" s="14">
        <v>67</v>
      </c>
      <c r="B69" s="15" t="s">
        <v>146</v>
      </c>
      <c r="C69" s="16">
        <v>229000</v>
      </c>
      <c r="D69" s="17">
        <v>-4</v>
      </c>
      <c r="E69" s="54">
        <v>46677</v>
      </c>
      <c r="F69" s="55">
        <v>-0.02</v>
      </c>
      <c r="G69" s="56">
        <v>3787</v>
      </c>
      <c r="H69" s="27">
        <v>0.70899999999999996</v>
      </c>
      <c r="I69" s="54">
        <v>39207</v>
      </c>
      <c r="J69" s="57">
        <v>44787</v>
      </c>
      <c r="K69" s="73">
        <f t="shared" si="14"/>
        <v>47629.591836734697</v>
      </c>
      <c r="L69" s="73">
        <f t="shared" si="15"/>
        <v>42890</v>
      </c>
      <c r="M69" s="74">
        <f t="shared" si="16"/>
        <v>2215.9157401989469</v>
      </c>
      <c r="N69" s="74">
        <f t="shared" si="17"/>
        <v>45413.676096535753</v>
      </c>
      <c r="O69" s="62">
        <f t="shared" si="18"/>
        <v>108</v>
      </c>
      <c r="P69" s="73">
        <f t="shared" si="19"/>
        <v>49104.203999999998</v>
      </c>
      <c r="Q69" s="65">
        <f t="shared" si="13"/>
        <v>206100</v>
      </c>
      <c r="R69" s="65">
        <f t="shared" si="20"/>
        <v>67</v>
      </c>
      <c r="S69" s="65">
        <f t="shared" si="21"/>
        <v>42890</v>
      </c>
      <c r="T69" s="65">
        <f t="shared" si="22"/>
        <v>6214.2039999999979</v>
      </c>
      <c r="U69" s="68">
        <f t="shared" si="23"/>
        <v>5.1999999999999956E-2</v>
      </c>
      <c r="X69" s="69">
        <f t="shared" si="24"/>
        <v>0.64093055188803749</v>
      </c>
      <c r="Y69" s="62">
        <f t="shared" si="25"/>
        <v>78</v>
      </c>
    </row>
    <row r="70" spans="1:25" x14ac:dyDescent="0.2">
      <c r="A70" s="14">
        <v>68</v>
      </c>
      <c r="B70" s="15" t="s">
        <v>148</v>
      </c>
      <c r="C70" s="16">
        <v>128900</v>
      </c>
      <c r="D70" s="17">
        <v>3</v>
      </c>
      <c r="E70" s="54">
        <v>44541</v>
      </c>
      <c r="F70" s="55">
        <v>5.5E-2</v>
      </c>
      <c r="G70" s="56">
        <v>1412</v>
      </c>
      <c r="H70" s="27">
        <v>-0.26400000000000001</v>
      </c>
      <c r="I70" s="54">
        <v>60580</v>
      </c>
      <c r="J70" s="57">
        <v>14262</v>
      </c>
      <c r="K70" s="73">
        <f t="shared" si="14"/>
        <v>42218.957345971568</v>
      </c>
      <c r="L70" s="73">
        <f t="shared" si="15"/>
        <v>43129</v>
      </c>
      <c r="M70" s="74">
        <f t="shared" si="16"/>
        <v>1918.4782608695652</v>
      </c>
      <c r="N70" s="74">
        <f t="shared" si="17"/>
        <v>40300.479085102001</v>
      </c>
      <c r="O70" s="62">
        <f t="shared" si="18"/>
        <v>130</v>
      </c>
      <c r="P70" s="73">
        <f t="shared" si="19"/>
        <v>46857.131999999998</v>
      </c>
      <c r="Q70" s="65">
        <f t="shared" si="13"/>
        <v>116010</v>
      </c>
      <c r="R70" s="65">
        <f t="shared" si="20"/>
        <v>68</v>
      </c>
      <c r="S70" s="65">
        <f t="shared" si="21"/>
        <v>43129</v>
      </c>
      <c r="T70" s="65">
        <f t="shared" si="22"/>
        <v>3728.1319999999978</v>
      </c>
      <c r="U70" s="68">
        <f t="shared" si="23"/>
        <v>5.1999999999999949E-2</v>
      </c>
      <c r="X70" s="69">
        <f t="shared" si="24"/>
        <v>1.640320113314446</v>
      </c>
      <c r="Y70" s="62">
        <f t="shared" si="25"/>
        <v>126</v>
      </c>
    </row>
    <row r="71" spans="1:25" x14ac:dyDescent="0.2">
      <c r="A71" s="14">
        <v>69</v>
      </c>
      <c r="B71" s="15" t="s">
        <v>150</v>
      </c>
      <c r="C71" s="16">
        <v>88680</v>
      </c>
      <c r="D71" s="17">
        <v>6</v>
      </c>
      <c r="E71" s="54">
        <v>44438</v>
      </c>
      <c r="F71" s="55">
        <v>7.6999999999999999E-2</v>
      </c>
      <c r="G71" s="56">
        <v>3935</v>
      </c>
      <c r="H71" s="27">
        <v>0.1</v>
      </c>
      <c r="I71" s="54">
        <v>60266</v>
      </c>
      <c r="J71" s="57">
        <v>35068</v>
      </c>
      <c r="K71" s="73">
        <f t="shared" si="14"/>
        <v>41260.909935004645</v>
      </c>
      <c r="L71" s="73">
        <f t="shared" si="15"/>
        <v>40503</v>
      </c>
      <c r="M71" s="74">
        <f t="shared" si="16"/>
        <v>3577.272727272727</v>
      </c>
      <c r="N71" s="74">
        <f t="shared" si="17"/>
        <v>37683.637207731917</v>
      </c>
      <c r="O71" s="62">
        <f t="shared" si="18"/>
        <v>63</v>
      </c>
      <c r="P71" s="73">
        <f t="shared" si="19"/>
        <v>46748.775999999998</v>
      </c>
      <c r="Q71" s="65">
        <f t="shared" si="13"/>
        <v>79812</v>
      </c>
      <c r="R71" s="65">
        <f t="shared" si="20"/>
        <v>69</v>
      </c>
      <c r="S71" s="65">
        <f t="shared" si="21"/>
        <v>40503</v>
      </c>
      <c r="T71" s="65">
        <f t="shared" si="22"/>
        <v>6245.775999999998</v>
      </c>
      <c r="U71" s="68">
        <f t="shared" si="23"/>
        <v>5.1999999999999956E-2</v>
      </c>
      <c r="X71" s="69">
        <f t="shared" si="24"/>
        <v>0.58723659466327782</v>
      </c>
      <c r="Y71" s="62">
        <f t="shared" si="25"/>
        <v>77</v>
      </c>
    </row>
    <row r="72" spans="1:25" x14ac:dyDescent="0.2">
      <c r="A72" s="14">
        <v>70</v>
      </c>
      <c r="B72" s="15" t="s">
        <v>152</v>
      </c>
      <c r="C72" s="16">
        <v>98000</v>
      </c>
      <c r="D72" s="17">
        <v>4</v>
      </c>
      <c r="E72" s="54">
        <v>43634</v>
      </c>
      <c r="F72" s="55">
        <v>4.9000000000000002E-2</v>
      </c>
      <c r="G72" s="56">
        <v>1230</v>
      </c>
      <c r="H72" s="27">
        <v>-0.876</v>
      </c>
      <c r="I72" s="54">
        <v>146130</v>
      </c>
      <c r="J72" s="57">
        <v>85923</v>
      </c>
      <c r="K72" s="73">
        <f t="shared" si="14"/>
        <v>41595.805529075311</v>
      </c>
      <c r="L72" s="73">
        <f t="shared" si="15"/>
        <v>42404</v>
      </c>
      <c r="M72" s="74">
        <f t="shared" si="16"/>
        <v>9919.354838709678</v>
      </c>
      <c r="N72" s="74">
        <f t="shared" si="17"/>
        <v>31676.450690365633</v>
      </c>
      <c r="O72" s="62">
        <f t="shared" si="18"/>
        <v>20</v>
      </c>
      <c r="P72" s="73">
        <f t="shared" si="19"/>
        <v>45902.968000000001</v>
      </c>
      <c r="Q72" s="65">
        <f t="shared" si="13"/>
        <v>88200</v>
      </c>
      <c r="R72" s="65">
        <f t="shared" si="20"/>
        <v>70</v>
      </c>
      <c r="S72" s="65">
        <f t="shared" si="21"/>
        <v>42404</v>
      </c>
      <c r="T72" s="65">
        <f t="shared" si="22"/>
        <v>3498.9680000000008</v>
      </c>
      <c r="U72" s="68">
        <f t="shared" si="23"/>
        <v>5.2000000000000018E-2</v>
      </c>
      <c r="X72" s="69">
        <f t="shared" si="24"/>
        <v>1.8446894308943096</v>
      </c>
      <c r="Y72" s="62">
        <f t="shared" si="25"/>
        <v>135</v>
      </c>
    </row>
    <row r="73" spans="1:25" x14ac:dyDescent="0.2">
      <c r="A73" s="14">
        <v>71</v>
      </c>
      <c r="B73" s="15" t="s">
        <v>154</v>
      </c>
      <c r="C73" s="16">
        <v>11388</v>
      </c>
      <c r="D73" s="17">
        <v>-2</v>
      </c>
      <c r="E73" s="54">
        <v>43425</v>
      </c>
      <c r="F73" s="55">
        <v>2.7E-2</v>
      </c>
      <c r="G73" s="56">
        <v>880</v>
      </c>
      <c r="H73" s="27">
        <v>-0.52900000000000003</v>
      </c>
      <c r="I73" s="54">
        <v>311449</v>
      </c>
      <c r="J73" s="57" t="s">
        <v>14</v>
      </c>
      <c r="K73" s="73">
        <f t="shared" si="14"/>
        <v>42283.349561830575</v>
      </c>
      <c r="L73" s="73">
        <f t="shared" si="15"/>
        <v>42545</v>
      </c>
      <c r="M73" s="74">
        <f t="shared" si="16"/>
        <v>1868.3651804670915</v>
      </c>
      <c r="N73" s="74">
        <f t="shared" si="17"/>
        <v>40414.984381363487</v>
      </c>
      <c r="O73" s="62">
        <f t="shared" si="18"/>
        <v>134</v>
      </c>
      <c r="P73" s="73">
        <f t="shared" si="19"/>
        <v>45683.1</v>
      </c>
      <c r="Q73" s="65">
        <f t="shared" si="13"/>
        <v>10249.200000000001</v>
      </c>
      <c r="R73" s="65">
        <f t="shared" si="20"/>
        <v>71</v>
      </c>
      <c r="S73" s="65">
        <f t="shared" si="21"/>
        <v>42545</v>
      </c>
      <c r="T73" s="65">
        <f t="shared" si="22"/>
        <v>3138.0999999999985</v>
      </c>
      <c r="U73" s="68">
        <f t="shared" si="23"/>
        <v>5.199999999999997E-2</v>
      </c>
      <c r="X73" s="69">
        <f t="shared" si="24"/>
        <v>2.5660227272727254</v>
      </c>
      <c r="Y73" s="62">
        <f t="shared" si="25"/>
        <v>149</v>
      </c>
    </row>
    <row r="74" spans="1:25" x14ac:dyDescent="0.2">
      <c r="A74" s="14">
        <v>72</v>
      </c>
      <c r="B74" s="15" t="s">
        <v>156</v>
      </c>
      <c r="C74" s="16">
        <v>59000</v>
      </c>
      <c r="D74" s="17">
        <v>14</v>
      </c>
      <c r="E74" s="54">
        <v>43281</v>
      </c>
      <c r="F74" s="55">
        <v>0.216</v>
      </c>
      <c r="G74" s="56">
        <v>6921</v>
      </c>
      <c r="H74" s="27">
        <v>1.53</v>
      </c>
      <c r="I74" s="54">
        <v>188602</v>
      </c>
      <c r="J74" s="57">
        <v>91675</v>
      </c>
      <c r="K74" s="73">
        <f t="shared" si="14"/>
        <v>35592.927631578947</v>
      </c>
      <c r="L74" s="73">
        <f t="shared" si="15"/>
        <v>36360</v>
      </c>
      <c r="M74" s="74">
        <f t="shared" si="16"/>
        <v>2735.573122529644</v>
      </c>
      <c r="N74" s="74">
        <f t="shared" si="17"/>
        <v>32857.354509049299</v>
      </c>
      <c r="O74" s="62">
        <f t="shared" si="18"/>
        <v>84</v>
      </c>
      <c r="P74" s="73">
        <f t="shared" si="19"/>
        <v>45531.612000000001</v>
      </c>
      <c r="Q74" s="65">
        <f t="shared" si="13"/>
        <v>53100</v>
      </c>
      <c r="R74" s="65">
        <f t="shared" si="20"/>
        <v>72</v>
      </c>
      <c r="S74" s="65">
        <f t="shared" si="21"/>
        <v>36360</v>
      </c>
      <c r="T74" s="65">
        <f t="shared" si="22"/>
        <v>9171.612000000001</v>
      </c>
      <c r="U74" s="68">
        <f t="shared" si="23"/>
        <v>5.2000000000000025E-2</v>
      </c>
      <c r="X74" s="69">
        <f t="shared" si="24"/>
        <v>0.32518595578673615</v>
      </c>
      <c r="Y74" s="62">
        <f t="shared" si="25"/>
        <v>46</v>
      </c>
    </row>
    <row r="75" spans="1:25" x14ac:dyDescent="0.2">
      <c r="A75" s="14">
        <v>73</v>
      </c>
      <c r="B75" s="15" t="s">
        <v>158</v>
      </c>
      <c r="C75" s="16">
        <v>30472</v>
      </c>
      <c r="D75" s="17">
        <v>-7</v>
      </c>
      <c r="E75" s="54">
        <v>43270</v>
      </c>
      <c r="F75" s="55">
        <v>-1.4999999999999999E-2</v>
      </c>
      <c r="G75" s="56">
        <v>512.6</v>
      </c>
      <c r="H75" s="27">
        <v>1.079</v>
      </c>
      <c r="I75" s="54">
        <v>214142</v>
      </c>
      <c r="J75" s="57" t="s">
        <v>14</v>
      </c>
      <c r="K75" s="73">
        <f t="shared" si="14"/>
        <v>43928.934010152283</v>
      </c>
      <c r="L75" s="73">
        <f t="shared" si="15"/>
        <v>42757.4</v>
      </c>
      <c r="M75" s="74">
        <f t="shared" si="16"/>
        <v>246.56084656084661</v>
      </c>
      <c r="N75" s="74">
        <f t="shared" si="17"/>
        <v>43682.373163591437</v>
      </c>
      <c r="O75" s="62">
        <f t="shared" si="18"/>
        <v>386</v>
      </c>
      <c r="P75" s="73">
        <f t="shared" si="19"/>
        <v>45520.04</v>
      </c>
      <c r="Q75" s="65">
        <f t="shared" si="13"/>
        <v>27424.799999999999</v>
      </c>
      <c r="R75" s="65">
        <f t="shared" si="20"/>
        <v>73</v>
      </c>
      <c r="S75" s="65">
        <f t="shared" si="21"/>
        <v>42757.4</v>
      </c>
      <c r="T75" s="65">
        <f t="shared" si="22"/>
        <v>2762.6399999999994</v>
      </c>
      <c r="U75" s="68">
        <f t="shared" si="23"/>
        <v>5.2000000000000018E-2</v>
      </c>
      <c r="X75" s="69">
        <f t="shared" si="24"/>
        <v>4.3894654701521647</v>
      </c>
      <c r="Y75" s="62">
        <f t="shared" si="25"/>
        <v>167</v>
      </c>
    </row>
    <row r="76" spans="1:25" x14ac:dyDescent="0.2">
      <c r="A76" s="14">
        <v>74</v>
      </c>
      <c r="B76" s="15" t="s">
        <v>160</v>
      </c>
      <c r="C76" s="16">
        <v>125000</v>
      </c>
      <c r="D76" s="17">
        <v>-2</v>
      </c>
      <c r="E76" s="54">
        <v>42879</v>
      </c>
      <c r="F76" s="55">
        <v>1.7000000000000001E-2</v>
      </c>
      <c r="G76" s="56">
        <v>1464</v>
      </c>
      <c r="H76" s="27">
        <v>0.46400000000000002</v>
      </c>
      <c r="I76" s="54">
        <v>12901</v>
      </c>
      <c r="J76" s="57">
        <v>19030</v>
      </c>
      <c r="K76" s="73">
        <f t="shared" si="14"/>
        <v>42162.241887905606</v>
      </c>
      <c r="L76" s="73">
        <f t="shared" si="15"/>
        <v>41415</v>
      </c>
      <c r="M76" s="74">
        <f t="shared" si="16"/>
        <v>1000</v>
      </c>
      <c r="N76" s="74">
        <f t="shared" si="17"/>
        <v>41162.241887905606</v>
      </c>
      <c r="O76" s="62">
        <f t="shared" si="18"/>
        <v>223</v>
      </c>
      <c r="P76" s="73">
        <f t="shared" si="19"/>
        <v>45108.707999999999</v>
      </c>
      <c r="Q76" s="65">
        <f t="shared" si="13"/>
        <v>112500</v>
      </c>
      <c r="R76" s="65">
        <f t="shared" si="20"/>
        <v>74</v>
      </c>
      <c r="S76" s="65">
        <f t="shared" si="21"/>
        <v>41415</v>
      </c>
      <c r="T76" s="65">
        <f t="shared" si="22"/>
        <v>3693.7079999999987</v>
      </c>
      <c r="U76" s="68">
        <f t="shared" si="23"/>
        <v>5.199999999999997E-2</v>
      </c>
      <c r="X76" s="69">
        <f t="shared" si="24"/>
        <v>1.5230245901639337</v>
      </c>
      <c r="Y76" s="62">
        <f t="shared" si="25"/>
        <v>128</v>
      </c>
    </row>
    <row r="77" spans="1:25" x14ac:dyDescent="0.2">
      <c r="A77" s="14">
        <v>75</v>
      </c>
      <c r="B77" s="15" t="s">
        <v>162</v>
      </c>
      <c r="C77" s="16">
        <v>50000</v>
      </c>
      <c r="D77" s="17">
        <v>-7</v>
      </c>
      <c r="E77" s="54">
        <v>42685</v>
      </c>
      <c r="F77" s="55">
        <v>0</v>
      </c>
      <c r="G77" s="56">
        <v>2160</v>
      </c>
      <c r="H77" s="27">
        <v>126.059</v>
      </c>
      <c r="I77" s="54">
        <v>125989</v>
      </c>
      <c r="J77" s="57" t="s">
        <v>14</v>
      </c>
      <c r="K77" s="73">
        <f t="shared" si="14"/>
        <v>42685</v>
      </c>
      <c r="L77" s="73">
        <f t="shared" si="15"/>
        <v>40525</v>
      </c>
      <c r="M77" s="74">
        <f t="shared" si="16"/>
        <v>16.999976388921681</v>
      </c>
      <c r="N77" s="74">
        <f t="shared" si="17"/>
        <v>42668.000023611079</v>
      </c>
      <c r="O77" s="62">
        <f t="shared" si="18"/>
        <v>440</v>
      </c>
      <c r="P77" s="73">
        <f t="shared" si="19"/>
        <v>44904.62</v>
      </c>
      <c r="Q77" s="65">
        <f t="shared" si="13"/>
        <v>45000</v>
      </c>
      <c r="R77" s="65">
        <f t="shared" si="20"/>
        <v>75</v>
      </c>
      <c r="S77" s="65">
        <f t="shared" si="21"/>
        <v>40525</v>
      </c>
      <c r="T77" s="65">
        <f t="shared" si="22"/>
        <v>4379.6200000000026</v>
      </c>
      <c r="U77" s="68">
        <f t="shared" si="23"/>
        <v>5.200000000000006E-2</v>
      </c>
      <c r="X77" s="69">
        <f t="shared" si="24"/>
        <v>1.027601851851853</v>
      </c>
      <c r="Y77" s="62">
        <f t="shared" si="25"/>
        <v>103</v>
      </c>
    </row>
    <row r="78" spans="1:25" x14ac:dyDescent="0.2">
      <c r="A78" s="14">
        <v>76</v>
      </c>
      <c r="B78" s="15" t="s">
        <v>164</v>
      </c>
      <c r="C78" s="16">
        <v>69000</v>
      </c>
      <c r="D78" s="17">
        <v>2</v>
      </c>
      <c r="E78" s="54">
        <v>42294</v>
      </c>
      <c r="F78" s="55">
        <v>5.3999999999999999E-2</v>
      </c>
      <c r="G78" s="56">
        <v>6220</v>
      </c>
      <c r="H78" s="27">
        <v>1.5980000000000001</v>
      </c>
      <c r="I78" s="54">
        <v>82637</v>
      </c>
      <c r="J78" s="57">
        <v>214680</v>
      </c>
      <c r="K78" s="73">
        <f t="shared" si="14"/>
        <v>40127.134724857686</v>
      </c>
      <c r="L78" s="73">
        <f t="shared" si="15"/>
        <v>36074</v>
      </c>
      <c r="M78" s="74">
        <f t="shared" si="16"/>
        <v>2394.1493456505004</v>
      </c>
      <c r="N78" s="74">
        <f t="shared" si="17"/>
        <v>37732.985379207188</v>
      </c>
      <c r="O78" s="62">
        <f t="shared" si="18"/>
        <v>99</v>
      </c>
      <c r="P78" s="73">
        <f t="shared" si="19"/>
        <v>44493.288</v>
      </c>
      <c r="Q78" s="65">
        <f t="shared" si="13"/>
        <v>62100</v>
      </c>
      <c r="R78" s="65">
        <f t="shared" si="20"/>
        <v>76</v>
      </c>
      <c r="S78" s="65">
        <f t="shared" si="21"/>
        <v>36074</v>
      </c>
      <c r="T78" s="65">
        <f t="shared" si="22"/>
        <v>8419.2880000000005</v>
      </c>
      <c r="U78" s="68">
        <f t="shared" si="23"/>
        <v>5.2000000000000011E-2</v>
      </c>
      <c r="X78" s="69">
        <f t="shared" si="24"/>
        <v>0.35358327974276532</v>
      </c>
      <c r="Y78" s="62">
        <f t="shared" si="25"/>
        <v>55</v>
      </c>
    </row>
    <row r="79" spans="1:25" x14ac:dyDescent="0.2">
      <c r="A79" s="14">
        <v>77</v>
      </c>
      <c r="B79" s="15" t="s">
        <v>166</v>
      </c>
      <c r="C79" s="16">
        <v>114000</v>
      </c>
      <c r="D79" s="17" t="s">
        <v>14</v>
      </c>
      <c r="E79" s="54">
        <v>41802</v>
      </c>
      <c r="F79" s="55">
        <v>3.1E-2</v>
      </c>
      <c r="G79" s="56">
        <v>6765</v>
      </c>
      <c r="H79" s="27">
        <v>3.0880000000000001</v>
      </c>
      <c r="I79" s="54">
        <v>57773</v>
      </c>
      <c r="J79" s="57">
        <v>115753</v>
      </c>
      <c r="K79" s="73">
        <f t="shared" si="14"/>
        <v>40545.101842871001</v>
      </c>
      <c r="L79" s="73">
        <f t="shared" si="15"/>
        <v>35037</v>
      </c>
      <c r="M79" s="74">
        <f t="shared" si="16"/>
        <v>1654.8434442270059</v>
      </c>
      <c r="N79" s="74">
        <f t="shared" si="17"/>
        <v>38890.258398643993</v>
      </c>
      <c r="O79" s="62">
        <f t="shared" si="18"/>
        <v>151</v>
      </c>
      <c r="P79" s="73">
        <f t="shared" si="19"/>
        <v>43975.703999999998</v>
      </c>
      <c r="Q79" s="65">
        <f t="shared" si="13"/>
        <v>102600</v>
      </c>
      <c r="R79" s="65">
        <f t="shared" si="20"/>
        <v>77</v>
      </c>
      <c r="S79" s="65">
        <f t="shared" si="21"/>
        <v>35037</v>
      </c>
      <c r="T79" s="65">
        <f t="shared" si="22"/>
        <v>8938.7039999999979</v>
      </c>
      <c r="U79" s="68">
        <f t="shared" si="23"/>
        <v>5.1999999999999949E-2</v>
      </c>
      <c r="X79" s="69">
        <f t="shared" si="24"/>
        <v>0.32131618625277131</v>
      </c>
      <c r="Y79" s="62">
        <f t="shared" si="25"/>
        <v>48</v>
      </c>
    </row>
    <row r="80" spans="1:25" x14ac:dyDescent="0.2">
      <c r="A80" s="14">
        <v>78</v>
      </c>
      <c r="B80" s="15" t="s">
        <v>168</v>
      </c>
      <c r="C80" s="16">
        <v>92000</v>
      </c>
      <c r="D80" s="17">
        <v>3</v>
      </c>
      <c r="E80" s="54">
        <v>41303</v>
      </c>
      <c r="F80" s="55">
        <v>9.5000000000000001E-2</v>
      </c>
      <c r="G80" s="56">
        <v>2129</v>
      </c>
      <c r="H80" s="27">
        <v>-1E-3</v>
      </c>
      <c r="I80" s="54">
        <v>44792</v>
      </c>
      <c r="J80" s="57">
        <v>21280</v>
      </c>
      <c r="K80" s="73">
        <f t="shared" si="14"/>
        <v>37719.634703196345</v>
      </c>
      <c r="L80" s="73">
        <f t="shared" si="15"/>
        <v>39174</v>
      </c>
      <c r="M80" s="74">
        <f t="shared" si="16"/>
        <v>2131.131131131131</v>
      </c>
      <c r="N80" s="74">
        <f t="shared" si="17"/>
        <v>35588.503572065216</v>
      </c>
      <c r="O80" s="62">
        <f t="shared" si="18"/>
        <v>115</v>
      </c>
      <c r="P80" s="73">
        <f t="shared" si="19"/>
        <v>43450.756000000001</v>
      </c>
      <c r="Q80" s="65">
        <f t="shared" si="13"/>
        <v>82800</v>
      </c>
      <c r="R80" s="65">
        <f t="shared" si="20"/>
        <v>78</v>
      </c>
      <c r="S80" s="65">
        <f t="shared" si="21"/>
        <v>39174</v>
      </c>
      <c r="T80" s="65">
        <f t="shared" si="22"/>
        <v>4276.7560000000012</v>
      </c>
      <c r="U80" s="68">
        <f t="shared" si="23"/>
        <v>5.2000000000000032E-2</v>
      </c>
      <c r="X80" s="69">
        <f t="shared" si="24"/>
        <v>1.0088097698449983</v>
      </c>
      <c r="Y80" s="62">
        <f t="shared" si="25"/>
        <v>109</v>
      </c>
    </row>
    <row r="81" spans="1:25" x14ac:dyDescent="0.2">
      <c r="A81" s="14">
        <v>79</v>
      </c>
      <c r="B81" s="15" t="s">
        <v>170</v>
      </c>
      <c r="C81" s="16">
        <v>17643</v>
      </c>
      <c r="D81" s="17">
        <v>5</v>
      </c>
      <c r="E81" s="54">
        <v>41052</v>
      </c>
      <c r="F81" s="55">
        <v>0.14000000000000001</v>
      </c>
      <c r="G81" s="56">
        <v>1560.5</v>
      </c>
      <c r="H81" s="27">
        <v>0.48699999999999999</v>
      </c>
      <c r="I81" s="54">
        <v>568190</v>
      </c>
      <c r="J81" s="57" t="s">
        <v>14</v>
      </c>
      <c r="K81" s="73">
        <f t="shared" si="14"/>
        <v>36010.526315789473</v>
      </c>
      <c r="L81" s="73">
        <f t="shared" si="15"/>
        <v>39491.5</v>
      </c>
      <c r="M81" s="74">
        <f t="shared" si="16"/>
        <v>1049.4283792871552</v>
      </c>
      <c r="N81" s="74">
        <f t="shared" si="17"/>
        <v>34961.097936502316</v>
      </c>
      <c r="O81" s="62">
        <f t="shared" si="18"/>
        <v>216</v>
      </c>
      <c r="P81" s="73">
        <f t="shared" si="19"/>
        <v>43186.703999999998</v>
      </c>
      <c r="Q81" s="65">
        <f t="shared" si="13"/>
        <v>15878.7</v>
      </c>
      <c r="R81" s="65">
        <f t="shared" si="20"/>
        <v>79</v>
      </c>
      <c r="S81" s="65">
        <f t="shared" si="21"/>
        <v>39491.5</v>
      </c>
      <c r="T81" s="65">
        <f t="shared" si="22"/>
        <v>3695.2039999999979</v>
      </c>
      <c r="U81" s="68">
        <f t="shared" si="23"/>
        <v>5.1999999999999949E-2</v>
      </c>
      <c r="X81" s="69">
        <f t="shared" si="24"/>
        <v>1.3679615507850034</v>
      </c>
      <c r="Y81" s="62">
        <f t="shared" si="25"/>
        <v>127</v>
      </c>
    </row>
    <row r="82" spans="1:25" x14ac:dyDescent="0.2">
      <c r="A82" s="14">
        <v>80</v>
      </c>
      <c r="B82" s="15" t="s">
        <v>172</v>
      </c>
      <c r="C82" s="16">
        <v>121000</v>
      </c>
      <c r="D82" s="17" t="s">
        <v>14</v>
      </c>
      <c r="E82" s="54">
        <v>40052</v>
      </c>
      <c r="F82" s="55">
        <v>4.7E-2</v>
      </c>
      <c r="G82" s="56">
        <v>3024</v>
      </c>
      <c r="H82" s="27">
        <v>0.70499999999999996</v>
      </c>
      <c r="I82" s="54">
        <v>29109</v>
      </c>
      <c r="J82" s="57">
        <v>25361</v>
      </c>
      <c r="K82" s="73">
        <f t="shared" si="14"/>
        <v>38254.059216809939</v>
      </c>
      <c r="L82" s="73">
        <f t="shared" si="15"/>
        <v>37028</v>
      </c>
      <c r="M82" s="74">
        <f t="shared" si="16"/>
        <v>1773.6070381231671</v>
      </c>
      <c r="N82" s="74">
        <f t="shared" si="17"/>
        <v>36480.45217868677</v>
      </c>
      <c r="O82" s="62">
        <f t="shared" si="18"/>
        <v>140</v>
      </c>
      <c r="P82" s="73">
        <f t="shared" si="19"/>
        <v>42134.703999999998</v>
      </c>
      <c r="Q82" s="65">
        <f t="shared" si="13"/>
        <v>108900</v>
      </c>
      <c r="R82" s="65">
        <f t="shared" si="20"/>
        <v>80</v>
      </c>
      <c r="S82" s="65">
        <f t="shared" si="21"/>
        <v>37028</v>
      </c>
      <c r="T82" s="65">
        <f t="shared" si="22"/>
        <v>5106.7039999999979</v>
      </c>
      <c r="U82" s="68">
        <f t="shared" si="23"/>
        <v>5.1999999999999949E-2</v>
      </c>
      <c r="X82" s="69">
        <f t="shared" si="24"/>
        <v>0.68872486772486707</v>
      </c>
      <c r="Y82" s="62">
        <f t="shared" si="25"/>
        <v>91</v>
      </c>
    </row>
    <row r="83" spans="1:25" x14ac:dyDescent="0.2">
      <c r="A83" s="14">
        <v>81</v>
      </c>
      <c r="B83" s="15" t="s">
        <v>174</v>
      </c>
      <c r="C83" s="16">
        <v>137000</v>
      </c>
      <c r="D83" s="17">
        <v>1</v>
      </c>
      <c r="E83" s="54">
        <v>39831</v>
      </c>
      <c r="F83" s="55">
        <v>5.6000000000000001E-2</v>
      </c>
      <c r="G83" s="56">
        <v>3825</v>
      </c>
      <c r="H83" s="27">
        <v>-0.59</v>
      </c>
      <c r="I83" s="54">
        <v>137264</v>
      </c>
      <c r="J83" s="57">
        <v>183562</v>
      </c>
      <c r="K83" s="73">
        <f t="shared" si="14"/>
        <v>37718.75</v>
      </c>
      <c r="L83" s="73">
        <f t="shared" si="15"/>
        <v>36006</v>
      </c>
      <c r="M83" s="74">
        <f t="shared" si="16"/>
        <v>9329.2682926829257</v>
      </c>
      <c r="N83" s="74">
        <f t="shared" si="17"/>
        <v>28389.481707317074</v>
      </c>
      <c r="O83" s="62">
        <f t="shared" si="18"/>
        <v>23</v>
      </c>
      <c r="P83" s="73">
        <f t="shared" si="19"/>
        <v>41902.212</v>
      </c>
      <c r="Q83" s="65">
        <f t="shared" si="13"/>
        <v>123300</v>
      </c>
      <c r="R83" s="65">
        <f t="shared" si="20"/>
        <v>81</v>
      </c>
      <c r="S83" s="65">
        <f t="shared" si="21"/>
        <v>36006</v>
      </c>
      <c r="T83" s="65">
        <f t="shared" si="22"/>
        <v>5896.2119999999995</v>
      </c>
      <c r="U83" s="68">
        <f t="shared" si="23"/>
        <v>5.1999999999999991E-2</v>
      </c>
      <c r="X83" s="69">
        <f t="shared" si="24"/>
        <v>0.54149333333333316</v>
      </c>
      <c r="Y83" s="62">
        <f t="shared" si="25"/>
        <v>83</v>
      </c>
    </row>
    <row r="84" spans="1:25" x14ac:dyDescent="0.2">
      <c r="A84" s="14">
        <v>82</v>
      </c>
      <c r="B84" s="15" t="s">
        <v>176</v>
      </c>
      <c r="C84" s="16">
        <v>45420</v>
      </c>
      <c r="D84" s="17">
        <v>-3</v>
      </c>
      <c r="E84" s="54">
        <v>39815</v>
      </c>
      <c r="F84" s="55">
        <v>3.4000000000000002E-2</v>
      </c>
      <c r="G84" s="56">
        <v>2252</v>
      </c>
      <c r="H84" s="27">
        <v>-0.29399999999999998</v>
      </c>
      <c r="I84" s="54">
        <v>112249</v>
      </c>
      <c r="J84" s="57">
        <v>31264</v>
      </c>
      <c r="K84" s="73">
        <f t="shared" si="14"/>
        <v>38505.802707930365</v>
      </c>
      <c r="L84" s="73">
        <f t="shared" si="15"/>
        <v>37563</v>
      </c>
      <c r="M84" s="74">
        <f t="shared" si="16"/>
        <v>3189.8016997167142</v>
      </c>
      <c r="N84" s="74">
        <f t="shared" si="17"/>
        <v>35316.00100821365</v>
      </c>
      <c r="O84" s="62">
        <f t="shared" si="18"/>
        <v>68</v>
      </c>
      <c r="P84" s="73">
        <f t="shared" si="19"/>
        <v>41885.379999999997</v>
      </c>
      <c r="Q84" s="65">
        <f t="shared" si="13"/>
        <v>40878</v>
      </c>
      <c r="R84" s="65">
        <f t="shared" si="20"/>
        <v>82</v>
      </c>
      <c r="S84" s="65">
        <f t="shared" si="21"/>
        <v>37563</v>
      </c>
      <c r="T84" s="65">
        <f t="shared" si="22"/>
        <v>4322.3799999999974</v>
      </c>
      <c r="U84" s="68">
        <f t="shared" si="23"/>
        <v>5.1999999999999935E-2</v>
      </c>
      <c r="X84" s="69">
        <f t="shared" si="24"/>
        <v>0.91935168738898643</v>
      </c>
      <c r="Y84" s="62">
        <f t="shared" si="25"/>
        <v>104</v>
      </c>
    </row>
    <row r="85" spans="1:25" x14ac:dyDescent="0.2">
      <c r="A85" s="14">
        <v>83</v>
      </c>
      <c r="B85" s="15" t="s">
        <v>178</v>
      </c>
      <c r="C85" s="16">
        <v>5000</v>
      </c>
      <c r="D85" s="17">
        <v>8</v>
      </c>
      <c r="E85" s="54">
        <v>39750</v>
      </c>
      <c r="F85" s="55">
        <v>0.18</v>
      </c>
      <c r="G85" s="56">
        <v>127.7</v>
      </c>
      <c r="H85" s="27" t="s">
        <v>14</v>
      </c>
      <c r="I85" s="54">
        <v>5677</v>
      </c>
      <c r="J85" s="57">
        <v>1941</v>
      </c>
      <c r="K85" s="73">
        <f t="shared" si="14"/>
        <v>33686.4406779661</v>
      </c>
      <c r="L85" s="73">
        <f t="shared" si="15"/>
        <v>39622.300000000003</v>
      </c>
      <c r="M85" s="74" t="str">
        <f t="shared" si="16"/>
        <v xml:space="preserve"> </v>
      </c>
      <c r="N85" s="74" t="str">
        <f t="shared" si="17"/>
        <v xml:space="preserve"> </v>
      </c>
      <c r="O85" s="62" t="str">
        <f t="shared" si="18"/>
        <v xml:space="preserve"> </v>
      </c>
      <c r="P85" s="73">
        <f t="shared" si="19"/>
        <v>41817</v>
      </c>
      <c r="Q85" s="65">
        <f t="shared" si="13"/>
        <v>4500</v>
      </c>
      <c r="R85" s="65">
        <f t="shared" si="20"/>
        <v>83</v>
      </c>
      <c r="S85" s="65">
        <f t="shared" si="21"/>
        <v>39622.300000000003</v>
      </c>
      <c r="T85" s="65">
        <f t="shared" si="22"/>
        <v>2194.6999999999971</v>
      </c>
      <c r="U85" s="68">
        <f t="shared" si="23"/>
        <v>5.1999999999999998E-2</v>
      </c>
      <c r="X85" s="69">
        <f t="shared" si="24"/>
        <v>16.186374314800293</v>
      </c>
      <c r="Y85" s="62">
        <f t="shared" si="25"/>
        <v>203</v>
      </c>
    </row>
    <row r="86" spans="1:25" x14ac:dyDescent="0.2">
      <c r="A86" s="14">
        <v>84</v>
      </c>
      <c r="B86" s="15" t="s">
        <v>180</v>
      </c>
      <c r="C86" s="16">
        <v>9844</v>
      </c>
      <c r="D86" s="17">
        <v>9</v>
      </c>
      <c r="E86" s="54">
        <v>39267</v>
      </c>
      <c r="F86" s="55">
        <v>0.17199999999999999</v>
      </c>
      <c r="G86" s="56">
        <v>397.9</v>
      </c>
      <c r="H86" s="27">
        <v>-0.224</v>
      </c>
      <c r="I86" s="54">
        <v>265813</v>
      </c>
      <c r="J86" s="57" t="s">
        <v>14</v>
      </c>
      <c r="K86" s="73">
        <f t="shared" si="14"/>
        <v>33504.266211604096</v>
      </c>
      <c r="L86" s="73">
        <f t="shared" si="15"/>
        <v>38869.1</v>
      </c>
      <c r="M86" s="74">
        <f t="shared" si="16"/>
        <v>512.75773195876286</v>
      </c>
      <c r="N86" s="74">
        <f t="shared" si="17"/>
        <v>32991.50847964533</v>
      </c>
      <c r="O86" s="62">
        <f t="shared" si="18"/>
        <v>311</v>
      </c>
      <c r="P86" s="73">
        <f t="shared" si="19"/>
        <v>41308.883999999998</v>
      </c>
      <c r="Q86" s="65">
        <f t="shared" si="13"/>
        <v>8859.6</v>
      </c>
      <c r="R86" s="65">
        <f t="shared" si="20"/>
        <v>84</v>
      </c>
      <c r="S86" s="65">
        <f t="shared" si="21"/>
        <v>38869.1</v>
      </c>
      <c r="T86" s="65">
        <f t="shared" si="22"/>
        <v>2439.7839999999997</v>
      </c>
      <c r="U86" s="68">
        <f t="shared" si="23"/>
        <v>5.1999999999999956E-2</v>
      </c>
      <c r="X86" s="69">
        <f t="shared" si="24"/>
        <v>5.1316511686353348</v>
      </c>
      <c r="Y86" s="62">
        <f t="shared" si="25"/>
        <v>181</v>
      </c>
    </row>
    <row r="87" spans="1:25" x14ac:dyDescent="0.2">
      <c r="A87" s="14">
        <v>85</v>
      </c>
      <c r="B87" s="15" t="s">
        <v>182</v>
      </c>
      <c r="C87" s="16">
        <v>270000</v>
      </c>
      <c r="D87" s="17" t="s">
        <v>14</v>
      </c>
      <c r="E87" s="54">
        <v>38973</v>
      </c>
      <c r="F87" s="55">
        <v>8.6999999999999994E-2</v>
      </c>
      <c r="G87" s="56">
        <v>3059.8</v>
      </c>
      <c r="H87" s="27">
        <v>0.17299999999999999</v>
      </c>
      <c r="I87" s="54">
        <v>14326</v>
      </c>
      <c r="J87" s="57">
        <v>65616</v>
      </c>
      <c r="K87" s="73">
        <f t="shared" si="14"/>
        <v>35853.725850965966</v>
      </c>
      <c r="L87" s="73">
        <f t="shared" si="15"/>
        <v>35913.199999999997</v>
      </c>
      <c r="M87" s="74">
        <f t="shared" si="16"/>
        <v>2608.5251491901108</v>
      </c>
      <c r="N87" s="74">
        <f t="shared" si="17"/>
        <v>33245.200701775859</v>
      </c>
      <c r="O87" s="62">
        <f t="shared" si="18"/>
        <v>86</v>
      </c>
      <c r="P87" s="73">
        <f t="shared" si="19"/>
        <v>40999.595999999998</v>
      </c>
      <c r="Q87" s="65">
        <f t="shared" si="13"/>
        <v>243000</v>
      </c>
      <c r="R87" s="65">
        <f t="shared" si="20"/>
        <v>85</v>
      </c>
      <c r="S87" s="65">
        <f t="shared" si="21"/>
        <v>35913.199999999997</v>
      </c>
      <c r="T87" s="65">
        <f t="shared" si="22"/>
        <v>5086.3960000000006</v>
      </c>
      <c r="U87" s="68">
        <f t="shared" si="23"/>
        <v>5.1999999999999942E-2</v>
      </c>
      <c r="X87" s="69">
        <f t="shared" si="24"/>
        <v>0.66232956402379251</v>
      </c>
      <c r="Y87" s="62">
        <f t="shared" si="25"/>
        <v>92</v>
      </c>
    </row>
    <row r="88" spans="1:25" x14ac:dyDescent="0.2">
      <c r="A88" s="14">
        <v>86</v>
      </c>
      <c r="B88" s="15" t="s">
        <v>184</v>
      </c>
      <c r="C88" s="16">
        <v>10800</v>
      </c>
      <c r="D88" s="17">
        <v>9</v>
      </c>
      <c r="E88" s="54">
        <v>38727</v>
      </c>
      <c r="F88" s="55">
        <v>0.189</v>
      </c>
      <c r="G88" s="56">
        <v>6257</v>
      </c>
      <c r="H88" s="27" t="s">
        <v>14</v>
      </c>
      <c r="I88" s="54">
        <v>69980</v>
      </c>
      <c r="J88" s="57">
        <v>75710</v>
      </c>
      <c r="K88" s="73">
        <f t="shared" si="14"/>
        <v>32571.068124474346</v>
      </c>
      <c r="L88" s="73">
        <f t="shared" si="15"/>
        <v>32470</v>
      </c>
      <c r="M88" s="74" t="str">
        <f t="shared" si="16"/>
        <v xml:space="preserve"> </v>
      </c>
      <c r="N88" s="74" t="str">
        <f t="shared" si="17"/>
        <v xml:space="preserve"> </v>
      </c>
      <c r="O88" s="62" t="str">
        <f t="shared" si="18"/>
        <v xml:space="preserve"> </v>
      </c>
      <c r="P88" s="73">
        <f t="shared" si="19"/>
        <v>40740.803999999996</v>
      </c>
      <c r="Q88" s="65">
        <f t="shared" si="13"/>
        <v>9720</v>
      </c>
      <c r="R88" s="65">
        <f t="shared" si="20"/>
        <v>86</v>
      </c>
      <c r="S88" s="65">
        <f t="shared" si="21"/>
        <v>32470</v>
      </c>
      <c r="T88" s="65">
        <f t="shared" si="22"/>
        <v>8270.8039999999964</v>
      </c>
      <c r="U88" s="68">
        <f t="shared" si="23"/>
        <v>5.1999999999999907E-2</v>
      </c>
      <c r="X88" s="69">
        <f t="shared" si="24"/>
        <v>0.32184817004954397</v>
      </c>
      <c r="Y88" s="62">
        <f t="shared" si="25"/>
        <v>58</v>
      </c>
    </row>
    <row r="89" spans="1:25" x14ac:dyDescent="0.2">
      <c r="A89" s="14">
        <v>87</v>
      </c>
      <c r="B89" s="15" t="s">
        <v>186</v>
      </c>
      <c r="C89" s="16">
        <v>74413</v>
      </c>
      <c r="D89" s="17">
        <v>15</v>
      </c>
      <c r="E89" s="54">
        <v>37358</v>
      </c>
      <c r="F89" s="55">
        <v>0.25600000000000001</v>
      </c>
      <c r="G89" s="56">
        <v>2368.4</v>
      </c>
      <c r="H89" s="27">
        <v>9.7000000000000003E-2</v>
      </c>
      <c r="I89" s="54">
        <v>70108</v>
      </c>
      <c r="J89" s="57">
        <v>50908</v>
      </c>
      <c r="K89" s="73">
        <f t="shared" si="14"/>
        <v>29743.630573248407</v>
      </c>
      <c r="L89" s="73">
        <f t="shared" si="15"/>
        <v>34989.599999999999</v>
      </c>
      <c r="M89" s="74">
        <f t="shared" si="16"/>
        <v>2158.9790337283503</v>
      </c>
      <c r="N89" s="74">
        <f t="shared" si="17"/>
        <v>27584.651539520055</v>
      </c>
      <c r="O89" s="62">
        <f t="shared" si="18"/>
        <v>113</v>
      </c>
      <c r="P89" s="73">
        <f t="shared" si="19"/>
        <v>39300.616000000002</v>
      </c>
      <c r="Q89" s="65">
        <f t="shared" si="13"/>
        <v>66971.7</v>
      </c>
      <c r="R89" s="65">
        <f t="shared" si="20"/>
        <v>87</v>
      </c>
      <c r="S89" s="65">
        <f t="shared" si="21"/>
        <v>34989.599999999999</v>
      </c>
      <c r="T89" s="65">
        <f t="shared" si="22"/>
        <v>4311.0160000000033</v>
      </c>
      <c r="U89" s="68">
        <f t="shared" si="23"/>
        <v>5.2000000000000046E-2</v>
      </c>
      <c r="X89" s="69">
        <f t="shared" si="24"/>
        <v>0.82022293531498192</v>
      </c>
      <c r="Y89" s="62">
        <f t="shared" si="25"/>
        <v>107</v>
      </c>
    </row>
    <row r="90" spans="1:25" x14ac:dyDescent="0.2">
      <c r="A90" s="14">
        <v>88</v>
      </c>
      <c r="B90" s="15" t="s">
        <v>188</v>
      </c>
      <c r="C90" s="16">
        <v>14000</v>
      </c>
      <c r="D90" s="17">
        <v>-5</v>
      </c>
      <c r="E90" s="54">
        <v>37239</v>
      </c>
      <c r="F90" s="55">
        <v>1.2999999999999999E-2</v>
      </c>
      <c r="G90" s="56">
        <v>340.6</v>
      </c>
      <c r="H90" s="27">
        <v>1.92</v>
      </c>
      <c r="I90" s="54">
        <v>12987</v>
      </c>
      <c r="J90" s="57">
        <v>3779</v>
      </c>
      <c r="K90" s="73">
        <f t="shared" si="14"/>
        <v>36761.105626850942</v>
      </c>
      <c r="L90" s="73">
        <f t="shared" si="15"/>
        <v>36898.400000000001</v>
      </c>
      <c r="M90" s="74">
        <f t="shared" si="16"/>
        <v>116.64383561643837</v>
      </c>
      <c r="N90" s="74">
        <f t="shared" si="17"/>
        <v>36644.461791234506</v>
      </c>
      <c r="O90" s="62">
        <f t="shared" si="18"/>
        <v>416</v>
      </c>
      <c r="P90" s="73">
        <f t="shared" si="19"/>
        <v>39175.428</v>
      </c>
      <c r="Q90" s="65">
        <f t="shared" si="13"/>
        <v>12600</v>
      </c>
      <c r="R90" s="65">
        <f t="shared" si="20"/>
        <v>88</v>
      </c>
      <c r="S90" s="65">
        <f t="shared" si="21"/>
        <v>36898.400000000001</v>
      </c>
      <c r="T90" s="65">
        <f t="shared" si="22"/>
        <v>2277.0279999999984</v>
      </c>
      <c r="U90" s="68">
        <f t="shared" si="23"/>
        <v>5.1999999999999998E-2</v>
      </c>
      <c r="X90" s="69">
        <f t="shared" si="24"/>
        <v>5.6853435114503768</v>
      </c>
      <c r="Y90" s="62">
        <f t="shared" si="25"/>
        <v>195</v>
      </c>
    </row>
    <row r="91" spans="1:25" x14ac:dyDescent="0.2">
      <c r="A91" s="14">
        <v>89</v>
      </c>
      <c r="B91" s="15" t="s">
        <v>190</v>
      </c>
      <c r="C91" s="16">
        <v>7000</v>
      </c>
      <c r="D91" s="17">
        <v>16</v>
      </c>
      <c r="E91" s="54">
        <v>36534</v>
      </c>
      <c r="F91" s="55">
        <v>0.249</v>
      </c>
      <c r="G91" s="56">
        <v>4172.3999999999996</v>
      </c>
      <c r="H91" s="27">
        <v>0.49099999999999999</v>
      </c>
      <c r="I91" s="54">
        <v>56970</v>
      </c>
      <c r="J91" s="57">
        <v>63580</v>
      </c>
      <c r="K91" s="73">
        <f t="shared" si="14"/>
        <v>29250.600480384306</v>
      </c>
      <c r="L91" s="73">
        <f t="shared" si="15"/>
        <v>32361.599999999999</v>
      </c>
      <c r="M91" s="74">
        <f t="shared" si="16"/>
        <v>2798.3903420523134</v>
      </c>
      <c r="N91" s="74">
        <f t="shared" si="17"/>
        <v>26452.210138331993</v>
      </c>
      <c r="O91" s="62">
        <f t="shared" si="18"/>
        <v>82</v>
      </c>
      <c r="P91" s="73">
        <f t="shared" si="19"/>
        <v>38433.767999999996</v>
      </c>
      <c r="Q91" s="65">
        <f t="shared" si="13"/>
        <v>6300</v>
      </c>
      <c r="R91" s="65">
        <f t="shared" si="20"/>
        <v>89</v>
      </c>
      <c r="S91" s="65">
        <f t="shared" si="21"/>
        <v>32361.599999999999</v>
      </c>
      <c r="T91" s="65">
        <f t="shared" si="22"/>
        <v>6072.1679999999978</v>
      </c>
      <c r="U91" s="68">
        <f t="shared" si="23"/>
        <v>5.19999999999999E-2</v>
      </c>
      <c r="X91" s="69">
        <f t="shared" si="24"/>
        <v>0.4553178027034796</v>
      </c>
      <c r="Y91" s="62">
        <f t="shared" si="25"/>
        <v>80</v>
      </c>
    </row>
    <row r="92" spans="1:25" x14ac:dyDescent="0.2">
      <c r="A92" s="14">
        <v>90</v>
      </c>
      <c r="B92" s="15" t="s">
        <v>192</v>
      </c>
      <c r="C92" s="16">
        <v>73100</v>
      </c>
      <c r="D92" s="17">
        <v>-1</v>
      </c>
      <c r="E92" s="54">
        <v>36397</v>
      </c>
      <c r="F92" s="55">
        <v>0.06</v>
      </c>
      <c r="G92" s="56">
        <v>1933</v>
      </c>
      <c r="H92" s="27">
        <v>-0.54400000000000004</v>
      </c>
      <c r="I92" s="54">
        <v>22536</v>
      </c>
      <c r="J92" s="57">
        <v>132530</v>
      </c>
      <c r="K92" s="73">
        <f t="shared" si="14"/>
        <v>34336.792452830188</v>
      </c>
      <c r="L92" s="73">
        <f t="shared" si="15"/>
        <v>34464</v>
      </c>
      <c r="M92" s="74">
        <f t="shared" si="16"/>
        <v>4239.0350877192986</v>
      </c>
      <c r="N92" s="74">
        <f t="shared" si="17"/>
        <v>30097.757365110891</v>
      </c>
      <c r="O92" s="62">
        <f t="shared" si="18"/>
        <v>54</v>
      </c>
      <c r="P92" s="73">
        <f t="shared" si="19"/>
        <v>38289.644</v>
      </c>
      <c r="Q92" s="65">
        <f t="shared" si="13"/>
        <v>65790</v>
      </c>
      <c r="R92" s="65">
        <f t="shared" si="20"/>
        <v>90</v>
      </c>
      <c r="S92" s="65">
        <f t="shared" si="21"/>
        <v>34464</v>
      </c>
      <c r="T92" s="65">
        <f t="shared" si="22"/>
        <v>3825.6440000000002</v>
      </c>
      <c r="U92" s="68">
        <f t="shared" si="23"/>
        <v>5.2000000000000005E-2</v>
      </c>
      <c r="X92" s="69">
        <f t="shared" si="24"/>
        <v>0.97912260734609424</v>
      </c>
      <c r="Y92" s="62">
        <f t="shared" si="25"/>
        <v>124</v>
      </c>
    </row>
    <row r="93" spans="1:25" x14ac:dyDescent="0.2">
      <c r="A93" s="14">
        <v>91</v>
      </c>
      <c r="B93" s="15" t="s">
        <v>194</v>
      </c>
      <c r="C93" s="16">
        <v>202000</v>
      </c>
      <c r="D93" s="17">
        <v>-3</v>
      </c>
      <c r="E93" s="54">
        <v>36396</v>
      </c>
      <c r="F93" s="55">
        <v>4.4999999999999998E-2</v>
      </c>
      <c r="G93" s="56">
        <v>2381.1999999999998</v>
      </c>
      <c r="H93" s="27">
        <v>3.9E-2</v>
      </c>
      <c r="I93" s="54">
        <v>18983</v>
      </c>
      <c r="J93" s="57" t="s">
        <v>14</v>
      </c>
      <c r="K93" s="73">
        <f t="shared" si="14"/>
        <v>34828.708133971297</v>
      </c>
      <c r="L93" s="73">
        <f t="shared" si="15"/>
        <v>34014.800000000003</v>
      </c>
      <c r="M93" s="74">
        <f t="shared" si="16"/>
        <v>2291.8190567853703</v>
      </c>
      <c r="N93" s="74">
        <f t="shared" si="17"/>
        <v>32536.889077185926</v>
      </c>
      <c r="O93" s="62">
        <f t="shared" si="18"/>
        <v>103</v>
      </c>
      <c r="P93" s="73">
        <f t="shared" si="19"/>
        <v>38288.591999999997</v>
      </c>
      <c r="Q93" s="65">
        <f t="shared" si="13"/>
        <v>181800</v>
      </c>
      <c r="R93" s="65">
        <f t="shared" si="20"/>
        <v>91</v>
      </c>
      <c r="S93" s="65">
        <f t="shared" si="21"/>
        <v>34014.800000000003</v>
      </c>
      <c r="T93" s="65">
        <f t="shared" si="22"/>
        <v>4273.791999999994</v>
      </c>
      <c r="U93" s="68">
        <f t="shared" si="23"/>
        <v>5.1999999999999914E-2</v>
      </c>
      <c r="X93" s="69">
        <f t="shared" si="24"/>
        <v>0.79480598017805915</v>
      </c>
      <c r="Y93" s="62">
        <f t="shared" si="25"/>
        <v>110</v>
      </c>
    </row>
    <row r="94" spans="1:25" x14ac:dyDescent="0.2">
      <c r="A94" s="14">
        <v>92</v>
      </c>
      <c r="B94" s="15" t="s">
        <v>196</v>
      </c>
      <c r="C94" s="16">
        <v>105600</v>
      </c>
      <c r="D94" s="17">
        <v>7</v>
      </c>
      <c r="E94" s="54">
        <v>36193</v>
      </c>
      <c r="F94" s="55">
        <v>0.16900000000000001</v>
      </c>
      <c r="G94" s="56">
        <v>3345</v>
      </c>
      <c r="H94" s="27">
        <v>0.14899999999999999</v>
      </c>
      <c r="I94" s="54">
        <v>45408</v>
      </c>
      <c r="J94" s="57">
        <v>48883</v>
      </c>
      <c r="K94" s="73">
        <f t="shared" si="14"/>
        <v>30960.650128314799</v>
      </c>
      <c r="L94" s="73">
        <f t="shared" si="15"/>
        <v>32848</v>
      </c>
      <c r="M94" s="74">
        <f t="shared" si="16"/>
        <v>2911.2271540469974</v>
      </c>
      <c r="N94" s="74">
        <f t="shared" si="17"/>
        <v>28049.4229742678</v>
      </c>
      <c r="O94" s="62">
        <f t="shared" si="18"/>
        <v>79</v>
      </c>
      <c r="P94" s="73">
        <f t="shared" si="19"/>
        <v>38075.036</v>
      </c>
      <c r="Q94" s="65">
        <f t="shared" si="13"/>
        <v>95040</v>
      </c>
      <c r="R94" s="65">
        <f t="shared" si="20"/>
        <v>92</v>
      </c>
      <c r="S94" s="65">
        <f t="shared" si="21"/>
        <v>32848</v>
      </c>
      <c r="T94" s="65">
        <f t="shared" si="22"/>
        <v>5227.0360000000001</v>
      </c>
      <c r="U94" s="68">
        <f t="shared" si="23"/>
        <v>5.2000000000000005E-2</v>
      </c>
      <c r="X94" s="69">
        <f t="shared" si="24"/>
        <v>0.56264155455904341</v>
      </c>
      <c r="Y94" s="62">
        <f t="shared" si="25"/>
        <v>86</v>
      </c>
    </row>
    <row r="95" spans="1:25" x14ac:dyDescent="0.2">
      <c r="A95" s="14">
        <v>93</v>
      </c>
      <c r="B95" s="15" t="s">
        <v>198</v>
      </c>
      <c r="C95" s="16">
        <v>33383</v>
      </c>
      <c r="D95" s="17">
        <v>-1</v>
      </c>
      <c r="E95" s="54">
        <v>35985</v>
      </c>
      <c r="F95" s="55">
        <v>7.2999999999999995E-2</v>
      </c>
      <c r="G95" s="56">
        <v>2010</v>
      </c>
      <c r="H95" s="27">
        <v>-0.46700000000000003</v>
      </c>
      <c r="I95" s="54">
        <v>119666</v>
      </c>
      <c r="J95" s="57">
        <v>48624</v>
      </c>
      <c r="K95" s="73">
        <f t="shared" si="14"/>
        <v>33536.812674743713</v>
      </c>
      <c r="L95" s="73">
        <f t="shared" si="15"/>
        <v>33975</v>
      </c>
      <c r="M95" s="74">
        <f t="shared" si="16"/>
        <v>3771.1069418386496</v>
      </c>
      <c r="N95" s="74">
        <f t="shared" si="17"/>
        <v>29765.705732905062</v>
      </c>
      <c r="O95" s="62">
        <f t="shared" si="18"/>
        <v>61</v>
      </c>
      <c r="P95" s="73">
        <f t="shared" si="19"/>
        <v>37856.22</v>
      </c>
      <c r="Q95" s="65">
        <f t="shared" si="13"/>
        <v>30044.7</v>
      </c>
      <c r="R95" s="65">
        <f t="shared" si="20"/>
        <v>93</v>
      </c>
      <c r="S95" s="65">
        <f t="shared" si="21"/>
        <v>33975</v>
      </c>
      <c r="T95" s="65">
        <f t="shared" si="22"/>
        <v>3881.2200000000012</v>
      </c>
      <c r="U95" s="68">
        <f t="shared" si="23"/>
        <v>5.2000000000000032E-2</v>
      </c>
      <c r="X95" s="69">
        <f t="shared" si="24"/>
        <v>0.93095522388059759</v>
      </c>
      <c r="Y95" s="62">
        <f t="shared" si="25"/>
        <v>123</v>
      </c>
    </row>
    <row r="96" spans="1:25" x14ac:dyDescent="0.2">
      <c r="A96" s="14">
        <v>94</v>
      </c>
      <c r="B96" s="15" t="s">
        <v>200</v>
      </c>
      <c r="C96" s="16">
        <v>4900</v>
      </c>
      <c r="D96" s="17">
        <v>21</v>
      </c>
      <c r="E96" s="54">
        <v>34055</v>
      </c>
      <c r="F96" s="55">
        <v>0.29899999999999999</v>
      </c>
      <c r="G96" s="56">
        <v>334</v>
      </c>
      <c r="H96" s="27" t="s">
        <v>14</v>
      </c>
      <c r="I96" s="54">
        <v>26830</v>
      </c>
      <c r="J96" s="57">
        <v>3974</v>
      </c>
      <c r="K96" s="73">
        <f t="shared" si="14"/>
        <v>26216.320246343341</v>
      </c>
      <c r="L96" s="73">
        <f t="shared" si="15"/>
        <v>33721</v>
      </c>
      <c r="M96" s="74" t="str">
        <f t="shared" si="16"/>
        <v xml:space="preserve"> </v>
      </c>
      <c r="N96" s="74" t="str">
        <f t="shared" si="17"/>
        <v xml:space="preserve"> </v>
      </c>
      <c r="O96" s="62" t="str">
        <f t="shared" si="18"/>
        <v xml:space="preserve"> </v>
      </c>
      <c r="P96" s="73">
        <f t="shared" si="19"/>
        <v>35825.86</v>
      </c>
      <c r="Q96" s="65">
        <f t="shared" si="13"/>
        <v>4410</v>
      </c>
      <c r="R96" s="65">
        <f t="shared" si="20"/>
        <v>94</v>
      </c>
      <c r="S96" s="65">
        <f t="shared" si="21"/>
        <v>33721</v>
      </c>
      <c r="T96" s="65">
        <f t="shared" si="22"/>
        <v>2104.8600000000006</v>
      </c>
      <c r="U96" s="68">
        <f t="shared" si="23"/>
        <v>5.2000000000000018E-2</v>
      </c>
      <c r="X96" s="69">
        <f t="shared" si="24"/>
        <v>5.3019760479041933</v>
      </c>
      <c r="Y96" s="62">
        <f t="shared" si="25"/>
        <v>210</v>
      </c>
    </row>
    <row r="97" spans="1:25" x14ac:dyDescent="0.2">
      <c r="A97" s="14">
        <v>95</v>
      </c>
      <c r="B97" s="15" t="s">
        <v>202</v>
      </c>
      <c r="C97" s="16">
        <v>93516</v>
      </c>
      <c r="D97" s="17">
        <v>2</v>
      </c>
      <c r="E97" s="54">
        <v>32765</v>
      </c>
      <c r="F97" s="55">
        <v>3.5000000000000003E-2</v>
      </c>
      <c r="G97" s="56">
        <v>5349</v>
      </c>
      <c r="H97" s="27">
        <v>0.10100000000000001</v>
      </c>
      <c r="I97" s="54">
        <v>36500</v>
      </c>
      <c r="J97" s="57">
        <v>119660</v>
      </c>
      <c r="K97" s="73">
        <f t="shared" si="14"/>
        <v>31657.004830917878</v>
      </c>
      <c r="L97" s="73">
        <f t="shared" si="15"/>
        <v>27416</v>
      </c>
      <c r="M97" s="74">
        <f t="shared" si="16"/>
        <v>4858.3106267029971</v>
      </c>
      <c r="N97" s="74">
        <f t="shared" si="17"/>
        <v>26798.69420421488</v>
      </c>
      <c r="O97" s="62">
        <f t="shared" si="18"/>
        <v>48</v>
      </c>
      <c r="P97" s="73">
        <f t="shared" si="19"/>
        <v>34468.78</v>
      </c>
      <c r="Q97" s="65">
        <f t="shared" si="13"/>
        <v>84164.4</v>
      </c>
      <c r="R97" s="65">
        <f t="shared" si="20"/>
        <v>95</v>
      </c>
      <c r="S97" s="65">
        <f t="shared" si="21"/>
        <v>27416</v>
      </c>
      <c r="T97" s="65">
        <f t="shared" si="22"/>
        <v>7052.7799999999988</v>
      </c>
      <c r="U97" s="68">
        <f t="shared" si="23"/>
        <v>5.1999999999999963E-2</v>
      </c>
      <c r="X97" s="69">
        <f t="shared" si="24"/>
        <v>0.3185230884277433</v>
      </c>
      <c r="Y97" s="62">
        <f t="shared" si="25"/>
        <v>70</v>
      </c>
    </row>
    <row r="98" spans="1:25" x14ac:dyDescent="0.2">
      <c r="A98" s="14">
        <v>96</v>
      </c>
      <c r="B98" s="15" t="s">
        <v>204</v>
      </c>
      <c r="C98" s="16">
        <v>30000</v>
      </c>
      <c r="D98" s="17">
        <v>14</v>
      </c>
      <c r="E98" s="54">
        <v>32753</v>
      </c>
      <c r="F98" s="55">
        <v>0.161</v>
      </c>
      <c r="G98" s="56">
        <v>5687</v>
      </c>
      <c r="H98" s="27">
        <v>7.0999999999999994E-2</v>
      </c>
      <c r="I98" s="54">
        <v>59352</v>
      </c>
      <c r="J98" s="57">
        <v>119125</v>
      </c>
      <c r="K98" s="73">
        <f t="shared" si="14"/>
        <v>28211.024978466838</v>
      </c>
      <c r="L98" s="73">
        <f t="shared" si="15"/>
        <v>27066</v>
      </c>
      <c r="M98" s="74">
        <f t="shared" si="16"/>
        <v>5309.9906629318393</v>
      </c>
      <c r="N98" s="74">
        <f t="shared" si="17"/>
        <v>22901.034315534998</v>
      </c>
      <c r="O98" s="62">
        <f t="shared" si="18"/>
        <v>41</v>
      </c>
      <c r="P98" s="73">
        <f t="shared" si="19"/>
        <v>34456.156000000003</v>
      </c>
      <c r="Q98" s="65">
        <f t="shared" si="13"/>
        <v>27000</v>
      </c>
      <c r="R98" s="65">
        <f t="shared" si="20"/>
        <v>96</v>
      </c>
      <c r="S98" s="65">
        <f t="shared" si="21"/>
        <v>27066</v>
      </c>
      <c r="T98" s="65">
        <f t="shared" si="22"/>
        <v>7390.1560000000027</v>
      </c>
      <c r="U98" s="68">
        <f t="shared" si="23"/>
        <v>5.2000000000000081E-2</v>
      </c>
      <c r="X98" s="69">
        <f t="shared" si="24"/>
        <v>0.29948232811675801</v>
      </c>
      <c r="Y98" s="62">
        <f t="shared" si="25"/>
        <v>66</v>
      </c>
    </row>
    <row r="99" spans="1:25" x14ac:dyDescent="0.2">
      <c r="A99" s="14">
        <v>97</v>
      </c>
      <c r="B99" s="15" t="s">
        <v>206</v>
      </c>
      <c r="C99" s="16">
        <v>10495</v>
      </c>
      <c r="D99" s="17">
        <v>-1</v>
      </c>
      <c r="E99" s="54">
        <v>32683</v>
      </c>
      <c r="F99" s="55">
        <v>0.02</v>
      </c>
      <c r="G99" s="56">
        <v>775.9</v>
      </c>
      <c r="H99" s="27">
        <v>9.8379999999999992</v>
      </c>
      <c r="I99" s="54">
        <v>16381</v>
      </c>
      <c r="J99" s="57" t="s">
        <v>14</v>
      </c>
      <c r="K99" s="73">
        <f t="shared" si="14"/>
        <v>32042.156862745098</v>
      </c>
      <c r="L99" s="73">
        <f t="shared" si="15"/>
        <v>31907.1</v>
      </c>
      <c r="M99" s="74">
        <f t="shared" si="16"/>
        <v>71.590699391031563</v>
      </c>
      <c r="N99" s="74">
        <f t="shared" si="17"/>
        <v>31970.566163354066</v>
      </c>
      <c r="O99" s="62">
        <f t="shared" si="18"/>
        <v>428</v>
      </c>
      <c r="P99" s="73">
        <f t="shared" si="19"/>
        <v>34382.516000000003</v>
      </c>
      <c r="Q99" s="65">
        <f t="shared" si="13"/>
        <v>9445.5</v>
      </c>
      <c r="R99" s="65">
        <f t="shared" si="20"/>
        <v>97</v>
      </c>
      <c r="S99" s="65">
        <f t="shared" si="21"/>
        <v>31907.1</v>
      </c>
      <c r="T99" s="65">
        <f t="shared" si="22"/>
        <v>2475.4160000000047</v>
      </c>
      <c r="U99" s="68">
        <f t="shared" si="23"/>
        <v>5.2000000000000102E-2</v>
      </c>
      <c r="X99" s="69">
        <f t="shared" si="24"/>
        <v>2.1903802036344948</v>
      </c>
      <c r="Y99" s="62">
        <f t="shared" si="25"/>
        <v>178</v>
      </c>
    </row>
    <row r="100" spans="1:25" x14ac:dyDescent="0.2">
      <c r="A100" s="14">
        <v>98</v>
      </c>
      <c r="B100" s="15" t="s">
        <v>208</v>
      </c>
      <c r="C100" s="16">
        <v>47600</v>
      </c>
      <c r="D100" s="17">
        <v>3</v>
      </c>
      <c r="E100" s="54">
        <v>32377</v>
      </c>
      <c r="F100" s="55">
        <v>7.9000000000000001E-2</v>
      </c>
      <c r="G100" s="56">
        <v>6015</v>
      </c>
      <c r="H100" s="27">
        <v>2.0350000000000001</v>
      </c>
      <c r="I100" s="54">
        <v>372538</v>
      </c>
      <c r="J100" s="57">
        <v>38341</v>
      </c>
      <c r="K100" s="73">
        <f t="shared" si="14"/>
        <v>30006.487488415201</v>
      </c>
      <c r="L100" s="73">
        <f t="shared" si="15"/>
        <v>26362</v>
      </c>
      <c r="M100" s="74">
        <f t="shared" si="16"/>
        <v>1981.8780889621087</v>
      </c>
      <c r="N100" s="74">
        <f t="shared" si="17"/>
        <v>28024.609399453093</v>
      </c>
      <c r="O100" s="62">
        <f t="shared" si="18"/>
        <v>124</v>
      </c>
      <c r="P100" s="73">
        <f t="shared" si="19"/>
        <v>34060.603999999999</v>
      </c>
      <c r="Q100" s="65">
        <f t="shared" si="13"/>
        <v>42840</v>
      </c>
      <c r="R100" s="65">
        <f t="shared" si="20"/>
        <v>98</v>
      </c>
      <c r="S100" s="65">
        <f t="shared" si="21"/>
        <v>26362</v>
      </c>
      <c r="T100" s="65">
        <f t="shared" si="22"/>
        <v>7698.6039999999994</v>
      </c>
      <c r="U100" s="68">
        <f t="shared" si="23"/>
        <v>5.1999999999999977E-2</v>
      </c>
      <c r="X100" s="69">
        <f t="shared" si="24"/>
        <v>0.27990091438071479</v>
      </c>
      <c r="Y100" s="62">
        <f t="shared" si="25"/>
        <v>64</v>
      </c>
    </row>
    <row r="101" spans="1:25" x14ac:dyDescent="0.2">
      <c r="A101" s="14">
        <v>99</v>
      </c>
      <c r="B101" s="15" t="s">
        <v>210</v>
      </c>
      <c r="C101" s="16">
        <v>37346</v>
      </c>
      <c r="D101" s="17">
        <v>13</v>
      </c>
      <c r="E101" s="54">
        <v>31979</v>
      </c>
      <c r="F101" s="55">
        <v>0.192</v>
      </c>
      <c r="G101" s="56">
        <v>2615.3000000000002</v>
      </c>
      <c r="H101" s="27">
        <v>0.64300000000000002</v>
      </c>
      <c r="I101" s="54">
        <v>46575</v>
      </c>
      <c r="J101" s="57">
        <v>42100</v>
      </c>
      <c r="K101" s="73">
        <f t="shared" si="14"/>
        <v>26828.020134228191</v>
      </c>
      <c r="L101" s="73">
        <f t="shared" si="15"/>
        <v>29363.7</v>
      </c>
      <c r="M101" s="74">
        <f t="shared" si="16"/>
        <v>1591.783323189288</v>
      </c>
      <c r="N101" s="74">
        <f t="shared" si="17"/>
        <v>25236.236811038903</v>
      </c>
      <c r="O101" s="62">
        <f t="shared" si="18"/>
        <v>155</v>
      </c>
      <c r="P101" s="73">
        <f t="shared" si="19"/>
        <v>33641.908000000003</v>
      </c>
      <c r="Q101" s="65">
        <f t="shared" si="13"/>
        <v>33611.4</v>
      </c>
      <c r="R101" s="65">
        <f t="shared" si="20"/>
        <v>99</v>
      </c>
      <c r="S101" s="65">
        <f t="shared" si="21"/>
        <v>29363.7</v>
      </c>
      <c r="T101" s="65">
        <f t="shared" si="22"/>
        <v>4278.2080000000024</v>
      </c>
      <c r="U101" s="68">
        <f t="shared" si="23"/>
        <v>5.2000000000000095E-2</v>
      </c>
      <c r="X101" s="69">
        <f t="shared" si="24"/>
        <v>0.63583833594616379</v>
      </c>
      <c r="Y101" s="62">
        <f t="shared" si="25"/>
        <v>108</v>
      </c>
    </row>
    <row r="102" spans="1:25" x14ac:dyDescent="0.2">
      <c r="A102" s="14">
        <v>100</v>
      </c>
      <c r="B102" s="15" t="s">
        <v>212</v>
      </c>
      <c r="C102" s="16">
        <v>62600</v>
      </c>
      <c r="D102" s="17">
        <v>-13</v>
      </c>
      <c r="E102" s="54">
        <v>31856</v>
      </c>
      <c r="F102" s="55">
        <v>-0.1</v>
      </c>
      <c r="G102" s="56">
        <v>6434</v>
      </c>
      <c r="H102" s="27">
        <v>4.1550000000000002</v>
      </c>
      <c r="I102" s="54">
        <v>83216</v>
      </c>
      <c r="J102" s="57">
        <v>200334</v>
      </c>
      <c r="K102" s="73">
        <f t="shared" si="14"/>
        <v>35395.555555555555</v>
      </c>
      <c r="L102" s="73">
        <f t="shared" si="15"/>
        <v>25422</v>
      </c>
      <c r="M102" s="74">
        <f t="shared" si="16"/>
        <v>1248.1086323957322</v>
      </c>
      <c r="N102" s="74">
        <f t="shared" si="17"/>
        <v>34147.44692315982</v>
      </c>
      <c r="O102" s="62">
        <f t="shared" si="18"/>
        <v>199</v>
      </c>
      <c r="P102" s="73">
        <f t="shared" si="19"/>
        <v>33512.512000000002</v>
      </c>
      <c r="Q102" s="65">
        <f t="shared" si="13"/>
        <v>56340</v>
      </c>
      <c r="R102" s="65">
        <f t="shared" si="20"/>
        <v>100</v>
      </c>
      <c r="S102" s="65">
        <f t="shared" si="21"/>
        <v>25422</v>
      </c>
      <c r="T102" s="65">
        <f t="shared" si="22"/>
        <v>8090.5120000000024</v>
      </c>
      <c r="U102" s="68">
        <f t="shared" si="23"/>
        <v>5.2000000000000074E-2</v>
      </c>
      <c r="X102" s="69">
        <f t="shared" si="24"/>
        <v>0.25746223189306844</v>
      </c>
      <c r="Y102" s="62">
        <f t="shared" si="25"/>
        <v>59</v>
      </c>
    </row>
    <row r="103" spans="1:25" x14ac:dyDescent="0.2">
      <c r="A103" s="14">
        <v>101</v>
      </c>
      <c r="B103" s="15" t="s">
        <v>214</v>
      </c>
      <c r="C103" s="16">
        <v>33689</v>
      </c>
      <c r="D103" s="17">
        <v>-1</v>
      </c>
      <c r="E103" s="54">
        <v>31368</v>
      </c>
      <c r="F103" s="55">
        <v>4.4999999999999998E-2</v>
      </c>
      <c r="G103" s="56">
        <v>2291.9</v>
      </c>
      <c r="H103" s="27">
        <v>-5.3999999999999999E-2</v>
      </c>
      <c r="I103" s="54">
        <v>158507</v>
      </c>
      <c r="J103" s="57" t="s">
        <v>14</v>
      </c>
      <c r="K103" s="73">
        <f t="shared" si="14"/>
        <v>30017.224880382779</v>
      </c>
      <c r="L103" s="73">
        <f t="shared" si="15"/>
        <v>29076.1</v>
      </c>
      <c r="M103" s="74">
        <f t="shared" si="16"/>
        <v>2422.727272727273</v>
      </c>
      <c r="N103" s="74">
        <f t="shared" si="17"/>
        <v>27594.497607655507</v>
      </c>
      <c r="O103" s="62">
        <f t="shared" si="18"/>
        <v>97</v>
      </c>
      <c r="P103" s="73">
        <f t="shared" si="19"/>
        <v>32999.135999999999</v>
      </c>
      <c r="Q103" s="65">
        <f t="shared" si="13"/>
        <v>30320.1</v>
      </c>
      <c r="R103" s="65">
        <f t="shared" si="20"/>
        <v>101</v>
      </c>
      <c r="S103" s="65">
        <f t="shared" si="21"/>
        <v>29076.1</v>
      </c>
      <c r="T103" s="65">
        <f t="shared" si="22"/>
        <v>3923.0360000000001</v>
      </c>
      <c r="U103" s="68">
        <f t="shared" si="23"/>
        <v>5.1999999999999956E-2</v>
      </c>
      <c r="X103" s="69">
        <f t="shared" si="24"/>
        <v>0.71169597277368113</v>
      </c>
      <c r="Y103" s="62">
        <f t="shared" si="25"/>
        <v>120</v>
      </c>
    </row>
    <row r="104" spans="1:25" x14ac:dyDescent="0.2">
      <c r="A104" s="14">
        <v>102</v>
      </c>
      <c r="B104" s="15" t="s">
        <v>216</v>
      </c>
      <c r="C104" s="16">
        <v>60000</v>
      </c>
      <c r="D104" s="17">
        <v>5</v>
      </c>
      <c r="E104" s="54">
        <v>30852</v>
      </c>
      <c r="F104" s="55">
        <v>6.9000000000000006E-2</v>
      </c>
      <c r="G104" s="56">
        <v>1908</v>
      </c>
      <c r="H104" s="27">
        <v>4.5469999999999997</v>
      </c>
      <c r="I104" s="54">
        <v>55493</v>
      </c>
      <c r="J104" s="57">
        <v>21145</v>
      </c>
      <c r="K104" s="73">
        <f t="shared" si="14"/>
        <v>28860.617399438728</v>
      </c>
      <c r="L104" s="73">
        <f t="shared" si="15"/>
        <v>28944</v>
      </c>
      <c r="M104" s="74">
        <f t="shared" si="16"/>
        <v>343.96971335857222</v>
      </c>
      <c r="N104" s="74">
        <f t="shared" si="17"/>
        <v>28516.647686080156</v>
      </c>
      <c r="O104" s="62">
        <f t="shared" si="18"/>
        <v>358</v>
      </c>
      <c r="P104" s="73">
        <f t="shared" si="19"/>
        <v>32456.304</v>
      </c>
      <c r="Q104" s="65">
        <f t="shared" si="13"/>
        <v>54000</v>
      </c>
      <c r="R104" s="65">
        <f t="shared" si="20"/>
        <v>102</v>
      </c>
      <c r="S104" s="65">
        <f t="shared" si="21"/>
        <v>28944</v>
      </c>
      <c r="T104" s="65">
        <f t="shared" si="22"/>
        <v>3512.3040000000001</v>
      </c>
      <c r="U104" s="68">
        <f t="shared" si="23"/>
        <v>5.2000000000000005E-2</v>
      </c>
      <c r="X104" s="69">
        <f t="shared" si="24"/>
        <v>0.84083018867924531</v>
      </c>
      <c r="Y104" s="62">
        <f t="shared" si="25"/>
        <v>134</v>
      </c>
    </row>
    <row r="105" spans="1:25" x14ac:dyDescent="0.2">
      <c r="A105" s="14">
        <v>103</v>
      </c>
      <c r="B105" s="15" t="s">
        <v>218</v>
      </c>
      <c r="C105" s="16">
        <v>103000</v>
      </c>
      <c r="D105" s="17">
        <v>8</v>
      </c>
      <c r="E105" s="54">
        <v>30578</v>
      </c>
      <c r="F105" s="55">
        <v>0.11600000000000001</v>
      </c>
      <c r="G105" s="56">
        <v>2368</v>
      </c>
      <c r="H105" s="27">
        <v>3.964</v>
      </c>
      <c r="I105" s="54">
        <v>67173</v>
      </c>
      <c r="J105" s="57">
        <v>140412</v>
      </c>
      <c r="K105" s="73">
        <f t="shared" si="14"/>
        <v>27399.641577060931</v>
      </c>
      <c r="L105" s="73">
        <f t="shared" si="15"/>
        <v>28210</v>
      </c>
      <c r="M105" s="74">
        <f t="shared" si="16"/>
        <v>477.03464947622882</v>
      </c>
      <c r="N105" s="74">
        <f t="shared" si="17"/>
        <v>26922.606927584704</v>
      </c>
      <c r="O105" s="62">
        <f t="shared" si="18"/>
        <v>318</v>
      </c>
      <c r="P105" s="73">
        <f t="shared" si="19"/>
        <v>32168.056</v>
      </c>
      <c r="Q105" s="65">
        <f t="shared" si="13"/>
        <v>92700</v>
      </c>
      <c r="R105" s="65">
        <f t="shared" si="20"/>
        <v>103</v>
      </c>
      <c r="S105" s="65">
        <f t="shared" si="21"/>
        <v>28210</v>
      </c>
      <c r="T105" s="65">
        <f t="shared" si="22"/>
        <v>3958.0560000000005</v>
      </c>
      <c r="U105" s="68">
        <f t="shared" si="23"/>
        <v>5.2000000000000018E-2</v>
      </c>
      <c r="X105" s="69">
        <f t="shared" si="24"/>
        <v>0.67147635135135153</v>
      </c>
      <c r="Y105" s="62">
        <f t="shared" si="25"/>
        <v>118</v>
      </c>
    </row>
    <row r="106" spans="1:25" x14ac:dyDescent="0.2">
      <c r="A106" s="14">
        <v>104</v>
      </c>
      <c r="B106" s="15" t="s">
        <v>220</v>
      </c>
      <c r="C106" s="16">
        <v>22400</v>
      </c>
      <c r="D106" s="17">
        <v>5</v>
      </c>
      <c r="E106" s="54">
        <v>30400</v>
      </c>
      <c r="F106" s="55">
        <v>6.7000000000000004E-2</v>
      </c>
      <c r="G106" s="56">
        <v>4464</v>
      </c>
      <c r="H106" s="27">
        <v>0.51200000000000001</v>
      </c>
      <c r="I106" s="54">
        <v>53831</v>
      </c>
      <c r="J106" s="57" t="s">
        <v>14</v>
      </c>
      <c r="K106" s="73">
        <f t="shared" si="14"/>
        <v>28491.096532333646</v>
      </c>
      <c r="L106" s="73">
        <f t="shared" si="15"/>
        <v>25936</v>
      </c>
      <c r="M106" s="74">
        <f t="shared" si="16"/>
        <v>2952.3809523809523</v>
      </c>
      <c r="N106" s="74">
        <f t="shared" si="17"/>
        <v>25538.715579952695</v>
      </c>
      <c r="O106" s="62">
        <f t="shared" si="18"/>
        <v>75</v>
      </c>
      <c r="P106" s="73">
        <f t="shared" si="19"/>
        <v>31980.799999999999</v>
      </c>
      <c r="Q106" s="65">
        <f t="shared" si="13"/>
        <v>20160</v>
      </c>
      <c r="R106" s="65">
        <f t="shared" si="20"/>
        <v>104</v>
      </c>
      <c r="S106" s="65">
        <f t="shared" si="21"/>
        <v>25936</v>
      </c>
      <c r="T106" s="65">
        <f t="shared" si="22"/>
        <v>6044.7999999999993</v>
      </c>
      <c r="U106" s="68">
        <f t="shared" si="23"/>
        <v>5.1999999999999977E-2</v>
      </c>
      <c r="X106" s="69">
        <f t="shared" si="24"/>
        <v>0.35412186379928301</v>
      </c>
      <c r="Y106" s="62">
        <f t="shared" si="25"/>
        <v>81</v>
      </c>
    </row>
    <row r="107" spans="1:25" x14ac:dyDescent="0.2">
      <c r="A107" s="14">
        <v>105</v>
      </c>
      <c r="B107" s="15" t="s">
        <v>222</v>
      </c>
      <c r="C107" s="16">
        <v>36000</v>
      </c>
      <c r="D107" s="17">
        <v>45</v>
      </c>
      <c r="E107" s="54">
        <v>30391</v>
      </c>
      <c r="F107" s="55">
        <v>0.495</v>
      </c>
      <c r="G107" s="56">
        <v>14135</v>
      </c>
      <c r="H107" s="27">
        <v>1.778</v>
      </c>
      <c r="I107" s="54">
        <v>43376</v>
      </c>
      <c r="J107" s="57">
        <v>45739</v>
      </c>
      <c r="K107" s="73">
        <f t="shared" si="14"/>
        <v>20328.428093645485</v>
      </c>
      <c r="L107" s="73">
        <f t="shared" si="15"/>
        <v>16256</v>
      </c>
      <c r="M107" s="74">
        <f t="shared" si="16"/>
        <v>5088.1929445644346</v>
      </c>
      <c r="N107" s="74">
        <f t="shared" si="17"/>
        <v>15240.235149081051</v>
      </c>
      <c r="O107" s="62">
        <f t="shared" si="18"/>
        <v>45</v>
      </c>
      <c r="P107" s="73">
        <f t="shared" si="19"/>
        <v>31971.331999999999</v>
      </c>
      <c r="Q107" s="65">
        <f t="shared" si="13"/>
        <v>32400</v>
      </c>
      <c r="R107" s="65">
        <f t="shared" si="20"/>
        <v>105</v>
      </c>
      <c r="S107" s="65">
        <f t="shared" si="21"/>
        <v>16256</v>
      </c>
      <c r="T107" s="65">
        <f t="shared" si="22"/>
        <v>15715.331999999999</v>
      </c>
      <c r="U107" s="68">
        <f t="shared" si="23"/>
        <v>5.1999999999999949E-2</v>
      </c>
      <c r="X107" s="69">
        <f t="shared" si="24"/>
        <v>0.11180275910859558</v>
      </c>
      <c r="Y107" s="62">
        <f t="shared" si="25"/>
        <v>24</v>
      </c>
    </row>
    <row r="108" spans="1:25" x14ac:dyDescent="0.2">
      <c r="A108" s="14">
        <v>106</v>
      </c>
      <c r="B108" s="15" t="s">
        <v>224</v>
      </c>
      <c r="C108" s="16">
        <v>30400</v>
      </c>
      <c r="D108" s="17" t="s">
        <v>14</v>
      </c>
      <c r="E108" s="54">
        <v>30282</v>
      </c>
      <c r="F108" s="55">
        <v>4.8000000000000001E-2</v>
      </c>
      <c r="G108" s="56">
        <v>2523</v>
      </c>
      <c r="H108" s="27">
        <v>0.22700000000000001</v>
      </c>
      <c r="I108" s="54">
        <v>104233</v>
      </c>
      <c r="J108" s="57">
        <v>36127</v>
      </c>
      <c r="K108" s="73">
        <f t="shared" si="14"/>
        <v>28895.038167938928</v>
      </c>
      <c r="L108" s="73">
        <f t="shared" si="15"/>
        <v>27759</v>
      </c>
      <c r="M108" s="74">
        <f t="shared" si="16"/>
        <v>2056.2347188264057</v>
      </c>
      <c r="N108" s="74">
        <f t="shared" si="17"/>
        <v>26838.803449112522</v>
      </c>
      <c r="O108" s="62">
        <f t="shared" si="18"/>
        <v>119</v>
      </c>
      <c r="P108" s="73">
        <f t="shared" si="19"/>
        <v>31856.664000000001</v>
      </c>
      <c r="Q108" s="65">
        <f t="shared" si="13"/>
        <v>27360</v>
      </c>
      <c r="R108" s="65">
        <f t="shared" si="20"/>
        <v>106</v>
      </c>
      <c r="S108" s="65">
        <f t="shared" si="21"/>
        <v>27759</v>
      </c>
      <c r="T108" s="65">
        <f t="shared" si="22"/>
        <v>4097.6640000000007</v>
      </c>
      <c r="U108" s="68">
        <f t="shared" si="23"/>
        <v>5.2000000000000025E-2</v>
      </c>
      <c r="X108" s="69">
        <f t="shared" si="24"/>
        <v>0.62412366230677796</v>
      </c>
      <c r="Y108" s="62">
        <f t="shared" si="25"/>
        <v>114</v>
      </c>
    </row>
    <row r="109" spans="1:25" x14ac:dyDescent="0.2">
      <c r="A109" s="14">
        <v>107</v>
      </c>
      <c r="B109" s="15" t="s">
        <v>226</v>
      </c>
      <c r="C109" s="16">
        <v>48410</v>
      </c>
      <c r="D109" s="17">
        <v>-13</v>
      </c>
      <c r="E109" s="54">
        <v>30215</v>
      </c>
      <c r="F109" s="55">
        <v>-0.08</v>
      </c>
      <c r="G109" s="56">
        <v>943.5</v>
      </c>
      <c r="H109" s="27">
        <v>231.78299999999999</v>
      </c>
      <c r="I109" s="54">
        <v>8989</v>
      </c>
      <c r="J109" s="57">
        <v>686</v>
      </c>
      <c r="K109" s="73">
        <f t="shared" si="14"/>
        <v>32842.391304347824</v>
      </c>
      <c r="L109" s="73">
        <f t="shared" si="15"/>
        <v>29271.5</v>
      </c>
      <c r="M109" s="74">
        <f t="shared" si="16"/>
        <v>4.053131027609405</v>
      </c>
      <c r="N109" s="74">
        <f t="shared" si="17"/>
        <v>32838.338173320211</v>
      </c>
      <c r="O109" s="62">
        <f t="shared" si="18"/>
        <v>445</v>
      </c>
      <c r="P109" s="73">
        <f t="shared" si="19"/>
        <v>31786.18</v>
      </c>
      <c r="Q109" s="65">
        <f t="shared" si="13"/>
        <v>43569</v>
      </c>
      <c r="R109" s="65">
        <f t="shared" si="20"/>
        <v>107</v>
      </c>
      <c r="S109" s="65">
        <f t="shared" si="21"/>
        <v>29271.5</v>
      </c>
      <c r="T109" s="65">
        <f t="shared" si="22"/>
        <v>2514.6800000000003</v>
      </c>
      <c r="U109" s="68">
        <f t="shared" si="23"/>
        <v>5.2000000000000011E-2</v>
      </c>
      <c r="X109" s="69">
        <f t="shared" si="24"/>
        <v>1.6652676205617385</v>
      </c>
      <c r="Y109" s="62">
        <f t="shared" si="25"/>
        <v>175</v>
      </c>
    </row>
    <row r="110" spans="1:25" x14ac:dyDescent="0.2">
      <c r="A110" s="14">
        <v>108</v>
      </c>
      <c r="B110" s="15" t="s">
        <v>228</v>
      </c>
      <c r="C110" s="16">
        <v>85000</v>
      </c>
      <c r="D110" s="17">
        <v>10</v>
      </c>
      <c r="E110" s="54">
        <v>30095</v>
      </c>
      <c r="F110" s="55">
        <v>0.16600000000000001</v>
      </c>
      <c r="G110" s="56">
        <v>3229</v>
      </c>
      <c r="H110" s="27">
        <v>0.60199999999999998</v>
      </c>
      <c r="I110" s="54">
        <v>37653</v>
      </c>
      <c r="J110" s="57">
        <v>45821</v>
      </c>
      <c r="K110" s="73">
        <f t="shared" si="14"/>
        <v>25810.46312178388</v>
      </c>
      <c r="L110" s="73">
        <f t="shared" si="15"/>
        <v>26866</v>
      </c>
      <c r="M110" s="74">
        <f t="shared" si="16"/>
        <v>2015.6054931335832</v>
      </c>
      <c r="N110" s="74">
        <f t="shared" si="17"/>
        <v>23794.857628650298</v>
      </c>
      <c r="O110" s="62">
        <f t="shared" si="18"/>
        <v>122</v>
      </c>
      <c r="P110" s="73">
        <f t="shared" si="19"/>
        <v>31659.94</v>
      </c>
      <c r="Q110" s="65">
        <f t="shared" si="13"/>
        <v>76500</v>
      </c>
      <c r="R110" s="65">
        <f t="shared" si="20"/>
        <v>108</v>
      </c>
      <c r="S110" s="65">
        <f t="shared" si="21"/>
        <v>26866</v>
      </c>
      <c r="T110" s="65">
        <f t="shared" si="22"/>
        <v>4793.9399999999987</v>
      </c>
      <c r="U110" s="68">
        <f t="shared" si="23"/>
        <v>5.1999999999999956E-2</v>
      </c>
      <c r="X110" s="69">
        <f t="shared" si="24"/>
        <v>0.48465159492102777</v>
      </c>
      <c r="Y110" s="62">
        <f t="shared" si="25"/>
        <v>95</v>
      </c>
    </row>
    <row r="111" spans="1:25" x14ac:dyDescent="0.2">
      <c r="A111" s="14">
        <v>109</v>
      </c>
      <c r="B111" s="15" t="s">
        <v>230</v>
      </c>
      <c r="C111" s="16">
        <v>20100</v>
      </c>
      <c r="D111" s="17">
        <v>4</v>
      </c>
      <c r="E111" s="54">
        <v>29677</v>
      </c>
      <c r="F111" s="55">
        <v>0.107</v>
      </c>
      <c r="G111" s="56">
        <v>716.2</v>
      </c>
      <c r="H111" s="27">
        <v>0.78200000000000003</v>
      </c>
      <c r="I111" s="54">
        <v>17784</v>
      </c>
      <c r="J111" s="57">
        <v>6564</v>
      </c>
      <c r="K111" s="73">
        <f t="shared" si="14"/>
        <v>26808.491418247515</v>
      </c>
      <c r="L111" s="73">
        <f t="shared" si="15"/>
        <v>28960.799999999999</v>
      </c>
      <c r="M111" s="74">
        <f t="shared" si="16"/>
        <v>401.90796857463528</v>
      </c>
      <c r="N111" s="74">
        <f t="shared" si="17"/>
        <v>26406.583449672878</v>
      </c>
      <c r="O111" s="62">
        <f t="shared" si="18"/>
        <v>338</v>
      </c>
      <c r="P111" s="73">
        <f t="shared" si="19"/>
        <v>31220.204000000002</v>
      </c>
      <c r="Q111" s="65">
        <f t="shared" si="13"/>
        <v>18090</v>
      </c>
      <c r="R111" s="65">
        <f t="shared" si="20"/>
        <v>109</v>
      </c>
      <c r="S111" s="65">
        <f t="shared" si="21"/>
        <v>28960.799999999999</v>
      </c>
      <c r="T111" s="65">
        <f t="shared" si="22"/>
        <v>2259.4040000000023</v>
      </c>
      <c r="U111" s="68">
        <f t="shared" si="23"/>
        <v>5.2000000000000053E-2</v>
      </c>
      <c r="X111" s="69">
        <f t="shared" si="24"/>
        <v>2.1547109745881068</v>
      </c>
      <c r="Y111" s="62">
        <f t="shared" si="25"/>
        <v>196</v>
      </c>
    </row>
    <row r="112" spans="1:25" x14ac:dyDescent="0.2">
      <c r="A112" s="14">
        <v>110</v>
      </c>
      <c r="B112" s="15" t="s">
        <v>232</v>
      </c>
      <c r="C112" s="16">
        <v>77400</v>
      </c>
      <c r="D112" s="17">
        <v>-2</v>
      </c>
      <c r="E112" s="54">
        <v>29625</v>
      </c>
      <c r="F112" s="55">
        <v>3.1E-2</v>
      </c>
      <c r="G112" s="56">
        <v>7911</v>
      </c>
      <c r="H112" s="27">
        <v>0.311</v>
      </c>
      <c r="I112" s="54">
        <v>39801</v>
      </c>
      <c r="J112" s="57">
        <v>137517</v>
      </c>
      <c r="K112" s="73">
        <f t="shared" si="14"/>
        <v>28734.23860329777</v>
      </c>
      <c r="L112" s="73">
        <f t="shared" si="15"/>
        <v>21714</v>
      </c>
      <c r="M112" s="74">
        <f t="shared" si="16"/>
        <v>6034.3249427917626</v>
      </c>
      <c r="N112" s="74">
        <f t="shared" si="17"/>
        <v>22699.913660506008</v>
      </c>
      <c r="O112" s="62">
        <f t="shared" si="18"/>
        <v>34</v>
      </c>
      <c r="P112" s="73">
        <f t="shared" si="19"/>
        <v>31165.5</v>
      </c>
      <c r="Q112" s="65">
        <f t="shared" si="13"/>
        <v>69660</v>
      </c>
      <c r="R112" s="65">
        <f t="shared" si="20"/>
        <v>110</v>
      </c>
      <c r="S112" s="65">
        <f t="shared" si="21"/>
        <v>21714</v>
      </c>
      <c r="T112" s="65">
        <f t="shared" si="22"/>
        <v>9451.5</v>
      </c>
      <c r="U112" s="68">
        <f t="shared" si="23"/>
        <v>5.1999999999999998E-2</v>
      </c>
      <c r="X112" s="69">
        <f t="shared" si="24"/>
        <v>0.19472885855138414</v>
      </c>
      <c r="Y112" s="62">
        <f t="shared" si="25"/>
        <v>44</v>
      </c>
    </row>
    <row r="113" spans="1:25" x14ac:dyDescent="0.2">
      <c r="A113" s="14">
        <v>111</v>
      </c>
      <c r="B113" s="15" t="s">
        <v>234</v>
      </c>
      <c r="C113" s="16">
        <v>5870</v>
      </c>
      <c r="D113" s="17">
        <v>-7</v>
      </c>
      <c r="E113" s="54">
        <v>29124</v>
      </c>
      <c r="F113" s="55">
        <v>-7.0000000000000001E-3</v>
      </c>
      <c r="G113" s="56">
        <v>783</v>
      </c>
      <c r="H113" s="27">
        <v>-0.23</v>
      </c>
      <c r="I113" s="54">
        <v>272167</v>
      </c>
      <c r="J113" s="57" t="s">
        <v>14</v>
      </c>
      <c r="K113" s="73">
        <f t="shared" si="14"/>
        <v>29329.305135951661</v>
      </c>
      <c r="L113" s="73">
        <f t="shared" si="15"/>
        <v>28341</v>
      </c>
      <c r="M113" s="74">
        <f t="shared" si="16"/>
        <v>1016.8831168831168</v>
      </c>
      <c r="N113" s="74">
        <f t="shared" si="17"/>
        <v>28312.422019068545</v>
      </c>
      <c r="O113" s="62">
        <f t="shared" si="18"/>
        <v>221</v>
      </c>
      <c r="P113" s="73">
        <f t="shared" si="19"/>
        <v>30638.448</v>
      </c>
      <c r="Q113" s="65">
        <f t="shared" si="13"/>
        <v>5283</v>
      </c>
      <c r="R113" s="65">
        <f t="shared" si="20"/>
        <v>111</v>
      </c>
      <c r="S113" s="65">
        <f t="shared" si="21"/>
        <v>28341</v>
      </c>
      <c r="T113" s="65">
        <f t="shared" si="22"/>
        <v>2297.4480000000003</v>
      </c>
      <c r="U113" s="68">
        <f t="shared" si="23"/>
        <v>5.2000000000000011E-2</v>
      </c>
      <c r="X113" s="69">
        <f t="shared" si="24"/>
        <v>1.9341609195402303</v>
      </c>
      <c r="Y113" s="62">
        <f t="shared" si="25"/>
        <v>190</v>
      </c>
    </row>
    <row r="114" spans="1:25" x14ac:dyDescent="0.2">
      <c r="A114" s="14">
        <v>112</v>
      </c>
      <c r="B114" s="15" t="s">
        <v>236</v>
      </c>
      <c r="C114" s="16">
        <v>1701</v>
      </c>
      <c r="D114" s="17">
        <v>-9</v>
      </c>
      <c r="E114" s="54">
        <v>27623</v>
      </c>
      <c r="F114" s="55">
        <v>-6.0999999999999999E-2</v>
      </c>
      <c r="G114" s="56">
        <v>55.5</v>
      </c>
      <c r="H114" s="27">
        <v>7.6719999999999997</v>
      </c>
      <c r="I114" s="54">
        <v>7825</v>
      </c>
      <c r="J114" s="57">
        <v>740</v>
      </c>
      <c r="K114" s="73">
        <f t="shared" si="14"/>
        <v>29417.465388711393</v>
      </c>
      <c r="L114" s="73">
        <f t="shared" si="15"/>
        <v>27567.5</v>
      </c>
      <c r="M114" s="74">
        <f t="shared" si="16"/>
        <v>6.3999077490774905</v>
      </c>
      <c r="N114" s="74">
        <f t="shared" si="17"/>
        <v>29411.065480962316</v>
      </c>
      <c r="O114" s="62">
        <f t="shared" si="18"/>
        <v>443</v>
      </c>
      <c r="P114" s="73">
        <f t="shared" si="19"/>
        <v>29059.396000000001</v>
      </c>
      <c r="Q114" s="65">
        <f t="shared" si="13"/>
        <v>1530.9</v>
      </c>
      <c r="R114" s="65">
        <f t="shared" si="20"/>
        <v>112</v>
      </c>
      <c r="S114" s="65">
        <f t="shared" si="21"/>
        <v>27567.5</v>
      </c>
      <c r="T114" s="65">
        <f t="shared" si="22"/>
        <v>1491.8960000000006</v>
      </c>
      <c r="U114" s="68">
        <f t="shared" si="23"/>
        <v>5.2000000000000025E-2</v>
      </c>
      <c r="X114" s="69">
        <f t="shared" si="24"/>
        <v>25.88100900900902</v>
      </c>
      <c r="Y114" s="62">
        <f t="shared" si="25"/>
        <v>270</v>
      </c>
    </row>
    <row r="115" spans="1:25" x14ac:dyDescent="0.2">
      <c r="A115" s="14">
        <v>113</v>
      </c>
      <c r="B115" s="15" t="s">
        <v>238</v>
      </c>
      <c r="C115" s="16">
        <v>3266</v>
      </c>
      <c r="D115" s="17">
        <v>22</v>
      </c>
      <c r="E115" s="54">
        <v>27186</v>
      </c>
      <c r="F115" s="55">
        <v>0.248</v>
      </c>
      <c r="G115" s="56">
        <v>128.30000000000001</v>
      </c>
      <c r="H115" s="27">
        <v>-0.69099999999999995</v>
      </c>
      <c r="I115" s="54">
        <v>8005</v>
      </c>
      <c r="J115" s="57">
        <v>3732</v>
      </c>
      <c r="K115" s="73">
        <f t="shared" si="14"/>
        <v>21783.653846153848</v>
      </c>
      <c r="L115" s="73">
        <f t="shared" si="15"/>
        <v>27057.7</v>
      </c>
      <c r="M115" s="74">
        <f t="shared" si="16"/>
        <v>415.21035598705498</v>
      </c>
      <c r="N115" s="74">
        <f t="shared" si="17"/>
        <v>21368.443490166792</v>
      </c>
      <c r="O115" s="62">
        <f t="shared" si="18"/>
        <v>334</v>
      </c>
      <c r="P115" s="73">
        <f t="shared" si="19"/>
        <v>28599.671999999999</v>
      </c>
      <c r="Q115" s="65">
        <f t="shared" si="13"/>
        <v>2939.4</v>
      </c>
      <c r="R115" s="65">
        <f t="shared" si="20"/>
        <v>113</v>
      </c>
      <c r="S115" s="65">
        <f t="shared" si="21"/>
        <v>27057.7</v>
      </c>
      <c r="T115" s="65">
        <f t="shared" si="22"/>
        <v>1541.9719999999979</v>
      </c>
      <c r="U115" s="68">
        <f t="shared" si="23"/>
        <v>5.1999999999999949E-2</v>
      </c>
      <c r="X115" s="69">
        <f t="shared" si="24"/>
        <v>11.018487918939968</v>
      </c>
      <c r="Y115" s="62">
        <f t="shared" si="25"/>
        <v>261</v>
      </c>
    </row>
    <row r="116" spans="1:25" x14ac:dyDescent="0.2">
      <c r="A116" s="14">
        <v>114</v>
      </c>
      <c r="B116" s="15" t="s">
        <v>240</v>
      </c>
      <c r="C116" s="16">
        <v>67000</v>
      </c>
      <c r="D116" s="17">
        <v>5</v>
      </c>
      <c r="E116" s="54">
        <v>27058</v>
      </c>
      <c r="F116" s="55">
        <v>6.7000000000000004E-2</v>
      </c>
      <c r="G116" s="56">
        <v>2909</v>
      </c>
      <c r="H116" s="27">
        <v>0.437</v>
      </c>
      <c r="I116" s="54">
        <v>31864</v>
      </c>
      <c r="J116" s="57">
        <v>51390</v>
      </c>
      <c r="K116" s="73">
        <f t="shared" si="14"/>
        <v>25358.950328022493</v>
      </c>
      <c r="L116" s="73">
        <f t="shared" si="15"/>
        <v>24149</v>
      </c>
      <c r="M116" s="74">
        <f t="shared" si="16"/>
        <v>2024.3562978427278</v>
      </c>
      <c r="N116" s="74">
        <f t="shared" si="17"/>
        <v>23334.594030179764</v>
      </c>
      <c r="O116" s="62">
        <f t="shared" si="18"/>
        <v>120</v>
      </c>
      <c r="P116" s="73">
        <f t="shared" si="19"/>
        <v>28465.016</v>
      </c>
      <c r="Q116" s="65">
        <f t="shared" si="13"/>
        <v>60300</v>
      </c>
      <c r="R116" s="65">
        <f t="shared" si="20"/>
        <v>114</v>
      </c>
      <c r="S116" s="65">
        <f t="shared" si="21"/>
        <v>24149</v>
      </c>
      <c r="T116" s="65">
        <f t="shared" si="22"/>
        <v>4316.0159999999996</v>
      </c>
      <c r="U116" s="68">
        <f t="shared" si="23"/>
        <v>5.1999999999999984E-2</v>
      </c>
      <c r="X116" s="69">
        <f t="shared" si="24"/>
        <v>0.48367686490202805</v>
      </c>
      <c r="Y116" s="62">
        <f t="shared" si="25"/>
        <v>106</v>
      </c>
    </row>
    <row r="117" spans="1:25" x14ac:dyDescent="0.2">
      <c r="A117" s="14">
        <v>115</v>
      </c>
      <c r="B117" s="15" t="s">
        <v>242</v>
      </c>
      <c r="C117" s="16">
        <v>39000</v>
      </c>
      <c r="D117" s="17">
        <v>-1</v>
      </c>
      <c r="E117" s="54">
        <v>26259</v>
      </c>
      <c r="F117" s="55">
        <v>1E-3</v>
      </c>
      <c r="G117" s="56">
        <v>-10229</v>
      </c>
      <c r="H117" s="27">
        <v>-1.93</v>
      </c>
      <c r="I117" s="54">
        <v>103627</v>
      </c>
      <c r="J117" s="57">
        <v>39815</v>
      </c>
      <c r="K117" s="73">
        <f t="shared" si="14"/>
        <v>26232.767232767237</v>
      </c>
      <c r="L117" s="73">
        <f t="shared" si="15"/>
        <v>36488</v>
      </c>
      <c r="M117" s="74">
        <f t="shared" si="16"/>
        <v>10998.924731182797</v>
      </c>
      <c r="N117" s="74">
        <f t="shared" si="17"/>
        <v>15233.84250158444</v>
      </c>
      <c r="O117" s="62">
        <f t="shared" si="18"/>
        <v>15</v>
      </c>
      <c r="P117" s="73">
        <f t="shared" si="19"/>
        <v>27624.468000000001</v>
      </c>
      <c r="Q117" s="65">
        <f t="shared" si="13"/>
        <v>35100</v>
      </c>
      <c r="R117" s="65">
        <f t="shared" si="20"/>
        <v>115</v>
      </c>
      <c r="S117" s="65">
        <f t="shared" si="21"/>
        <v>36488</v>
      </c>
      <c r="T117" s="65">
        <f t="shared" si="22"/>
        <v>-8863.5319999999992</v>
      </c>
      <c r="U117" s="68">
        <f t="shared" si="23"/>
        <v>5.2000000000000025E-2</v>
      </c>
      <c r="X117" s="69">
        <f t="shared" si="24"/>
        <v>-0.13348988170886703</v>
      </c>
      <c r="Y117" s="62">
        <f t="shared" si="25"/>
        <v>499</v>
      </c>
    </row>
    <row r="118" spans="1:25" x14ac:dyDescent="0.2">
      <c r="A118" s="14">
        <v>116</v>
      </c>
      <c r="B118" s="15" t="s">
        <v>244</v>
      </c>
      <c r="C118" s="16">
        <v>80000</v>
      </c>
      <c r="D118" s="17">
        <v>1</v>
      </c>
      <c r="E118" s="54">
        <v>25938</v>
      </c>
      <c r="F118" s="55">
        <v>2E-3</v>
      </c>
      <c r="G118" s="56">
        <v>3381</v>
      </c>
      <c r="H118" s="27">
        <v>0.157</v>
      </c>
      <c r="I118" s="54">
        <v>62729</v>
      </c>
      <c r="J118" s="57">
        <v>72172</v>
      </c>
      <c r="K118" s="73">
        <f t="shared" si="14"/>
        <v>25886.22754491018</v>
      </c>
      <c r="L118" s="73">
        <f t="shared" si="15"/>
        <v>22557</v>
      </c>
      <c r="M118" s="74">
        <f t="shared" si="16"/>
        <v>2922.2126188418324</v>
      </c>
      <c r="N118" s="74">
        <f t="shared" si="17"/>
        <v>22964.014926068347</v>
      </c>
      <c r="O118" s="62">
        <f t="shared" si="18"/>
        <v>78</v>
      </c>
      <c r="P118" s="73">
        <f t="shared" si="19"/>
        <v>27286.775999999998</v>
      </c>
      <c r="Q118" s="65">
        <f t="shared" si="13"/>
        <v>72000</v>
      </c>
      <c r="R118" s="65">
        <f t="shared" si="20"/>
        <v>116</v>
      </c>
      <c r="S118" s="65">
        <f t="shared" si="21"/>
        <v>22557</v>
      </c>
      <c r="T118" s="65">
        <f t="shared" si="22"/>
        <v>4729.775999999998</v>
      </c>
      <c r="U118" s="68">
        <f t="shared" si="23"/>
        <v>5.1999999999999921E-2</v>
      </c>
      <c r="X118" s="69">
        <f t="shared" si="24"/>
        <v>0.3989281277728477</v>
      </c>
      <c r="Y118" s="62">
        <f t="shared" si="25"/>
        <v>98</v>
      </c>
    </row>
    <row r="119" spans="1:25" x14ac:dyDescent="0.2">
      <c r="A119" s="14">
        <v>117</v>
      </c>
      <c r="B119" s="15" t="s">
        <v>246</v>
      </c>
      <c r="C119" s="16">
        <v>75772</v>
      </c>
      <c r="D119" s="17">
        <v>5</v>
      </c>
      <c r="E119" s="54">
        <v>25775</v>
      </c>
      <c r="F119" s="55">
        <v>7.3999999999999996E-2</v>
      </c>
      <c r="G119" s="56">
        <v>7096</v>
      </c>
      <c r="H119" s="27">
        <v>0.14099999999999999</v>
      </c>
      <c r="I119" s="54">
        <v>467374</v>
      </c>
      <c r="J119" s="57">
        <v>77117</v>
      </c>
      <c r="K119" s="73">
        <f t="shared" si="14"/>
        <v>23999.068901303537</v>
      </c>
      <c r="L119" s="73">
        <f t="shared" si="15"/>
        <v>18679</v>
      </c>
      <c r="M119" s="74">
        <f t="shared" si="16"/>
        <v>6219.1060473269063</v>
      </c>
      <c r="N119" s="74">
        <f t="shared" si="17"/>
        <v>17779.962853976631</v>
      </c>
      <c r="O119" s="62">
        <f t="shared" si="18"/>
        <v>32</v>
      </c>
      <c r="P119" s="73">
        <f t="shared" si="19"/>
        <v>27115.3</v>
      </c>
      <c r="Q119" s="65">
        <f t="shared" si="13"/>
        <v>68194.8</v>
      </c>
      <c r="R119" s="65">
        <f t="shared" si="20"/>
        <v>117</v>
      </c>
      <c r="S119" s="65">
        <f t="shared" si="21"/>
        <v>18679</v>
      </c>
      <c r="T119" s="65">
        <f t="shared" si="22"/>
        <v>8436.2999999999993</v>
      </c>
      <c r="U119" s="68">
        <f t="shared" si="23"/>
        <v>5.199999999999997E-2</v>
      </c>
      <c r="X119" s="69">
        <f t="shared" si="24"/>
        <v>0.18888105975197284</v>
      </c>
      <c r="Y119" s="62">
        <f t="shared" si="25"/>
        <v>54</v>
      </c>
    </row>
    <row r="120" spans="1:25" x14ac:dyDescent="0.2">
      <c r="A120" s="14">
        <v>118</v>
      </c>
      <c r="B120" s="15" t="s">
        <v>248</v>
      </c>
      <c r="C120" s="16">
        <v>130000</v>
      </c>
      <c r="D120" s="17">
        <v>2</v>
      </c>
      <c r="E120" s="54">
        <v>25739</v>
      </c>
      <c r="F120" s="55">
        <v>3.5999999999999997E-2</v>
      </c>
      <c r="G120" s="56">
        <v>1108</v>
      </c>
      <c r="H120" s="27">
        <v>-0.28399999999999997</v>
      </c>
      <c r="I120" s="54">
        <v>19194</v>
      </c>
      <c r="J120" s="57">
        <v>7388</v>
      </c>
      <c r="K120" s="73">
        <f t="shared" si="14"/>
        <v>24844.594594594593</v>
      </c>
      <c r="L120" s="73">
        <f t="shared" si="15"/>
        <v>24631</v>
      </c>
      <c r="M120" s="74">
        <f t="shared" si="16"/>
        <v>1547.4860335195531</v>
      </c>
      <c r="N120" s="74">
        <f t="shared" si="17"/>
        <v>23297.108561075042</v>
      </c>
      <c r="O120" s="62">
        <f t="shared" si="18"/>
        <v>160</v>
      </c>
      <c r="P120" s="73">
        <f t="shared" si="19"/>
        <v>27077.428</v>
      </c>
      <c r="Q120" s="65">
        <f t="shared" si="13"/>
        <v>117000</v>
      </c>
      <c r="R120" s="65">
        <f t="shared" si="20"/>
        <v>118</v>
      </c>
      <c r="S120" s="65">
        <f t="shared" si="21"/>
        <v>24631</v>
      </c>
      <c r="T120" s="65">
        <f t="shared" si="22"/>
        <v>2446.4279999999999</v>
      </c>
      <c r="U120" s="68">
        <f t="shared" si="23"/>
        <v>5.1999999999999998E-2</v>
      </c>
      <c r="X120" s="69">
        <f t="shared" si="24"/>
        <v>1.2079675090252706</v>
      </c>
      <c r="Y120" s="62">
        <f t="shared" si="25"/>
        <v>180</v>
      </c>
    </row>
    <row r="121" spans="1:25" x14ac:dyDescent="0.2">
      <c r="A121" s="14">
        <v>119</v>
      </c>
      <c r="B121" s="15" t="s">
        <v>250</v>
      </c>
      <c r="C121" s="16">
        <v>135000</v>
      </c>
      <c r="D121" s="17">
        <v>4</v>
      </c>
      <c r="E121" s="54">
        <v>25625</v>
      </c>
      <c r="F121" s="55">
        <v>9.1999999999999998E-2</v>
      </c>
      <c r="G121" s="56">
        <v>1589.5</v>
      </c>
      <c r="H121" s="27">
        <v>3.3000000000000002E-2</v>
      </c>
      <c r="I121" s="54">
        <v>13204</v>
      </c>
      <c r="J121" s="57">
        <v>30961</v>
      </c>
      <c r="K121" s="73">
        <f t="shared" si="14"/>
        <v>23466.117216117214</v>
      </c>
      <c r="L121" s="73">
        <f t="shared" si="15"/>
        <v>24035.5</v>
      </c>
      <c r="M121" s="74">
        <f t="shared" si="16"/>
        <v>1538.7221684414328</v>
      </c>
      <c r="N121" s="74">
        <f t="shared" si="17"/>
        <v>21927.395047675782</v>
      </c>
      <c r="O121" s="62">
        <f t="shared" si="18"/>
        <v>161</v>
      </c>
      <c r="P121" s="73">
        <f t="shared" si="19"/>
        <v>26957.5</v>
      </c>
      <c r="Q121" s="65">
        <f t="shared" si="13"/>
        <v>121500</v>
      </c>
      <c r="R121" s="65">
        <f t="shared" si="20"/>
        <v>119</v>
      </c>
      <c r="S121" s="65">
        <f t="shared" si="21"/>
        <v>24035.5</v>
      </c>
      <c r="T121" s="65">
        <f t="shared" si="22"/>
        <v>2922</v>
      </c>
      <c r="U121" s="68">
        <f t="shared" si="23"/>
        <v>5.1999999999999998E-2</v>
      </c>
      <c r="X121" s="69">
        <f t="shared" si="24"/>
        <v>0.83831393519974839</v>
      </c>
      <c r="Y121" s="62">
        <f t="shared" si="25"/>
        <v>159</v>
      </c>
    </row>
    <row r="122" spans="1:25" x14ac:dyDescent="0.2">
      <c r="A122" s="14">
        <v>120</v>
      </c>
      <c r="B122" s="15" t="s">
        <v>252</v>
      </c>
      <c r="C122" s="16">
        <v>26300</v>
      </c>
      <c r="D122" s="17">
        <v>31</v>
      </c>
      <c r="E122" s="54">
        <v>25067</v>
      </c>
      <c r="F122" s="55">
        <v>0.23799999999999999</v>
      </c>
      <c r="G122" s="56">
        <v>2360.8000000000002</v>
      </c>
      <c r="H122" s="27">
        <v>0.79</v>
      </c>
      <c r="I122" s="54">
        <v>17921</v>
      </c>
      <c r="J122" s="57">
        <v>17784</v>
      </c>
      <c r="K122" s="73">
        <f t="shared" si="14"/>
        <v>20247.980613893378</v>
      </c>
      <c r="L122" s="73">
        <f t="shared" si="15"/>
        <v>22706.2</v>
      </c>
      <c r="M122" s="74">
        <f t="shared" si="16"/>
        <v>1318.8826815642458</v>
      </c>
      <c r="N122" s="74">
        <f t="shared" si="17"/>
        <v>18929.097932329132</v>
      </c>
      <c r="O122" s="62">
        <f t="shared" si="18"/>
        <v>183</v>
      </c>
      <c r="P122" s="73">
        <f t="shared" si="19"/>
        <v>26370.484</v>
      </c>
      <c r="Q122" s="65">
        <f t="shared" si="13"/>
        <v>23670</v>
      </c>
      <c r="R122" s="65">
        <f t="shared" si="20"/>
        <v>120</v>
      </c>
      <c r="S122" s="65">
        <f t="shared" si="21"/>
        <v>22706.2</v>
      </c>
      <c r="T122" s="65">
        <f t="shared" si="22"/>
        <v>3664.2839999999997</v>
      </c>
      <c r="U122" s="68">
        <f t="shared" si="23"/>
        <v>5.2000000000000018E-2</v>
      </c>
      <c r="X122" s="69">
        <f t="shared" si="24"/>
        <v>0.55213656387665166</v>
      </c>
      <c r="Y122" s="62">
        <f t="shared" si="25"/>
        <v>130</v>
      </c>
    </row>
    <row r="123" spans="1:25" x14ac:dyDescent="0.2">
      <c r="A123" s="14">
        <v>121</v>
      </c>
      <c r="B123" s="15" t="s">
        <v>254</v>
      </c>
      <c r="C123" s="16">
        <v>291000</v>
      </c>
      <c r="D123" s="17">
        <v>11</v>
      </c>
      <c r="E123" s="54">
        <v>24720</v>
      </c>
      <c r="F123" s="55">
        <v>0.104</v>
      </c>
      <c r="G123" s="56">
        <v>4518.3</v>
      </c>
      <c r="H123" s="27">
        <v>0.56599999999999995</v>
      </c>
      <c r="I123" s="54">
        <v>24156</v>
      </c>
      <c r="J123" s="57">
        <v>92449</v>
      </c>
      <c r="K123" s="73">
        <f t="shared" si="14"/>
        <v>22391.304347826084</v>
      </c>
      <c r="L123" s="73">
        <f t="shared" si="15"/>
        <v>20201.7</v>
      </c>
      <c r="M123" s="74">
        <f t="shared" si="16"/>
        <v>2885.2490421455941</v>
      </c>
      <c r="N123" s="74">
        <f t="shared" si="17"/>
        <v>19506.055305680489</v>
      </c>
      <c r="O123" s="62">
        <f t="shared" si="18"/>
        <v>80</v>
      </c>
      <c r="P123" s="73">
        <f t="shared" si="19"/>
        <v>26005.439999999999</v>
      </c>
      <c r="Q123" s="65">
        <f t="shared" si="13"/>
        <v>261900</v>
      </c>
      <c r="R123" s="65">
        <f t="shared" si="20"/>
        <v>121</v>
      </c>
      <c r="S123" s="65">
        <f t="shared" si="21"/>
        <v>20201.7</v>
      </c>
      <c r="T123" s="65">
        <f t="shared" si="22"/>
        <v>5803.739999999998</v>
      </c>
      <c r="U123" s="68">
        <f t="shared" si="23"/>
        <v>5.1999999999999949E-2</v>
      </c>
      <c r="X123" s="69">
        <f t="shared" si="24"/>
        <v>0.28449638138237782</v>
      </c>
      <c r="Y123" s="62">
        <f t="shared" si="25"/>
        <v>84</v>
      </c>
    </row>
    <row r="124" spans="1:25" x14ac:dyDescent="0.2">
      <c r="A124" s="14">
        <v>122</v>
      </c>
      <c r="B124" s="15" t="s">
        <v>256</v>
      </c>
      <c r="C124" s="16">
        <v>150000</v>
      </c>
      <c r="D124" s="17">
        <v>252</v>
      </c>
      <c r="E124" s="54">
        <v>24556</v>
      </c>
      <c r="F124" s="55">
        <v>2.2280000000000002</v>
      </c>
      <c r="G124" s="56">
        <v>1751</v>
      </c>
      <c r="H124" s="27" t="s">
        <v>14</v>
      </c>
      <c r="I124" s="54">
        <v>33921</v>
      </c>
      <c r="J124" s="57">
        <v>17253</v>
      </c>
      <c r="K124" s="73">
        <f t="shared" si="14"/>
        <v>7607.1871127633203</v>
      </c>
      <c r="L124" s="73">
        <f t="shared" si="15"/>
        <v>22805</v>
      </c>
      <c r="M124" s="74" t="str">
        <f t="shared" si="16"/>
        <v xml:space="preserve"> </v>
      </c>
      <c r="N124" s="74" t="str">
        <f t="shared" si="17"/>
        <v xml:space="preserve"> </v>
      </c>
      <c r="O124" s="62" t="str">
        <f t="shared" si="18"/>
        <v xml:space="preserve"> </v>
      </c>
      <c r="P124" s="73">
        <f t="shared" si="19"/>
        <v>25832.912</v>
      </c>
      <c r="Q124" s="65">
        <f t="shared" si="13"/>
        <v>135000</v>
      </c>
      <c r="R124" s="65">
        <f t="shared" si="20"/>
        <v>122</v>
      </c>
      <c r="S124" s="65">
        <f t="shared" si="21"/>
        <v>22805</v>
      </c>
      <c r="T124" s="65">
        <f t="shared" si="22"/>
        <v>3027.9120000000003</v>
      </c>
      <c r="U124" s="68">
        <f t="shared" si="23"/>
        <v>5.2000000000000011E-2</v>
      </c>
      <c r="X124" s="69">
        <f t="shared" si="24"/>
        <v>0.72924728726442045</v>
      </c>
      <c r="Y124" s="62">
        <f t="shared" si="25"/>
        <v>154</v>
      </c>
    </row>
    <row r="125" spans="1:25" x14ac:dyDescent="0.2">
      <c r="A125" s="14">
        <v>123</v>
      </c>
      <c r="B125" s="15" t="s">
        <v>258</v>
      </c>
      <c r="C125" s="16">
        <v>38680</v>
      </c>
      <c r="D125" s="17">
        <v>6</v>
      </c>
      <c r="E125" s="54">
        <v>24556</v>
      </c>
      <c r="F125" s="55">
        <v>7.3999999999999996E-2</v>
      </c>
      <c r="G125" s="56">
        <v>3232</v>
      </c>
      <c r="H125" s="27" t="s">
        <v>14</v>
      </c>
      <c r="I125" s="54">
        <v>43908</v>
      </c>
      <c r="J125" s="57">
        <v>134356</v>
      </c>
      <c r="K125" s="73">
        <f t="shared" si="14"/>
        <v>22864.05959031657</v>
      </c>
      <c r="L125" s="73">
        <f t="shared" si="15"/>
        <v>21324</v>
      </c>
      <c r="M125" s="74" t="str">
        <f t="shared" si="16"/>
        <v xml:space="preserve"> </v>
      </c>
      <c r="N125" s="74" t="str">
        <f t="shared" si="17"/>
        <v xml:space="preserve"> </v>
      </c>
      <c r="O125" s="62" t="str">
        <f t="shared" si="18"/>
        <v xml:space="preserve"> </v>
      </c>
      <c r="P125" s="73">
        <f t="shared" si="19"/>
        <v>25832.912</v>
      </c>
      <c r="Q125" s="65">
        <f t="shared" si="13"/>
        <v>34812</v>
      </c>
      <c r="R125" s="65">
        <f t="shared" si="20"/>
        <v>122</v>
      </c>
      <c r="S125" s="65">
        <f t="shared" si="21"/>
        <v>21324</v>
      </c>
      <c r="T125" s="65">
        <f t="shared" si="22"/>
        <v>4508.9120000000003</v>
      </c>
      <c r="U125" s="68">
        <f t="shared" si="23"/>
        <v>5.2000000000000011E-2</v>
      </c>
      <c r="X125" s="69">
        <f t="shared" si="24"/>
        <v>0.39508415841584166</v>
      </c>
      <c r="Y125" s="62">
        <f t="shared" si="25"/>
        <v>101</v>
      </c>
    </row>
    <row r="126" spans="1:25" x14ac:dyDescent="0.2">
      <c r="A126" s="14">
        <v>124</v>
      </c>
      <c r="B126" s="15" t="s">
        <v>260</v>
      </c>
      <c r="C126" s="16">
        <v>69200</v>
      </c>
      <c r="D126" s="17">
        <v>20</v>
      </c>
      <c r="E126" s="54">
        <v>24358</v>
      </c>
      <c r="F126" s="55">
        <v>0.16400000000000001</v>
      </c>
      <c r="G126" s="56">
        <v>2938</v>
      </c>
      <c r="H126" s="27">
        <v>0.32</v>
      </c>
      <c r="I126" s="54">
        <v>56232</v>
      </c>
      <c r="J126" s="57">
        <v>109215</v>
      </c>
      <c r="K126" s="73">
        <f t="shared" si="14"/>
        <v>20926.116838487975</v>
      </c>
      <c r="L126" s="73">
        <f t="shared" si="15"/>
        <v>21420</v>
      </c>
      <c r="M126" s="74">
        <f t="shared" si="16"/>
        <v>2225.7575757575755</v>
      </c>
      <c r="N126" s="74">
        <f t="shared" si="17"/>
        <v>18700.359262730399</v>
      </c>
      <c r="O126" s="62">
        <f t="shared" si="18"/>
        <v>107</v>
      </c>
      <c r="P126" s="73">
        <f t="shared" si="19"/>
        <v>25624.616000000002</v>
      </c>
      <c r="Q126" s="65">
        <f t="shared" si="13"/>
        <v>62280</v>
      </c>
      <c r="R126" s="65">
        <f t="shared" si="20"/>
        <v>124</v>
      </c>
      <c r="S126" s="65">
        <f t="shared" si="21"/>
        <v>21420</v>
      </c>
      <c r="T126" s="65">
        <f t="shared" si="22"/>
        <v>4204.6160000000018</v>
      </c>
      <c r="U126" s="68">
        <f t="shared" si="23"/>
        <v>5.2000000000000074E-2</v>
      </c>
      <c r="X126" s="69">
        <f t="shared" si="24"/>
        <v>0.43111504424778824</v>
      </c>
      <c r="Y126" s="62">
        <f t="shared" si="25"/>
        <v>113</v>
      </c>
    </row>
    <row r="127" spans="1:25" x14ac:dyDescent="0.2">
      <c r="A127" s="14">
        <v>125</v>
      </c>
      <c r="B127" s="15" t="s">
        <v>262</v>
      </c>
      <c r="C127" s="16">
        <v>24900</v>
      </c>
      <c r="D127" s="17">
        <v>-4</v>
      </c>
      <c r="E127" s="54">
        <v>24175</v>
      </c>
      <c r="F127" s="55">
        <v>1E-3</v>
      </c>
      <c r="G127" s="56">
        <v>407</v>
      </c>
      <c r="H127" s="27">
        <v>-8.4000000000000005E-2</v>
      </c>
      <c r="I127" s="54">
        <v>9186</v>
      </c>
      <c r="J127" s="57">
        <v>7598</v>
      </c>
      <c r="K127" s="73">
        <f t="shared" si="14"/>
        <v>24150.849150849153</v>
      </c>
      <c r="L127" s="73">
        <f t="shared" si="15"/>
        <v>23768</v>
      </c>
      <c r="M127" s="74">
        <f t="shared" si="16"/>
        <v>444.32314410480348</v>
      </c>
      <c r="N127" s="74">
        <f t="shared" si="17"/>
        <v>23706.526006744349</v>
      </c>
      <c r="O127" s="62">
        <f t="shared" si="18"/>
        <v>325</v>
      </c>
      <c r="P127" s="73">
        <f t="shared" si="19"/>
        <v>25432.1</v>
      </c>
      <c r="Q127" s="65">
        <f t="shared" si="13"/>
        <v>22410</v>
      </c>
      <c r="R127" s="65">
        <f t="shared" si="20"/>
        <v>125</v>
      </c>
      <c r="S127" s="65">
        <f t="shared" si="21"/>
        <v>23768</v>
      </c>
      <c r="T127" s="65">
        <f t="shared" si="22"/>
        <v>1664.0999999999985</v>
      </c>
      <c r="U127" s="68">
        <f t="shared" si="23"/>
        <v>5.1999999999999942E-2</v>
      </c>
      <c r="X127" s="69">
        <f t="shared" si="24"/>
        <v>3.0886977886977851</v>
      </c>
      <c r="Y127" s="62">
        <f t="shared" si="25"/>
        <v>247</v>
      </c>
    </row>
    <row r="128" spans="1:25" x14ac:dyDescent="0.2">
      <c r="A128" s="14">
        <v>126</v>
      </c>
      <c r="B128" s="15" t="s">
        <v>264</v>
      </c>
      <c r="C128" s="16">
        <v>30083</v>
      </c>
      <c r="D128" s="17">
        <v>-1</v>
      </c>
      <c r="E128" s="54">
        <v>24116</v>
      </c>
      <c r="F128" s="55">
        <v>0.04</v>
      </c>
      <c r="G128" s="56">
        <v>2666</v>
      </c>
      <c r="H128" s="27">
        <v>-0.128</v>
      </c>
      <c r="I128" s="54">
        <v>145392</v>
      </c>
      <c r="J128" s="57">
        <v>65488</v>
      </c>
      <c r="K128" s="73">
        <f t="shared" si="14"/>
        <v>23188.461538461539</v>
      </c>
      <c r="L128" s="73">
        <f t="shared" si="15"/>
        <v>21450</v>
      </c>
      <c r="M128" s="74">
        <f t="shared" si="16"/>
        <v>3057.3394495412845</v>
      </c>
      <c r="N128" s="74">
        <f t="shared" si="17"/>
        <v>20131.122088920256</v>
      </c>
      <c r="O128" s="62">
        <f t="shared" si="18"/>
        <v>69</v>
      </c>
      <c r="P128" s="73">
        <f t="shared" si="19"/>
        <v>25370.031999999999</v>
      </c>
      <c r="Q128" s="65">
        <f t="shared" si="13"/>
        <v>27074.7</v>
      </c>
      <c r="R128" s="65">
        <f t="shared" si="20"/>
        <v>126</v>
      </c>
      <c r="S128" s="65">
        <f t="shared" si="21"/>
        <v>21450</v>
      </c>
      <c r="T128" s="65">
        <f t="shared" si="22"/>
        <v>3920.0319999999992</v>
      </c>
      <c r="U128" s="68">
        <f t="shared" si="23"/>
        <v>5.199999999999997E-2</v>
      </c>
      <c r="X128" s="69">
        <f t="shared" si="24"/>
        <v>0.47037959489872438</v>
      </c>
      <c r="Y128" s="62">
        <f t="shared" si="25"/>
        <v>121</v>
      </c>
    </row>
    <row r="129" spans="1:25" x14ac:dyDescent="0.2">
      <c r="A129" s="14">
        <v>127</v>
      </c>
      <c r="B129" s="15" t="s">
        <v>266</v>
      </c>
      <c r="C129" s="16">
        <v>60000</v>
      </c>
      <c r="D129" s="17">
        <v>19</v>
      </c>
      <c r="E129" s="54">
        <v>23995</v>
      </c>
      <c r="F129" s="55">
        <v>0.16400000000000001</v>
      </c>
      <c r="G129" s="56">
        <v>1656</v>
      </c>
      <c r="H129" s="27" t="s">
        <v>14</v>
      </c>
      <c r="I129" s="54">
        <v>25982</v>
      </c>
      <c r="J129" s="57">
        <v>25566</v>
      </c>
      <c r="K129" s="73">
        <f t="shared" si="14"/>
        <v>20614.261168384881</v>
      </c>
      <c r="L129" s="73">
        <f t="shared" si="15"/>
        <v>22339</v>
      </c>
      <c r="M129" s="74" t="str">
        <f t="shared" si="16"/>
        <v xml:space="preserve"> </v>
      </c>
      <c r="N129" s="74" t="str">
        <f t="shared" si="17"/>
        <v xml:space="preserve"> </v>
      </c>
      <c r="O129" s="62" t="str">
        <f t="shared" si="18"/>
        <v xml:space="preserve"> </v>
      </c>
      <c r="P129" s="73">
        <f t="shared" si="19"/>
        <v>25242.74</v>
      </c>
      <c r="Q129" s="65">
        <f t="shared" si="13"/>
        <v>54000</v>
      </c>
      <c r="R129" s="65">
        <f t="shared" si="20"/>
        <v>127</v>
      </c>
      <c r="S129" s="65">
        <f t="shared" si="21"/>
        <v>22339</v>
      </c>
      <c r="T129" s="65">
        <f t="shared" si="22"/>
        <v>2903.7400000000016</v>
      </c>
      <c r="U129" s="68">
        <f t="shared" si="23"/>
        <v>5.2000000000000067E-2</v>
      </c>
      <c r="X129" s="69">
        <f t="shared" si="24"/>
        <v>0.75346618357488016</v>
      </c>
      <c r="Y129" s="62">
        <f t="shared" si="25"/>
        <v>160</v>
      </c>
    </row>
    <row r="130" spans="1:25" x14ac:dyDescent="0.2">
      <c r="A130" s="14">
        <v>128</v>
      </c>
      <c r="B130" s="15" t="s">
        <v>268</v>
      </c>
      <c r="C130" s="16">
        <v>62610</v>
      </c>
      <c r="D130" s="17">
        <v>21</v>
      </c>
      <c r="E130" s="54">
        <v>23771</v>
      </c>
      <c r="F130" s="55">
        <v>0.16400000000000001</v>
      </c>
      <c r="G130" s="56">
        <v>2141</v>
      </c>
      <c r="H130" s="27">
        <v>1.143</v>
      </c>
      <c r="I130" s="54">
        <v>19062</v>
      </c>
      <c r="J130" s="57">
        <v>24839</v>
      </c>
      <c r="K130" s="73">
        <f t="shared" si="14"/>
        <v>20421.821305841924</v>
      </c>
      <c r="L130" s="73">
        <f t="shared" si="15"/>
        <v>21630</v>
      </c>
      <c r="M130" s="74">
        <f t="shared" si="16"/>
        <v>999.06672888474111</v>
      </c>
      <c r="N130" s="74">
        <f t="shared" si="17"/>
        <v>19422.754576957184</v>
      </c>
      <c r="O130" s="62">
        <f t="shared" si="18"/>
        <v>224</v>
      </c>
      <c r="P130" s="73">
        <f t="shared" si="19"/>
        <v>25007.092000000001</v>
      </c>
      <c r="Q130" s="65">
        <f t="shared" si="13"/>
        <v>56349</v>
      </c>
      <c r="R130" s="65">
        <f t="shared" si="20"/>
        <v>128</v>
      </c>
      <c r="S130" s="65">
        <f t="shared" si="21"/>
        <v>21630</v>
      </c>
      <c r="T130" s="65">
        <f t="shared" si="22"/>
        <v>3377.0920000000006</v>
      </c>
      <c r="U130" s="68">
        <f t="shared" si="23"/>
        <v>5.2000000000000025E-2</v>
      </c>
      <c r="X130" s="69">
        <f t="shared" si="24"/>
        <v>0.57734329752452151</v>
      </c>
      <c r="Y130" s="62">
        <f t="shared" si="25"/>
        <v>139</v>
      </c>
    </row>
    <row r="131" spans="1:25" x14ac:dyDescent="0.2">
      <c r="A131" s="14">
        <v>129</v>
      </c>
      <c r="B131" s="15" t="s">
        <v>270</v>
      </c>
      <c r="C131" s="16">
        <v>21500</v>
      </c>
      <c r="D131" s="17">
        <v>1</v>
      </c>
      <c r="E131" s="54">
        <v>23747</v>
      </c>
      <c r="F131" s="55">
        <v>3.9E-2</v>
      </c>
      <c r="G131" s="56">
        <v>8394</v>
      </c>
      <c r="H131" s="27">
        <v>3.242</v>
      </c>
      <c r="I131" s="54">
        <v>66416</v>
      </c>
      <c r="J131" s="57">
        <v>118220</v>
      </c>
      <c r="K131" s="73">
        <f t="shared" si="14"/>
        <v>22855.630413859482</v>
      </c>
      <c r="L131" s="73">
        <f t="shared" si="15"/>
        <v>15353</v>
      </c>
      <c r="M131" s="74">
        <f t="shared" si="16"/>
        <v>1978.7835926449789</v>
      </c>
      <c r="N131" s="74">
        <f t="shared" si="17"/>
        <v>20876.846821214502</v>
      </c>
      <c r="O131" s="62">
        <f t="shared" si="18"/>
        <v>125</v>
      </c>
      <c r="P131" s="73">
        <f t="shared" si="19"/>
        <v>24981.844000000001</v>
      </c>
      <c r="Q131" s="65">
        <f t="shared" ref="Q131:Q194" si="26">C131 - (C131*$AD$4)</f>
        <v>19350</v>
      </c>
      <c r="R131" s="65">
        <f t="shared" si="20"/>
        <v>129</v>
      </c>
      <c r="S131" s="65">
        <f t="shared" si="21"/>
        <v>15353</v>
      </c>
      <c r="T131" s="65">
        <f t="shared" si="22"/>
        <v>9628.844000000001</v>
      </c>
      <c r="U131" s="68">
        <f t="shared" si="23"/>
        <v>5.2000000000000039E-2</v>
      </c>
      <c r="X131" s="69">
        <f t="shared" si="24"/>
        <v>0.14711031689301893</v>
      </c>
      <c r="Y131" s="62">
        <f t="shared" si="25"/>
        <v>42</v>
      </c>
    </row>
    <row r="132" spans="1:25" x14ac:dyDescent="0.2">
      <c r="A132" s="14">
        <v>130</v>
      </c>
      <c r="B132" s="15" t="s">
        <v>272</v>
      </c>
      <c r="C132" s="16">
        <v>28000</v>
      </c>
      <c r="D132" s="17">
        <v>25</v>
      </c>
      <c r="E132" s="54">
        <v>23496</v>
      </c>
      <c r="F132" s="55">
        <v>0.20799999999999999</v>
      </c>
      <c r="G132" s="56">
        <v>2195.1</v>
      </c>
      <c r="H132" s="27">
        <v>0.31</v>
      </c>
      <c r="I132" s="54">
        <v>25482</v>
      </c>
      <c r="J132" s="57">
        <v>23630</v>
      </c>
      <c r="K132" s="73">
        <f t="shared" ref="K132:K195" si="27">E132/(1+F132)</f>
        <v>19450.331125827815</v>
      </c>
      <c r="L132" s="73">
        <f t="shared" ref="L132:L195" si="28">E132-G132</f>
        <v>21300.9</v>
      </c>
      <c r="M132" s="74">
        <f t="shared" ref="M132:M195" si="29">IFERROR(G132/(1+H132)," ")</f>
        <v>1675.6488549618318</v>
      </c>
      <c r="N132" s="74">
        <f t="shared" ref="N132:N195" si="30">IFERROR(K132-M132, " ")</f>
        <v>17774.682270865982</v>
      </c>
      <c r="O132" s="62">
        <f t="shared" ref="O132:O195" si="31">IFERROR(RANK(M132,$M$3:$M$502,0), " ")</f>
        <v>149</v>
      </c>
      <c r="P132" s="73">
        <f t="shared" ref="P132:P195" si="32">(E132*$AB$4) +E132</f>
        <v>24717.792000000001</v>
      </c>
      <c r="Q132" s="65">
        <f t="shared" si="26"/>
        <v>25200</v>
      </c>
      <c r="R132" s="65">
        <f t="shared" ref="R132:R195" si="33">RANK(P132,$P$3:$P$502,0)</f>
        <v>130</v>
      </c>
      <c r="S132" s="65">
        <f t="shared" ref="S132:S195" si="34">L132-(AB136*C132*AD133)/1000000</f>
        <v>21300.9</v>
      </c>
      <c r="T132" s="65">
        <f t="shared" ref="T132:T195" si="35">P132-S132</f>
        <v>3416.8919999999998</v>
      </c>
      <c r="U132" s="68">
        <f t="shared" ref="U132:U195" si="36">(P132-E132)/E132</f>
        <v>5.2000000000000053E-2</v>
      </c>
      <c r="X132" s="69">
        <f t="shared" ref="X132:X195" si="37">(T132-G132)/G132</f>
        <v>0.5565996993303266</v>
      </c>
      <c r="Y132" s="62">
        <f t="shared" ref="Y132:Y195" si="38">RANK(T132,$T$3:$T$502,0)</f>
        <v>137</v>
      </c>
    </row>
    <row r="133" spans="1:25" x14ac:dyDescent="0.2">
      <c r="A133" s="14">
        <v>131</v>
      </c>
      <c r="B133" s="15" t="s">
        <v>274</v>
      </c>
      <c r="C133" s="16">
        <v>30286</v>
      </c>
      <c r="D133" s="17">
        <v>-5</v>
      </c>
      <c r="E133" s="54">
        <v>23495</v>
      </c>
      <c r="F133" s="55">
        <v>0.02</v>
      </c>
      <c r="G133" s="56">
        <v>2226</v>
      </c>
      <c r="H133" s="27">
        <v>1.6439999999999999</v>
      </c>
      <c r="I133" s="54">
        <v>116914</v>
      </c>
      <c r="J133" s="57">
        <v>53466</v>
      </c>
      <c r="K133" s="73">
        <f t="shared" si="27"/>
        <v>23034.313725490196</v>
      </c>
      <c r="L133" s="73">
        <f t="shared" si="28"/>
        <v>21269</v>
      </c>
      <c r="M133" s="74">
        <f t="shared" si="29"/>
        <v>841.90620272314675</v>
      </c>
      <c r="N133" s="74">
        <f t="shared" si="30"/>
        <v>22192.407522767047</v>
      </c>
      <c r="O133" s="62">
        <f t="shared" si="31"/>
        <v>245</v>
      </c>
      <c r="P133" s="73">
        <f t="shared" si="32"/>
        <v>24716.74</v>
      </c>
      <c r="Q133" s="65">
        <f t="shared" si="26"/>
        <v>27257.4</v>
      </c>
      <c r="R133" s="65">
        <f t="shared" si="33"/>
        <v>131</v>
      </c>
      <c r="S133" s="65">
        <f t="shared" si="34"/>
        <v>21269</v>
      </c>
      <c r="T133" s="65">
        <f t="shared" si="35"/>
        <v>3447.7400000000016</v>
      </c>
      <c r="U133" s="68">
        <f t="shared" si="36"/>
        <v>5.2000000000000067E-2</v>
      </c>
      <c r="X133" s="69">
        <f t="shared" si="37"/>
        <v>0.54884995507637091</v>
      </c>
      <c r="Y133" s="62">
        <f t="shared" si="38"/>
        <v>136</v>
      </c>
    </row>
    <row r="134" spans="1:25" x14ac:dyDescent="0.2">
      <c r="A134" s="14">
        <v>132</v>
      </c>
      <c r="B134" s="15" t="s">
        <v>276</v>
      </c>
      <c r="C134" s="16">
        <v>45000</v>
      </c>
      <c r="D134" s="17">
        <v>34</v>
      </c>
      <c r="E134" s="54">
        <v>23443</v>
      </c>
      <c r="F134" s="55">
        <v>0.32800000000000001</v>
      </c>
      <c r="G134" s="56">
        <v>-1733</v>
      </c>
      <c r="H134" s="27">
        <v>-2.2480000000000002</v>
      </c>
      <c r="I134" s="54">
        <v>70256</v>
      </c>
      <c r="J134" s="57">
        <v>12947</v>
      </c>
      <c r="K134" s="73">
        <f t="shared" si="27"/>
        <v>17652.861445783132</v>
      </c>
      <c r="L134" s="73">
        <f t="shared" si="28"/>
        <v>25176</v>
      </c>
      <c r="M134" s="74">
        <f t="shared" si="29"/>
        <v>1388.6217948717947</v>
      </c>
      <c r="N134" s="74">
        <f t="shared" si="30"/>
        <v>16264.239650911337</v>
      </c>
      <c r="O134" s="62">
        <f t="shared" si="31"/>
        <v>174</v>
      </c>
      <c r="P134" s="73">
        <f t="shared" si="32"/>
        <v>24662.036</v>
      </c>
      <c r="Q134" s="65">
        <f t="shared" si="26"/>
        <v>40500</v>
      </c>
      <c r="R134" s="65">
        <f t="shared" si="33"/>
        <v>132</v>
      </c>
      <c r="S134" s="65">
        <f t="shared" si="34"/>
        <v>25176</v>
      </c>
      <c r="T134" s="65">
        <f t="shared" si="35"/>
        <v>-513.96399999999994</v>
      </c>
      <c r="U134" s="68">
        <f t="shared" si="36"/>
        <v>5.2000000000000005E-2</v>
      </c>
      <c r="X134" s="69">
        <f t="shared" si="37"/>
        <v>-0.70342527409117139</v>
      </c>
      <c r="Y134" s="62">
        <f t="shared" si="38"/>
        <v>494</v>
      </c>
    </row>
    <row r="135" spans="1:25" x14ac:dyDescent="0.2">
      <c r="A135" s="14">
        <v>133</v>
      </c>
      <c r="B135" s="15" t="s">
        <v>278</v>
      </c>
      <c r="C135" s="16">
        <v>53000</v>
      </c>
      <c r="D135" s="17">
        <v>-9</v>
      </c>
      <c r="E135" s="54">
        <v>23306</v>
      </c>
      <c r="F135" s="55">
        <v>0</v>
      </c>
      <c r="G135" s="56">
        <v>2012</v>
      </c>
      <c r="H135" s="27">
        <v>-6.2E-2</v>
      </c>
      <c r="I135" s="54">
        <v>33576</v>
      </c>
      <c r="J135" s="57">
        <v>18519</v>
      </c>
      <c r="K135" s="73">
        <f t="shared" si="27"/>
        <v>23306</v>
      </c>
      <c r="L135" s="73">
        <f t="shared" si="28"/>
        <v>21294</v>
      </c>
      <c r="M135" s="74">
        <f t="shared" si="29"/>
        <v>2144.9893390191901</v>
      </c>
      <c r="N135" s="74">
        <f t="shared" si="30"/>
        <v>21161.01066098081</v>
      </c>
      <c r="O135" s="62">
        <f t="shared" si="31"/>
        <v>114</v>
      </c>
      <c r="P135" s="73">
        <f t="shared" si="32"/>
        <v>24517.912</v>
      </c>
      <c r="Q135" s="65">
        <f t="shared" si="26"/>
        <v>47700</v>
      </c>
      <c r="R135" s="65">
        <f t="shared" si="33"/>
        <v>133</v>
      </c>
      <c r="S135" s="65">
        <f t="shared" si="34"/>
        <v>21294</v>
      </c>
      <c r="T135" s="65">
        <f t="shared" si="35"/>
        <v>3223.9120000000003</v>
      </c>
      <c r="U135" s="68">
        <f t="shared" si="36"/>
        <v>5.2000000000000011E-2</v>
      </c>
      <c r="X135" s="69">
        <f t="shared" si="37"/>
        <v>0.60234194831013932</v>
      </c>
      <c r="Y135" s="62">
        <f t="shared" si="38"/>
        <v>145</v>
      </c>
    </row>
    <row r="136" spans="1:25" x14ac:dyDescent="0.2">
      <c r="A136" s="14">
        <v>134</v>
      </c>
      <c r="B136" s="15" t="s">
        <v>280</v>
      </c>
      <c r="C136" s="16">
        <v>41967</v>
      </c>
      <c r="D136" s="17">
        <v>7</v>
      </c>
      <c r="E136" s="54">
        <v>22832</v>
      </c>
      <c r="F136" s="55">
        <v>7.4999999999999997E-2</v>
      </c>
      <c r="G136" s="56">
        <v>5966</v>
      </c>
      <c r="H136" s="27">
        <v>-0.443</v>
      </c>
      <c r="I136" s="54">
        <v>59147</v>
      </c>
      <c r="J136" s="57">
        <v>120865</v>
      </c>
      <c r="K136" s="73">
        <f t="shared" si="27"/>
        <v>21239.069767441862</v>
      </c>
      <c r="L136" s="73">
        <f t="shared" si="28"/>
        <v>16866</v>
      </c>
      <c r="M136" s="74">
        <f t="shared" si="29"/>
        <v>10710.951526032317</v>
      </c>
      <c r="N136" s="74">
        <f t="shared" si="30"/>
        <v>10528.118241409546</v>
      </c>
      <c r="O136" s="62">
        <f t="shared" si="31"/>
        <v>16</v>
      </c>
      <c r="P136" s="73">
        <f t="shared" si="32"/>
        <v>24019.263999999999</v>
      </c>
      <c r="Q136" s="65">
        <f t="shared" si="26"/>
        <v>37770.300000000003</v>
      </c>
      <c r="R136" s="65">
        <f t="shared" si="33"/>
        <v>134</v>
      </c>
      <c r="S136" s="65">
        <f t="shared" si="34"/>
        <v>16866</v>
      </c>
      <c r="T136" s="65">
        <f t="shared" si="35"/>
        <v>7153.2639999999992</v>
      </c>
      <c r="U136" s="68">
        <f t="shared" si="36"/>
        <v>5.1999999999999963E-2</v>
      </c>
      <c r="X136" s="69">
        <f t="shared" si="37"/>
        <v>0.19900502849480375</v>
      </c>
      <c r="Y136" s="62">
        <f t="shared" si="38"/>
        <v>69</v>
      </c>
    </row>
    <row r="137" spans="1:25" x14ac:dyDescent="0.2">
      <c r="A137" s="14">
        <v>135</v>
      </c>
      <c r="B137" s="15" t="s">
        <v>282</v>
      </c>
      <c r="C137" s="16">
        <v>119650</v>
      </c>
      <c r="D137" s="17">
        <v>-1</v>
      </c>
      <c r="E137" s="54">
        <v>22823</v>
      </c>
      <c r="F137" s="55">
        <v>2.5999999999999999E-2</v>
      </c>
      <c r="G137" s="56">
        <v>-1590.8</v>
      </c>
      <c r="H137" s="27">
        <v>-1.9279999999999999</v>
      </c>
      <c r="I137" s="54">
        <v>13501</v>
      </c>
      <c r="J137" s="57">
        <v>25021</v>
      </c>
      <c r="K137" s="73">
        <f t="shared" si="27"/>
        <v>22244.639376218322</v>
      </c>
      <c r="L137" s="73">
        <f t="shared" si="28"/>
        <v>24413.8</v>
      </c>
      <c r="M137" s="74">
        <f t="shared" si="29"/>
        <v>1714.2241379310346</v>
      </c>
      <c r="N137" s="74">
        <f t="shared" si="30"/>
        <v>20530.415238287285</v>
      </c>
      <c r="O137" s="62">
        <f t="shared" si="31"/>
        <v>143</v>
      </c>
      <c r="P137" s="73">
        <f t="shared" si="32"/>
        <v>24009.795999999998</v>
      </c>
      <c r="Q137" s="65">
        <f t="shared" si="26"/>
        <v>107685</v>
      </c>
      <c r="R137" s="65">
        <f t="shared" si="33"/>
        <v>135</v>
      </c>
      <c r="S137" s="65">
        <f t="shared" si="34"/>
        <v>24413.8</v>
      </c>
      <c r="T137" s="65">
        <f t="shared" si="35"/>
        <v>-404.00400000000081</v>
      </c>
      <c r="U137" s="68">
        <f t="shared" si="36"/>
        <v>5.1999999999999935E-2</v>
      </c>
      <c r="X137" s="69">
        <f t="shared" si="37"/>
        <v>-0.74603721398038669</v>
      </c>
      <c r="Y137" s="62">
        <f t="shared" si="38"/>
        <v>492</v>
      </c>
    </row>
    <row r="138" spans="1:25" x14ac:dyDescent="0.2">
      <c r="A138" s="14">
        <v>136</v>
      </c>
      <c r="B138" s="15" t="s">
        <v>284</v>
      </c>
      <c r="C138" s="16">
        <v>27000</v>
      </c>
      <c r="D138" s="17">
        <v>3</v>
      </c>
      <c r="E138" s="54">
        <v>22785</v>
      </c>
      <c r="F138" s="55">
        <v>6.5000000000000002E-2</v>
      </c>
      <c r="G138" s="56">
        <v>471</v>
      </c>
      <c r="H138" s="27">
        <v>-0.23200000000000001</v>
      </c>
      <c r="I138" s="54">
        <v>10905</v>
      </c>
      <c r="J138" s="57">
        <v>3757</v>
      </c>
      <c r="K138" s="73">
        <f t="shared" si="27"/>
        <v>21394.366197183099</v>
      </c>
      <c r="L138" s="73">
        <f t="shared" si="28"/>
        <v>22314</v>
      </c>
      <c r="M138" s="74">
        <f t="shared" si="29"/>
        <v>613.28125</v>
      </c>
      <c r="N138" s="74">
        <f t="shared" si="30"/>
        <v>20781.084947183099</v>
      </c>
      <c r="O138" s="62">
        <f t="shared" si="31"/>
        <v>285</v>
      </c>
      <c r="P138" s="73">
        <f t="shared" si="32"/>
        <v>23969.82</v>
      </c>
      <c r="Q138" s="65">
        <f t="shared" si="26"/>
        <v>24300</v>
      </c>
      <c r="R138" s="65">
        <f t="shared" si="33"/>
        <v>136</v>
      </c>
      <c r="S138" s="65">
        <f t="shared" si="34"/>
        <v>22314</v>
      </c>
      <c r="T138" s="65">
        <f t="shared" si="35"/>
        <v>1655.8199999999997</v>
      </c>
      <c r="U138" s="68">
        <f t="shared" si="36"/>
        <v>5.1999999999999991E-2</v>
      </c>
      <c r="X138" s="69">
        <f t="shared" si="37"/>
        <v>2.5155414012738846</v>
      </c>
      <c r="Y138" s="62">
        <f t="shared" si="38"/>
        <v>249</v>
      </c>
    </row>
    <row r="139" spans="1:25" x14ac:dyDescent="0.2">
      <c r="A139" s="14">
        <v>137</v>
      </c>
      <c r="B139" s="15" t="s">
        <v>286</v>
      </c>
      <c r="C139" s="16">
        <v>35400</v>
      </c>
      <c r="D139" s="17">
        <v>-4</v>
      </c>
      <c r="E139" s="54">
        <v>22732</v>
      </c>
      <c r="F139" s="55">
        <v>0.02</v>
      </c>
      <c r="G139" s="56">
        <v>-4864</v>
      </c>
      <c r="H139" s="27">
        <v>-2.972</v>
      </c>
      <c r="I139" s="54">
        <v>32686</v>
      </c>
      <c r="J139" s="57">
        <v>69024</v>
      </c>
      <c r="K139" s="73">
        <f t="shared" si="27"/>
        <v>22286.274509803919</v>
      </c>
      <c r="L139" s="73">
        <f t="shared" si="28"/>
        <v>27596</v>
      </c>
      <c r="M139" s="74">
        <f t="shared" si="29"/>
        <v>2466.5314401622718</v>
      </c>
      <c r="N139" s="74">
        <f t="shared" si="30"/>
        <v>19819.743069641649</v>
      </c>
      <c r="O139" s="62">
        <f t="shared" si="31"/>
        <v>92</v>
      </c>
      <c r="P139" s="73">
        <f t="shared" si="32"/>
        <v>23914.063999999998</v>
      </c>
      <c r="Q139" s="65">
        <f t="shared" si="26"/>
        <v>31860</v>
      </c>
      <c r="R139" s="65">
        <f t="shared" si="33"/>
        <v>137</v>
      </c>
      <c r="S139" s="65">
        <f t="shared" si="34"/>
        <v>27596</v>
      </c>
      <c r="T139" s="65">
        <f t="shared" si="35"/>
        <v>-3681.9360000000015</v>
      </c>
      <c r="U139" s="68">
        <f t="shared" si="36"/>
        <v>5.1999999999999935E-2</v>
      </c>
      <c r="X139" s="69">
        <f t="shared" si="37"/>
        <v>-0.24302302631578918</v>
      </c>
      <c r="Y139" s="62">
        <f t="shared" si="38"/>
        <v>496</v>
      </c>
    </row>
    <row r="140" spans="1:25" x14ac:dyDescent="0.2">
      <c r="A140" s="14">
        <v>138</v>
      </c>
      <c r="B140" s="15" t="s">
        <v>288</v>
      </c>
      <c r="C140" s="16">
        <v>23300</v>
      </c>
      <c r="D140" s="17">
        <v>7</v>
      </c>
      <c r="E140" s="54">
        <v>22561</v>
      </c>
      <c r="F140" s="55">
        <v>8.5999999999999993E-2</v>
      </c>
      <c r="G140" s="56">
        <v>4920</v>
      </c>
      <c r="H140" s="27">
        <v>3.8860000000000001</v>
      </c>
      <c r="I140" s="54">
        <v>34986</v>
      </c>
      <c r="J140" s="57">
        <v>77895</v>
      </c>
      <c r="K140" s="73">
        <f t="shared" si="27"/>
        <v>20774.401473296501</v>
      </c>
      <c r="L140" s="73">
        <f t="shared" si="28"/>
        <v>17641</v>
      </c>
      <c r="M140" s="74">
        <f t="shared" si="29"/>
        <v>1006.9586573884568</v>
      </c>
      <c r="N140" s="74">
        <f t="shared" si="30"/>
        <v>19767.442815908045</v>
      </c>
      <c r="O140" s="62">
        <f t="shared" si="31"/>
        <v>222</v>
      </c>
      <c r="P140" s="73">
        <f t="shared" si="32"/>
        <v>23734.171999999999</v>
      </c>
      <c r="Q140" s="65">
        <f t="shared" si="26"/>
        <v>20970</v>
      </c>
      <c r="R140" s="65">
        <f t="shared" si="33"/>
        <v>138</v>
      </c>
      <c r="S140" s="65">
        <f t="shared" si="34"/>
        <v>17641</v>
      </c>
      <c r="T140" s="65">
        <f t="shared" si="35"/>
        <v>6093.1719999999987</v>
      </c>
      <c r="U140" s="68">
        <f t="shared" si="36"/>
        <v>5.1999999999999942E-2</v>
      </c>
      <c r="X140" s="69">
        <f t="shared" si="37"/>
        <v>0.2384495934959347</v>
      </c>
      <c r="Y140" s="62">
        <f t="shared" si="38"/>
        <v>79</v>
      </c>
    </row>
    <row r="141" spans="1:25" x14ac:dyDescent="0.2">
      <c r="A141" s="14">
        <v>139</v>
      </c>
      <c r="B141" s="15" t="s">
        <v>290</v>
      </c>
      <c r="C141" s="16">
        <v>11000</v>
      </c>
      <c r="D141" s="17">
        <v>-23</v>
      </c>
      <c r="E141" s="54">
        <v>22127</v>
      </c>
      <c r="F141" s="55">
        <v>-0.152</v>
      </c>
      <c r="G141" s="56">
        <v>5455</v>
      </c>
      <c r="H141" s="27">
        <v>0.17899999999999999</v>
      </c>
      <c r="I141" s="54">
        <v>63675</v>
      </c>
      <c r="J141" s="57">
        <v>82881</v>
      </c>
      <c r="K141" s="73">
        <f t="shared" si="27"/>
        <v>26093.16037735849</v>
      </c>
      <c r="L141" s="73">
        <f t="shared" si="28"/>
        <v>16672</v>
      </c>
      <c r="M141" s="74">
        <f t="shared" si="29"/>
        <v>4626.8023748939777</v>
      </c>
      <c r="N141" s="74">
        <f t="shared" si="30"/>
        <v>21466.358002464513</v>
      </c>
      <c r="O141" s="62">
        <f t="shared" si="31"/>
        <v>50</v>
      </c>
      <c r="P141" s="73">
        <f t="shared" si="32"/>
        <v>23277.603999999999</v>
      </c>
      <c r="Q141" s="65">
        <f t="shared" si="26"/>
        <v>9900</v>
      </c>
      <c r="R141" s="65">
        <f t="shared" si="33"/>
        <v>139</v>
      </c>
      <c r="S141" s="65">
        <f t="shared" si="34"/>
        <v>16672</v>
      </c>
      <c r="T141" s="65">
        <f t="shared" si="35"/>
        <v>6605.6039999999994</v>
      </c>
      <c r="U141" s="68">
        <f t="shared" si="36"/>
        <v>5.199999999999997E-2</v>
      </c>
      <c r="X141" s="69">
        <f t="shared" si="37"/>
        <v>0.21092648945921161</v>
      </c>
      <c r="Y141" s="62">
        <f t="shared" si="38"/>
        <v>74</v>
      </c>
    </row>
    <row r="142" spans="1:25" x14ac:dyDescent="0.2">
      <c r="A142" s="14">
        <v>140</v>
      </c>
      <c r="B142" s="15" t="s">
        <v>292</v>
      </c>
      <c r="C142" s="16">
        <v>199000</v>
      </c>
      <c r="D142" s="17">
        <v>19</v>
      </c>
      <c r="E142" s="54">
        <v>22095</v>
      </c>
      <c r="F142" s="55">
        <v>0.159</v>
      </c>
      <c r="G142" s="56">
        <v>86.3</v>
      </c>
      <c r="H142" s="27">
        <v>-0.33100000000000002</v>
      </c>
      <c r="I142" s="54">
        <v>12046</v>
      </c>
      <c r="J142" s="57">
        <v>4114</v>
      </c>
      <c r="K142" s="73">
        <f t="shared" si="27"/>
        <v>19063.848144952546</v>
      </c>
      <c r="L142" s="73">
        <f t="shared" si="28"/>
        <v>22008.7</v>
      </c>
      <c r="M142" s="74">
        <f t="shared" si="29"/>
        <v>128.99850523168908</v>
      </c>
      <c r="N142" s="74">
        <f t="shared" si="30"/>
        <v>18934.849639720858</v>
      </c>
      <c r="O142" s="62">
        <f t="shared" si="31"/>
        <v>413</v>
      </c>
      <c r="P142" s="73">
        <f t="shared" si="32"/>
        <v>23243.94</v>
      </c>
      <c r="Q142" s="65">
        <f t="shared" si="26"/>
        <v>179100</v>
      </c>
      <c r="R142" s="65">
        <f t="shared" si="33"/>
        <v>140</v>
      </c>
      <c r="S142" s="65">
        <f t="shared" si="34"/>
        <v>22008.7</v>
      </c>
      <c r="T142" s="65">
        <f t="shared" si="35"/>
        <v>1235.239999999998</v>
      </c>
      <c r="U142" s="68">
        <f t="shared" si="36"/>
        <v>5.1999999999999942E-2</v>
      </c>
      <c r="X142" s="69">
        <f t="shared" si="37"/>
        <v>13.313325608342966</v>
      </c>
      <c r="Y142" s="62">
        <f t="shared" si="38"/>
        <v>310</v>
      </c>
    </row>
    <row r="143" spans="1:25" x14ac:dyDescent="0.2">
      <c r="A143" s="14">
        <v>141</v>
      </c>
      <c r="B143" s="15" t="s">
        <v>294</v>
      </c>
      <c r="C143" s="16">
        <v>30000</v>
      </c>
      <c r="D143" s="17">
        <v>2</v>
      </c>
      <c r="E143" s="54">
        <v>21991</v>
      </c>
      <c r="F143" s="55">
        <v>4.4999999999999998E-2</v>
      </c>
      <c r="G143" s="56">
        <v>556.70000000000005</v>
      </c>
      <c r="H143" s="27">
        <v>2.1000000000000001E-2</v>
      </c>
      <c r="I143" s="54">
        <v>8520</v>
      </c>
      <c r="J143" s="57">
        <v>4965</v>
      </c>
      <c r="K143" s="73">
        <f t="shared" si="27"/>
        <v>21044.019138755983</v>
      </c>
      <c r="L143" s="73">
        <f t="shared" si="28"/>
        <v>21434.3</v>
      </c>
      <c r="M143" s="74">
        <f t="shared" si="29"/>
        <v>545.24975514201776</v>
      </c>
      <c r="N143" s="74">
        <f t="shared" si="30"/>
        <v>20498.769383613966</v>
      </c>
      <c r="O143" s="62">
        <f t="shared" si="31"/>
        <v>299</v>
      </c>
      <c r="P143" s="73">
        <f t="shared" si="32"/>
        <v>23134.531999999999</v>
      </c>
      <c r="Q143" s="65">
        <f t="shared" si="26"/>
        <v>27000</v>
      </c>
      <c r="R143" s="65">
        <f t="shared" si="33"/>
        <v>141</v>
      </c>
      <c r="S143" s="65">
        <f t="shared" si="34"/>
        <v>21434.3</v>
      </c>
      <c r="T143" s="65">
        <f t="shared" si="35"/>
        <v>1700.232</v>
      </c>
      <c r="U143" s="68">
        <f t="shared" si="36"/>
        <v>5.1999999999999963E-2</v>
      </c>
      <c r="X143" s="69">
        <f t="shared" si="37"/>
        <v>2.0541261002335185</v>
      </c>
      <c r="Y143" s="62">
        <f t="shared" si="38"/>
        <v>243</v>
      </c>
    </row>
    <row r="144" spans="1:25" x14ac:dyDescent="0.2">
      <c r="A144" s="14">
        <v>142</v>
      </c>
      <c r="B144" s="15" t="s">
        <v>296</v>
      </c>
      <c r="C144" s="16">
        <v>58803</v>
      </c>
      <c r="D144" s="17" t="s">
        <v>14</v>
      </c>
      <c r="E144" s="54">
        <v>21965</v>
      </c>
      <c r="F144" s="55">
        <v>3.7999999999999999E-2</v>
      </c>
      <c r="G144" s="56">
        <v>2465</v>
      </c>
      <c r="H144" s="27">
        <v>-0.29299999999999998</v>
      </c>
      <c r="I144" s="54">
        <v>26243</v>
      </c>
      <c r="J144" s="57">
        <v>28690</v>
      </c>
      <c r="K144" s="73">
        <f t="shared" si="27"/>
        <v>21160.886319845857</v>
      </c>
      <c r="L144" s="73">
        <f t="shared" si="28"/>
        <v>19500</v>
      </c>
      <c r="M144" s="74">
        <f t="shared" si="29"/>
        <v>3486.5629420084861</v>
      </c>
      <c r="N144" s="74">
        <f t="shared" si="30"/>
        <v>17674.323377837369</v>
      </c>
      <c r="O144" s="62">
        <f t="shared" si="31"/>
        <v>64</v>
      </c>
      <c r="P144" s="73">
        <f t="shared" si="32"/>
        <v>23107.18</v>
      </c>
      <c r="Q144" s="65">
        <f t="shared" si="26"/>
        <v>52922.7</v>
      </c>
      <c r="R144" s="65">
        <f t="shared" si="33"/>
        <v>142</v>
      </c>
      <c r="S144" s="65">
        <f t="shared" si="34"/>
        <v>19500</v>
      </c>
      <c r="T144" s="65">
        <f t="shared" si="35"/>
        <v>3607.1800000000003</v>
      </c>
      <c r="U144" s="68">
        <f t="shared" si="36"/>
        <v>5.2000000000000011E-2</v>
      </c>
      <c r="X144" s="69">
        <f t="shared" si="37"/>
        <v>0.46335902636916848</v>
      </c>
      <c r="Y144" s="62">
        <f t="shared" si="38"/>
        <v>132</v>
      </c>
    </row>
    <row r="145" spans="1:25" x14ac:dyDescent="0.2">
      <c r="A145" s="14">
        <v>143</v>
      </c>
      <c r="B145" s="15" t="s">
        <v>298</v>
      </c>
      <c r="C145" s="16">
        <v>11390</v>
      </c>
      <c r="D145" s="17">
        <v>-6</v>
      </c>
      <c r="E145" s="54">
        <v>21758</v>
      </c>
      <c r="F145" s="55">
        <v>4.0000000000000001E-3</v>
      </c>
      <c r="G145" s="56">
        <v>2920</v>
      </c>
      <c r="H145" s="27">
        <v>-0.36599999999999999</v>
      </c>
      <c r="I145" s="54">
        <v>140406</v>
      </c>
      <c r="J145" s="57">
        <v>37443</v>
      </c>
      <c r="K145" s="73">
        <f t="shared" si="27"/>
        <v>21671.314741035858</v>
      </c>
      <c r="L145" s="73">
        <f t="shared" si="28"/>
        <v>18838</v>
      </c>
      <c r="M145" s="74">
        <f t="shared" si="29"/>
        <v>4605.6782334384861</v>
      </c>
      <c r="N145" s="74">
        <f t="shared" si="30"/>
        <v>17065.636507597374</v>
      </c>
      <c r="O145" s="62">
        <f t="shared" si="31"/>
        <v>51</v>
      </c>
      <c r="P145" s="73">
        <f t="shared" si="32"/>
        <v>22889.416000000001</v>
      </c>
      <c r="Q145" s="65">
        <f t="shared" si="26"/>
        <v>10251</v>
      </c>
      <c r="R145" s="65">
        <f t="shared" si="33"/>
        <v>143</v>
      </c>
      <c r="S145" s="65">
        <f t="shared" si="34"/>
        <v>18838</v>
      </c>
      <c r="T145" s="65">
        <f t="shared" si="35"/>
        <v>4051.4160000000011</v>
      </c>
      <c r="U145" s="68">
        <f t="shared" si="36"/>
        <v>5.2000000000000046E-2</v>
      </c>
      <c r="X145" s="69">
        <f t="shared" si="37"/>
        <v>0.3874712328767127</v>
      </c>
      <c r="Y145" s="62">
        <f t="shared" si="38"/>
        <v>116</v>
      </c>
    </row>
    <row r="146" spans="1:25" x14ac:dyDescent="0.2">
      <c r="A146" s="14">
        <v>144</v>
      </c>
      <c r="B146" s="15" t="s">
        <v>300</v>
      </c>
      <c r="C146" s="16">
        <v>48817</v>
      </c>
      <c r="D146" s="17">
        <v>116</v>
      </c>
      <c r="E146" s="54">
        <v>21461</v>
      </c>
      <c r="F146" s="55">
        <v>0.82499999999999996</v>
      </c>
      <c r="G146" s="56">
        <v>-976.1</v>
      </c>
      <c r="H146" s="27" t="s">
        <v>14</v>
      </c>
      <c r="I146" s="54">
        <v>29740</v>
      </c>
      <c r="J146" s="57">
        <v>48338</v>
      </c>
      <c r="K146" s="73">
        <f t="shared" si="27"/>
        <v>11759.452054794521</v>
      </c>
      <c r="L146" s="73">
        <f t="shared" si="28"/>
        <v>22437.1</v>
      </c>
      <c r="M146" s="74" t="str">
        <f t="shared" si="29"/>
        <v xml:space="preserve"> </v>
      </c>
      <c r="N146" s="74" t="str">
        <f t="shared" si="30"/>
        <v xml:space="preserve"> </v>
      </c>
      <c r="O146" s="62" t="str">
        <f t="shared" si="31"/>
        <v xml:space="preserve"> </v>
      </c>
      <c r="P146" s="73">
        <f t="shared" si="32"/>
        <v>22576.972000000002</v>
      </c>
      <c r="Q146" s="65">
        <f t="shared" si="26"/>
        <v>43935.3</v>
      </c>
      <c r="R146" s="65">
        <f t="shared" si="33"/>
        <v>144</v>
      </c>
      <c r="S146" s="65">
        <f t="shared" si="34"/>
        <v>22437.1</v>
      </c>
      <c r="T146" s="65">
        <f t="shared" si="35"/>
        <v>139.87200000000303</v>
      </c>
      <c r="U146" s="68">
        <f t="shared" si="36"/>
        <v>5.2000000000000074E-2</v>
      </c>
      <c r="X146" s="69">
        <f t="shared" si="37"/>
        <v>-1.1432967933613389</v>
      </c>
      <c r="Y146" s="62">
        <f t="shared" si="38"/>
        <v>482</v>
      </c>
    </row>
    <row r="147" spans="1:25" x14ac:dyDescent="0.2">
      <c r="A147" s="14">
        <v>145</v>
      </c>
      <c r="B147" s="15" t="s">
        <v>302</v>
      </c>
      <c r="C147" s="16">
        <v>26000</v>
      </c>
      <c r="D147" s="17">
        <v>-7</v>
      </c>
      <c r="E147" s="54">
        <v>21413</v>
      </c>
      <c r="F147" s="55">
        <v>-6.0000000000000001E-3</v>
      </c>
      <c r="G147" s="56">
        <v>396</v>
      </c>
      <c r="H147" s="27">
        <v>-8.8999999999999996E-2</v>
      </c>
      <c r="I147" s="54">
        <v>10665</v>
      </c>
      <c r="J147" s="57">
        <v>3217</v>
      </c>
      <c r="K147" s="73">
        <f t="shared" si="27"/>
        <v>21542.25352112676</v>
      </c>
      <c r="L147" s="73">
        <f t="shared" si="28"/>
        <v>21017</v>
      </c>
      <c r="M147" s="74">
        <f t="shared" si="29"/>
        <v>434.6871569703622</v>
      </c>
      <c r="N147" s="74">
        <f t="shared" si="30"/>
        <v>21107.566364156399</v>
      </c>
      <c r="O147" s="62">
        <f t="shared" si="31"/>
        <v>329</v>
      </c>
      <c r="P147" s="73">
        <f t="shared" si="32"/>
        <v>22526.475999999999</v>
      </c>
      <c r="Q147" s="65">
        <f t="shared" si="26"/>
        <v>23400</v>
      </c>
      <c r="R147" s="65">
        <f t="shared" si="33"/>
        <v>145</v>
      </c>
      <c r="S147" s="65">
        <f t="shared" si="34"/>
        <v>21017</v>
      </c>
      <c r="T147" s="65">
        <f t="shared" si="35"/>
        <v>1509.4759999999987</v>
      </c>
      <c r="U147" s="68">
        <f t="shared" si="36"/>
        <v>5.1999999999999942E-2</v>
      </c>
      <c r="X147" s="69">
        <f t="shared" si="37"/>
        <v>2.8118080808080776</v>
      </c>
      <c r="Y147" s="62">
        <f t="shared" si="38"/>
        <v>265</v>
      </c>
    </row>
    <row r="148" spans="1:25" x14ac:dyDescent="0.2">
      <c r="A148" s="14">
        <v>146</v>
      </c>
      <c r="B148" s="15" t="s">
        <v>304</v>
      </c>
      <c r="C148" s="16">
        <v>90000</v>
      </c>
      <c r="D148" s="17">
        <v>61</v>
      </c>
      <c r="E148" s="54">
        <v>21340</v>
      </c>
      <c r="F148" s="55">
        <v>0.502</v>
      </c>
      <c r="G148" s="56">
        <v>1063.2</v>
      </c>
      <c r="H148" s="27">
        <v>0.53800000000000003</v>
      </c>
      <c r="I148" s="54">
        <v>13457</v>
      </c>
      <c r="J148" s="57">
        <v>16607</v>
      </c>
      <c r="K148" s="73">
        <f t="shared" si="27"/>
        <v>14207.723035952064</v>
      </c>
      <c r="L148" s="73">
        <f t="shared" si="28"/>
        <v>20276.8</v>
      </c>
      <c r="M148" s="74">
        <f t="shared" si="29"/>
        <v>691.28738621586479</v>
      </c>
      <c r="N148" s="74">
        <f t="shared" si="30"/>
        <v>13516.435649736199</v>
      </c>
      <c r="O148" s="62">
        <f t="shared" si="31"/>
        <v>269</v>
      </c>
      <c r="P148" s="73">
        <f t="shared" si="32"/>
        <v>22449.68</v>
      </c>
      <c r="Q148" s="65">
        <f t="shared" si="26"/>
        <v>81000</v>
      </c>
      <c r="R148" s="65">
        <f t="shared" si="33"/>
        <v>146</v>
      </c>
      <c r="S148" s="65">
        <f t="shared" si="34"/>
        <v>20276.8</v>
      </c>
      <c r="T148" s="65">
        <f t="shared" si="35"/>
        <v>2172.880000000001</v>
      </c>
      <c r="U148" s="68">
        <f t="shared" si="36"/>
        <v>5.2000000000000011E-2</v>
      </c>
      <c r="X148" s="69">
        <f t="shared" si="37"/>
        <v>1.0437170805116638</v>
      </c>
      <c r="Y148" s="62">
        <f t="shared" si="38"/>
        <v>206</v>
      </c>
    </row>
    <row r="149" spans="1:25" x14ac:dyDescent="0.2">
      <c r="A149" s="14">
        <v>147</v>
      </c>
      <c r="B149" s="15" t="s">
        <v>306</v>
      </c>
      <c r="C149" s="16">
        <v>169000</v>
      </c>
      <c r="D149" s="17">
        <v>1</v>
      </c>
      <c r="E149" s="54">
        <v>21149</v>
      </c>
      <c r="F149" s="55">
        <v>3.3000000000000002E-2</v>
      </c>
      <c r="G149" s="56">
        <v>1149.8</v>
      </c>
      <c r="H149" s="27">
        <v>-0.125</v>
      </c>
      <c r="I149" s="54">
        <v>11601</v>
      </c>
      <c r="J149" s="57">
        <v>8470</v>
      </c>
      <c r="K149" s="73">
        <f t="shared" si="27"/>
        <v>20473.378509196518</v>
      </c>
      <c r="L149" s="73">
        <f t="shared" si="28"/>
        <v>19999.2</v>
      </c>
      <c r="M149" s="74">
        <f t="shared" si="29"/>
        <v>1314.0571428571427</v>
      </c>
      <c r="N149" s="74">
        <f t="shared" si="30"/>
        <v>19159.321366339376</v>
      </c>
      <c r="O149" s="62">
        <f t="shared" si="31"/>
        <v>184</v>
      </c>
      <c r="P149" s="73">
        <f t="shared" si="32"/>
        <v>22248.748</v>
      </c>
      <c r="Q149" s="65">
        <f t="shared" si="26"/>
        <v>152100</v>
      </c>
      <c r="R149" s="65">
        <f t="shared" si="33"/>
        <v>147</v>
      </c>
      <c r="S149" s="65">
        <f t="shared" si="34"/>
        <v>19999.2</v>
      </c>
      <c r="T149" s="65">
        <f t="shared" si="35"/>
        <v>2249.5479999999989</v>
      </c>
      <c r="U149" s="68">
        <f t="shared" si="36"/>
        <v>5.1999999999999984E-2</v>
      </c>
      <c r="X149" s="69">
        <f t="shared" si="37"/>
        <v>0.95646895112193331</v>
      </c>
      <c r="Y149" s="62">
        <f t="shared" si="38"/>
        <v>199</v>
      </c>
    </row>
    <row r="150" spans="1:25" x14ac:dyDescent="0.2">
      <c r="A150" s="14">
        <v>148</v>
      </c>
      <c r="B150" s="15" t="s">
        <v>308</v>
      </c>
      <c r="C150" s="16">
        <v>92000</v>
      </c>
      <c r="D150" s="17">
        <v>-8</v>
      </c>
      <c r="E150" s="54">
        <v>21037</v>
      </c>
      <c r="F150" s="55">
        <v>-0.01</v>
      </c>
      <c r="G150" s="56">
        <v>-183</v>
      </c>
      <c r="H150" s="27">
        <v>-1.5229999999999999</v>
      </c>
      <c r="I150" s="54">
        <v>18347</v>
      </c>
      <c r="J150" s="57">
        <v>8455</v>
      </c>
      <c r="K150" s="73">
        <f t="shared" si="27"/>
        <v>21249.494949494951</v>
      </c>
      <c r="L150" s="73">
        <f t="shared" si="28"/>
        <v>21220</v>
      </c>
      <c r="M150" s="74">
        <f t="shared" si="29"/>
        <v>349.90439770554497</v>
      </c>
      <c r="N150" s="74">
        <f t="shared" si="30"/>
        <v>20899.590551789406</v>
      </c>
      <c r="O150" s="62">
        <f t="shared" si="31"/>
        <v>355</v>
      </c>
      <c r="P150" s="73">
        <f t="shared" si="32"/>
        <v>22130.923999999999</v>
      </c>
      <c r="Q150" s="65">
        <f t="shared" si="26"/>
        <v>82800</v>
      </c>
      <c r="R150" s="65">
        <f t="shared" si="33"/>
        <v>148</v>
      </c>
      <c r="S150" s="65">
        <f t="shared" si="34"/>
        <v>21220</v>
      </c>
      <c r="T150" s="65">
        <f t="shared" si="35"/>
        <v>910.92399999999907</v>
      </c>
      <c r="U150" s="68">
        <f t="shared" si="36"/>
        <v>5.1999999999999956E-2</v>
      </c>
      <c r="X150" s="69">
        <f t="shared" si="37"/>
        <v>-5.9777267759562793</v>
      </c>
      <c r="Y150" s="62">
        <f t="shared" si="38"/>
        <v>374</v>
      </c>
    </row>
    <row r="151" spans="1:25" x14ac:dyDescent="0.2">
      <c r="A151" s="14">
        <v>149</v>
      </c>
      <c r="B151" s="15" t="s">
        <v>310</v>
      </c>
      <c r="C151" s="16">
        <v>210000</v>
      </c>
      <c r="D151" s="17">
        <v>-18</v>
      </c>
      <c r="E151" s="54">
        <v>21025</v>
      </c>
      <c r="F151" s="55">
        <v>-7.9000000000000001E-2</v>
      </c>
      <c r="G151" s="56">
        <v>5924.3</v>
      </c>
      <c r="H151" s="27">
        <v>0.14099999999999999</v>
      </c>
      <c r="I151" s="54">
        <v>32811</v>
      </c>
      <c r="J151" s="57">
        <v>145334</v>
      </c>
      <c r="K151" s="73">
        <f t="shared" si="27"/>
        <v>22828.447339847989</v>
      </c>
      <c r="L151" s="73">
        <f t="shared" si="28"/>
        <v>15100.7</v>
      </c>
      <c r="M151" s="74">
        <f t="shared" si="29"/>
        <v>5192.1998247151623</v>
      </c>
      <c r="N151" s="74">
        <f t="shared" si="30"/>
        <v>17636.247515132825</v>
      </c>
      <c r="O151" s="62">
        <f t="shared" si="31"/>
        <v>42</v>
      </c>
      <c r="P151" s="73">
        <f t="shared" si="32"/>
        <v>22118.3</v>
      </c>
      <c r="Q151" s="65">
        <f t="shared" si="26"/>
        <v>189000</v>
      </c>
      <c r="R151" s="65">
        <f t="shared" si="33"/>
        <v>149</v>
      </c>
      <c r="S151" s="65">
        <f t="shared" si="34"/>
        <v>15100.7</v>
      </c>
      <c r="T151" s="65">
        <f t="shared" si="35"/>
        <v>7017.5999999999985</v>
      </c>
      <c r="U151" s="68">
        <f t="shared" si="36"/>
        <v>5.1999999999999963E-2</v>
      </c>
      <c r="X151" s="69">
        <f t="shared" si="37"/>
        <v>0.18454500953699143</v>
      </c>
      <c r="Y151" s="62">
        <f t="shared" si="38"/>
        <v>71</v>
      </c>
    </row>
    <row r="152" spans="1:25" x14ac:dyDescent="0.2">
      <c r="A152" s="14">
        <v>150</v>
      </c>
      <c r="B152" s="15" t="s">
        <v>312</v>
      </c>
      <c r="C152" s="16">
        <v>15000</v>
      </c>
      <c r="D152" s="17" t="s">
        <v>14</v>
      </c>
      <c r="E152" s="54">
        <v>20848</v>
      </c>
      <c r="F152" s="55">
        <v>0.18099999999999999</v>
      </c>
      <c r="G152" s="56">
        <v>12259</v>
      </c>
      <c r="H152" s="27">
        <v>6.2450000000000001</v>
      </c>
      <c r="I152" s="54">
        <v>50124</v>
      </c>
      <c r="J152" s="57">
        <v>119035</v>
      </c>
      <c r="K152" s="73">
        <f t="shared" si="27"/>
        <v>17652.836579170194</v>
      </c>
      <c r="L152" s="73">
        <f t="shared" si="28"/>
        <v>8589</v>
      </c>
      <c r="M152" s="74">
        <f t="shared" si="29"/>
        <v>1692.063492063492</v>
      </c>
      <c r="N152" s="74">
        <f t="shared" si="30"/>
        <v>15960.773087106703</v>
      </c>
      <c r="O152" s="62">
        <f t="shared" si="31"/>
        <v>147</v>
      </c>
      <c r="P152" s="73">
        <f t="shared" si="32"/>
        <v>21932.096000000001</v>
      </c>
      <c r="Q152" s="65">
        <f t="shared" si="26"/>
        <v>13500</v>
      </c>
      <c r="R152" s="65">
        <f t="shared" si="33"/>
        <v>150</v>
      </c>
      <c r="S152" s="65">
        <f t="shared" si="34"/>
        <v>8589</v>
      </c>
      <c r="T152" s="65">
        <f t="shared" si="35"/>
        <v>13343.096000000001</v>
      </c>
      <c r="U152" s="68">
        <f t="shared" si="36"/>
        <v>5.2000000000000067E-2</v>
      </c>
      <c r="X152" s="69">
        <f t="shared" si="37"/>
        <v>8.8432661717921635E-2</v>
      </c>
      <c r="Y152" s="62">
        <f t="shared" si="38"/>
        <v>28</v>
      </c>
    </row>
    <row r="153" spans="1:25" x14ac:dyDescent="0.2">
      <c r="A153" s="14">
        <v>151</v>
      </c>
      <c r="B153" s="15" t="s">
        <v>314</v>
      </c>
      <c r="C153" s="16">
        <v>176000</v>
      </c>
      <c r="D153" s="17">
        <v>-24</v>
      </c>
      <c r="E153" s="54">
        <v>20758</v>
      </c>
      <c r="F153" s="55">
        <v>-9.2999999999999999E-2</v>
      </c>
      <c r="G153" s="56">
        <v>1907</v>
      </c>
      <c r="H153" s="27">
        <v>0.39</v>
      </c>
      <c r="I153" s="54">
        <v>23696</v>
      </c>
      <c r="J153" s="57">
        <v>42117</v>
      </c>
      <c r="K153" s="73">
        <f t="shared" si="27"/>
        <v>22886.438809261301</v>
      </c>
      <c r="L153" s="73">
        <f t="shared" si="28"/>
        <v>18851</v>
      </c>
      <c r="M153" s="74">
        <f t="shared" si="29"/>
        <v>1371.9424460431653</v>
      </c>
      <c r="N153" s="74">
        <f t="shared" si="30"/>
        <v>21514.496363218135</v>
      </c>
      <c r="O153" s="62">
        <f t="shared" si="31"/>
        <v>176</v>
      </c>
      <c r="P153" s="73">
        <f t="shared" si="32"/>
        <v>21837.416000000001</v>
      </c>
      <c r="Q153" s="65">
        <f t="shared" si="26"/>
        <v>158400</v>
      </c>
      <c r="R153" s="65">
        <f t="shared" si="33"/>
        <v>151</v>
      </c>
      <c r="S153" s="65">
        <f t="shared" si="34"/>
        <v>18851</v>
      </c>
      <c r="T153" s="65">
        <f t="shared" si="35"/>
        <v>2986.4160000000011</v>
      </c>
      <c r="U153" s="68">
        <f t="shared" si="36"/>
        <v>5.2000000000000053E-2</v>
      </c>
      <c r="X153" s="69">
        <f t="shared" si="37"/>
        <v>0.56602831672784537</v>
      </c>
      <c r="Y153" s="62">
        <f t="shared" si="38"/>
        <v>155</v>
      </c>
    </row>
    <row r="154" spans="1:25" x14ac:dyDescent="0.2">
      <c r="A154" s="14">
        <v>152</v>
      </c>
      <c r="B154" s="15" t="s">
        <v>316</v>
      </c>
      <c r="C154" s="16">
        <v>71600</v>
      </c>
      <c r="D154" s="17">
        <v>6</v>
      </c>
      <c r="E154" s="54">
        <v>20647</v>
      </c>
      <c r="F154" s="55">
        <v>8.1000000000000003E-2</v>
      </c>
      <c r="G154" s="56">
        <v>675</v>
      </c>
      <c r="H154" s="27">
        <v>0.7</v>
      </c>
      <c r="I154" s="54">
        <v>29235</v>
      </c>
      <c r="J154" s="57">
        <v>13978</v>
      </c>
      <c r="K154" s="73">
        <f t="shared" si="27"/>
        <v>19099.907493061979</v>
      </c>
      <c r="L154" s="73">
        <f t="shared" si="28"/>
        <v>19972</v>
      </c>
      <c r="M154" s="74">
        <f t="shared" si="29"/>
        <v>397.05882352941177</v>
      </c>
      <c r="N154" s="74">
        <f t="shared" si="30"/>
        <v>18702.848669532566</v>
      </c>
      <c r="O154" s="62">
        <f t="shared" si="31"/>
        <v>339</v>
      </c>
      <c r="P154" s="73">
        <f t="shared" si="32"/>
        <v>21720.644</v>
      </c>
      <c r="Q154" s="65">
        <f t="shared" si="26"/>
        <v>64440</v>
      </c>
      <c r="R154" s="65">
        <f t="shared" si="33"/>
        <v>152</v>
      </c>
      <c r="S154" s="65">
        <f t="shared" si="34"/>
        <v>19972</v>
      </c>
      <c r="T154" s="65">
        <f t="shared" si="35"/>
        <v>1748.6440000000002</v>
      </c>
      <c r="U154" s="68">
        <f t="shared" si="36"/>
        <v>5.2000000000000011E-2</v>
      </c>
      <c r="X154" s="69">
        <f t="shared" si="37"/>
        <v>1.5905837037037041</v>
      </c>
      <c r="Y154" s="62">
        <f t="shared" si="38"/>
        <v>240</v>
      </c>
    </row>
    <row r="155" spans="1:25" x14ac:dyDescent="0.2">
      <c r="A155" s="14">
        <v>153</v>
      </c>
      <c r="B155" s="15" t="s">
        <v>318</v>
      </c>
      <c r="C155" s="16">
        <v>17000</v>
      </c>
      <c r="D155" s="17">
        <v>8</v>
      </c>
      <c r="E155" s="54">
        <v>20609</v>
      </c>
      <c r="F155" s="55">
        <v>0.123</v>
      </c>
      <c r="G155" s="56">
        <v>10301</v>
      </c>
      <c r="H155" s="27">
        <v>0.53800000000000003</v>
      </c>
      <c r="I155" s="54">
        <v>69225</v>
      </c>
      <c r="J155" s="57">
        <v>343774</v>
      </c>
      <c r="K155" s="73">
        <f t="shared" si="27"/>
        <v>18351.736420302761</v>
      </c>
      <c r="L155" s="73">
        <f t="shared" si="28"/>
        <v>10308</v>
      </c>
      <c r="M155" s="74">
        <f t="shared" si="29"/>
        <v>6697.659297789337</v>
      </c>
      <c r="N155" s="74">
        <f t="shared" si="30"/>
        <v>11654.077122513423</v>
      </c>
      <c r="O155" s="62">
        <f t="shared" si="31"/>
        <v>30</v>
      </c>
      <c r="P155" s="73">
        <f t="shared" si="32"/>
        <v>21680.668000000001</v>
      </c>
      <c r="Q155" s="65">
        <f t="shared" si="26"/>
        <v>15300</v>
      </c>
      <c r="R155" s="65">
        <f t="shared" si="33"/>
        <v>153</v>
      </c>
      <c r="S155" s="65">
        <f t="shared" si="34"/>
        <v>10308</v>
      </c>
      <c r="T155" s="65">
        <f t="shared" si="35"/>
        <v>11372.668000000001</v>
      </c>
      <c r="U155" s="68">
        <f t="shared" si="36"/>
        <v>5.2000000000000074E-2</v>
      </c>
      <c r="X155" s="69">
        <f t="shared" si="37"/>
        <v>0.10403533637510935</v>
      </c>
      <c r="Y155" s="62">
        <f t="shared" si="38"/>
        <v>37</v>
      </c>
    </row>
    <row r="156" spans="1:25" x14ac:dyDescent="0.2">
      <c r="A156" s="14">
        <v>154</v>
      </c>
      <c r="B156" s="15" t="s">
        <v>320</v>
      </c>
      <c r="C156" s="16">
        <v>11626</v>
      </c>
      <c r="D156" s="17">
        <v>76</v>
      </c>
      <c r="E156" s="54">
        <v>20572</v>
      </c>
      <c r="F156" s="55">
        <v>0.627</v>
      </c>
      <c r="G156" s="56">
        <v>1695.8</v>
      </c>
      <c r="H156" s="27">
        <v>1.0920000000000001</v>
      </c>
      <c r="I156" s="54">
        <v>28566</v>
      </c>
      <c r="J156" s="57">
        <v>15514</v>
      </c>
      <c r="K156" s="73">
        <f t="shared" si="27"/>
        <v>12644.130301167794</v>
      </c>
      <c r="L156" s="73">
        <f t="shared" si="28"/>
        <v>18876.2</v>
      </c>
      <c r="M156" s="74">
        <f t="shared" si="29"/>
        <v>810.61185468451242</v>
      </c>
      <c r="N156" s="74">
        <f t="shared" si="30"/>
        <v>11833.518446483282</v>
      </c>
      <c r="O156" s="62">
        <f t="shared" si="31"/>
        <v>252</v>
      </c>
      <c r="P156" s="73">
        <f t="shared" si="32"/>
        <v>21641.743999999999</v>
      </c>
      <c r="Q156" s="65">
        <f t="shared" si="26"/>
        <v>10463.4</v>
      </c>
      <c r="R156" s="65">
        <f t="shared" si="33"/>
        <v>154</v>
      </c>
      <c r="S156" s="65">
        <f t="shared" si="34"/>
        <v>18876.2</v>
      </c>
      <c r="T156" s="65">
        <f t="shared" si="35"/>
        <v>2765.5439999999981</v>
      </c>
      <c r="U156" s="68">
        <f t="shared" si="36"/>
        <v>5.1999999999999942E-2</v>
      </c>
      <c r="X156" s="69">
        <f t="shared" si="37"/>
        <v>0.63081967213114643</v>
      </c>
      <c r="Y156" s="62">
        <f t="shared" si="38"/>
        <v>166</v>
      </c>
    </row>
    <row r="157" spans="1:25" x14ac:dyDescent="0.2">
      <c r="A157" s="14">
        <v>155</v>
      </c>
      <c r="B157" s="15" t="s">
        <v>322</v>
      </c>
      <c r="C157" s="16">
        <v>12000</v>
      </c>
      <c r="D157" s="17">
        <v>15</v>
      </c>
      <c r="E157" s="54">
        <v>20414</v>
      </c>
      <c r="F157" s="55">
        <v>0.2</v>
      </c>
      <c r="G157" s="56">
        <v>439.8</v>
      </c>
      <c r="H157" s="27">
        <v>0.17699999999999999</v>
      </c>
      <c r="I157" s="54">
        <v>11765</v>
      </c>
      <c r="J157" s="57">
        <v>13569</v>
      </c>
      <c r="K157" s="73">
        <f t="shared" si="27"/>
        <v>17011.666666666668</v>
      </c>
      <c r="L157" s="73">
        <f t="shared" si="28"/>
        <v>19974.2</v>
      </c>
      <c r="M157" s="74">
        <f t="shared" si="29"/>
        <v>373.66185216652508</v>
      </c>
      <c r="N157" s="74">
        <f t="shared" si="30"/>
        <v>16638.004814500142</v>
      </c>
      <c r="O157" s="62">
        <f t="shared" si="31"/>
        <v>348</v>
      </c>
      <c r="P157" s="73">
        <f t="shared" si="32"/>
        <v>21475.527999999998</v>
      </c>
      <c r="Q157" s="65">
        <f t="shared" si="26"/>
        <v>10800</v>
      </c>
      <c r="R157" s="65">
        <f t="shared" si="33"/>
        <v>155</v>
      </c>
      <c r="S157" s="65">
        <f t="shared" si="34"/>
        <v>19974.2</v>
      </c>
      <c r="T157" s="65">
        <f t="shared" si="35"/>
        <v>1501.3279999999977</v>
      </c>
      <c r="U157" s="68">
        <f t="shared" si="36"/>
        <v>5.1999999999999921E-2</v>
      </c>
      <c r="X157" s="69">
        <f t="shared" si="37"/>
        <v>2.4136607548885807</v>
      </c>
      <c r="Y157" s="62">
        <f t="shared" si="38"/>
        <v>267</v>
      </c>
    </row>
    <row r="158" spans="1:25" x14ac:dyDescent="0.2">
      <c r="A158" s="14">
        <v>156</v>
      </c>
      <c r="B158" s="15" t="s">
        <v>324</v>
      </c>
      <c r="C158" s="16">
        <v>81500</v>
      </c>
      <c r="D158" s="17">
        <v>1</v>
      </c>
      <c r="E158" s="54">
        <v>20229</v>
      </c>
      <c r="F158" s="55">
        <v>5.8999999999999997E-2</v>
      </c>
      <c r="G158" s="56">
        <v>801</v>
      </c>
      <c r="H158" s="27">
        <v>-6.8000000000000005E-2</v>
      </c>
      <c r="I158" s="54">
        <v>12469</v>
      </c>
      <c r="J158" s="57">
        <v>11221</v>
      </c>
      <c r="K158" s="73">
        <f t="shared" si="27"/>
        <v>19101.983002832862</v>
      </c>
      <c r="L158" s="73">
        <f t="shared" si="28"/>
        <v>19428</v>
      </c>
      <c r="M158" s="74">
        <f t="shared" si="29"/>
        <v>859.44206008583694</v>
      </c>
      <c r="N158" s="74">
        <f t="shared" si="30"/>
        <v>18242.540942747026</v>
      </c>
      <c r="O158" s="62">
        <f t="shared" si="31"/>
        <v>240</v>
      </c>
      <c r="P158" s="73">
        <f t="shared" si="32"/>
        <v>21280.907999999999</v>
      </c>
      <c r="Q158" s="65">
        <f t="shared" si="26"/>
        <v>73350</v>
      </c>
      <c r="R158" s="65">
        <f t="shared" si="33"/>
        <v>156</v>
      </c>
      <c r="S158" s="65">
        <f t="shared" si="34"/>
        <v>19428</v>
      </c>
      <c r="T158" s="65">
        <f t="shared" si="35"/>
        <v>1852.9079999999994</v>
      </c>
      <c r="U158" s="68">
        <f t="shared" si="36"/>
        <v>5.199999999999997E-2</v>
      </c>
      <c r="X158" s="69">
        <f t="shared" si="37"/>
        <v>1.3132434456928832</v>
      </c>
      <c r="Y158" s="62">
        <f t="shared" si="38"/>
        <v>228</v>
      </c>
    </row>
    <row r="159" spans="1:25" x14ac:dyDescent="0.2">
      <c r="A159" s="14">
        <v>157</v>
      </c>
      <c r="B159" s="15" t="s">
        <v>326</v>
      </c>
      <c r="C159" s="16">
        <v>87000</v>
      </c>
      <c r="D159" s="17">
        <v>7</v>
      </c>
      <c r="E159" s="54">
        <v>20156</v>
      </c>
      <c r="F159" s="55">
        <v>0.107</v>
      </c>
      <c r="G159" s="56">
        <v>136.5</v>
      </c>
      <c r="H159" s="27">
        <v>-0.59799999999999998</v>
      </c>
      <c r="I159" s="54">
        <v>14681</v>
      </c>
      <c r="J159" s="57">
        <v>4631</v>
      </c>
      <c r="K159" s="73">
        <f t="shared" si="27"/>
        <v>18207.768744354111</v>
      </c>
      <c r="L159" s="73">
        <f t="shared" si="28"/>
        <v>20019.5</v>
      </c>
      <c r="M159" s="74">
        <f t="shared" si="29"/>
        <v>339.55223880597015</v>
      </c>
      <c r="N159" s="74">
        <f t="shared" si="30"/>
        <v>17868.216505548142</v>
      </c>
      <c r="O159" s="62">
        <f t="shared" si="31"/>
        <v>361</v>
      </c>
      <c r="P159" s="73">
        <f t="shared" si="32"/>
        <v>21204.112000000001</v>
      </c>
      <c r="Q159" s="65">
        <f t="shared" si="26"/>
        <v>78300</v>
      </c>
      <c r="R159" s="65">
        <f t="shared" si="33"/>
        <v>157</v>
      </c>
      <c r="S159" s="65">
        <f t="shared" si="34"/>
        <v>20019.5</v>
      </c>
      <c r="T159" s="65">
        <f t="shared" si="35"/>
        <v>1184.612000000001</v>
      </c>
      <c r="U159" s="68">
        <f t="shared" si="36"/>
        <v>5.2000000000000046E-2</v>
      </c>
      <c r="X159" s="69">
        <f t="shared" si="37"/>
        <v>7.6784761904761973</v>
      </c>
      <c r="Y159" s="62">
        <f t="shared" si="38"/>
        <v>316</v>
      </c>
    </row>
    <row r="160" spans="1:25" x14ac:dyDescent="0.2">
      <c r="A160" s="14">
        <v>158</v>
      </c>
      <c r="B160" s="15" t="s">
        <v>328</v>
      </c>
      <c r="C160" s="16">
        <v>231600</v>
      </c>
      <c r="D160" s="17">
        <v>11</v>
      </c>
      <c r="E160" s="54">
        <v>20054</v>
      </c>
      <c r="F160" s="55">
        <v>0.17599999999999999</v>
      </c>
      <c r="G160" s="56">
        <v>300.60000000000002</v>
      </c>
      <c r="H160" s="27">
        <v>-2E-3</v>
      </c>
      <c r="I160" s="54">
        <v>11480</v>
      </c>
      <c r="J160" s="57">
        <v>4885</v>
      </c>
      <c r="K160" s="73">
        <f t="shared" si="27"/>
        <v>17052.721088435374</v>
      </c>
      <c r="L160" s="73">
        <f t="shared" si="28"/>
        <v>19753.400000000001</v>
      </c>
      <c r="M160" s="74">
        <f t="shared" si="29"/>
        <v>301.20240480961928</v>
      </c>
      <c r="N160" s="74">
        <f t="shared" si="30"/>
        <v>16751.518683625753</v>
      </c>
      <c r="O160" s="62">
        <f t="shared" si="31"/>
        <v>370</v>
      </c>
      <c r="P160" s="73">
        <f t="shared" si="32"/>
        <v>21096.808000000001</v>
      </c>
      <c r="Q160" s="65">
        <f t="shared" si="26"/>
        <v>208440</v>
      </c>
      <c r="R160" s="65">
        <f t="shared" si="33"/>
        <v>158</v>
      </c>
      <c r="S160" s="65">
        <f t="shared" si="34"/>
        <v>19753.400000000001</v>
      </c>
      <c r="T160" s="65">
        <f t="shared" si="35"/>
        <v>1343.4079999999994</v>
      </c>
      <c r="U160" s="68">
        <f t="shared" si="36"/>
        <v>5.2000000000000046E-2</v>
      </c>
      <c r="X160" s="69">
        <f t="shared" si="37"/>
        <v>3.4690884896872904</v>
      </c>
      <c r="Y160" s="62">
        <f t="shared" si="38"/>
        <v>295</v>
      </c>
    </row>
    <row r="161" spans="1:25" x14ac:dyDescent="0.2">
      <c r="A161" s="14">
        <v>159</v>
      </c>
      <c r="B161" s="15" t="s">
        <v>330</v>
      </c>
      <c r="C161" s="16">
        <v>51996</v>
      </c>
      <c r="D161" s="17">
        <v>6</v>
      </c>
      <c r="E161" s="54">
        <v>19993</v>
      </c>
      <c r="F161" s="55">
        <v>0.109</v>
      </c>
      <c r="G161" s="56">
        <v>5301</v>
      </c>
      <c r="H161" s="27">
        <v>-7.0000000000000001E-3</v>
      </c>
      <c r="I161" s="54">
        <v>382315</v>
      </c>
      <c r="J161" s="57">
        <v>55640</v>
      </c>
      <c r="K161" s="73">
        <f t="shared" si="27"/>
        <v>18027.95311091073</v>
      </c>
      <c r="L161" s="73">
        <f t="shared" si="28"/>
        <v>14692</v>
      </c>
      <c r="M161" s="74">
        <f t="shared" si="29"/>
        <v>5338.3685800604226</v>
      </c>
      <c r="N161" s="74">
        <f t="shared" si="30"/>
        <v>12689.584530850309</v>
      </c>
      <c r="O161" s="62">
        <f t="shared" si="31"/>
        <v>40</v>
      </c>
      <c r="P161" s="73">
        <f t="shared" si="32"/>
        <v>21032.635999999999</v>
      </c>
      <c r="Q161" s="65">
        <f t="shared" si="26"/>
        <v>46796.4</v>
      </c>
      <c r="R161" s="65">
        <f t="shared" si="33"/>
        <v>159</v>
      </c>
      <c r="S161" s="65">
        <f t="shared" si="34"/>
        <v>14692</v>
      </c>
      <c r="T161" s="65">
        <f t="shared" si="35"/>
        <v>6340.6359999999986</v>
      </c>
      <c r="U161" s="68">
        <f t="shared" si="36"/>
        <v>5.1999999999999928E-2</v>
      </c>
      <c r="X161" s="69">
        <f t="shared" si="37"/>
        <v>0.19612073193737004</v>
      </c>
      <c r="Y161" s="62">
        <f t="shared" si="38"/>
        <v>76</v>
      </c>
    </row>
    <row r="162" spans="1:25" x14ac:dyDescent="0.2">
      <c r="A162" s="14">
        <v>160</v>
      </c>
      <c r="B162" s="15" t="s">
        <v>332</v>
      </c>
      <c r="C162" s="16">
        <v>71000</v>
      </c>
      <c r="D162" s="17">
        <v>2</v>
      </c>
      <c r="E162" s="54">
        <v>19893</v>
      </c>
      <c r="F162" s="55">
        <v>8.5000000000000006E-2</v>
      </c>
      <c r="G162" s="56">
        <v>2650.9</v>
      </c>
      <c r="H162" s="27">
        <v>6.4000000000000001E-2</v>
      </c>
      <c r="I162" s="54">
        <v>47833</v>
      </c>
      <c r="J162" s="57">
        <v>94486</v>
      </c>
      <c r="K162" s="73">
        <f t="shared" si="27"/>
        <v>18334.562211981567</v>
      </c>
      <c r="L162" s="73">
        <f t="shared" si="28"/>
        <v>17242.099999999999</v>
      </c>
      <c r="M162" s="74">
        <f t="shared" si="29"/>
        <v>2491.4473684210525</v>
      </c>
      <c r="N162" s="74">
        <f t="shared" si="30"/>
        <v>15843.114843560514</v>
      </c>
      <c r="O162" s="62">
        <f t="shared" si="31"/>
        <v>91</v>
      </c>
      <c r="P162" s="73">
        <f t="shared" si="32"/>
        <v>20927.436000000002</v>
      </c>
      <c r="Q162" s="65">
        <f t="shared" si="26"/>
        <v>63900</v>
      </c>
      <c r="R162" s="65">
        <f t="shared" si="33"/>
        <v>160</v>
      </c>
      <c r="S162" s="65">
        <f t="shared" si="34"/>
        <v>17242.099999999999</v>
      </c>
      <c r="T162" s="65">
        <f t="shared" si="35"/>
        <v>3685.336000000003</v>
      </c>
      <c r="U162" s="68">
        <f t="shared" si="36"/>
        <v>5.2000000000000074E-2</v>
      </c>
      <c r="X162" s="69">
        <f t="shared" si="37"/>
        <v>0.3902206797691361</v>
      </c>
      <c r="Y162" s="62">
        <f t="shared" si="38"/>
        <v>129</v>
      </c>
    </row>
    <row r="163" spans="1:25" x14ac:dyDescent="0.2">
      <c r="A163" s="14">
        <v>161</v>
      </c>
      <c r="B163" s="15" t="s">
        <v>334</v>
      </c>
      <c r="C163" s="16">
        <v>18500</v>
      </c>
      <c r="D163" s="17">
        <v>-5</v>
      </c>
      <c r="E163" s="54">
        <v>19827</v>
      </c>
      <c r="F163" s="55">
        <v>3.1E-2</v>
      </c>
      <c r="G163" s="56">
        <v>1807</v>
      </c>
      <c r="H163" s="27" t="s">
        <v>14</v>
      </c>
      <c r="I163" s="54">
        <v>62307</v>
      </c>
      <c r="J163" s="57">
        <v>17873</v>
      </c>
      <c r="K163" s="73">
        <f t="shared" si="27"/>
        <v>19230.843840931135</v>
      </c>
      <c r="L163" s="73">
        <f t="shared" si="28"/>
        <v>18020</v>
      </c>
      <c r="M163" s="74" t="str">
        <f t="shared" si="29"/>
        <v xml:space="preserve"> </v>
      </c>
      <c r="N163" s="74" t="str">
        <f t="shared" si="30"/>
        <v xml:space="preserve"> </v>
      </c>
      <c r="O163" s="62" t="str">
        <f t="shared" si="31"/>
        <v xml:space="preserve"> </v>
      </c>
      <c r="P163" s="73">
        <f t="shared" si="32"/>
        <v>20858.004000000001</v>
      </c>
      <c r="Q163" s="65">
        <f t="shared" si="26"/>
        <v>16650</v>
      </c>
      <c r="R163" s="65">
        <f t="shared" si="33"/>
        <v>161</v>
      </c>
      <c r="S163" s="65">
        <f t="shared" si="34"/>
        <v>18020</v>
      </c>
      <c r="T163" s="65">
        <f t="shared" si="35"/>
        <v>2838.0040000000008</v>
      </c>
      <c r="U163" s="68">
        <f t="shared" si="36"/>
        <v>5.2000000000000039E-2</v>
      </c>
      <c r="X163" s="69">
        <f t="shared" si="37"/>
        <v>0.57056115107913719</v>
      </c>
      <c r="Y163" s="62">
        <f t="shared" si="38"/>
        <v>162</v>
      </c>
    </row>
    <row r="164" spans="1:25" x14ac:dyDescent="0.2">
      <c r="A164" s="14">
        <v>162</v>
      </c>
      <c r="B164" s="15" t="s">
        <v>336</v>
      </c>
      <c r="C164" s="16">
        <v>8300</v>
      </c>
      <c r="D164" s="17">
        <v>-8</v>
      </c>
      <c r="E164" s="54">
        <v>19627</v>
      </c>
      <c r="F164" s="55">
        <v>7.0000000000000001E-3</v>
      </c>
      <c r="G164" s="56">
        <v>6963</v>
      </c>
      <c r="H164" s="27">
        <v>-0.31900000000000001</v>
      </c>
      <c r="I164" s="54">
        <v>55638</v>
      </c>
      <c r="J164" s="57">
        <v>107649</v>
      </c>
      <c r="K164" s="73">
        <f t="shared" si="27"/>
        <v>19490.566037735851</v>
      </c>
      <c r="L164" s="73">
        <f t="shared" si="28"/>
        <v>12664</v>
      </c>
      <c r="M164" s="74">
        <f t="shared" si="29"/>
        <v>10224.669603524228</v>
      </c>
      <c r="N164" s="74">
        <f t="shared" si="30"/>
        <v>9265.8964342116233</v>
      </c>
      <c r="O164" s="62">
        <f t="shared" si="31"/>
        <v>18</v>
      </c>
      <c r="P164" s="73">
        <f t="shared" si="32"/>
        <v>20647.603999999999</v>
      </c>
      <c r="Q164" s="65">
        <f t="shared" si="26"/>
        <v>7470</v>
      </c>
      <c r="R164" s="65">
        <f t="shared" si="33"/>
        <v>162</v>
      </c>
      <c r="S164" s="65">
        <f t="shared" si="34"/>
        <v>12664</v>
      </c>
      <c r="T164" s="65">
        <f t="shared" si="35"/>
        <v>7983.6039999999994</v>
      </c>
      <c r="U164" s="68">
        <f t="shared" si="36"/>
        <v>5.199999999999997E-2</v>
      </c>
      <c r="X164" s="69">
        <f t="shared" si="37"/>
        <v>0.14657532672698539</v>
      </c>
      <c r="Y164" s="62">
        <f t="shared" si="38"/>
        <v>60</v>
      </c>
    </row>
    <row r="165" spans="1:25" x14ac:dyDescent="0.2">
      <c r="A165" s="14">
        <v>163</v>
      </c>
      <c r="B165" s="15" t="s">
        <v>338</v>
      </c>
      <c r="C165" s="16">
        <v>51300</v>
      </c>
      <c r="D165" s="17">
        <v>12</v>
      </c>
      <c r="E165" s="54">
        <v>19214</v>
      </c>
      <c r="F165" s="55">
        <v>0.156</v>
      </c>
      <c r="G165" s="56">
        <v>4266</v>
      </c>
      <c r="H165" s="27">
        <v>4.2999999999999997E-2</v>
      </c>
      <c r="I165" s="54">
        <v>362873</v>
      </c>
      <c r="J165" s="57">
        <v>48153</v>
      </c>
      <c r="K165" s="73">
        <f t="shared" si="27"/>
        <v>16621.107266435989</v>
      </c>
      <c r="L165" s="73">
        <f t="shared" si="28"/>
        <v>14948</v>
      </c>
      <c r="M165" s="74">
        <f t="shared" si="29"/>
        <v>4090.1246404602111</v>
      </c>
      <c r="N165" s="74">
        <f t="shared" si="30"/>
        <v>12530.982625975777</v>
      </c>
      <c r="O165" s="62">
        <f t="shared" si="31"/>
        <v>55</v>
      </c>
      <c r="P165" s="73">
        <f t="shared" si="32"/>
        <v>20213.128000000001</v>
      </c>
      <c r="Q165" s="65">
        <f t="shared" si="26"/>
        <v>46170</v>
      </c>
      <c r="R165" s="65">
        <f t="shared" si="33"/>
        <v>163</v>
      </c>
      <c r="S165" s="65">
        <f t="shared" si="34"/>
        <v>14948</v>
      </c>
      <c r="T165" s="65">
        <f t="shared" si="35"/>
        <v>5265.1280000000006</v>
      </c>
      <c r="U165" s="68">
        <f t="shared" si="36"/>
        <v>5.2000000000000032E-2</v>
      </c>
      <c r="X165" s="69">
        <f t="shared" si="37"/>
        <v>0.23420721987810611</v>
      </c>
      <c r="Y165" s="62">
        <f t="shared" si="38"/>
        <v>85</v>
      </c>
    </row>
    <row r="166" spans="1:25" x14ac:dyDescent="0.2">
      <c r="A166" s="14">
        <v>164</v>
      </c>
      <c r="B166" s="15" t="s">
        <v>340</v>
      </c>
      <c r="C166" s="16">
        <v>53349</v>
      </c>
      <c r="D166" s="17">
        <v>-11</v>
      </c>
      <c r="E166" s="54">
        <v>19167</v>
      </c>
      <c r="F166" s="55">
        <v>-1.7999999999999999E-2</v>
      </c>
      <c r="G166" s="56">
        <v>224.8</v>
      </c>
      <c r="H166" s="27">
        <v>0.17499999999999999</v>
      </c>
      <c r="I166" s="54">
        <v>8914</v>
      </c>
      <c r="J166" s="57">
        <v>5138</v>
      </c>
      <c r="K166" s="73">
        <f t="shared" si="27"/>
        <v>19518.329938900202</v>
      </c>
      <c r="L166" s="73">
        <f t="shared" si="28"/>
        <v>18942.2</v>
      </c>
      <c r="M166" s="74">
        <f t="shared" si="29"/>
        <v>191.31914893617022</v>
      </c>
      <c r="N166" s="74">
        <f t="shared" si="30"/>
        <v>19327.010789964032</v>
      </c>
      <c r="O166" s="62">
        <f t="shared" si="31"/>
        <v>399</v>
      </c>
      <c r="P166" s="73">
        <f t="shared" si="32"/>
        <v>20163.684000000001</v>
      </c>
      <c r="Q166" s="65">
        <f t="shared" si="26"/>
        <v>48014.1</v>
      </c>
      <c r="R166" s="65">
        <f t="shared" si="33"/>
        <v>164</v>
      </c>
      <c r="S166" s="65">
        <f t="shared" si="34"/>
        <v>18942.2</v>
      </c>
      <c r="T166" s="65">
        <f t="shared" si="35"/>
        <v>1221.4840000000004</v>
      </c>
      <c r="U166" s="68">
        <f t="shared" si="36"/>
        <v>5.200000000000006E-2</v>
      </c>
      <c r="X166" s="69">
        <f t="shared" si="37"/>
        <v>4.4336476868327415</v>
      </c>
      <c r="Y166" s="62">
        <f t="shared" si="38"/>
        <v>314</v>
      </c>
    </row>
    <row r="167" spans="1:25" x14ac:dyDescent="0.2">
      <c r="A167" s="14">
        <v>165</v>
      </c>
      <c r="B167" s="15" t="s">
        <v>342</v>
      </c>
      <c r="C167" s="16">
        <v>15400</v>
      </c>
      <c r="D167" s="17">
        <v>-37</v>
      </c>
      <c r="E167" s="54">
        <v>19037</v>
      </c>
      <c r="F167" s="55">
        <v>-0.16800000000000001</v>
      </c>
      <c r="G167" s="56">
        <v>-156.4</v>
      </c>
      <c r="H167" s="27">
        <v>-1.298</v>
      </c>
      <c r="I167" s="54">
        <v>9597</v>
      </c>
      <c r="J167" s="57">
        <v>4703</v>
      </c>
      <c r="K167" s="73">
        <f t="shared" si="27"/>
        <v>22881.009615384617</v>
      </c>
      <c r="L167" s="73">
        <f t="shared" si="28"/>
        <v>19193.400000000001</v>
      </c>
      <c r="M167" s="74">
        <f t="shared" si="29"/>
        <v>524.83221476510062</v>
      </c>
      <c r="N167" s="74">
        <f t="shared" si="30"/>
        <v>22356.177400619516</v>
      </c>
      <c r="O167" s="62">
        <f t="shared" si="31"/>
        <v>305</v>
      </c>
      <c r="P167" s="73">
        <f t="shared" si="32"/>
        <v>20026.923999999999</v>
      </c>
      <c r="Q167" s="65">
        <f t="shared" si="26"/>
        <v>13860</v>
      </c>
      <c r="R167" s="65">
        <f t="shared" si="33"/>
        <v>165</v>
      </c>
      <c r="S167" s="65">
        <f t="shared" si="34"/>
        <v>19193.400000000001</v>
      </c>
      <c r="T167" s="65">
        <f t="shared" si="35"/>
        <v>833.52399999999761</v>
      </c>
      <c r="U167" s="68">
        <f t="shared" si="36"/>
        <v>5.1999999999999949E-2</v>
      </c>
      <c r="X167" s="69">
        <f t="shared" si="37"/>
        <v>-6.3294373401534374</v>
      </c>
      <c r="Y167" s="62">
        <f t="shared" si="38"/>
        <v>393</v>
      </c>
    </row>
    <row r="168" spans="1:25" x14ac:dyDescent="0.2">
      <c r="A168" s="14">
        <v>166</v>
      </c>
      <c r="B168" s="15" t="s">
        <v>344</v>
      </c>
      <c r="C168" s="16">
        <v>29034</v>
      </c>
      <c r="D168" s="17">
        <v>-30</v>
      </c>
      <c r="E168" s="54">
        <v>18979</v>
      </c>
      <c r="F168" s="55">
        <v>-0.127</v>
      </c>
      <c r="G168" s="56">
        <v>1507</v>
      </c>
      <c r="H168" s="27">
        <v>-0.38</v>
      </c>
      <c r="I168" s="54">
        <v>23396</v>
      </c>
      <c r="J168" s="57">
        <v>13875</v>
      </c>
      <c r="K168" s="73">
        <f t="shared" si="27"/>
        <v>21739.977090492554</v>
      </c>
      <c r="L168" s="73">
        <f t="shared" si="28"/>
        <v>17472</v>
      </c>
      <c r="M168" s="74">
        <f t="shared" si="29"/>
        <v>2430.6451612903224</v>
      </c>
      <c r="N168" s="74">
        <f t="shared" si="30"/>
        <v>19309.331929202232</v>
      </c>
      <c r="O168" s="62">
        <f t="shared" si="31"/>
        <v>96</v>
      </c>
      <c r="P168" s="73">
        <f t="shared" si="32"/>
        <v>19965.907999999999</v>
      </c>
      <c r="Q168" s="65">
        <f t="shared" si="26"/>
        <v>26130.6</v>
      </c>
      <c r="R168" s="65">
        <f t="shared" si="33"/>
        <v>166</v>
      </c>
      <c r="S168" s="65">
        <f t="shared" si="34"/>
        <v>17472</v>
      </c>
      <c r="T168" s="65">
        <f t="shared" si="35"/>
        <v>2493.9079999999994</v>
      </c>
      <c r="U168" s="68">
        <f t="shared" si="36"/>
        <v>5.199999999999997E-2</v>
      </c>
      <c r="X168" s="69">
        <f t="shared" si="37"/>
        <v>0.65488254810882507</v>
      </c>
      <c r="Y168" s="62">
        <f t="shared" si="38"/>
        <v>177</v>
      </c>
    </row>
    <row r="169" spans="1:25" x14ac:dyDescent="0.2">
      <c r="A169" s="14">
        <v>167</v>
      </c>
      <c r="B169" s="15" t="s">
        <v>346</v>
      </c>
      <c r="C169" s="16">
        <v>11000</v>
      </c>
      <c r="D169" s="17">
        <v>53</v>
      </c>
      <c r="E169" s="54">
        <v>18934</v>
      </c>
      <c r="F169" s="55">
        <v>0.42599999999999999</v>
      </c>
      <c r="G169" s="56">
        <v>4131</v>
      </c>
      <c r="H169" s="27">
        <v>2.1509999999999998</v>
      </c>
      <c r="I169" s="54">
        <v>43854</v>
      </c>
      <c r="J169" s="57">
        <v>49510</v>
      </c>
      <c r="K169" s="73">
        <f t="shared" si="27"/>
        <v>13277.699859747547</v>
      </c>
      <c r="L169" s="73">
        <f t="shared" si="28"/>
        <v>14803</v>
      </c>
      <c r="M169" s="74">
        <f t="shared" si="29"/>
        <v>1311.0123770231673</v>
      </c>
      <c r="N169" s="74">
        <f t="shared" si="30"/>
        <v>11966.687482724379</v>
      </c>
      <c r="O169" s="62">
        <f t="shared" si="31"/>
        <v>185</v>
      </c>
      <c r="P169" s="73">
        <f t="shared" si="32"/>
        <v>19918.567999999999</v>
      </c>
      <c r="Q169" s="65">
        <f t="shared" si="26"/>
        <v>9900</v>
      </c>
      <c r="R169" s="65">
        <f t="shared" si="33"/>
        <v>167</v>
      </c>
      <c r="S169" s="65">
        <f t="shared" si="34"/>
        <v>14803</v>
      </c>
      <c r="T169" s="65">
        <f t="shared" si="35"/>
        <v>5115.5679999999993</v>
      </c>
      <c r="U169" s="68">
        <f t="shared" si="36"/>
        <v>5.1999999999999963E-2</v>
      </c>
      <c r="X169" s="69">
        <f t="shared" si="37"/>
        <v>0.23833648027112062</v>
      </c>
      <c r="Y169" s="62">
        <f t="shared" si="38"/>
        <v>90</v>
      </c>
    </row>
    <row r="170" spans="1:25" x14ac:dyDescent="0.2">
      <c r="A170" s="14">
        <v>168</v>
      </c>
      <c r="B170" s="15" t="s">
        <v>348</v>
      </c>
      <c r="C170" s="16">
        <v>11000</v>
      </c>
      <c r="D170" s="17">
        <v>-16</v>
      </c>
      <c r="E170" s="54">
        <v>18890</v>
      </c>
      <c r="F170" s="55">
        <v>-0.05</v>
      </c>
      <c r="G170" s="56">
        <v>707</v>
      </c>
      <c r="H170" s="27" t="s">
        <v>14</v>
      </c>
      <c r="I170" s="54">
        <v>7154</v>
      </c>
      <c r="J170" s="57">
        <v>8891</v>
      </c>
      <c r="K170" s="73">
        <f t="shared" si="27"/>
        <v>19884.21052631579</v>
      </c>
      <c r="L170" s="73">
        <f t="shared" si="28"/>
        <v>18183</v>
      </c>
      <c r="M170" s="74" t="str">
        <f t="shared" si="29"/>
        <v xml:space="preserve"> </v>
      </c>
      <c r="N170" s="74" t="str">
        <f t="shared" si="30"/>
        <v xml:space="preserve"> </v>
      </c>
      <c r="O170" s="62" t="str">
        <f t="shared" si="31"/>
        <v xml:space="preserve"> </v>
      </c>
      <c r="P170" s="73">
        <f t="shared" si="32"/>
        <v>19872.28</v>
      </c>
      <c r="Q170" s="65">
        <f t="shared" si="26"/>
        <v>9900</v>
      </c>
      <c r="R170" s="65">
        <f t="shared" si="33"/>
        <v>168</v>
      </c>
      <c r="S170" s="65">
        <f t="shared" si="34"/>
        <v>18183</v>
      </c>
      <c r="T170" s="65">
        <f t="shared" si="35"/>
        <v>1689.2799999999988</v>
      </c>
      <c r="U170" s="68">
        <f t="shared" si="36"/>
        <v>5.1999999999999935E-2</v>
      </c>
      <c r="X170" s="69">
        <f t="shared" si="37"/>
        <v>1.3893635077793478</v>
      </c>
      <c r="Y170" s="62">
        <f t="shared" si="38"/>
        <v>244</v>
      </c>
    </row>
    <row r="171" spans="1:25" x14ac:dyDescent="0.2">
      <c r="A171" s="14">
        <v>169</v>
      </c>
      <c r="B171" s="15" t="s">
        <v>350</v>
      </c>
      <c r="C171" s="16">
        <v>50000</v>
      </c>
      <c r="D171" s="17">
        <v>8</v>
      </c>
      <c r="E171" s="54">
        <v>18735</v>
      </c>
      <c r="F171" s="55">
        <v>0.14899999999999999</v>
      </c>
      <c r="G171" s="56">
        <v>810.5</v>
      </c>
      <c r="H171" s="27">
        <v>0.314</v>
      </c>
      <c r="I171" s="54">
        <v>12683</v>
      </c>
      <c r="J171" s="57">
        <v>16350</v>
      </c>
      <c r="K171" s="73">
        <f t="shared" si="27"/>
        <v>16305.483028720626</v>
      </c>
      <c r="L171" s="73">
        <f t="shared" si="28"/>
        <v>17924.5</v>
      </c>
      <c r="M171" s="74">
        <f t="shared" si="29"/>
        <v>616.81887366818876</v>
      </c>
      <c r="N171" s="74">
        <f t="shared" si="30"/>
        <v>15688.664155052436</v>
      </c>
      <c r="O171" s="62">
        <f t="shared" si="31"/>
        <v>282</v>
      </c>
      <c r="P171" s="73">
        <f t="shared" si="32"/>
        <v>19709.22</v>
      </c>
      <c r="Q171" s="65">
        <f t="shared" si="26"/>
        <v>45000</v>
      </c>
      <c r="R171" s="65">
        <f t="shared" si="33"/>
        <v>169</v>
      </c>
      <c r="S171" s="65">
        <f t="shared" si="34"/>
        <v>17924.5</v>
      </c>
      <c r="T171" s="65">
        <f t="shared" si="35"/>
        <v>1784.7200000000012</v>
      </c>
      <c r="U171" s="68">
        <f t="shared" si="36"/>
        <v>5.200000000000006E-2</v>
      </c>
      <c r="X171" s="69">
        <f t="shared" si="37"/>
        <v>1.201998766193709</v>
      </c>
      <c r="Y171" s="62">
        <f t="shared" si="38"/>
        <v>238</v>
      </c>
    </row>
    <row r="172" spans="1:25" x14ac:dyDescent="0.2">
      <c r="A172" s="14">
        <v>170</v>
      </c>
      <c r="B172" s="15" t="s">
        <v>352</v>
      </c>
      <c r="C172" s="16">
        <v>26800</v>
      </c>
      <c r="D172" s="17">
        <v>6</v>
      </c>
      <c r="E172" s="54">
        <v>18628</v>
      </c>
      <c r="F172" s="55">
        <v>0.13500000000000001</v>
      </c>
      <c r="G172" s="56">
        <v>2602</v>
      </c>
      <c r="H172" s="27">
        <v>0.432</v>
      </c>
      <c r="I172" s="54">
        <v>42216</v>
      </c>
      <c r="J172" s="57">
        <v>18678</v>
      </c>
      <c r="K172" s="73">
        <f t="shared" si="27"/>
        <v>16412.334801762114</v>
      </c>
      <c r="L172" s="73">
        <f t="shared" si="28"/>
        <v>16026</v>
      </c>
      <c r="M172" s="74">
        <f t="shared" si="29"/>
        <v>1817.0391061452515</v>
      </c>
      <c r="N172" s="74">
        <f t="shared" si="30"/>
        <v>14595.295695616862</v>
      </c>
      <c r="O172" s="62">
        <f t="shared" si="31"/>
        <v>136</v>
      </c>
      <c r="P172" s="73">
        <f t="shared" si="32"/>
        <v>19596.655999999999</v>
      </c>
      <c r="Q172" s="65">
        <f t="shared" si="26"/>
        <v>24120</v>
      </c>
      <c r="R172" s="65">
        <f t="shared" si="33"/>
        <v>170</v>
      </c>
      <c r="S172" s="65">
        <f t="shared" si="34"/>
        <v>16026</v>
      </c>
      <c r="T172" s="65">
        <f t="shared" si="35"/>
        <v>3570.655999999999</v>
      </c>
      <c r="U172" s="68">
        <f t="shared" si="36"/>
        <v>5.1999999999999949E-2</v>
      </c>
      <c r="X172" s="69">
        <f t="shared" si="37"/>
        <v>0.37227363566487282</v>
      </c>
      <c r="Y172" s="62">
        <f t="shared" si="38"/>
        <v>133</v>
      </c>
    </row>
    <row r="173" spans="1:25" x14ac:dyDescent="0.2">
      <c r="A173" s="14">
        <v>171</v>
      </c>
      <c r="B173" s="15" t="s">
        <v>354</v>
      </c>
      <c r="C173" s="16">
        <v>41000</v>
      </c>
      <c r="D173" s="17">
        <v>-8</v>
      </c>
      <c r="E173" s="54">
        <v>18486</v>
      </c>
      <c r="F173" s="55">
        <v>1.2E-2</v>
      </c>
      <c r="G173" s="56">
        <v>1410</v>
      </c>
      <c r="H173" s="27">
        <v>-0.38100000000000001</v>
      </c>
      <c r="I173" s="54">
        <v>14518</v>
      </c>
      <c r="J173" s="57">
        <v>42635</v>
      </c>
      <c r="K173" s="73">
        <f t="shared" si="27"/>
        <v>18266.798418972332</v>
      </c>
      <c r="L173" s="73">
        <f t="shared" si="28"/>
        <v>17076</v>
      </c>
      <c r="M173" s="74">
        <f t="shared" si="29"/>
        <v>2277.8675282714057</v>
      </c>
      <c r="N173" s="74">
        <f t="shared" si="30"/>
        <v>15988.930890700925</v>
      </c>
      <c r="O173" s="62">
        <f t="shared" si="31"/>
        <v>104</v>
      </c>
      <c r="P173" s="73">
        <f t="shared" si="32"/>
        <v>19447.272000000001</v>
      </c>
      <c r="Q173" s="65">
        <f t="shared" si="26"/>
        <v>36900</v>
      </c>
      <c r="R173" s="65">
        <f t="shared" si="33"/>
        <v>171</v>
      </c>
      <c r="S173" s="65">
        <f t="shared" si="34"/>
        <v>17076</v>
      </c>
      <c r="T173" s="65">
        <f t="shared" si="35"/>
        <v>2371.2720000000008</v>
      </c>
      <c r="U173" s="68">
        <f t="shared" si="36"/>
        <v>5.2000000000000046E-2</v>
      </c>
      <c r="X173" s="69">
        <f t="shared" si="37"/>
        <v>0.68175319148936231</v>
      </c>
      <c r="Y173" s="62">
        <f t="shared" si="38"/>
        <v>185</v>
      </c>
    </row>
    <row r="174" spans="1:25" x14ac:dyDescent="0.2">
      <c r="A174" s="14">
        <v>172</v>
      </c>
      <c r="B174" s="15" t="s">
        <v>356</v>
      </c>
      <c r="C174" s="16">
        <v>102795</v>
      </c>
      <c r="D174" s="17">
        <v>-25</v>
      </c>
      <c r="E174" s="54">
        <v>18313</v>
      </c>
      <c r="F174" s="55">
        <v>-0.112</v>
      </c>
      <c r="G174" s="56">
        <v>111</v>
      </c>
      <c r="H174" s="27" t="s">
        <v>14</v>
      </c>
      <c r="I174" s="54">
        <v>22409</v>
      </c>
      <c r="J174" s="57">
        <v>2969</v>
      </c>
      <c r="K174" s="73">
        <f t="shared" si="27"/>
        <v>20622.747747747748</v>
      </c>
      <c r="L174" s="73">
        <f t="shared" si="28"/>
        <v>18202</v>
      </c>
      <c r="M174" s="74" t="str">
        <f t="shared" si="29"/>
        <v xml:space="preserve"> </v>
      </c>
      <c r="N174" s="74" t="str">
        <f t="shared" si="30"/>
        <v xml:space="preserve"> </v>
      </c>
      <c r="O174" s="62" t="str">
        <f t="shared" si="31"/>
        <v xml:space="preserve"> </v>
      </c>
      <c r="P174" s="73">
        <f t="shared" si="32"/>
        <v>19265.276000000002</v>
      </c>
      <c r="Q174" s="65">
        <f t="shared" si="26"/>
        <v>92515.5</v>
      </c>
      <c r="R174" s="65">
        <f t="shared" si="33"/>
        <v>172</v>
      </c>
      <c r="S174" s="65">
        <f t="shared" si="34"/>
        <v>18202</v>
      </c>
      <c r="T174" s="65">
        <f t="shared" si="35"/>
        <v>1063.2760000000017</v>
      </c>
      <c r="U174" s="68">
        <f t="shared" si="36"/>
        <v>5.2000000000000088E-2</v>
      </c>
      <c r="X174" s="69">
        <f t="shared" si="37"/>
        <v>8.579063063063078</v>
      </c>
      <c r="Y174" s="62">
        <f t="shared" si="38"/>
        <v>342</v>
      </c>
    </row>
    <row r="175" spans="1:25" x14ac:dyDescent="0.2">
      <c r="A175" s="14">
        <v>173</v>
      </c>
      <c r="B175" s="15" t="s">
        <v>358</v>
      </c>
      <c r="C175" s="16">
        <v>16500</v>
      </c>
      <c r="D175" s="17" t="s">
        <v>14</v>
      </c>
      <c r="E175" s="54">
        <v>18253</v>
      </c>
      <c r="F175" s="55">
        <v>9.2999999999999999E-2</v>
      </c>
      <c r="G175" s="56">
        <v>2790</v>
      </c>
      <c r="H175" s="27">
        <v>0.442</v>
      </c>
      <c r="I175" s="54">
        <v>106792</v>
      </c>
      <c r="J175" s="57">
        <v>22645</v>
      </c>
      <c r="K175" s="73">
        <f t="shared" si="27"/>
        <v>16699.908508691675</v>
      </c>
      <c r="L175" s="73">
        <f t="shared" si="28"/>
        <v>15463</v>
      </c>
      <c r="M175" s="74">
        <f t="shared" si="29"/>
        <v>1934.8127600554785</v>
      </c>
      <c r="N175" s="74">
        <f t="shared" si="30"/>
        <v>14765.095748636197</v>
      </c>
      <c r="O175" s="62">
        <f t="shared" si="31"/>
        <v>129</v>
      </c>
      <c r="P175" s="73">
        <f t="shared" si="32"/>
        <v>19202.155999999999</v>
      </c>
      <c r="Q175" s="65">
        <f t="shared" si="26"/>
        <v>14850</v>
      </c>
      <c r="R175" s="65">
        <f t="shared" si="33"/>
        <v>173</v>
      </c>
      <c r="S175" s="65">
        <f t="shared" si="34"/>
        <v>15463</v>
      </c>
      <c r="T175" s="65">
        <f t="shared" si="35"/>
        <v>3739.155999999999</v>
      </c>
      <c r="U175" s="68">
        <f t="shared" si="36"/>
        <v>5.1999999999999949E-2</v>
      </c>
      <c r="X175" s="69">
        <f t="shared" si="37"/>
        <v>0.34019928315412151</v>
      </c>
      <c r="Y175" s="62">
        <f t="shared" si="38"/>
        <v>125</v>
      </c>
    </row>
    <row r="176" spans="1:25" x14ac:dyDescent="0.2">
      <c r="A176" s="14">
        <v>174</v>
      </c>
      <c r="B176" s="15" t="s">
        <v>360</v>
      </c>
      <c r="C176" s="16">
        <v>25110</v>
      </c>
      <c r="D176" s="17" t="s">
        <v>14</v>
      </c>
      <c r="E176" s="54">
        <v>17977</v>
      </c>
      <c r="F176" s="55">
        <v>8.1000000000000003E-2</v>
      </c>
      <c r="G176" s="56">
        <v>664.1</v>
      </c>
      <c r="H176" s="27">
        <v>5.8999999999999997E-2</v>
      </c>
      <c r="I176" s="54">
        <v>17486</v>
      </c>
      <c r="J176" s="57">
        <v>11690</v>
      </c>
      <c r="K176" s="73">
        <f t="shared" si="27"/>
        <v>16629.972247918595</v>
      </c>
      <c r="L176" s="73">
        <f t="shared" si="28"/>
        <v>17312.900000000001</v>
      </c>
      <c r="M176" s="74">
        <f t="shared" si="29"/>
        <v>627.10103871576962</v>
      </c>
      <c r="N176" s="74">
        <f t="shared" si="30"/>
        <v>16002.871209202825</v>
      </c>
      <c r="O176" s="62">
        <f t="shared" si="31"/>
        <v>281</v>
      </c>
      <c r="P176" s="73">
        <f t="shared" si="32"/>
        <v>18911.804</v>
      </c>
      <c r="Q176" s="65">
        <f t="shared" si="26"/>
        <v>22599</v>
      </c>
      <c r="R176" s="65">
        <f t="shared" si="33"/>
        <v>174</v>
      </c>
      <c r="S176" s="65">
        <f t="shared" si="34"/>
        <v>17312.900000000001</v>
      </c>
      <c r="T176" s="65">
        <f t="shared" si="35"/>
        <v>1598.9039999999986</v>
      </c>
      <c r="U176" s="68">
        <f t="shared" si="36"/>
        <v>5.2000000000000005E-2</v>
      </c>
      <c r="X176" s="69">
        <f t="shared" si="37"/>
        <v>1.4076253576268614</v>
      </c>
      <c r="Y176" s="62">
        <f t="shared" si="38"/>
        <v>255</v>
      </c>
    </row>
    <row r="177" spans="1:25" x14ac:dyDescent="0.2">
      <c r="A177" s="14">
        <v>175</v>
      </c>
      <c r="B177" s="15" t="s">
        <v>362</v>
      </c>
      <c r="C177" s="16">
        <v>3622</v>
      </c>
      <c r="D177" s="17">
        <v>31</v>
      </c>
      <c r="E177" s="54">
        <v>17715</v>
      </c>
      <c r="F177" s="55">
        <v>0.24299999999999999</v>
      </c>
      <c r="G177" s="56">
        <v>1098</v>
      </c>
      <c r="H177" s="27">
        <v>0.36299999999999999</v>
      </c>
      <c r="I177" s="54">
        <v>10995</v>
      </c>
      <c r="J177" s="57">
        <v>8414</v>
      </c>
      <c r="K177" s="73">
        <f t="shared" si="27"/>
        <v>14251.810136765891</v>
      </c>
      <c r="L177" s="73">
        <f t="shared" si="28"/>
        <v>16617</v>
      </c>
      <c r="M177" s="74">
        <f t="shared" si="29"/>
        <v>805.57593543653707</v>
      </c>
      <c r="N177" s="74">
        <f t="shared" si="30"/>
        <v>13446.234201329355</v>
      </c>
      <c r="O177" s="62">
        <f t="shared" si="31"/>
        <v>254</v>
      </c>
      <c r="P177" s="73">
        <f t="shared" si="32"/>
        <v>18636.18</v>
      </c>
      <c r="Q177" s="65">
        <f t="shared" si="26"/>
        <v>3259.8</v>
      </c>
      <c r="R177" s="65">
        <f t="shared" si="33"/>
        <v>175</v>
      </c>
      <c r="S177" s="65">
        <f t="shared" si="34"/>
        <v>16617</v>
      </c>
      <c r="T177" s="65">
        <f t="shared" si="35"/>
        <v>2019.1800000000003</v>
      </c>
      <c r="U177" s="68">
        <f t="shared" si="36"/>
        <v>5.2000000000000018E-2</v>
      </c>
      <c r="X177" s="69">
        <f t="shared" si="37"/>
        <v>0.83896174863388007</v>
      </c>
      <c r="Y177" s="62">
        <f t="shared" si="38"/>
        <v>216</v>
      </c>
    </row>
    <row r="178" spans="1:25" x14ac:dyDescent="0.2">
      <c r="A178" s="14">
        <v>176</v>
      </c>
      <c r="B178" s="15" t="s">
        <v>364</v>
      </c>
      <c r="C178" s="16">
        <v>15000</v>
      </c>
      <c r="D178" s="17">
        <v>-5</v>
      </c>
      <c r="E178" s="54">
        <v>17620</v>
      </c>
      <c r="F178" s="55">
        <v>5.0999999999999997E-2</v>
      </c>
      <c r="G178" s="56">
        <v>198.7</v>
      </c>
      <c r="H178" s="27">
        <v>1.0629999999999999</v>
      </c>
      <c r="I178" s="54">
        <v>4001</v>
      </c>
      <c r="J178" s="57">
        <v>4170</v>
      </c>
      <c r="K178" s="73">
        <f t="shared" si="27"/>
        <v>16764.985727878211</v>
      </c>
      <c r="L178" s="73">
        <f t="shared" si="28"/>
        <v>17421.3</v>
      </c>
      <c r="M178" s="74">
        <f t="shared" si="29"/>
        <v>96.31604459524965</v>
      </c>
      <c r="N178" s="74">
        <f t="shared" si="30"/>
        <v>16668.669683282962</v>
      </c>
      <c r="O178" s="62">
        <f t="shared" si="31"/>
        <v>422</v>
      </c>
      <c r="P178" s="73">
        <f t="shared" si="32"/>
        <v>18536.240000000002</v>
      </c>
      <c r="Q178" s="65">
        <f t="shared" si="26"/>
        <v>13500</v>
      </c>
      <c r="R178" s="65">
        <f t="shared" si="33"/>
        <v>176</v>
      </c>
      <c r="S178" s="65">
        <f t="shared" si="34"/>
        <v>17421.3</v>
      </c>
      <c r="T178" s="65">
        <f t="shared" si="35"/>
        <v>1114.9400000000023</v>
      </c>
      <c r="U178" s="68">
        <f t="shared" si="36"/>
        <v>5.2000000000000088E-2</v>
      </c>
      <c r="X178" s="69">
        <f t="shared" si="37"/>
        <v>4.6111726220432931</v>
      </c>
      <c r="Y178" s="62">
        <f t="shared" si="38"/>
        <v>334</v>
      </c>
    </row>
    <row r="179" spans="1:25" x14ac:dyDescent="0.2">
      <c r="A179" s="14">
        <v>177</v>
      </c>
      <c r="B179" s="15" t="s">
        <v>366</v>
      </c>
      <c r="C179" s="16">
        <v>53368</v>
      </c>
      <c r="D179" s="17">
        <v>13</v>
      </c>
      <c r="E179" s="54">
        <v>17535</v>
      </c>
      <c r="F179" s="55">
        <v>0.17</v>
      </c>
      <c r="G179" s="56">
        <v>1108.7</v>
      </c>
      <c r="H179" s="27">
        <v>-0.374</v>
      </c>
      <c r="I179" s="54">
        <v>19134</v>
      </c>
      <c r="J179" s="57">
        <v>39919</v>
      </c>
      <c r="K179" s="73">
        <f t="shared" si="27"/>
        <v>14987.179487179488</v>
      </c>
      <c r="L179" s="73">
        <f t="shared" si="28"/>
        <v>16426.3</v>
      </c>
      <c r="M179" s="74">
        <f t="shared" si="29"/>
        <v>1771.0862619808308</v>
      </c>
      <c r="N179" s="74">
        <f t="shared" si="30"/>
        <v>13216.093225198658</v>
      </c>
      <c r="O179" s="62">
        <f t="shared" si="31"/>
        <v>141</v>
      </c>
      <c r="P179" s="73">
        <f t="shared" si="32"/>
        <v>18446.82</v>
      </c>
      <c r="Q179" s="65">
        <f t="shared" si="26"/>
        <v>48031.199999999997</v>
      </c>
      <c r="R179" s="65">
        <f t="shared" si="33"/>
        <v>177</v>
      </c>
      <c r="S179" s="65">
        <f t="shared" si="34"/>
        <v>16426.3</v>
      </c>
      <c r="T179" s="65">
        <f t="shared" si="35"/>
        <v>2020.5200000000004</v>
      </c>
      <c r="U179" s="68">
        <f t="shared" si="36"/>
        <v>5.1999999999999984E-2</v>
      </c>
      <c r="X179" s="69">
        <f t="shared" si="37"/>
        <v>0.82242265716605067</v>
      </c>
      <c r="Y179" s="62">
        <f t="shared" si="38"/>
        <v>215</v>
      </c>
    </row>
    <row r="180" spans="1:25" x14ac:dyDescent="0.2">
      <c r="A180" s="14">
        <v>178</v>
      </c>
      <c r="B180" s="15" t="s">
        <v>368</v>
      </c>
      <c r="C180" s="16">
        <v>87500</v>
      </c>
      <c r="D180" s="17" t="s">
        <v>14</v>
      </c>
      <c r="E180" s="54">
        <v>17408</v>
      </c>
      <c r="F180" s="55">
        <v>6.8000000000000005E-2</v>
      </c>
      <c r="G180" s="56">
        <v>2203</v>
      </c>
      <c r="H180" s="27">
        <v>0.45100000000000001</v>
      </c>
      <c r="I180" s="54">
        <v>20390</v>
      </c>
      <c r="J180" s="57">
        <v>42083</v>
      </c>
      <c r="K180" s="73">
        <f t="shared" si="27"/>
        <v>16299.625468164793</v>
      </c>
      <c r="L180" s="73">
        <f t="shared" si="28"/>
        <v>15205</v>
      </c>
      <c r="M180" s="74">
        <f t="shared" si="29"/>
        <v>1518.263266712612</v>
      </c>
      <c r="N180" s="74">
        <f t="shared" si="30"/>
        <v>14781.362201452181</v>
      </c>
      <c r="O180" s="62">
        <f t="shared" si="31"/>
        <v>164</v>
      </c>
      <c r="P180" s="73">
        <f t="shared" si="32"/>
        <v>18313.216</v>
      </c>
      <c r="Q180" s="65">
        <f t="shared" si="26"/>
        <v>78750</v>
      </c>
      <c r="R180" s="65">
        <f t="shared" si="33"/>
        <v>178</v>
      </c>
      <c r="S180" s="65">
        <f t="shared" si="34"/>
        <v>15205</v>
      </c>
      <c r="T180" s="65">
        <f t="shared" si="35"/>
        <v>3108.2160000000003</v>
      </c>
      <c r="U180" s="68">
        <f t="shared" si="36"/>
        <v>5.2000000000000018E-2</v>
      </c>
      <c r="X180" s="69">
        <f t="shared" si="37"/>
        <v>0.41090149795733105</v>
      </c>
      <c r="Y180" s="62">
        <f t="shared" si="38"/>
        <v>151</v>
      </c>
    </row>
    <row r="181" spans="1:25" x14ac:dyDescent="0.2">
      <c r="A181" s="14">
        <v>179</v>
      </c>
      <c r="B181" s="15" t="s">
        <v>370</v>
      </c>
      <c r="C181" s="16">
        <v>2400</v>
      </c>
      <c r="D181" s="17">
        <v>44</v>
      </c>
      <c r="E181" s="54">
        <v>17283</v>
      </c>
      <c r="F181" s="55">
        <v>0.32700000000000001</v>
      </c>
      <c r="G181" s="56">
        <v>-70.900000000000006</v>
      </c>
      <c r="H181" s="27">
        <v>-1.5169999999999999</v>
      </c>
      <c r="I181" s="54">
        <v>6151</v>
      </c>
      <c r="J181" s="57">
        <v>1740</v>
      </c>
      <c r="K181" s="73">
        <f t="shared" si="27"/>
        <v>13024.114544084401</v>
      </c>
      <c r="L181" s="73">
        <f t="shared" si="28"/>
        <v>17353.900000000001</v>
      </c>
      <c r="M181" s="74">
        <f t="shared" si="29"/>
        <v>137.13733075435206</v>
      </c>
      <c r="N181" s="74">
        <f t="shared" si="30"/>
        <v>12886.977213330048</v>
      </c>
      <c r="O181" s="62">
        <f t="shared" si="31"/>
        <v>411</v>
      </c>
      <c r="P181" s="73">
        <f t="shared" si="32"/>
        <v>18181.716</v>
      </c>
      <c r="Q181" s="65">
        <f t="shared" si="26"/>
        <v>2160</v>
      </c>
      <c r="R181" s="65">
        <f t="shared" si="33"/>
        <v>179</v>
      </c>
      <c r="S181" s="65">
        <f t="shared" si="34"/>
        <v>17353.900000000001</v>
      </c>
      <c r="T181" s="65">
        <f t="shared" si="35"/>
        <v>827.81599999999889</v>
      </c>
      <c r="U181" s="68">
        <f t="shared" si="36"/>
        <v>5.2000000000000018E-2</v>
      </c>
      <c r="X181" s="69">
        <f t="shared" si="37"/>
        <v>-12.675825105782776</v>
      </c>
      <c r="Y181" s="62">
        <f t="shared" si="38"/>
        <v>397</v>
      </c>
    </row>
    <row r="182" spans="1:25" x14ac:dyDescent="0.2">
      <c r="A182" s="14">
        <v>180</v>
      </c>
      <c r="B182" s="15" t="s">
        <v>372</v>
      </c>
      <c r="C182" s="16">
        <v>100000</v>
      </c>
      <c r="D182" s="17">
        <v>6</v>
      </c>
      <c r="E182" s="54">
        <v>17279</v>
      </c>
      <c r="F182" s="55">
        <v>0.123</v>
      </c>
      <c r="G182" s="56">
        <v>422</v>
      </c>
      <c r="H182" s="27">
        <v>0.24</v>
      </c>
      <c r="I182" s="54">
        <v>12270</v>
      </c>
      <c r="J182" s="57">
        <v>5868</v>
      </c>
      <c r="K182" s="73">
        <f t="shared" si="27"/>
        <v>15386.464826357969</v>
      </c>
      <c r="L182" s="73">
        <f t="shared" si="28"/>
        <v>16857</v>
      </c>
      <c r="M182" s="74">
        <f t="shared" si="29"/>
        <v>340.32258064516128</v>
      </c>
      <c r="N182" s="74">
        <f t="shared" si="30"/>
        <v>15046.142245712808</v>
      </c>
      <c r="O182" s="62">
        <f t="shared" si="31"/>
        <v>359</v>
      </c>
      <c r="P182" s="73">
        <f t="shared" si="32"/>
        <v>18177.508000000002</v>
      </c>
      <c r="Q182" s="65">
        <f t="shared" si="26"/>
        <v>90000</v>
      </c>
      <c r="R182" s="65">
        <f t="shared" si="33"/>
        <v>180</v>
      </c>
      <c r="S182" s="65">
        <f t="shared" si="34"/>
        <v>16857</v>
      </c>
      <c r="T182" s="65">
        <f t="shared" si="35"/>
        <v>1320.5080000000016</v>
      </c>
      <c r="U182" s="68">
        <f t="shared" si="36"/>
        <v>5.2000000000000095E-2</v>
      </c>
      <c r="X182" s="69">
        <f t="shared" si="37"/>
        <v>2.1291658767772552</v>
      </c>
      <c r="Y182" s="62">
        <f t="shared" si="38"/>
        <v>304</v>
      </c>
    </row>
    <row r="183" spans="1:25" x14ac:dyDescent="0.2">
      <c r="A183" s="14">
        <v>181</v>
      </c>
      <c r="B183" s="15" t="s">
        <v>374</v>
      </c>
      <c r="C183" s="16">
        <v>2800</v>
      </c>
      <c r="D183" s="17">
        <v>89</v>
      </c>
      <c r="E183" s="54">
        <v>17275</v>
      </c>
      <c r="F183" s="55">
        <v>0.54100000000000004</v>
      </c>
      <c r="G183" s="56">
        <v>3419</v>
      </c>
      <c r="H183" s="27">
        <v>0.32400000000000001</v>
      </c>
      <c r="I183" s="54">
        <v>33935</v>
      </c>
      <c r="J183" s="57">
        <v>55210</v>
      </c>
      <c r="K183" s="73">
        <f t="shared" si="27"/>
        <v>11210.253082414018</v>
      </c>
      <c r="L183" s="73">
        <f t="shared" si="28"/>
        <v>13856</v>
      </c>
      <c r="M183" s="74">
        <f t="shared" si="29"/>
        <v>2582.3262839879153</v>
      </c>
      <c r="N183" s="74">
        <f t="shared" si="30"/>
        <v>8627.9267984261023</v>
      </c>
      <c r="O183" s="62">
        <f t="shared" si="31"/>
        <v>87</v>
      </c>
      <c r="P183" s="73">
        <f t="shared" si="32"/>
        <v>18173.3</v>
      </c>
      <c r="Q183" s="65">
        <f t="shared" si="26"/>
        <v>2520</v>
      </c>
      <c r="R183" s="65">
        <f t="shared" si="33"/>
        <v>181</v>
      </c>
      <c r="S183" s="65">
        <f t="shared" si="34"/>
        <v>13856</v>
      </c>
      <c r="T183" s="65">
        <f t="shared" si="35"/>
        <v>4317.2999999999993</v>
      </c>
      <c r="U183" s="68">
        <f t="shared" si="36"/>
        <v>5.1999999999999956E-2</v>
      </c>
      <c r="X183" s="69">
        <f t="shared" si="37"/>
        <v>0.2627376425855511</v>
      </c>
      <c r="Y183" s="62">
        <f t="shared" si="38"/>
        <v>105</v>
      </c>
    </row>
    <row r="184" spans="1:25" x14ac:dyDescent="0.2">
      <c r="A184" s="14">
        <v>182</v>
      </c>
      <c r="B184" s="15" t="s">
        <v>376</v>
      </c>
      <c r="C184" s="16">
        <v>21000</v>
      </c>
      <c r="D184" s="17">
        <v>19</v>
      </c>
      <c r="E184" s="54">
        <v>17253</v>
      </c>
      <c r="F184" s="55">
        <v>0.187</v>
      </c>
      <c r="G184" s="56">
        <v>3313</v>
      </c>
      <c r="H184" s="27">
        <v>-3.5000000000000003E-2</v>
      </c>
      <c r="I184" s="54">
        <v>17773</v>
      </c>
      <c r="J184" s="57">
        <v>37653</v>
      </c>
      <c r="K184" s="73">
        <f t="shared" si="27"/>
        <v>14534.962089300758</v>
      </c>
      <c r="L184" s="73">
        <f t="shared" si="28"/>
        <v>13940</v>
      </c>
      <c r="M184" s="74">
        <f t="shared" si="29"/>
        <v>3433.1606217616581</v>
      </c>
      <c r="N184" s="74">
        <f t="shared" si="30"/>
        <v>11101.801467539099</v>
      </c>
      <c r="O184" s="62">
        <f t="shared" si="31"/>
        <v>66</v>
      </c>
      <c r="P184" s="73">
        <f t="shared" si="32"/>
        <v>18150.155999999999</v>
      </c>
      <c r="Q184" s="65">
        <f t="shared" si="26"/>
        <v>18900</v>
      </c>
      <c r="R184" s="65">
        <f t="shared" si="33"/>
        <v>182</v>
      </c>
      <c r="S184" s="65">
        <f t="shared" si="34"/>
        <v>13940</v>
      </c>
      <c r="T184" s="65">
        <f t="shared" si="35"/>
        <v>4210.155999999999</v>
      </c>
      <c r="U184" s="68">
        <f t="shared" si="36"/>
        <v>5.1999999999999942E-2</v>
      </c>
      <c r="X184" s="69">
        <f t="shared" si="37"/>
        <v>0.27079867189858103</v>
      </c>
      <c r="Y184" s="62">
        <f t="shared" si="38"/>
        <v>112</v>
      </c>
    </row>
    <row r="185" spans="1:25" x14ac:dyDescent="0.2">
      <c r="A185" s="14">
        <v>183</v>
      </c>
      <c r="B185" s="15" t="s">
        <v>378</v>
      </c>
      <c r="C185" s="16">
        <v>24000</v>
      </c>
      <c r="D185" s="17">
        <v>-15</v>
      </c>
      <c r="E185" s="54">
        <v>16759</v>
      </c>
      <c r="F185" s="55">
        <v>-2.1999999999999999E-2</v>
      </c>
      <c r="G185" s="56">
        <v>-6851</v>
      </c>
      <c r="H185" s="27">
        <v>-5.1619999999999999</v>
      </c>
      <c r="I185" s="54">
        <v>76995</v>
      </c>
      <c r="J185" s="57">
        <v>9391</v>
      </c>
      <c r="K185" s="73">
        <f t="shared" si="27"/>
        <v>17135.991820040901</v>
      </c>
      <c r="L185" s="73">
        <f t="shared" si="28"/>
        <v>23610</v>
      </c>
      <c r="M185" s="74">
        <f t="shared" si="29"/>
        <v>1646.0836136472849</v>
      </c>
      <c r="N185" s="74">
        <f t="shared" si="30"/>
        <v>15489.908206393617</v>
      </c>
      <c r="O185" s="62">
        <f t="shared" si="31"/>
        <v>153</v>
      </c>
      <c r="P185" s="73">
        <f t="shared" si="32"/>
        <v>17630.468000000001</v>
      </c>
      <c r="Q185" s="65">
        <f t="shared" si="26"/>
        <v>21600</v>
      </c>
      <c r="R185" s="65">
        <f t="shared" si="33"/>
        <v>183</v>
      </c>
      <c r="S185" s="65">
        <f t="shared" si="34"/>
        <v>23610</v>
      </c>
      <c r="T185" s="65">
        <f t="shared" si="35"/>
        <v>-5979.5319999999992</v>
      </c>
      <c r="U185" s="68">
        <f t="shared" si="36"/>
        <v>5.2000000000000046E-2</v>
      </c>
      <c r="X185" s="69">
        <f t="shared" si="37"/>
        <v>-0.12720303605313105</v>
      </c>
      <c r="Y185" s="62">
        <f t="shared" si="38"/>
        <v>497</v>
      </c>
    </row>
    <row r="186" spans="1:25" x14ac:dyDescent="0.2">
      <c r="A186" s="14">
        <v>184</v>
      </c>
      <c r="B186" s="15" t="s">
        <v>380</v>
      </c>
      <c r="C186" s="16">
        <v>14300</v>
      </c>
      <c r="D186" s="17">
        <v>-17</v>
      </c>
      <c r="E186" s="54">
        <v>16727</v>
      </c>
      <c r="F186" s="55">
        <v>-2.7E-2</v>
      </c>
      <c r="G186" s="56">
        <v>6638</v>
      </c>
      <c r="H186" s="27">
        <v>0.23400000000000001</v>
      </c>
      <c r="I186" s="54">
        <v>103702</v>
      </c>
      <c r="J186" s="57">
        <v>92439</v>
      </c>
      <c r="K186" s="73">
        <f t="shared" si="27"/>
        <v>17191.161356628982</v>
      </c>
      <c r="L186" s="73">
        <f t="shared" si="28"/>
        <v>10089</v>
      </c>
      <c r="M186" s="74">
        <f t="shared" si="29"/>
        <v>5379.2544570502432</v>
      </c>
      <c r="N186" s="74">
        <f t="shared" si="30"/>
        <v>11811.906899578738</v>
      </c>
      <c r="O186" s="62">
        <f t="shared" si="31"/>
        <v>39</v>
      </c>
      <c r="P186" s="73">
        <f t="shared" si="32"/>
        <v>17596.804</v>
      </c>
      <c r="Q186" s="65">
        <f t="shared" si="26"/>
        <v>12870</v>
      </c>
      <c r="R186" s="65">
        <f t="shared" si="33"/>
        <v>184</v>
      </c>
      <c r="S186" s="65">
        <f t="shared" si="34"/>
        <v>10089</v>
      </c>
      <c r="T186" s="65">
        <f t="shared" si="35"/>
        <v>7507.8040000000001</v>
      </c>
      <c r="U186" s="68">
        <f t="shared" si="36"/>
        <v>5.2000000000000005E-2</v>
      </c>
      <c r="X186" s="69">
        <f t="shared" si="37"/>
        <v>0.13103404639951793</v>
      </c>
      <c r="Y186" s="62">
        <f t="shared" si="38"/>
        <v>65</v>
      </c>
    </row>
    <row r="187" spans="1:25" x14ac:dyDescent="0.2">
      <c r="A187" s="14">
        <v>185</v>
      </c>
      <c r="B187" s="15" t="s">
        <v>382</v>
      </c>
      <c r="C187" s="16">
        <v>15262</v>
      </c>
      <c r="D187" s="17">
        <v>8</v>
      </c>
      <c r="E187" s="54">
        <v>16631</v>
      </c>
      <c r="F187" s="55">
        <v>0.11799999999999999</v>
      </c>
      <c r="G187" s="56">
        <v>664.5</v>
      </c>
      <c r="H187" s="27">
        <v>0.316</v>
      </c>
      <c r="I187" s="54">
        <v>4427</v>
      </c>
      <c r="J187" s="57">
        <v>11949</v>
      </c>
      <c r="K187" s="73">
        <f t="shared" si="27"/>
        <v>14875.670840787121</v>
      </c>
      <c r="L187" s="73">
        <f t="shared" si="28"/>
        <v>15966.5</v>
      </c>
      <c r="M187" s="74">
        <f t="shared" si="29"/>
        <v>504.93920972644372</v>
      </c>
      <c r="N187" s="74">
        <f t="shared" si="30"/>
        <v>14370.731631060677</v>
      </c>
      <c r="O187" s="62">
        <f t="shared" si="31"/>
        <v>313</v>
      </c>
      <c r="P187" s="73">
        <f t="shared" si="32"/>
        <v>17495.812000000002</v>
      </c>
      <c r="Q187" s="65">
        <f t="shared" si="26"/>
        <v>13735.8</v>
      </c>
      <c r="R187" s="65">
        <f t="shared" si="33"/>
        <v>185</v>
      </c>
      <c r="S187" s="65">
        <f t="shared" si="34"/>
        <v>15966.5</v>
      </c>
      <c r="T187" s="65">
        <f t="shared" si="35"/>
        <v>1529.3120000000017</v>
      </c>
      <c r="U187" s="68">
        <f t="shared" si="36"/>
        <v>5.2000000000000102E-2</v>
      </c>
      <c r="X187" s="69">
        <f t="shared" si="37"/>
        <v>1.3014477050413871</v>
      </c>
      <c r="Y187" s="62">
        <f t="shared" si="38"/>
        <v>262</v>
      </c>
    </row>
    <row r="188" spans="1:25" x14ac:dyDescent="0.2">
      <c r="A188" s="14">
        <v>186</v>
      </c>
      <c r="B188" s="15" t="s">
        <v>384</v>
      </c>
      <c r="C188" s="16">
        <v>135000</v>
      </c>
      <c r="D188" s="17">
        <v>-5</v>
      </c>
      <c r="E188" s="54">
        <v>16580</v>
      </c>
      <c r="F188" s="55">
        <v>4.5999999999999999E-2</v>
      </c>
      <c r="G188" s="56">
        <v>1003</v>
      </c>
      <c r="H188" s="27">
        <v>0.183</v>
      </c>
      <c r="I188" s="54">
        <v>8049</v>
      </c>
      <c r="J188" s="57">
        <v>9912</v>
      </c>
      <c r="K188" s="73">
        <f t="shared" si="27"/>
        <v>15850.860420650095</v>
      </c>
      <c r="L188" s="73">
        <f t="shared" si="28"/>
        <v>15577</v>
      </c>
      <c r="M188" s="74">
        <f t="shared" si="29"/>
        <v>847.84446322907854</v>
      </c>
      <c r="N188" s="74">
        <f t="shared" si="30"/>
        <v>15003.015957421016</v>
      </c>
      <c r="O188" s="62">
        <f t="shared" si="31"/>
        <v>242</v>
      </c>
      <c r="P188" s="73">
        <f t="shared" si="32"/>
        <v>17442.16</v>
      </c>
      <c r="Q188" s="65">
        <f t="shared" si="26"/>
        <v>121500</v>
      </c>
      <c r="R188" s="65">
        <f t="shared" si="33"/>
        <v>186</v>
      </c>
      <c r="S188" s="65">
        <f t="shared" si="34"/>
        <v>15577</v>
      </c>
      <c r="T188" s="65">
        <f t="shared" si="35"/>
        <v>1865.1599999999999</v>
      </c>
      <c r="U188" s="68">
        <f t="shared" si="36"/>
        <v>5.1999999999999991E-2</v>
      </c>
      <c r="X188" s="69">
        <f t="shared" si="37"/>
        <v>0.85958125623130599</v>
      </c>
      <c r="Y188" s="62">
        <f t="shared" si="38"/>
        <v>225</v>
      </c>
    </row>
    <row r="189" spans="1:25" x14ac:dyDescent="0.2">
      <c r="A189" s="14">
        <v>187</v>
      </c>
      <c r="B189" s="15" t="s">
        <v>386</v>
      </c>
      <c r="C189" s="16">
        <v>11034</v>
      </c>
      <c r="D189" s="17">
        <v>18</v>
      </c>
      <c r="E189" s="54">
        <v>16424</v>
      </c>
      <c r="F189" s="55">
        <v>0.152</v>
      </c>
      <c r="G189" s="56">
        <v>1641</v>
      </c>
      <c r="H189" s="27">
        <v>-0.21099999999999999</v>
      </c>
      <c r="I189" s="54">
        <v>298147</v>
      </c>
      <c r="J189" s="57">
        <v>11992</v>
      </c>
      <c r="K189" s="73">
        <f t="shared" si="27"/>
        <v>14256.944444444445</v>
      </c>
      <c r="L189" s="73">
        <f t="shared" si="28"/>
        <v>14783</v>
      </c>
      <c r="M189" s="74">
        <f t="shared" si="29"/>
        <v>2079.847908745247</v>
      </c>
      <c r="N189" s="74">
        <f t="shared" si="30"/>
        <v>12177.096535699198</v>
      </c>
      <c r="O189" s="62">
        <f t="shared" si="31"/>
        <v>118</v>
      </c>
      <c r="P189" s="73">
        <f t="shared" si="32"/>
        <v>17278.047999999999</v>
      </c>
      <c r="Q189" s="65">
        <f t="shared" si="26"/>
        <v>9930.6</v>
      </c>
      <c r="R189" s="65">
        <f t="shared" si="33"/>
        <v>187</v>
      </c>
      <c r="S189" s="65">
        <f t="shared" si="34"/>
        <v>14783</v>
      </c>
      <c r="T189" s="65">
        <f t="shared" si="35"/>
        <v>2495.0479999999989</v>
      </c>
      <c r="U189" s="68">
        <f t="shared" si="36"/>
        <v>5.1999999999999928E-2</v>
      </c>
      <c r="X189" s="69">
        <f t="shared" si="37"/>
        <v>0.52044363193174825</v>
      </c>
      <c r="Y189" s="62">
        <f t="shared" si="38"/>
        <v>176</v>
      </c>
    </row>
    <row r="190" spans="1:25" x14ac:dyDescent="0.2">
      <c r="A190" s="14">
        <v>188</v>
      </c>
      <c r="B190" s="15" t="s">
        <v>388</v>
      </c>
      <c r="C190" s="16">
        <v>77700</v>
      </c>
      <c r="D190" s="17">
        <v>-9</v>
      </c>
      <c r="E190" s="54">
        <v>16369</v>
      </c>
      <c r="F190" s="55">
        <v>2.1000000000000001E-2</v>
      </c>
      <c r="G190" s="56">
        <v>159.4</v>
      </c>
      <c r="H190" s="27">
        <v>-0.76</v>
      </c>
      <c r="I190" s="54">
        <v>19110</v>
      </c>
      <c r="J190" s="57">
        <v>9034</v>
      </c>
      <c r="K190" s="73">
        <f t="shared" si="27"/>
        <v>16032.321253672872</v>
      </c>
      <c r="L190" s="73">
        <f t="shared" si="28"/>
        <v>16209.6</v>
      </c>
      <c r="M190" s="74">
        <f t="shared" si="29"/>
        <v>664.16666666666674</v>
      </c>
      <c r="N190" s="74">
        <f t="shared" si="30"/>
        <v>15368.154587006205</v>
      </c>
      <c r="O190" s="62">
        <f t="shared" si="31"/>
        <v>274</v>
      </c>
      <c r="P190" s="73">
        <f t="shared" si="32"/>
        <v>17220.187999999998</v>
      </c>
      <c r="Q190" s="65">
        <f t="shared" si="26"/>
        <v>69930</v>
      </c>
      <c r="R190" s="65">
        <f t="shared" si="33"/>
        <v>188</v>
      </c>
      <c r="S190" s="65">
        <f t="shared" si="34"/>
        <v>16209.6</v>
      </c>
      <c r="T190" s="65">
        <f t="shared" si="35"/>
        <v>1010.5879999999979</v>
      </c>
      <c r="U190" s="68">
        <f t="shared" si="36"/>
        <v>5.1999999999999894E-2</v>
      </c>
      <c r="X190" s="69">
        <f t="shared" si="37"/>
        <v>5.3399498117942157</v>
      </c>
      <c r="Y190" s="62">
        <f t="shared" si="38"/>
        <v>352</v>
      </c>
    </row>
    <row r="191" spans="1:25" x14ac:dyDescent="0.2">
      <c r="A191" s="14">
        <v>189</v>
      </c>
      <c r="B191" s="15" t="s">
        <v>390</v>
      </c>
      <c r="C191" s="16">
        <v>90000</v>
      </c>
      <c r="D191" s="17">
        <v>167</v>
      </c>
      <c r="E191" s="54">
        <v>16318</v>
      </c>
      <c r="F191" s="55">
        <v>1.0569999999999999</v>
      </c>
      <c r="G191" s="56">
        <v>484.5</v>
      </c>
      <c r="H191" s="27">
        <v>0.90600000000000003</v>
      </c>
      <c r="I191" s="54">
        <v>10026</v>
      </c>
      <c r="J191" s="57">
        <v>7034</v>
      </c>
      <c r="K191" s="73">
        <f t="shared" si="27"/>
        <v>7932.9120077783182</v>
      </c>
      <c r="L191" s="73">
        <f t="shared" si="28"/>
        <v>15833.5</v>
      </c>
      <c r="M191" s="74">
        <f t="shared" si="29"/>
        <v>254.1972717733473</v>
      </c>
      <c r="N191" s="74">
        <f t="shared" si="30"/>
        <v>7678.7147360049712</v>
      </c>
      <c r="O191" s="62">
        <f t="shared" si="31"/>
        <v>384</v>
      </c>
      <c r="P191" s="73">
        <f t="shared" si="32"/>
        <v>17166.536</v>
      </c>
      <c r="Q191" s="65">
        <f t="shared" si="26"/>
        <v>81000</v>
      </c>
      <c r="R191" s="65">
        <f t="shared" si="33"/>
        <v>189</v>
      </c>
      <c r="S191" s="65">
        <f t="shared" si="34"/>
        <v>15833.5</v>
      </c>
      <c r="T191" s="65">
        <f t="shared" si="35"/>
        <v>1333.0360000000001</v>
      </c>
      <c r="U191" s="68">
        <f t="shared" si="36"/>
        <v>5.2000000000000005E-2</v>
      </c>
      <c r="X191" s="69">
        <f t="shared" si="37"/>
        <v>1.7513642930856554</v>
      </c>
      <c r="Y191" s="62">
        <f t="shared" si="38"/>
        <v>299</v>
      </c>
    </row>
    <row r="192" spans="1:25" x14ac:dyDescent="0.2">
      <c r="A192" s="14">
        <v>190</v>
      </c>
      <c r="B192" s="15" t="s">
        <v>392</v>
      </c>
      <c r="C192" s="16">
        <v>45100</v>
      </c>
      <c r="D192" s="17">
        <v>4</v>
      </c>
      <c r="E192" s="54">
        <v>16285</v>
      </c>
      <c r="F192" s="55">
        <v>9.6000000000000002E-2</v>
      </c>
      <c r="G192" s="56">
        <v>1906.1</v>
      </c>
      <c r="H192" s="27">
        <v>1.6910000000000001</v>
      </c>
      <c r="I192" s="54">
        <v>25361</v>
      </c>
      <c r="J192" s="57">
        <v>9794</v>
      </c>
      <c r="K192" s="73">
        <f t="shared" si="27"/>
        <v>14858.576642335765</v>
      </c>
      <c r="L192" s="73">
        <f t="shared" si="28"/>
        <v>14378.9</v>
      </c>
      <c r="M192" s="74">
        <f t="shared" si="29"/>
        <v>708.32404310665186</v>
      </c>
      <c r="N192" s="74">
        <f t="shared" si="30"/>
        <v>14150.252599229114</v>
      </c>
      <c r="O192" s="62">
        <f t="shared" si="31"/>
        <v>266</v>
      </c>
      <c r="P192" s="73">
        <f t="shared" si="32"/>
        <v>17131.82</v>
      </c>
      <c r="Q192" s="65">
        <f t="shared" si="26"/>
        <v>40590</v>
      </c>
      <c r="R192" s="65">
        <f t="shared" si="33"/>
        <v>190</v>
      </c>
      <c r="S192" s="65">
        <f t="shared" si="34"/>
        <v>14378.9</v>
      </c>
      <c r="T192" s="65">
        <f t="shared" si="35"/>
        <v>2752.92</v>
      </c>
      <c r="U192" s="68">
        <f t="shared" si="36"/>
        <v>5.1999999999999984E-2</v>
      </c>
      <c r="X192" s="69">
        <f t="shared" si="37"/>
        <v>0.44426840144798291</v>
      </c>
      <c r="Y192" s="62">
        <f t="shared" si="38"/>
        <v>168</v>
      </c>
    </row>
    <row r="193" spans="1:25" x14ac:dyDescent="0.2">
      <c r="A193" s="14">
        <v>191</v>
      </c>
      <c r="B193" s="15" t="s">
        <v>394</v>
      </c>
      <c r="C193" s="16">
        <v>9019</v>
      </c>
      <c r="D193" s="17">
        <v>-2</v>
      </c>
      <c r="E193" s="54">
        <v>16241</v>
      </c>
      <c r="F193" s="55">
        <v>6.9000000000000006E-2</v>
      </c>
      <c r="G193" s="56">
        <v>643</v>
      </c>
      <c r="H193" s="27">
        <v>0.22900000000000001</v>
      </c>
      <c r="I193" s="54">
        <v>7168</v>
      </c>
      <c r="J193" s="57">
        <v>14172</v>
      </c>
      <c r="K193" s="73">
        <f t="shared" si="27"/>
        <v>15192.703461178673</v>
      </c>
      <c r="L193" s="73">
        <f t="shared" si="28"/>
        <v>15598</v>
      </c>
      <c r="M193" s="74">
        <f t="shared" si="29"/>
        <v>523.1895850284784</v>
      </c>
      <c r="N193" s="74">
        <f t="shared" si="30"/>
        <v>14669.513876150195</v>
      </c>
      <c r="O193" s="62">
        <f t="shared" si="31"/>
        <v>306</v>
      </c>
      <c r="P193" s="73">
        <f t="shared" si="32"/>
        <v>17085.531999999999</v>
      </c>
      <c r="Q193" s="65">
        <f t="shared" si="26"/>
        <v>8117.1</v>
      </c>
      <c r="R193" s="65">
        <f t="shared" si="33"/>
        <v>191</v>
      </c>
      <c r="S193" s="65">
        <f t="shared" si="34"/>
        <v>15598</v>
      </c>
      <c r="T193" s="65">
        <f t="shared" si="35"/>
        <v>1487.5319999999992</v>
      </c>
      <c r="U193" s="68">
        <f t="shared" si="36"/>
        <v>5.1999999999999956E-2</v>
      </c>
      <c r="X193" s="69">
        <f t="shared" si="37"/>
        <v>1.3134245723172617</v>
      </c>
      <c r="Y193" s="62">
        <f t="shared" si="38"/>
        <v>272</v>
      </c>
    </row>
    <row r="194" spans="1:25" x14ac:dyDescent="0.2">
      <c r="A194" s="14">
        <v>192</v>
      </c>
      <c r="B194" s="15" t="s">
        <v>396</v>
      </c>
      <c r="C194" s="16">
        <v>17582</v>
      </c>
      <c r="D194" s="17">
        <v>-7</v>
      </c>
      <c r="E194" s="54">
        <v>16196</v>
      </c>
      <c r="F194" s="55">
        <v>0.05</v>
      </c>
      <c r="G194" s="56">
        <v>1923.8</v>
      </c>
      <c r="H194" s="27">
        <v>6.0000000000000001E-3</v>
      </c>
      <c r="I194" s="54">
        <v>68803</v>
      </c>
      <c r="J194" s="57">
        <v>41313</v>
      </c>
      <c r="K194" s="73">
        <f t="shared" si="27"/>
        <v>15424.761904761905</v>
      </c>
      <c r="L194" s="73">
        <f t="shared" si="28"/>
        <v>14272.2</v>
      </c>
      <c r="M194" s="74">
        <f t="shared" si="29"/>
        <v>1912.3260437375745</v>
      </c>
      <c r="N194" s="74">
        <f t="shared" si="30"/>
        <v>13512.435861024331</v>
      </c>
      <c r="O194" s="62">
        <f t="shared" si="31"/>
        <v>131</v>
      </c>
      <c r="P194" s="73">
        <f t="shared" si="32"/>
        <v>17038.191999999999</v>
      </c>
      <c r="Q194" s="65">
        <f t="shared" si="26"/>
        <v>15823.8</v>
      </c>
      <c r="R194" s="65">
        <f t="shared" si="33"/>
        <v>192</v>
      </c>
      <c r="S194" s="65">
        <f t="shared" si="34"/>
        <v>14272.2</v>
      </c>
      <c r="T194" s="65">
        <f t="shared" si="35"/>
        <v>2765.9919999999984</v>
      </c>
      <c r="U194" s="68">
        <f t="shared" si="36"/>
        <v>5.1999999999999942E-2</v>
      </c>
      <c r="X194" s="69">
        <f t="shared" si="37"/>
        <v>0.43777523651107103</v>
      </c>
      <c r="Y194" s="62">
        <f t="shared" si="38"/>
        <v>165</v>
      </c>
    </row>
    <row r="195" spans="1:25" x14ac:dyDescent="0.2">
      <c r="A195" s="14">
        <v>193</v>
      </c>
      <c r="B195" s="15" t="s">
        <v>398</v>
      </c>
      <c r="C195" s="16">
        <v>281600</v>
      </c>
      <c r="D195" s="17">
        <v>2</v>
      </c>
      <c r="E195" s="54">
        <v>16125</v>
      </c>
      <c r="F195" s="55">
        <v>8.8999999999999996E-2</v>
      </c>
      <c r="G195" s="56">
        <v>2101</v>
      </c>
      <c r="H195" s="27">
        <v>0.39700000000000002</v>
      </c>
      <c r="I195" s="54">
        <v>15913</v>
      </c>
      <c r="J195" s="57">
        <v>41666</v>
      </c>
      <c r="K195" s="73">
        <f t="shared" si="27"/>
        <v>14807.162534435261</v>
      </c>
      <c r="L195" s="73">
        <f t="shared" si="28"/>
        <v>14024</v>
      </c>
      <c r="M195" s="74">
        <f t="shared" si="29"/>
        <v>1503.9370078740158</v>
      </c>
      <c r="N195" s="74">
        <f t="shared" si="30"/>
        <v>13303.225526561246</v>
      </c>
      <c r="O195" s="62">
        <f t="shared" si="31"/>
        <v>166</v>
      </c>
      <c r="P195" s="73">
        <f t="shared" si="32"/>
        <v>16963.5</v>
      </c>
      <c r="Q195" s="65">
        <f t="shared" ref="Q195:Q258" si="39">C195 - (C195*$AD$4)</f>
        <v>253440</v>
      </c>
      <c r="R195" s="65">
        <f t="shared" si="33"/>
        <v>193</v>
      </c>
      <c r="S195" s="65">
        <f t="shared" si="34"/>
        <v>14024</v>
      </c>
      <c r="T195" s="65">
        <f t="shared" si="35"/>
        <v>2939.5</v>
      </c>
      <c r="U195" s="68">
        <f t="shared" si="36"/>
        <v>5.1999999999999998E-2</v>
      </c>
      <c r="X195" s="69">
        <f t="shared" si="37"/>
        <v>0.39909566872917657</v>
      </c>
      <c r="Y195" s="62">
        <f t="shared" si="38"/>
        <v>158</v>
      </c>
    </row>
    <row r="196" spans="1:25" x14ac:dyDescent="0.2">
      <c r="A196" s="14">
        <v>194</v>
      </c>
      <c r="B196" s="15" t="s">
        <v>400</v>
      </c>
      <c r="C196" s="16">
        <v>8437</v>
      </c>
      <c r="D196" s="17">
        <v>17</v>
      </c>
      <c r="E196" s="54">
        <v>16068</v>
      </c>
      <c r="F196" s="55">
        <v>0.14000000000000001</v>
      </c>
      <c r="G196" s="56">
        <v>1460.3</v>
      </c>
      <c r="H196" s="27">
        <v>0.40600000000000003</v>
      </c>
      <c r="I196" s="54">
        <v>14115</v>
      </c>
      <c r="J196" s="57">
        <v>15452</v>
      </c>
      <c r="K196" s="73">
        <f t="shared" ref="K196:K259" si="40">E196/(1+F196)</f>
        <v>14094.736842105262</v>
      </c>
      <c r="L196" s="73">
        <f t="shared" ref="L196:L259" si="41">E196-G196</f>
        <v>14607.7</v>
      </c>
      <c r="M196" s="74">
        <f t="shared" ref="M196:M259" si="42">IFERROR(G196/(1+H196)," ")</f>
        <v>1038.6201991465148</v>
      </c>
      <c r="N196" s="74">
        <f t="shared" ref="N196:N259" si="43">IFERROR(K196-M196, " ")</f>
        <v>13056.116642958747</v>
      </c>
      <c r="O196" s="62">
        <f t="shared" ref="O196:O259" si="44">IFERROR(RANK(M196,$M$3:$M$502,0), " ")</f>
        <v>218</v>
      </c>
      <c r="P196" s="73">
        <f t="shared" ref="P196:P259" si="45">(E196*$AB$4) +E196</f>
        <v>16903.536</v>
      </c>
      <c r="Q196" s="65">
        <f t="shared" si="39"/>
        <v>7593.3</v>
      </c>
      <c r="R196" s="65">
        <f t="shared" ref="R196:R259" si="46">RANK(P196,$P$3:$P$502,0)</f>
        <v>194</v>
      </c>
      <c r="S196" s="65">
        <f t="shared" ref="S196:S259" si="47">L196-(AB200*C196*AD197)/1000000</f>
        <v>14607.7</v>
      </c>
      <c r="T196" s="65">
        <f t="shared" ref="T196:T259" si="48">P196-S196</f>
        <v>2295.8359999999993</v>
      </c>
      <c r="U196" s="68">
        <f t="shared" ref="U196:U259" si="49">(P196-E196)/E196</f>
        <v>5.2000000000000005E-2</v>
      </c>
      <c r="X196" s="69">
        <f t="shared" ref="X196:X259" si="50">(T196-G196)/G196</f>
        <v>0.57216736287064263</v>
      </c>
      <c r="Y196" s="62">
        <f t="shared" ref="Y196:Y259" si="51">RANK(T196,$T$3:$T$502,0)</f>
        <v>191</v>
      </c>
    </row>
    <row r="197" spans="1:25" x14ac:dyDescent="0.2">
      <c r="A197" s="14">
        <v>195</v>
      </c>
      <c r="B197" s="15" t="s">
        <v>402</v>
      </c>
      <c r="C197" s="16">
        <v>76032</v>
      </c>
      <c r="D197" s="17">
        <v>56</v>
      </c>
      <c r="E197" s="54">
        <v>15983</v>
      </c>
      <c r="F197" s="55">
        <v>0.32200000000000001</v>
      </c>
      <c r="G197" s="56">
        <v>311</v>
      </c>
      <c r="H197" s="27">
        <v>-0.71699999999999997</v>
      </c>
      <c r="I197" s="54">
        <v>53904</v>
      </c>
      <c r="J197" s="57">
        <v>67193</v>
      </c>
      <c r="K197" s="73">
        <f t="shared" si="40"/>
        <v>12090.015128593041</v>
      </c>
      <c r="L197" s="73">
        <f t="shared" si="41"/>
        <v>15672</v>
      </c>
      <c r="M197" s="74">
        <f t="shared" si="42"/>
        <v>1098.9399293286217</v>
      </c>
      <c r="N197" s="74">
        <f t="shared" si="43"/>
        <v>10991.075199264418</v>
      </c>
      <c r="O197" s="62">
        <f t="shared" si="44"/>
        <v>213</v>
      </c>
      <c r="P197" s="73">
        <f t="shared" si="45"/>
        <v>16814.116000000002</v>
      </c>
      <c r="Q197" s="65">
        <f t="shared" si="39"/>
        <v>68428.800000000003</v>
      </c>
      <c r="R197" s="65">
        <f t="shared" si="46"/>
        <v>195</v>
      </c>
      <c r="S197" s="65">
        <f t="shared" si="47"/>
        <v>15672</v>
      </c>
      <c r="T197" s="65">
        <f t="shared" si="48"/>
        <v>1142.1160000000018</v>
      </c>
      <c r="U197" s="68">
        <f t="shared" si="49"/>
        <v>5.2000000000000116E-2</v>
      </c>
      <c r="X197" s="69">
        <f t="shared" si="50"/>
        <v>2.6723987138263725</v>
      </c>
      <c r="Y197" s="62">
        <f t="shared" si="51"/>
        <v>325</v>
      </c>
    </row>
    <row r="198" spans="1:25" x14ac:dyDescent="0.2">
      <c r="A198" s="14">
        <v>196</v>
      </c>
      <c r="B198" s="15" t="s">
        <v>404</v>
      </c>
      <c r="C198" s="16">
        <v>74000</v>
      </c>
      <c r="D198" s="17">
        <v>-13</v>
      </c>
      <c r="E198" s="54">
        <v>15860</v>
      </c>
      <c r="F198" s="55">
        <v>2.5000000000000001E-2</v>
      </c>
      <c r="G198" s="56">
        <v>564</v>
      </c>
      <c r="H198" s="27">
        <v>0.29099999999999998</v>
      </c>
      <c r="I198" s="54">
        <v>7886</v>
      </c>
      <c r="J198" s="57">
        <v>6879</v>
      </c>
      <c r="K198" s="73">
        <f t="shared" si="40"/>
        <v>15473.170731707318</v>
      </c>
      <c r="L198" s="73">
        <f t="shared" si="41"/>
        <v>15296</v>
      </c>
      <c r="M198" s="74">
        <f t="shared" si="42"/>
        <v>436.870642912471</v>
      </c>
      <c r="N198" s="74">
        <f t="shared" si="43"/>
        <v>15036.300088794847</v>
      </c>
      <c r="O198" s="62">
        <f t="shared" si="44"/>
        <v>327</v>
      </c>
      <c r="P198" s="73">
        <f t="shared" si="45"/>
        <v>16684.72</v>
      </c>
      <c r="Q198" s="65">
        <f t="shared" si="39"/>
        <v>66600</v>
      </c>
      <c r="R198" s="65">
        <f t="shared" si="46"/>
        <v>196</v>
      </c>
      <c r="S198" s="65">
        <f t="shared" si="47"/>
        <v>15296</v>
      </c>
      <c r="T198" s="65">
        <f t="shared" si="48"/>
        <v>1388.7200000000012</v>
      </c>
      <c r="U198" s="68">
        <f t="shared" si="49"/>
        <v>5.2000000000000074E-2</v>
      </c>
      <c r="X198" s="69">
        <f t="shared" si="50"/>
        <v>1.4622695035461013</v>
      </c>
      <c r="Y198" s="62">
        <f t="shared" si="51"/>
        <v>287</v>
      </c>
    </row>
    <row r="199" spans="1:25" x14ac:dyDescent="0.2">
      <c r="A199" s="14">
        <v>197</v>
      </c>
      <c r="B199" s="15" t="s">
        <v>406</v>
      </c>
      <c r="C199" s="16">
        <v>7100</v>
      </c>
      <c r="D199" s="17">
        <v>64</v>
      </c>
      <c r="E199" s="54">
        <v>15794</v>
      </c>
      <c r="F199" s="55">
        <v>0.35099999999999998</v>
      </c>
      <c r="G199" s="56">
        <v>1211.2</v>
      </c>
      <c r="H199" s="27">
        <v>1.167</v>
      </c>
      <c r="I199" s="54">
        <v>25974</v>
      </c>
      <c r="J199" s="57">
        <v>155674</v>
      </c>
      <c r="K199" s="73">
        <f t="shared" si="40"/>
        <v>11690.59955588453</v>
      </c>
      <c r="L199" s="73">
        <f t="shared" si="41"/>
        <v>14582.8</v>
      </c>
      <c r="M199" s="74">
        <f t="shared" si="42"/>
        <v>558.92939547761887</v>
      </c>
      <c r="N199" s="74">
        <f t="shared" si="43"/>
        <v>11131.670160406911</v>
      </c>
      <c r="O199" s="62">
        <f t="shared" si="44"/>
        <v>293</v>
      </c>
      <c r="P199" s="73">
        <f t="shared" si="45"/>
        <v>16615.288</v>
      </c>
      <c r="Q199" s="65">
        <f t="shared" si="39"/>
        <v>6390</v>
      </c>
      <c r="R199" s="65">
        <f t="shared" si="46"/>
        <v>197</v>
      </c>
      <c r="S199" s="65">
        <f t="shared" si="47"/>
        <v>14582.8</v>
      </c>
      <c r="T199" s="65">
        <f t="shared" si="48"/>
        <v>2032.4880000000012</v>
      </c>
      <c r="U199" s="68">
        <f t="shared" si="49"/>
        <v>5.2000000000000032E-2</v>
      </c>
      <c r="X199" s="69">
        <f t="shared" si="50"/>
        <v>0.67807793923381865</v>
      </c>
      <c r="Y199" s="62">
        <f t="shared" si="51"/>
        <v>213</v>
      </c>
    </row>
    <row r="200" spans="1:25" x14ac:dyDescent="0.2">
      <c r="A200" s="14">
        <v>198</v>
      </c>
      <c r="B200" s="15" t="s">
        <v>408</v>
      </c>
      <c r="C200" s="16">
        <v>227200</v>
      </c>
      <c r="D200" s="17">
        <v>2</v>
      </c>
      <c r="E200" s="54">
        <v>15790</v>
      </c>
      <c r="F200" s="55">
        <v>8.1000000000000003E-2</v>
      </c>
      <c r="G200" s="56">
        <v>567.9</v>
      </c>
      <c r="H200" s="27">
        <v>0.51900000000000002</v>
      </c>
      <c r="I200" s="54">
        <v>13720</v>
      </c>
      <c r="J200" s="57">
        <v>7278</v>
      </c>
      <c r="K200" s="73">
        <f t="shared" si="40"/>
        <v>14606.845513413507</v>
      </c>
      <c r="L200" s="73">
        <f t="shared" si="41"/>
        <v>15222.1</v>
      </c>
      <c r="M200" s="74">
        <f t="shared" si="42"/>
        <v>373.86438446346278</v>
      </c>
      <c r="N200" s="74">
        <f t="shared" si="43"/>
        <v>14232.981128950045</v>
      </c>
      <c r="O200" s="62">
        <f t="shared" si="44"/>
        <v>347</v>
      </c>
      <c r="P200" s="73">
        <f t="shared" si="45"/>
        <v>16611.080000000002</v>
      </c>
      <c r="Q200" s="65">
        <f t="shared" si="39"/>
        <v>204480</v>
      </c>
      <c r="R200" s="65">
        <f t="shared" si="46"/>
        <v>198</v>
      </c>
      <c r="S200" s="65">
        <f t="shared" si="47"/>
        <v>15222.1</v>
      </c>
      <c r="T200" s="65">
        <f t="shared" si="48"/>
        <v>1388.9800000000014</v>
      </c>
      <c r="U200" s="68">
        <f t="shared" si="49"/>
        <v>5.2000000000000109E-2</v>
      </c>
      <c r="X200" s="69">
        <f t="shared" si="50"/>
        <v>1.4458179256911454</v>
      </c>
      <c r="Y200" s="62">
        <f t="shared" si="51"/>
        <v>286</v>
      </c>
    </row>
    <row r="201" spans="1:25" x14ac:dyDescent="0.2">
      <c r="A201" s="14">
        <v>199</v>
      </c>
      <c r="B201" s="15" t="s">
        <v>410</v>
      </c>
      <c r="C201" s="16">
        <v>29888</v>
      </c>
      <c r="D201" s="17">
        <v>-7</v>
      </c>
      <c r="E201" s="54">
        <v>15784</v>
      </c>
      <c r="F201" s="55">
        <v>5.5E-2</v>
      </c>
      <c r="G201" s="56">
        <v>5580</v>
      </c>
      <c r="H201" s="27">
        <v>0.51500000000000001</v>
      </c>
      <c r="I201" s="54">
        <v>17137</v>
      </c>
      <c r="J201" s="57">
        <v>99559</v>
      </c>
      <c r="K201" s="73">
        <f t="shared" si="40"/>
        <v>14961.137440758295</v>
      </c>
      <c r="L201" s="73">
        <f t="shared" si="41"/>
        <v>10204</v>
      </c>
      <c r="M201" s="74">
        <f t="shared" si="42"/>
        <v>3683.1683168316827</v>
      </c>
      <c r="N201" s="74">
        <f t="shared" si="43"/>
        <v>11277.969123926612</v>
      </c>
      <c r="O201" s="62">
        <f t="shared" si="44"/>
        <v>62</v>
      </c>
      <c r="P201" s="73">
        <f t="shared" si="45"/>
        <v>16604.768</v>
      </c>
      <c r="Q201" s="65">
        <f t="shared" si="39"/>
        <v>26899.200000000001</v>
      </c>
      <c r="R201" s="65">
        <f t="shared" si="46"/>
        <v>199</v>
      </c>
      <c r="S201" s="65">
        <f t="shared" si="47"/>
        <v>10204</v>
      </c>
      <c r="T201" s="65">
        <f t="shared" si="48"/>
        <v>6400.768</v>
      </c>
      <c r="U201" s="68">
        <f t="shared" si="49"/>
        <v>5.2000000000000005E-2</v>
      </c>
      <c r="X201" s="69">
        <f t="shared" si="50"/>
        <v>0.1470910394265233</v>
      </c>
      <c r="Y201" s="62">
        <f t="shared" si="51"/>
        <v>75</v>
      </c>
    </row>
    <row r="202" spans="1:25" x14ac:dyDescent="0.2">
      <c r="A202" s="14">
        <v>200</v>
      </c>
      <c r="B202" s="15" t="s">
        <v>412</v>
      </c>
      <c r="C202" s="16">
        <v>40000</v>
      </c>
      <c r="D202" s="17">
        <v>-18</v>
      </c>
      <c r="E202" s="54">
        <v>15740</v>
      </c>
      <c r="F202" s="55">
        <v>8.0000000000000002E-3</v>
      </c>
      <c r="G202" s="56">
        <v>2131</v>
      </c>
      <c r="H202" s="27">
        <v>0.28599999999999998</v>
      </c>
      <c r="I202" s="54">
        <v>30624</v>
      </c>
      <c r="J202" s="57">
        <v>30987</v>
      </c>
      <c r="K202" s="73">
        <f t="shared" si="40"/>
        <v>15615.079365079366</v>
      </c>
      <c r="L202" s="73">
        <f t="shared" si="41"/>
        <v>13609</v>
      </c>
      <c r="M202" s="74">
        <f t="shared" si="42"/>
        <v>1657.0762052877137</v>
      </c>
      <c r="N202" s="74">
        <f t="shared" si="43"/>
        <v>13958.003159791651</v>
      </c>
      <c r="O202" s="62">
        <f t="shared" si="44"/>
        <v>150</v>
      </c>
      <c r="P202" s="73">
        <f t="shared" si="45"/>
        <v>16558.48</v>
      </c>
      <c r="Q202" s="65">
        <f t="shared" si="39"/>
        <v>36000</v>
      </c>
      <c r="R202" s="65">
        <f t="shared" si="46"/>
        <v>200</v>
      </c>
      <c r="S202" s="65">
        <f t="shared" si="47"/>
        <v>13609</v>
      </c>
      <c r="T202" s="65">
        <f t="shared" si="48"/>
        <v>2949.4799999999996</v>
      </c>
      <c r="U202" s="68">
        <f t="shared" si="49"/>
        <v>5.199999999999997E-2</v>
      </c>
      <c r="X202" s="69">
        <f t="shared" si="50"/>
        <v>0.38408259033317671</v>
      </c>
      <c r="Y202" s="62">
        <f t="shared" si="51"/>
        <v>157</v>
      </c>
    </row>
    <row r="203" spans="1:25" x14ac:dyDescent="0.2">
      <c r="A203" s="14">
        <v>201</v>
      </c>
      <c r="B203" s="15" t="s">
        <v>414</v>
      </c>
      <c r="C203" s="16">
        <v>23000</v>
      </c>
      <c r="D203" s="17">
        <v>-21</v>
      </c>
      <c r="E203" s="54">
        <v>15679</v>
      </c>
      <c r="F203" s="55">
        <v>-2.1000000000000001E-2</v>
      </c>
      <c r="G203" s="56">
        <v>45</v>
      </c>
      <c r="H203" s="27">
        <v>-0.93100000000000005</v>
      </c>
      <c r="I203" s="54">
        <v>4387</v>
      </c>
      <c r="J203" s="57" t="s">
        <v>14</v>
      </c>
      <c r="K203" s="73">
        <f t="shared" si="40"/>
        <v>16015.321756894791</v>
      </c>
      <c r="L203" s="73">
        <f t="shared" si="41"/>
        <v>15634</v>
      </c>
      <c r="M203" s="74">
        <f t="shared" si="42"/>
        <v>652.17391304347871</v>
      </c>
      <c r="N203" s="74">
        <f t="shared" si="43"/>
        <v>15363.147843851313</v>
      </c>
      <c r="O203" s="62">
        <f t="shared" si="44"/>
        <v>275</v>
      </c>
      <c r="P203" s="73">
        <f t="shared" si="45"/>
        <v>16494.308000000001</v>
      </c>
      <c r="Q203" s="65">
        <f t="shared" si="39"/>
        <v>20700</v>
      </c>
      <c r="R203" s="65">
        <f t="shared" si="46"/>
        <v>201</v>
      </c>
      <c r="S203" s="65">
        <f t="shared" si="47"/>
        <v>15634</v>
      </c>
      <c r="T203" s="65">
        <f t="shared" si="48"/>
        <v>860.3080000000009</v>
      </c>
      <c r="U203" s="68">
        <f t="shared" si="49"/>
        <v>5.200000000000006E-2</v>
      </c>
      <c r="X203" s="69">
        <f t="shared" si="50"/>
        <v>18.117955555555575</v>
      </c>
      <c r="Y203" s="62">
        <f t="shared" si="51"/>
        <v>390</v>
      </c>
    </row>
    <row r="204" spans="1:25" x14ac:dyDescent="0.2">
      <c r="A204" s="14">
        <v>202</v>
      </c>
      <c r="B204" s="15" t="s">
        <v>416</v>
      </c>
      <c r="C204" s="16">
        <v>34500</v>
      </c>
      <c r="D204" s="17">
        <v>-18</v>
      </c>
      <c r="E204" s="54">
        <v>15544</v>
      </c>
      <c r="F204" s="55">
        <v>6.0000000000000001E-3</v>
      </c>
      <c r="G204" s="56">
        <v>2400</v>
      </c>
      <c r="H204" s="27">
        <v>0.186</v>
      </c>
      <c r="I204" s="54">
        <v>12161</v>
      </c>
      <c r="J204" s="57">
        <v>58931</v>
      </c>
      <c r="K204" s="73">
        <f t="shared" si="40"/>
        <v>15451.292246520874</v>
      </c>
      <c r="L204" s="73">
        <f t="shared" si="41"/>
        <v>13144</v>
      </c>
      <c r="M204" s="74">
        <f t="shared" si="42"/>
        <v>2023.6087689713322</v>
      </c>
      <c r="N204" s="74">
        <f t="shared" si="43"/>
        <v>13427.683477549541</v>
      </c>
      <c r="O204" s="62">
        <f t="shared" si="44"/>
        <v>121</v>
      </c>
      <c r="P204" s="73">
        <f t="shared" si="45"/>
        <v>16352.288</v>
      </c>
      <c r="Q204" s="65">
        <f t="shared" si="39"/>
        <v>31050</v>
      </c>
      <c r="R204" s="65">
        <f t="shared" si="46"/>
        <v>202</v>
      </c>
      <c r="S204" s="65">
        <f t="shared" si="47"/>
        <v>13144</v>
      </c>
      <c r="T204" s="65">
        <f t="shared" si="48"/>
        <v>3208.2880000000005</v>
      </c>
      <c r="U204" s="68">
        <f t="shared" si="49"/>
        <v>5.2000000000000032E-2</v>
      </c>
      <c r="X204" s="69">
        <f t="shared" si="50"/>
        <v>0.33678666666666685</v>
      </c>
      <c r="Y204" s="62">
        <f t="shared" si="51"/>
        <v>146</v>
      </c>
    </row>
    <row r="205" spans="1:25" x14ac:dyDescent="0.2">
      <c r="A205" s="14">
        <v>203</v>
      </c>
      <c r="B205" s="15" t="s">
        <v>418</v>
      </c>
      <c r="C205" s="16">
        <v>64000</v>
      </c>
      <c r="D205" s="17">
        <v>-16</v>
      </c>
      <c r="E205" s="54">
        <v>15475</v>
      </c>
      <c r="F205" s="55">
        <v>6.0000000000000001E-3</v>
      </c>
      <c r="G205" s="56">
        <v>693</v>
      </c>
      <c r="H205" s="27">
        <v>1.0029999999999999</v>
      </c>
      <c r="I205" s="54">
        <v>16872</v>
      </c>
      <c r="J205" s="57">
        <v>4216</v>
      </c>
      <c r="K205" s="73">
        <f t="shared" si="40"/>
        <v>15382.703777335984</v>
      </c>
      <c r="L205" s="73">
        <f t="shared" si="41"/>
        <v>14782</v>
      </c>
      <c r="M205" s="74">
        <f t="shared" si="42"/>
        <v>345.98102845731398</v>
      </c>
      <c r="N205" s="74">
        <f t="shared" si="43"/>
        <v>15036.72274887867</v>
      </c>
      <c r="O205" s="62">
        <f t="shared" si="44"/>
        <v>357</v>
      </c>
      <c r="P205" s="73">
        <f t="shared" si="45"/>
        <v>16279.7</v>
      </c>
      <c r="Q205" s="65">
        <f t="shared" si="39"/>
        <v>57600</v>
      </c>
      <c r="R205" s="65">
        <f t="shared" si="46"/>
        <v>203</v>
      </c>
      <c r="S205" s="65">
        <f t="shared" si="47"/>
        <v>14782</v>
      </c>
      <c r="T205" s="65">
        <f t="shared" si="48"/>
        <v>1497.7000000000007</v>
      </c>
      <c r="U205" s="68">
        <f t="shared" si="49"/>
        <v>5.2000000000000046E-2</v>
      </c>
      <c r="X205" s="69">
        <f t="shared" si="50"/>
        <v>1.1611832611832622</v>
      </c>
      <c r="Y205" s="62">
        <f t="shared" si="51"/>
        <v>269</v>
      </c>
    </row>
    <row r="206" spans="1:25" x14ac:dyDescent="0.2">
      <c r="A206" s="14">
        <v>204</v>
      </c>
      <c r="B206" s="15" t="s">
        <v>420</v>
      </c>
      <c r="C206" s="16">
        <v>21800</v>
      </c>
      <c r="D206" s="17">
        <v>18</v>
      </c>
      <c r="E206" s="54">
        <v>15451</v>
      </c>
      <c r="F206" s="55">
        <v>0.18</v>
      </c>
      <c r="G206" s="56">
        <v>2057</v>
      </c>
      <c r="H206" s="27">
        <v>0.14599999999999999</v>
      </c>
      <c r="I206" s="54">
        <v>43332</v>
      </c>
      <c r="J206" s="57">
        <v>121826</v>
      </c>
      <c r="K206" s="73">
        <f t="shared" si="40"/>
        <v>13094.06779661017</v>
      </c>
      <c r="L206" s="73">
        <f t="shared" si="41"/>
        <v>13394</v>
      </c>
      <c r="M206" s="74">
        <f t="shared" si="42"/>
        <v>1794.9389179755674</v>
      </c>
      <c r="N206" s="74">
        <f t="shared" si="43"/>
        <v>11299.128878634603</v>
      </c>
      <c r="O206" s="62">
        <f t="shared" si="44"/>
        <v>139</v>
      </c>
      <c r="P206" s="73">
        <f t="shared" si="45"/>
        <v>16254.451999999999</v>
      </c>
      <c r="Q206" s="65">
        <f t="shared" si="39"/>
        <v>19620</v>
      </c>
      <c r="R206" s="65">
        <f t="shared" si="46"/>
        <v>204</v>
      </c>
      <c r="S206" s="65">
        <f t="shared" si="47"/>
        <v>13394</v>
      </c>
      <c r="T206" s="65">
        <f t="shared" si="48"/>
        <v>2860.4519999999993</v>
      </c>
      <c r="U206" s="68">
        <f t="shared" si="49"/>
        <v>5.1999999999999956E-2</v>
      </c>
      <c r="X206" s="69">
        <f t="shared" si="50"/>
        <v>0.39059406903257138</v>
      </c>
      <c r="Y206" s="62">
        <f t="shared" si="51"/>
        <v>161</v>
      </c>
    </row>
    <row r="207" spans="1:25" x14ac:dyDescent="0.2">
      <c r="A207" s="14">
        <v>205</v>
      </c>
      <c r="B207" s="15" t="s">
        <v>422</v>
      </c>
      <c r="C207" s="16">
        <v>47300</v>
      </c>
      <c r="D207" s="17">
        <v>-14</v>
      </c>
      <c r="E207" s="54">
        <v>15374</v>
      </c>
      <c r="F207" s="55">
        <v>2.7E-2</v>
      </c>
      <c r="G207" s="56">
        <v>1341</v>
      </c>
      <c r="H207" s="27">
        <v>-0.157</v>
      </c>
      <c r="I207" s="54">
        <v>16015</v>
      </c>
      <c r="J207" s="57">
        <v>26649</v>
      </c>
      <c r="K207" s="73">
        <f t="shared" si="40"/>
        <v>14969.814995131452</v>
      </c>
      <c r="L207" s="73">
        <f t="shared" si="41"/>
        <v>14033</v>
      </c>
      <c r="M207" s="74">
        <f t="shared" si="42"/>
        <v>1590.7473309608542</v>
      </c>
      <c r="N207" s="74">
        <f t="shared" si="43"/>
        <v>13379.067664170598</v>
      </c>
      <c r="O207" s="62">
        <f t="shared" si="44"/>
        <v>156</v>
      </c>
      <c r="P207" s="73">
        <f t="shared" si="45"/>
        <v>16173.448</v>
      </c>
      <c r="Q207" s="65">
        <f t="shared" si="39"/>
        <v>42570</v>
      </c>
      <c r="R207" s="65">
        <f t="shared" si="46"/>
        <v>205</v>
      </c>
      <c r="S207" s="65">
        <f t="shared" si="47"/>
        <v>14033</v>
      </c>
      <c r="T207" s="65">
        <f t="shared" si="48"/>
        <v>2140.4480000000003</v>
      </c>
      <c r="U207" s="68">
        <f t="shared" si="49"/>
        <v>5.2000000000000018E-2</v>
      </c>
      <c r="X207" s="69">
        <f t="shared" si="50"/>
        <v>0.59615809097688321</v>
      </c>
      <c r="Y207" s="62">
        <f t="shared" si="51"/>
        <v>207</v>
      </c>
    </row>
    <row r="208" spans="1:25" x14ac:dyDescent="0.2">
      <c r="A208" s="14">
        <v>206</v>
      </c>
      <c r="B208" s="15" t="s">
        <v>424</v>
      </c>
      <c r="C208" s="16">
        <v>70400</v>
      </c>
      <c r="D208" s="17">
        <v>-18</v>
      </c>
      <c r="E208" s="54">
        <v>15290</v>
      </c>
      <c r="F208" s="55">
        <v>1E-3</v>
      </c>
      <c r="G208" s="56">
        <v>1326.4</v>
      </c>
      <c r="H208" s="27">
        <v>0.219</v>
      </c>
      <c r="I208" s="54">
        <v>24617</v>
      </c>
      <c r="J208" s="57">
        <v>16327</v>
      </c>
      <c r="K208" s="73">
        <f t="shared" si="40"/>
        <v>15274.725274725277</v>
      </c>
      <c r="L208" s="73">
        <f t="shared" si="41"/>
        <v>13963.6</v>
      </c>
      <c r="M208" s="74">
        <f t="shared" si="42"/>
        <v>1088.1050041017227</v>
      </c>
      <c r="N208" s="74">
        <f t="shared" si="43"/>
        <v>14186.620270623554</v>
      </c>
      <c r="O208" s="62">
        <f t="shared" si="44"/>
        <v>214</v>
      </c>
      <c r="P208" s="73">
        <f t="shared" si="45"/>
        <v>16085.08</v>
      </c>
      <c r="Q208" s="65">
        <f t="shared" si="39"/>
        <v>63360</v>
      </c>
      <c r="R208" s="65">
        <f t="shared" si="46"/>
        <v>206</v>
      </c>
      <c r="S208" s="65">
        <f t="shared" si="47"/>
        <v>13963.6</v>
      </c>
      <c r="T208" s="65">
        <f t="shared" si="48"/>
        <v>2121.4799999999996</v>
      </c>
      <c r="U208" s="68">
        <f t="shared" si="49"/>
        <v>5.1999999999999998E-2</v>
      </c>
      <c r="X208" s="69">
        <f t="shared" si="50"/>
        <v>0.5994270205066341</v>
      </c>
      <c r="Y208" s="62">
        <f t="shared" si="51"/>
        <v>208</v>
      </c>
    </row>
    <row r="209" spans="1:25" x14ac:dyDescent="0.2">
      <c r="A209" s="14">
        <v>207</v>
      </c>
      <c r="B209" s="15" t="s">
        <v>426</v>
      </c>
      <c r="C209" s="16">
        <v>8852</v>
      </c>
      <c r="D209" s="17">
        <v>17</v>
      </c>
      <c r="E209" s="54">
        <v>15281</v>
      </c>
      <c r="F209" s="55">
        <v>0.17499999999999999</v>
      </c>
      <c r="G209" s="56">
        <v>4046</v>
      </c>
      <c r="H209" s="27">
        <v>0.376</v>
      </c>
      <c r="I209" s="54">
        <v>35480</v>
      </c>
      <c r="J209" s="57">
        <v>66242</v>
      </c>
      <c r="K209" s="73">
        <f t="shared" si="40"/>
        <v>13005.106382978724</v>
      </c>
      <c r="L209" s="73">
        <f t="shared" si="41"/>
        <v>11235</v>
      </c>
      <c r="M209" s="74">
        <f t="shared" si="42"/>
        <v>2940.4069767441861</v>
      </c>
      <c r="N209" s="74">
        <f t="shared" si="43"/>
        <v>10064.699406234537</v>
      </c>
      <c r="O209" s="62">
        <f t="shared" si="44"/>
        <v>76</v>
      </c>
      <c r="P209" s="73">
        <f t="shared" si="45"/>
        <v>16075.611999999999</v>
      </c>
      <c r="Q209" s="65">
        <f t="shared" si="39"/>
        <v>7966.8</v>
      </c>
      <c r="R209" s="65">
        <f t="shared" si="46"/>
        <v>207</v>
      </c>
      <c r="S209" s="65">
        <f t="shared" si="47"/>
        <v>11235</v>
      </c>
      <c r="T209" s="65">
        <f t="shared" si="48"/>
        <v>4840.6119999999992</v>
      </c>
      <c r="U209" s="68">
        <f t="shared" si="49"/>
        <v>5.1999999999999949E-2</v>
      </c>
      <c r="X209" s="69">
        <f t="shared" si="50"/>
        <v>0.19639446366781987</v>
      </c>
      <c r="Y209" s="62">
        <f t="shared" si="51"/>
        <v>94</v>
      </c>
    </row>
    <row r="210" spans="1:25" x14ac:dyDescent="0.2">
      <c r="A210" s="14">
        <v>208</v>
      </c>
      <c r="B210" s="15" t="s">
        <v>428</v>
      </c>
      <c r="C210" s="16">
        <v>77600</v>
      </c>
      <c r="D210" s="17">
        <v>89</v>
      </c>
      <c r="E210" s="54">
        <v>14985</v>
      </c>
      <c r="F210" s="55">
        <v>0.495</v>
      </c>
      <c r="G210" s="56">
        <v>163.4</v>
      </c>
      <c r="H210" s="27">
        <v>-0.44400000000000001</v>
      </c>
      <c r="I210" s="54">
        <v>12646</v>
      </c>
      <c r="J210" s="57">
        <v>10490</v>
      </c>
      <c r="K210" s="73">
        <f t="shared" si="40"/>
        <v>10023.411371237458</v>
      </c>
      <c r="L210" s="73">
        <f t="shared" si="41"/>
        <v>14821.6</v>
      </c>
      <c r="M210" s="74">
        <f t="shared" si="42"/>
        <v>293.88489208633092</v>
      </c>
      <c r="N210" s="74">
        <f t="shared" si="43"/>
        <v>9729.5264791511272</v>
      </c>
      <c r="O210" s="62">
        <f t="shared" si="44"/>
        <v>372</v>
      </c>
      <c r="P210" s="73">
        <f t="shared" si="45"/>
        <v>15764.22</v>
      </c>
      <c r="Q210" s="65">
        <f t="shared" si="39"/>
        <v>69840</v>
      </c>
      <c r="R210" s="65">
        <f t="shared" si="46"/>
        <v>208</v>
      </c>
      <c r="S210" s="65">
        <f t="shared" si="47"/>
        <v>14821.6</v>
      </c>
      <c r="T210" s="65">
        <f t="shared" si="48"/>
        <v>942.61999999999898</v>
      </c>
      <c r="U210" s="68">
        <f t="shared" si="49"/>
        <v>5.1999999999999956E-2</v>
      </c>
      <c r="X210" s="69">
        <f t="shared" si="50"/>
        <v>4.768788249693996</v>
      </c>
      <c r="Y210" s="62">
        <f t="shared" si="51"/>
        <v>363</v>
      </c>
    </row>
    <row r="211" spans="1:25" x14ac:dyDescent="0.2">
      <c r="A211" s="14">
        <v>209</v>
      </c>
      <c r="B211" s="15" t="s">
        <v>430</v>
      </c>
      <c r="C211" s="16">
        <v>88100</v>
      </c>
      <c r="D211" s="17" t="s">
        <v>14</v>
      </c>
      <c r="E211" s="54">
        <v>14984</v>
      </c>
      <c r="F211" s="55">
        <v>0.06</v>
      </c>
      <c r="G211" s="56">
        <v>1587.5</v>
      </c>
      <c r="H211" s="27">
        <v>0.16500000000000001</v>
      </c>
      <c r="I211" s="54">
        <v>6074</v>
      </c>
      <c r="J211" s="57">
        <v>34502</v>
      </c>
      <c r="K211" s="73">
        <f t="shared" si="40"/>
        <v>14135.849056603773</v>
      </c>
      <c r="L211" s="73">
        <f t="shared" si="41"/>
        <v>13396.5</v>
      </c>
      <c r="M211" s="74">
        <f t="shared" si="42"/>
        <v>1362.6609442060085</v>
      </c>
      <c r="N211" s="74">
        <f t="shared" si="43"/>
        <v>12773.188112397764</v>
      </c>
      <c r="O211" s="62">
        <f t="shared" si="44"/>
        <v>178</v>
      </c>
      <c r="P211" s="73">
        <f t="shared" si="45"/>
        <v>15763.168</v>
      </c>
      <c r="Q211" s="65">
        <f t="shared" si="39"/>
        <v>79290</v>
      </c>
      <c r="R211" s="65">
        <f t="shared" si="46"/>
        <v>209</v>
      </c>
      <c r="S211" s="65">
        <f t="shared" si="47"/>
        <v>13396.5</v>
      </c>
      <c r="T211" s="65">
        <f t="shared" si="48"/>
        <v>2366.6679999999997</v>
      </c>
      <c r="U211" s="68">
        <f t="shared" si="49"/>
        <v>5.1999999999999977E-2</v>
      </c>
      <c r="X211" s="69">
        <f t="shared" si="50"/>
        <v>0.49081448818897616</v>
      </c>
      <c r="Y211" s="62">
        <f t="shared" si="51"/>
        <v>186</v>
      </c>
    </row>
    <row r="212" spans="1:25" x14ac:dyDescent="0.2">
      <c r="A212" s="14">
        <v>210</v>
      </c>
      <c r="B212" s="15" t="s">
        <v>432</v>
      </c>
      <c r="C212" s="16">
        <v>66000</v>
      </c>
      <c r="D212" s="17">
        <v>2</v>
      </c>
      <c r="E212" s="54">
        <v>14950</v>
      </c>
      <c r="F212" s="55">
        <v>6.6000000000000003E-2</v>
      </c>
      <c r="G212" s="56">
        <v>1650</v>
      </c>
      <c r="H212" s="27">
        <v>0.106</v>
      </c>
      <c r="I212" s="54">
        <v>21578</v>
      </c>
      <c r="J212" s="57">
        <v>47660</v>
      </c>
      <c r="K212" s="73">
        <f t="shared" si="40"/>
        <v>14024.390243902439</v>
      </c>
      <c r="L212" s="73">
        <f t="shared" si="41"/>
        <v>13300</v>
      </c>
      <c r="M212" s="74">
        <f t="shared" si="42"/>
        <v>1491.8625678119347</v>
      </c>
      <c r="N212" s="74">
        <f t="shared" si="43"/>
        <v>12532.527676090504</v>
      </c>
      <c r="O212" s="62">
        <f t="shared" si="44"/>
        <v>168</v>
      </c>
      <c r="P212" s="73">
        <f t="shared" si="45"/>
        <v>15727.4</v>
      </c>
      <c r="Q212" s="65">
        <f t="shared" si="39"/>
        <v>59400</v>
      </c>
      <c r="R212" s="65">
        <f t="shared" si="46"/>
        <v>210</v>
      </c>
      <c r="S212" s="65">
        <f t="shared" si="47"/>
        <v>13300</v>
      </c>
      <c r="T212" s="65">
        <f t="shared" si="48"/>
        <v>2427.3999999999996</v>
      </c>
      <c r="U212" s="68">
        <f t="shared" si="49"/>
        <v>5.1999999999999977E-2</v>
      </c>
      <c r="X212" s="69">
        <f t="shared" si="50"/>
        <v>0.47115151515151493</v>
      </c>
      <c r="Y212" s="62">
        <f t="shared" si="51"/>
        <v>182</v>
      </c>
    </row>
    <row r="213" spans="1:25" x14ac:dyDescent="0.2">
      <c r="A213" s="14">
        <v>210</v>
      </c>
      <c r="B213" s="15" t="s">
        <v>433</v>
      </c>
      <c r="C213" s="16">
        <v>14800</v>
      </c>
      <c r="D213" s="17">
        <v>26</v>
      </c>
      <c r="E213" s="54">
        <v>14950</v>
      </c>
      <c r="F213" s="55">
        <v>0.19600000000000001</v>
      </c>
      <c r="G213" s="56">
        <v>5859</v>
      </c>
      <c r="H213" s="27">
        <v>0.497</v>
      </c>
      <c r="I213" s="54">
        <v>24860</v>
      </c>
      <c r="J213" s="57">
        <v>241550</v>
      </c>
      <c r="K213" s="73">
        <f t="shared" si="40"/>
        <v>12500</v>
      </c>
      <c r="L213" s="73">
        <f t="shared" si="41"/>
        <v>9091</v>
      </c>
      <c r="M213" s="74">
        <f t="shared" si="42"/>
        <v>3913.8276553106216</v>
      </c>
      <c r="N213" s="74">
        <f t="shared" si="43"/>
        <v>8586.1723446893775</v>
      </c>
      <c r="O213" s="62">
        <f t="shared" si="44"/>
        <v>59</v>
      </c>
      <c r="P213" s="73">
        <f t="shared" si="45"/>
        <v>15727.4</v>
      </c>
      <c r="Q213" s="65">
        <f t="shared" si="39"/>
        <v>13320</v>
      </c>
      <c r="R213" s="65">
        <f t="shared" si="46"/>
        <v>210</v>
      </c>
      <c r="S213" s="65">
        <f t="shared" si="47"/>
        <v>9091</v>
      </c>
      <c r="T213" s="65">
        <f t="shared" si="48"/>
        <v>6636.4</v>
      </c>
      <c r="U213" s="68">
        <f t="shared" si="49"/>
        <v>5.1999999999999977E-2</v>
      </c>
      <c r="X213" s="69">
        <f t="shared" si="50"/>
        <v>0.13268475849121003</v>
      </c>
      <c r="Y213" s="62">
        <f t="shared" si="51"/>
        <v>73</v>
      </c>
    </row>
    <row r="214" spans="1:25" x14ac:dyDescent="0.2">
      <c r="A214" s="14">
        <v>212</v>
      </c>
      <c r="B214" s="15" t="s">
        <v>435</v>
      </c>
      <c r="C214" s="16">
        <v>10000</v>
      </c>
      <c r="D214" s="17">
        <v>4</v>
      </c>
      <c r="E214" s="54">
        <v>14936</v>
      </c>
      <c r="F214" s="55">
        <v>8.6999999999999994E-2</v>
      </c>
      <c r="G214" s="56">
        <v>254.5</v>
      </c>
      <c r="H214" s="27">
        <v>-0.19</v>
      </c>
      <c r="I214" s="54">
        <v>9124</v>
      </c>
      <c r="J214" s="57" t="s">
        <v>14</v>
      </c>
      <c r="K214" s="73">
        <f t="shared" si="40"/>
        <v>13740.570377184913</v>
      </c>
      <c r="L214" s="73">
        <f t="shared" si="41"/>
        <v>14681.5</v>
      </c>
      <c r="M214" s="74">
        <f t="shared" si="42"/>
        <v>314.19753086419752</v>
      </c>
      <c r="N214" s="74">
        <f t="shared" si="43"/>
        <v>13426.372846320715</v>
      </c>
      <c r="O214" s="62">
        <f t="shared" si="44"/>
        <v>367</v>
      </c>
      <c r="P214" s="73">
        <f t="shared" si="45"/>
        <v>15712.672</v>
      </c>
      <c r="Q214" s="65">
        <f t="shared" si="39"/>
        <v>9000</v>
      </c>
      <c r="R214" s="65">
        <f t="shared" si="46"/>
        <v>212</v>
      </c>
      <c r="S214" s="65">
        <f t="shared" si="47"/>
        <v>14681.5</v>
      </c>
      <c r="T214" s="65">
        <f t="shared" si="48"/>
        <v>1031.1720000000005</v>
      </c>
      <c r="U214" s="68">
        <f t="shared" si="49"/>
        <v>5.2000000000000032E-2</v>
      </c>
      <c r="X214" s="69">
        <f t="shared" si="50"/>
        <v>3.0517563850687641</v>
      </c>
      <c r="Y214" s="62">
        <f t="shared" si="51"/>
        <v>347</v>
      </c>
    </row>
    <row r="215" spans="1:25" x14ac:dyDescent="0.2">
      <c r="A215" s="14">
        <v>213</v>
      </c>
      <c r="B215" s="15" t="s">
        <v>437</v>
      </c>
      <c r="C215" s="16">
        <v>43700</v>
      </c>
      <c r="D215" s="17">
        <v>-11</v>
      </c>
      <c r="E215" s="54">
        <v>14914</v>
      </c>
      <c r="F215" s="55">
        <v>0.03</v>
      </c>
      <c r="G215" s="56">
        <v>1925</v>
      </c>
      <c r="H215" s="27">
        <v>-1.2E-2</v>
      </c>
      <c r="I215" s="54">
        <v>22650</v>
      </c>
      <c r="J215" s="57">
        <v>44129</v>
      </c>
      <c r="K215" s="73">
        <f t="shared" si="40"/>
        <v>14479.611650485436</v>
      </c>
      <c r="L215" s="73">
        <f t="shared" si="41"/>
        <v>12989</v>
      </c>
      <c r="M215" s="74">
        <f t="shared" si="42"/>
        <v>1948.3805668016194</v>
      </c>
      <c r="N215" s="74">
        <f t="shared" si="43"/>
        <v>12531.231083683817</v>
      </c>
      <c r="O215" s="62">
        <f t="shared" si="44"/>
        <v>127</v>
      </c>
      <c r="P215" s="73">
        <f t="shared" si="45"/>
        <v>15689.528</v>
      </c>
      <c r="Q215" s="65">
        <f t="shared" si="39"/>
        <v>39330</v>
      </c>
      <c r="R215" s="65">
        <f t="shared" si="46"/>
        <v>213</v>
      </c>
      <c r="S215" s="65">
        <f t="shared" si="47"/>
        <v>12989</v>
      </c>
      <c r="T215" s="65">
        <f t="shared" si="48"/>
        <v>2700.5280000000002</v>
      </c>
      <c r="U215" s="68">
        <f t="shared" si="49"/>
        <v>5.2000000000000018E-2</v>
      </c>
      <c r="X215" s="69">
        <f t="shared" si="50"/>
        <v>0.40287168831168846</v>
      </c>
      <c r="Y215" s="62">
        <f t="shared" si="51"/>
        <v>172</v>
      </c>
    </row>
    <row r="216" spans="1:25" x14ac:dyDescent="0.2">
      <c r="A216" s="14">
        <v>214</v>
      </c>
      <c r="B216" s="15" t="s">
        <v>439</v>
      </c>
      <c r="C216" s="16">
        <v>48000</v>
      </c>
      <c r="D216" s="17">
        <v>-10</v>
      </c>
      <c r="E216" s="54">
        <v>14768</v>
      </c>
      <c r="F216" s="55">
        <v>3.2000000000000001E-2</v>
      </c>
      <c r="G216" s="56">
        <v>2563</v>
      </c>
      <c r="H216" s="27">
        <v>0.51900000000000002</v>
      </c>
      <c r="I216" s="54">
        <v>14870</v>
      </c>
      <c r="J216" s="57">
        <v>46923</v>
      </c>
      <c r="K216" s="73">
        <f t="shared" si="40"/>
        <v>14310.077519379845</v>
      </c>
      <c r="L216" s="73">
        <f t="shared" si="41"/>
        <v>12205</v>
      </c>
      <c r="M216" s="74">
        <f t="shared" si="42"/>
        <v>1687.2942725477287</v>
      </c>
      <c r="N216" s="74">
        <f t="shared" si="43"/>
        <v>12622.783246832118</v>
      </c>
      <c r="O216" s="62">
        <f t="shared" si="44"/>
        <v>148</v>
      </c>
      <c r="P216" s="73">
        <f t="shared" si="45"/>
        <v>15535.936</v>
      </c>
      <c r="Q216" s="65">
        <f t="shared" si="39"/>
        <v>43200</v>
      </c>
      <c r="R216" s="65">
        <f t="shared" si="46"/>
        <v>214</v>
      </c>
      <c r="S216" s="65">
        <f t="shared" si="47"/>
        <v>12205</v>
      </c>
      <c r="T216" s="65">
        <f t="shared" si="48"/>
        <v>3330.9359999999997</v>
      </c>
      <c r="U216" s="68">
        <f t="shared" si="49"/>
        <v>5.1999999999999977E-2</v>
      </c>
      <c r="X216" s="69">
        <f t="shared" si="50"/>
        <v>0.29962387826765496</v>
      </c>
      <c r="Y216" s="62">
        <f t="shared" si="51"/>
        <v>140</v>
      </c>
    </row>
    <row r="217" spans="1:25" x14ac:dyDescent="0.2">
      <c r="A217" s="14">
        <v>215</v>
      </c>
      <c r="B217" s="15" t="s">
        <v>441</v>
      </c>
      <c r="C217" s="16">
        <v>49000</v>
      </c>
      <c r="D217" s="17" t="s">
        <v>14</v>
      </c>
      <c r="E217" s="54">
        <v>14668</v>
      </c>
      <c r="F217" s="55">
        <v>0.06</v>
      </c>
      <c r="G217" s="56">
        <v>1429.1</v>
      </c>
      <c r="H217" s="27">
        <v>-5.2999999999999999E-2</v>
      </c>
      <c r="I217" s="54">
        <v>20075</v>
      </c>
      <c r="J217" s="57">
        <v>50908</v>
      </c>
      <c r="K217" s="73">
        <f t="shared" si="40"/>
        <v>13837.735849056604</v>
      </c>
      <c r="L217" s="73">
        <f t="shared" si="41"/>
        <v>13238.9</v>
      </c>
      <c r="M217" s="74">
        <f t="shared" si="42"/>
        <v>1509.0813093980992</v>
      </c>
      <c r="N217" s="74">
        <f t="shared" si="43"/>
        <v>12328.654539658504</v>
      </c>
      <c r="O217" s="62">
        <f t="shared" si="44"/>
        <v>165</v>
      </c>
      <c r="P217" s="73">
        <f t="shared" si="45"/>
        <v>15430.736000000001</v>
      </c>
      <c r="Q217" s="65">
        <f t="shared" si="39"/>
        <v>44100</v>
      </c>
      <c r="R217" s="65">
        <f t="shared" si="46"/>
        <v>215</v>
      </c>
      <c r="S217" s="65">
        <f t="shared" si="47"/>
        <v>13238.9</v>
      </c>
      <c r="T217" s="65">
        <f t="shared" si="48"/>
        <v>2191.8360000000011</v>
      </c>
      <c r="U217" s="68">
        <f t="shared" si="49"/>
        <v>5.2000000000000053E-2</v>
      </c>
      <c r="X217" s="69">
        <f t="shared" si="50"/>
        <v>0.53371772444195742</v>
      </c>
      <c r="Y217" s="62">
        <f t="shared" si="51"/>
        <v>204</v>
      </c>
    </row>
    <row r="218" spans="1:25" x14ac:dyDescent="0.2">
      <c r="A218" s="14">
        <v>216</v>
      </c>
      <c r="B218" s="15" t="s">
        <v>443</v>
      </c>
      <c r="C218" s="16">
        <v>24500</v>
      </c>
      <c r="D218" s="17">
        <v>13</v>
      </c>
      <c r="E218" s="54">
        <v>14527</v>
      </c>
      <c r="F218" s="55">
        <v>0.14599999999999999</v>
      </c>
      <c r="G218" s="56">
        <v>3998</v>
      </c>
      <c r="H218" s="27">
        <v>0.70799999999999996</v>
      </c>
      <c r="I218" s="54">
        <v>22687</v>
      </c>
      <c r="J218" s="57">
        <v>78543</v>
      </c>
      <c r="K218" s="73">
        <f t="shared" si="40"/>
        <v>12676.26527050611</v>
      </c>
      <c r="L218" s="73">
        <f t="shared" si="41"/>
        <v>10529</v>
      </c>
      <c r="M218" s="74">
        <f t="shared" si="42"/>
        <v>2340.7494145199062</v>
      </c>
      <c r="N218" s="74">
        <f t="shared" si="43"/>
        <v>10335.515855986203</v>
      </c>
      <c r="O218" s="62">
        <f t="shared" si="44"/>
        <v>101</v>
      </c>
      <c r="P218" s="73">
        <f t="shared" si="45"/>
        <v>15282.404</v>
      </c>
      <c r="Q218" s="65">
        <f t="shared" si="39"/>
        <v>22050</v>
      </c>
      <c r="R218" s="65">
        <f t="shared" si="46"/>
        <v>216</v>
      </c>
      <c r="S218" s="65">
        <f t="shared" si="47"/>
        <v>10529</v>
      </c>
      <c r="T218" s="65">
        <f t="shared" si="48"/>
        <v>4753.4040000000005</v>
      </c>
      <c r="U218" s="68">
        <f t="shared" si="49"/>
        <v>5.2000000000000032E-2</v>
      </c>
      <c r="X218" s="69">
        <f t="shared" si="50"/>
        <v>0.1889454727363683</v>
      </c>
      <c r="Y218" s="62">
        <f t="shared" si="51"/>
        <v>96</v>
      </c>
    </row>
    <row r="219" spans="1:25" x14ac:dyDescent="0.2">
      <c r="A219" s="14">
        <v>217</v>
      </c>
      <c r="B219" s="15" t="s">
        <v>445</v>
      </c>
      <c r="C219" s="16">
        <v>14750</v>
      </c>
      <c r="D219" s="17">
        <v>-20</v>
      </c>
      <c r="E219" s="54">
        <v>14514</v>
      </c>
      <c r="F219" s="55">
        <v>-1.2999999999999999E-2</v>
      </c>
      <c r="G219" s="56">
        <v>1960</v>
      </c>
      <c r="H219" s="27">
        <v>4.49</v>
      </c>
      <c r="I219" s="54">
        <v>21859</v>
      </c>
      <c r="J219" s="57">
        <v>17727</v>
      </c>
      <c r="K219" s="73">
        <f t="shared" si="40"/>
        <v>14705.167173252279</v>
      </c>
      <c r="L219" s="73">
        <f t="shared" si="41"/>
        <v>12554</v>
      </c>
      <c r="M219" s="74">
        <f t="shared" si="42"/>
        <v>357.01275045537341</v>
      </c>
      <c r="N219" s="74">
        <f t="shared" si="43"/>
        <v>14348.154422796906</v>
      </c>
      <c r="O219" s="62">
        <f t="shared" si="44"/>
        <v>353</v>
      </c>
      <c r="P219" s="73">
        <f t="shared" si="45"/>
        <v>15268.727999999999</v>
      </c>
      <c r="Q219" s="65">
        <f t="shared" si="39"/>
        <v>13275</v>
      </c>
      <c r="R219" s="65">
        <f t="shared" si="46"/>
        <v>217</v>
      </c>
      <c r="S219" s="65">
        <f t="shared" si="47"/>
        <v>12554</v>
      </c>
      <c r="T219" s="65">
        <f t="shared" si="48"/>
        <v>2714.7279999999992</v>
      </c>
      <c r="U219" s="68">
        <f t="shared" si="49"/>
        <v>5.1999999999999942E-2</v>
      </c>
      <c r="X219" s="69">
        <f t="shared" si="50"/>
        <v>0.38506530612244855</v>
      </c>
      <c r="Y219" s="62">
        <f t="shared" si="51"/>
        <v>170</v>
      </c>
    </row>
    <row r="220" spans="1:25" x14ac:dyDescent="0.2">
      <c r="A220" s="14">
        <v>218</v>
      </c>
      <c r="B220" s="15" t="s">
        <v>447</v>
      </c>
      <c r="C220" s="16">
        <v>57170</v>
      </c>
      <c r="D220" s="17">
        <v>38</v>
      </c>
      <c r="E220" s="54">
        <v>14302</v>
      </c>
      <c r="F220" s="55">
        <v>0.189</v>
      </c>
      <c r="G220" s="56">
        <v>1060.8</v>
      </c>
      <c r="H220" s="27">
        <v>7.9000000000000001E-2</v>
      </c>
      <c r="I220" s="54">
        <v>15320</v>
      </c>
      <c r="J220" s="57">
        <v>22202</v>
      </c>
      <c r="K220" s="73">
        <f t="shared" si="40"/>
        <v>12028.595458368376</v>
      </c>
      <c r="L220" s="73">
        <f t="shared" si="41"/>
        <v>13241.2</v>
      </c>
      <c r="M220" s="74">
        <f t="shared" si="42"/>
        <v>983.13253012048187</v>
      </c>
      <c r="N220" s="74">
        <f t="shared" si="43"/>
        <v>11045.462928247895</v>
      </c>
      <c r="O220" s="62">
        <f t="shared" si="44"/>
        <v>227</v>
      </c>
      <c r="P220" s="73">
        <f t="shared" si="45"/>
        <v>15045.704</v>
      </c>
      <c r="Q220" s="65">
        <f t="shared" si="39"/>
        <v>51453</v>
      </c>
      <c r="R220" s="65">
        <f t="shared" si="46"/>
        <v>218</v>
      </c>
      <c r="S220" s="65">
        <f t="shared" si="47"/>
        <v>13241.2</v>
      </c>
      <c r="T220" s="65">
        <f t="shared" si="48"/>
        <v>1804.503999999999</v>
      </c>
      <c r="U220" s="68">
        <f t="shared" si="49"/>
        <v>5.1999999999999984E-2</v>
      </c>
      <c r="X220" s="69">
        <f t="shared" si="50"/>
        <v>0.70107843137254811</v>
      </c>
      <c r="Y220" s="62">
        <f t="shared" si="51"/>
        <v>236</v>
      </c>
    </row>
    <row r="221" spans="1:25" x14ac:dyDescent="0.2">
      <c r="A221" s="14">
        <v>219</v>
      </c>
      <c r="B221" s="15" t="s">
        <v>449</v>
      </c>
      <c r="C221" s="16">
        <v>16475</v>
      </c>
      <c r="D221" s="17">
        <v>-9</v>
      </c>
      <c r="E221" s="54">
        <v>14237</v>
      </c>
      <c r="F221" s="55">
        <v>0.01</v>
      </c>
      <c r="G221" s="56">
        <v>1546.5</v>
      </c>
      <c r="H221" s="27">
        <v>-0.33100000000000002</v>
      </c>
      <c r="I221" s="54">
        <v>243036</v>
      </c>
      <c r="J221" s="57">
        <v>13969</v>
      </c>
      <c r="K221" s="73">
        <f t="shared" si="40"/>
        <v>14096.039603960397</v>
      </c>
      <c r="L221" s="73">
        <f t="shared" si="41"/>
        <v>12690.5</v>
      </c>
      <c r="M221" s="74">
        <f t="shared" si="42"/>
        <v>2311.6591928251119</v>
      </c>
      <c r="N221" s="74">
        <f t="shared" si="43"/>
        <v>11784.380411135284</v>
      </c>
      <c r="O221" s="62">
        <f t="shared" si="44"/>
        <v>102</v>
      </c>
      <c r="P221" s="73">
        <f t="shared" si="45"/>
        <v>14977.324000000001</v>
      </c>
      <c r="Q221" s="65">
        <f t="shared" si="39"/>
        <v>14827.5</v>
      </c>
      <c r="R221" s="65">
        <f t="shared" si="46"/>
        <v>219</v>
      </c>
      <c r="S221" s="65">
        <f t="shared" si="47"/>
        <v>12690.5</v>
      </c>
      <c r="T221" s="65">
        <f t="shared" si="48"/>
        <v>2286.8240000000005</v>
      </c>
      <c r="U221" s="68">
        <f t="shared" si="49"/>
        <v>5.2000000000000039E-2</v>
      </c>
      <c r="X221" s="69">
        <f t="shared" si="50"/>
        <v>0.47870934367927614</v>
      </c>
      <c r="Y221" s="62">
        <f t="shared" si="51"/>
        <v>192</v>
      </c>
    </row>
    <row r="222" spans="1:25" x14ac:dyDescent="0.2">
      <c r="A222" s="14">
        <v>220</v>
      </c>
      <c r="B222" s="15" t="s">
        <v>451</v>
      </c>
      <c r="C222" s="16">
        <v>10600</v>
      </c>
      <c r="D222" s="17">
        <v>12</v>
      </c>
      <c r="E222" s="54">
        <v>14212</v>
      </c>
      <c r="F222" s="55">
        <v>0.127</v>
      </c>
      <c r="G222" s="56">
        <v>1120</v>
      </c>
      <c r="H222" s="27">
        <v>-1.2E-2</v>
      </c>
      <c r="I222" s="54">
        <v>36288</v>
      </c>
      <c r="J222" s="57">
        <v>22854</v>
      </c>
      <c r="K222" s="73">
        <f t="shared" si="40"/>
        <v>12610.470275066549</v>
      </c>
      <c r="L222" s="73">
        <f t="shared" si="41"/>
        <v>13092</v>
      </c>
      <c r="M222" s="74">
        <f t="shared" si="42"/>
        <v>1133.6032388663969</v>
      </c>
      <c r="N222" s="74">
        <f t="shared" si="43"/>
        <v>11476.867036200152</v>
      </c>
      <c r="O222" s="62">
        <f t="shared" si="44"/>
        <v>211</v>
      </c>
      <c r="P222" s="73">
        <f t="shared" si="45"/>
        <v>14951.023999999999</v>
      </c>
      <c r="Q222" s="65">
        <f t="shared" si="39"/>
        <v>9540</v>
      </c>
      <c r="R222" s="65">
        <f t="shared" si="46"/>
        <v>220</v>
      </c>
      <c r="S222" s="65">
        <f t="shared" si="47"/>
        <v>13092</v>
      </c>
      <c r="T222" s="65">
        <f t="shared" si="48"/>
        <v>1859.0239999999994</v>
      </c>
      <c r="U222" s="68">
        <f t="shared" si="49"/>
        <v>5.1999999999999963E-2</v>
      </c>
      <c r="X222" s="69">
        <f t="shared" si="50"/>
        <v>0.65984285714285662</v>
      </c>
      <c r="Y222" s="62">
        <f t="shared" si="51"/>
        <v>227</v>
      </c>
    </row>
    <row r="223" spans="1:25" x14ac:dyDescent="0.2">
      <c r="A223" s="14">
        <v>221</v>
      </c>
      <c r="B223" s="15" t="s">
        <v>453</v>
      </c>
      <c r="C223" s="16">
        <v>14900</v>
      </c>
      <c r="D223" s="17">
        <v>16</v>
      </c>
      <c r="E223" s="54">
        <v>14198</v>
      </c>
      <c r="F223" s="55">
        <v>0.13700000000000001</v>
      </c>
      <c r="G223" s="56">
        <v>4305</v>
      </c>
      <c r="H223" s="27">
        <v>-0.13400000000000001</v>
      </c>
      <c r="I223" s="54">
        <v>159573</v>
      </c>
      <c r="J223" s="57">
        <v>67538</v>
      </c>
      <c r="K223" s="73">
        <f t="shared" si="40"/>
        <v>12487.247141600703</v>
      </c>
      <c r="L223" s="73">
        <f t="shared" si="41"/>
        <v>9893</v>
      </c>
      <c r="M223" s="74">
        <f t="shared" si="42"/>
        <v>4971.1316397228638</v>
      </c>
      <c r="N223" s="74">
        <f t="shared" si="43"/>
        <v>7516.1155018778391</v>
      </c>
      <c r="O223" s="62">
        <f t="shared" si="44"/>
        <v>46</v>
      </c>
      <c r="P223" s="73">
        <f t="shared" si="45"/>
        <v>14936.296</v>
      </c>
      <c r="Q223" s="65">
        <f t="shared" si="39"/>
        <v>13410</v>
      </c>
      <c r="R223" s="65">
        <f t="shared" si="46"/>
        <v>221</v>
      </c>
      <c r="S223" s="65">
        <f t="shared" si="47"/>
        <v>9893</v>
      </c>
      <c r="T223" s="65">
        <f t="shared" si="48"/>
        <v>5043.2960000000003</v>
      </c>
      <c r="U223" s="68">
        <f t="shared" si="49"/>
        <v>5.2000000000000018E-2</v>
      </c>
      <c r="X223" s="69">
        <f t="shared" si="50"/>
        <v>0.17149732868757264</v>
      </c>
      <c r="Y223" s="62">
        <f t="shared" si="51"/>
        <v>93</v>
      </c>
    </row>
    <row r="224" spans="1:25" x14ac:dyDescent="0.2">
      <c r="A224" s="14">
        <v>222</v>
      </c>
      <c r="B224" s="15" t="s">
        <v>455</v>
      </c>
      <c r="C224" s="16">
        <v>29000</v>
      </c>
      <c r="D224" s="17">
        <v>24</v>
      </c>
      <c r="E224" s="54">
        <v>14178</v>
      </c>
      <c r="F224" s="55">
        <v>0.157</v>
      </c>
      <c r="G224" s="56">
        <v>1115</v>
      </c>
      <c r="H224" s="27">
        <v>1.881</v>
      </c>
      <c r="I224" s="54">
        <v>10982</v>
      </c>
      <c r="J224" s="57">
        <v>3379</v>
      </c>
      <c r="K224" s="73">
        <f t="shared" si="40"/>
        <v>12254.10544511668</v>
      </c>
      <c r="L224" s="73">
        <f t="shared" si="41"/>
        <v>13063</v>
      </c>
      <c r="M224" s="74">
        <f t="shared" si="42"/>
        <v>387.0183963901423</v>
      </c>
      <c r="N224" s="74">
        <f t="shared" si="43"/>
        <v>11867.087048726538</v>
      </c>
      <c r="O224" s="62">
        <f t="shared" si="44"/>
        <v>342</v>
      </c>
      <c r="P224" s="73">
        <f t="shared" si="45"/>
        <v>14915.255999999999</v>
      </c>
      <c r="Q224" s="65">
        <f t="shared" si="39"/>
        <v>26100</v>
      </c>
      <c r="R224" s="65">
        <f t="shared" si="46"/>
        <v>222</v>
      </c>
      <c r="S224" s="65">
        <f t="shared" si="47"/>
        <v>13063</v>
      </c>
      <c r="T224" s="65">
        <f t="shared" si="48"/>
        <v>1852.2559999999994</v>
      </c>
      <c r="U224" s="68">
        <f t="shared" si="49"/>
        <v>5.1999999999999956E-2</v>
      </c>
      <c r="X224" s="69">
        <f t="shared" si="50"/>
        <v>0.66121614349775726</v>
      </c>
      <c r="Y224" s="62">
        <f t="shared" si="51"/>
        <v>229</v>
      </c>
    </row>
    <row r="225" spans="1:25" x14ac:dyDescent="0.2">
      <c r="A225" s="14">
        <v>223</v>
      </c>
      <c r="B225" s="15" t="s">
        <v>457</v>
      </c>
      <c r="C225" s="16">
        <v>78500</v>
      </c>
      <c r="D225" s="17">
        <v>-63</v>
      </c>
      <c r="E225" s="54">
        <v>14155</v>
      </c>
      <c r="F225" s="55">
        <v>-0.23400000000000001</v>
      </c>
      <c r="G225" s="56">
        <v>-788</v>
      </c>
      <c r="H225" s="27" t="s">
        <v>14</v>
      </c>
      <c r="I225" s="54">
        <v>15859</v>
      </c>
      <c r="J225" s="57">
        <v>434</v>
      </c>
      <c r="K225" s="73">
        <f t="shared" si="40"/>
        <v>18479.112271540471</v>
      </c>
      <c r="L225" s="73">
        <f t="shared" si="41"/>
        <v>14943</v>
      </c>
      <c r="M225" s="74" t="str">
        <f t="shared" si="42"/>
        <v xml:space="preserve"> </v>
      </c>
      <c r="N225" s="74" t="str">
        <f t="shared" si="43"/>
        <v xml:space="preserve"> </v>
      </c>
      <c r="O225" s="62" t="str">
        <f t="shared" si="44"/>
        <v xml:space="preserve"> </v>
      </c>
      <c r="P225" s="73">
        <f t="shared" si="45"/>
        <v>14891.06</v>
      </c>
      <c r="Q225" s="65">
        <f t="shared" si="39"/>
        <v>70650</v>
      </c>
      <c r="R225" s="65">
        <f t="shared" si="46"/>
        <v>223</v>
      </c>
      <c r="S225" s="65">
        <f t="shared" si="47"/>
        <v>14943</v>
      </c>
      <c r="T225" s="65">
        <f t="shared" si="48"/>
        <v>-51.940000000000509</v>
      </c>
      <c r="U225" s="68">
        <f t="shared" si="49"/>
        <v>5.1999999999999963E-2</v>
      </c>
      <c r="X225" s="69">
        <f t="shared" si="50"/>
        <v>-0.93408629441624302</v>
      </c>
      <c r="Y225" s="62">
        <f t="shared" si="51"/>
        <v>488</v>
      </c>
    </row>
    <row r="226" spans="1:25" x14ac:dyDescent="0.2">
      <c r="A226" s="14">
        <v>224</v>
      </c>
      <c r="B226" s="15" t="s">
        <v>459</v>
      </c>
      <c r="C226" s="16">
        <v>11012</v>
      </c>
      <c r="D226" s="17">
        <v>-6</v>
      </c>
      <c r="E226" s="54">
        <v>14144</v>
      </c>
      <c r="F226" s="55">
        <v>3.2000000000000001E-2</v>
      </c>
      <c r="G226" s="56">
        <v>1609</v>
      </c>
      <c r="H226" s="27">
        <v>7.7919999999999998</v>
      </c>
      <c r="I226" s="54">
        <v>78866</v>
      </c>
      <c r="J226" s="57">
        <v>45295</v>
      </c>
      <c r="K226" s="73">
        <f t="shared" si="40"/>
        <v>13705.426356589147</v>
      </c>
      <c r="L226" s="73">
        <f t="shared" si="41"/>
        <v>12535</v>
      </c>
      <c r="M226" s="74">
        <f t="shared" si="42"/>
        <v>183.00727934485897</v>
      </c>
      <c r="N226" s="74">
        <f t="shared" si="43"/>
        <v>13522.419077244287</v>
      </c>
      <c r="O226" s="62">
        <f t="shared" si="44"/>
        <v>401</v>
      </c>
      <c r="P226" s="73">
        <f t="shared" si="45"/>
        <v>14879.487999999999</v>
      </c>
      <c r="Q226" s="65">
        <f t="shared" si="39"/>
        <v>9910.7999999999993</v>
      </c>
      <c r="R226" s="65">
        <f t="shared" si="46"/>
        <v>224</v>
      </c>
      <c r="S226" s="65">
        <f t="shared" si="47"/>
        <v>12535</v>
      </c>
      <c r="T226" s="65">
        <f t="shared" si="48"/>
        <v>2344.4879999999994</v>
      </c>
      <c r="U226" s="68">
        <f t="shared" si="49"/>
        <v>5.1999999999999956E-2</v>
      </c>
      <c r="X226" s="69">
        <f t="shared" si="50"/>
        <v>0.45710876320696048</v>
      </c>
      <c r="Y226" s="62">
        <f t="shared" si="51"/>
        <v>187</v>
      </c>
    </row>
    <row r="227" spans="1:25" x14ac:dyDescent="0.2">
      <c r="A227" s="14">
        <v>225</v>
      </c>
      <c r="B227" s="15" t="s">
        <v>461</v>
      </c>
      <c r="C227" s="16">
        <v>27226</v>
      </c>
      <c r="D227" s="17">
        <v>63</v>
      </c>
      <c r="E227" s="54">
        <v>14070</v>
      </c>
      <c r="F227" s="55">
        <v>0.35199999999999998</v>
      </c>
      <c r="G227" s="56">
        <v>916</v>
      </c>
      <c r="H227" s="27">
        <v>-0.625</v>
      </c>
      <c r="I227" s="54">
        <v>17841</v>
      </c>
      <c r="J227" s="57">
        <v>6962</v>
      </c>
      <c r="K227" s="73">
        <f t="shared" si="40"/>
        <v>10406.804733727811</v>
      </c>
      <c r="L227" s="73">
        <f t="shared" si="41"/>
        <v>13154</v>
      </c>
      <c r="M227" s="74">
        <f t="shared" si="42"/>
        <v>2442.6666666666665</v>
      </c>
      <c r="N227" s="74">
        <f t="shared" si="43"/>
        <v>7964.1380670611452</v>
      </c>
      <c r="O227" s="62">
        <f t="shared" si="44"/>
        <v>95</v>
      </c>
      <c r="P227" s="73">
        <f t="shared" si="45"/>
        <v>14801.64</v>
      </c>
      <c r="Q227" s="65">
        <f t="shared" si="39"/>
        <v>24503.4</v>
      </c>
      <c r="R227" s="65">
        <f t="shared" si="46"/>
        <v>225</v>
      </c>
      <c r="S227" s="65">
        <f t="shared" si="47"/>
        <v>13154</v>
      </c>
      <c r="T227" s="65">
        <f t="shared" si="48"/>
        <v>1647.6399999999994</v>
      </c>
      <c r="U227" s="68">
        <f t="shared" si="49"/>
        <v>5.1999999999999956E-2</v>
      </c>
      <c r="X227" s="69">
        <f t="shared" si="50"/>
        <v>0.79873362445414786</v>
      </c>
      <c r="Y227" s="62">
        <f t="shared" si="51"/>
        <v>251</v>
      </c>
    </row>
    <row r="228" spans="1:25" x14ac:dyDescent="0.2">
      <c r="A228" s="14">
        <v>226</v>
      </c>
      <c r="B228" s="15" t="s">
        <v>463</v>
      </c>
      <c r="C228" s="16">
        <v>17900</v>
      </c>
      <c r="D228" s="17">
        <v>-9</v>
      </c>
      <c r="E228" s="54">
        <v>14066</v>
      </c>
      <c r="F228" s="55">
        <v>2.4E-2</v>
      </c>
      <c r="G228" s="56">
        <v>636</v>
      </c>
      <c r="H228" s="27">
        <v>-0.45400000000000001</v>
      </c>
      <c r="I228" s="54">
        <v>78316</v>
      </c>
      <c r="J228" s="57">
        <v>14921</v>
      </c>
      <c r="K228" s="73">
        <f t="shared" si="40"/>
        <v>13736.328125</v>
      </c>
      <c r="L228" s="73">
        <f t="shared" si="41"/>
        <v>13430</v>
      </c>
      <c r="M228" s="74">
        <f t="shared" si="42"/>
        <v>1164.8351648351647</v>
      </c>
      <c r="N228" s="74">
        <f t="shared" si="43"/>
        <v>12571.492960164835</v>
      </c>
      <c r="O228" s="62">
        <f t="shared" si="44"/>
        <v>206</v>
      </c>
      <c r="P228" s="73">
        <f t="shared" si="45"/>
        <v>14797.432000000001</v>
      </c>
      <c r="Q228" s="65">
        <f t="shared" si="39"/>
        <v>16110</v>
      </c>
      <c r="R228" s="65">
        <f t="shared" si="46"/>
        <v>226</v>
      </c>
      <c r="S228" s="65">
        <f t="shared" si="47"/>
        <v>13430</v>
      </c>
      <c r="T228" s="65">
        <f t="shared" si="48"/>
        <v>1367.4320000000007</v>
      </c>
      <c r="U228" s="68">
        <f t="shared" si="49"/>
        <v>5.2000000000000053E-2</v>
      </c>
      <c r="X228" s="69">
        <f t="shared" si="50"/>
        <v>1.15005031446541</v>
      </c>
      <c r="Y228" s="62">
        <f t="shared" si="51"/>
        <v>292</v>
      </c>
    </row>
    <row r="229" spans="1:25" x14ac:dyDescent="0.2">
      <c r="A229" s="14">
        <v>227</v>
      </c>
      <c r="B229" s="15" t="s">
        <v>465</v>
      </c>
      <c r="C229" s="16">
        <v>43000</v>
      </c>
      <c r="D229" s="17">
        <v>-2</v>
      </c>
      <c r="E229" s="54">
        <v>14014</v>
      </c>
      <c r="F229" s="55">
        <v>8.1000000000000003E-2</v>
      </c>
      <c r="G229" s="56">
        <v>642</v>
      </c>
      <c r="H229" s="27" t="s">
        <v>14</v>
      </c>
      <c r="I229" s="54">
        <v>18693</v>
      </c>
      <c r="J229" s="57">
        <v>8658</v>
      </c>
      <c r="K229" s="73">
        <f t="shared" si="40"/>
        <v>12963.922294172064</v>
      </c>
      <c r="L229" s="73">
        <f t="shared" si="41"/>
        <v>13372</v>
      </c>
      <c r="M229" s="74" t="str">
        <f t="shared" si="42"/>
        <v xml:space="preserve"> </v>
      </c>
      <c r="N229" s="74" t="str">
        <f t="shared" si="43"/>
        <v xml:space="preserve"> </v>
      </c>
      <c r="O229" s="62" t="str">
        <f t="shared" si="44"/>
        <v xml:space="preserve"> </v>
      </c>
      <c r="P229" s="73">
        <f t="shared" si="45"/>
        <v>14742.727999999999</v>
      </c>
      <c r="Q229" s="65">
        <f t="shared" si="39"/>
        <v>38700</v>
      </c>
      <c r="R229" s="65">
        <f t="shared" si="46"/>
        <v>227</v>
      </c>
      <c r="S229" s="65">
        <f t="shared" si="47"/>
        <v>13372</v>
      </c>
      <c r="T229" s="65">
        <f t="shared" si="48"/>
        <v>1370.7279999999992</v>
      </c>
      <c r="U229" s="68">
        <f t="shared" si="49"/>
        <v>5.1999999999999942E-2</v>
      </c>
      <c r="X229" s="69">
        <f t="shared" si="50"/>
        <v>1.1350903426791263</v>
      </c>
      <c r="Y229" s="62">
        <f t="shared" si="51"/>
        <v>290</v>
      </c>
    </row>
    <row r="230" spans="1:25" x14ac:dyDescent="0.2">
      <c r="A230" s="14">
        <v>228</v>
      </c>
      <c r="B230" s="15" t="s">
        <v>467</v>
      </c>
      <c r="C230" s="16">
        <v>60767</v>
      </c>
      <c r="D230" s="17" t="s">
        <v>14</v>
      </c>
      <c r="E230" s="54">
        <v>13982</v>
      </c>
      <c r="F230" s="55">
        <v>9.7000000000000003E-2</v>
      </c>
      <c r="G230" s="56">
        <v>605.20000000000005</v>
      </c>
      <c r="H230" s="27">
        <v>-0.50600000000000001</v>
      </c>
      <c r="I230" s="54">
        <v>19408</v>
      </c>
      <c r="J230" s="57">
        <v>20610</v>
      </c>
      <c r="K230" s="73">
        <f t="shared" si="40"/>
        <v>12745.670009115771</v>
      </c>
      <c r="L230" s="73">
        <f t="shared" si="41"/>
        <v>13376.8</v>
      </c>
      <c r="M230" s="74">
        <f t="shared" si="42"/>
        <v>1225.1012145748989</v>
      </c>
      <c r="N230" s="74">
        <f t="shared" si="43"/>
        <v>11520.568794540872</v>
      </c>
      <c r="O230" s="62">
        <f t="shared" si="44"/>
        <v>202</v>
      </c>
      <c r="P230" s="73">
        <f t="shared" si="45"/>
        <v>14709.064</v>
      </c>
      <c r="Q230" s="65">
        <f t="shared" si="39"/>
        <v>54690.3</v>
      </c>
      <c r="R230" s="65">
        <f t="shared" si="46"/>
        <v>228</v>
      </c>
      <c r="S230" s="65">
        <f t="shared" si="47"/>
        <v>13376.8</v>
      </c>
      <c r="T230" s="65">
        <f t="shared" si="48"/>
        <v>1332.264000000001</v>
      </c>
      <c r="U230" s="68">
        <f t="shared" si="49"/>
        <v>5.2000000000000018E-2</v>
      </c>
      <c r="X230" s="69">
        <f t="shared" si="50"/>
        <v>1.2013615333773975</v>
      </c>
      <c r="Y230" s="62">
        <f t="shared" si="51"/>
        <v>300</v>
      </c>
    </row>
    <row r="231" spans="1:25" x14ac:dyDescent="0.2">
      <c r="A231" s="14">
        <v>229</v>
      </c>
      <c r="B231" s="15" t="s">
        <v>469</v>
      </c>
      <c r="C231" s="16">
        <v>35000</v>
      </c>
      <c r="D231" s="17">
        <v>-21</v>
      </c>
      <c r="E231" s="54">
        <v>13972</v>
      </c>
      <c r="F231" s="55">
        <v>-1.6E-2</v>
      </c>
      <c r="G231" s="56">
        <v>1222</v>
      </c>
      <c r="H231" s="27">
        <v>2.98</v>
      </c>
      <c r="I231" s="54">
        <v>14264</v>
      </c>
      <c r="J231" s="57">
        <v>11847</v>
      </c>
      <c r="K231" s="73">
        <f t="shared" si="40"/>
        <v>14199.186991869919</v>
      </c>
      <c r="L231" s="73">
        <f t="shared" si="41"/>
        <v>12750</v>
      </c>
      <c r="M231" s="74">
        <f t="shared" si="42"/>
        <v>307.035175879397</v>
      </c>
      <c r="N231" s="74">
        <f t="shared" si="43"/>
        <v>13892.151815990523</v>
      </c>
      <c r="O231" s="62">
        <f t="shared" si="44"/>
        <v>369</v>
      </c>
      <c r="P231" s="73">
        <f t="shared" si="45"/>
        <v>14698.544</v>
      </c>
      <c r="Q231" s="65">
        <f t="shared" si="39"/>
        <v>31500</v>
      </c>
      <c r="R231" s="65">
        <f t="shared" si="46"/>
        <v>229</v>
      </c>
      <c r="S231" s="65">
        <f t="shared" si="47"/>
        <v>12750</v>
      </c>
      <c r="T231" s="65">
        <f t="shared" si="48"/>
        <v>1948.5439999999999</v>
      </c>
      <c r="U231" s="68">
        <f t="shared" si="49"/>
        <v>5.1999999999999991E-2</v>
      </c>
      <c r="X231" s="69">
        <f t="shared" si="50"/>
        <v>0.59455319148936159</v>
      </c>
      <c r="Y231" s="62">
        <f t="shared" si="51"/>
        <v>219</v>
      </c>
    </row>
    <row r="232" spans="1:25" x14ac:dyDescent="0.2">
      <c r="A232" s="14">
        <v>230</v>
      </c>
      <c r="B232" s="15" t="s">
        <v>471</v>
      </c>
      <c r="C232" s="16">
        <v>51500</v>
      </c>
      <c r="D232" s="17">
        <v>-3</v>
      </c>
      <c r="E232" s="54">
        <v>13729</v>
      </c>
      <c r="F232" s="55">
        <v>6.6000000000000003E-2</v>
      </c>
      <c r="G232" s="56">
        <v>2413</v>
      </c>
      <c r="H232" s="27">
        <v>-0.14000000000000001</v>
      </c>
      <c r="I232" s="54">
        <v>22547</v>
      </c>
      <c r="J232" s="57">
        <v>47247</v>
      </c>
      <c r="K232" s="73">
        <f t="shared" si="40"/>
        <v>12878.986866791744</v>
      </c>
      <c r="L232" s="73">
        <f t="shared" si="41"/>
        <v>11316</v>
      </c>
      <c r="M232" s="74">
        <f t="shared" si="42"/>
        <v>2805.8139534883721</v>
      </c>
      <c r="N232" s="74">
        <f t="shared" si="43"/>
        <v>10073.172913303371</v>
      </c>
      <c r="O232" s="62">
        <f t="shared" si="44"/>
        <v>81</v>
      </c>
      <c r="P232" s="73">
        <f t="shared" si="45"/>
        <v>14442.907999999999</v>
      </c>
      <c r="Q232" s="65">
        <f t="shared" si="39"/>
        <v>46350</v>
      </c>
      <c r="R232" s="65">
        <f t="shared" si="46"/>
        <v>230</v>
      </c>
      <c r="S232" s="65">
        <f t="shared" si="47"/>
        <v>11316</v>
      </c>
      <c r="T232" s="65">
        <f t="shared" si="48"/>
        <v>3126.9079999999994</v>
      </c>
      <c r="U232" s="68">
        <f t="shared" si="49"/>
        <v>5.1999999999999963E-2</v>
      </c>
      <c r="X232" s="69">
        <f t="shared" si="50"/>
        <v>0.29585909656029813</v>
      </c>
      <c r="Y232" s="62">
        <f t="shared" si="51"/>
        <v>150</v>
      </c>
    </row>
    <row r="233" spans="1:25" x14ac:dyDescent="0.2">
      <c r="A233" s="14">
        <v>231</v>
      </c>
      <c r="B233" s="15" t="s">
        <v>473</v>
      </c>
      <c r="C233" s="16">
        <v>46000</v>
      </c>
      <c r="D233" s="17">
        <v>27</v>
      </c>
      <c r="E233" s="54">
        <v>13683</v>
      </c>
      <c r="F233" s="55">
        <v>0.157</v>
      </c>
      <c r="G233" s="56">
        <v>1108</v>
      </c>
      <c r="H233" s="27">
        <v>-0.113</v>
      </c>
      <c r="I233" s="54">
        <v>12567</v>
      </c>
      <c r="J233" s="57">
        <v>59791</v>
      </c>
      <c r="K233" s="73">
        <f t="shared" si="40"/>
        <v>11826.274848746758</v>
      </c>
      <c r="L233" s="73">
        <f t="shared" si="41"/>
        <v>12575</v>
      </c>
      <c r="M233" s="74">
        <f t="shared" si="42"/>
        <v>1249.1544532130779</v>
      </c>
      <c r="N233" s="74">
        <f t="shared" si="43"/>
        <v>10577.12039553368</v>
      </c>
      <c r="O233" s="62">
        <f t="shared" si="44"/>
        <v>198</v>
      </c>
      <c r="P233" s="73">
        <f t="shared" si="45"/>
        <v>14394.516</v>
      </c>
      <c r="Q233" s="65">
        <f t="shared" si="39"/>
        <v>41400</v>
      </c>
      <c r="R233" s="65">
        <f t="shared" si="46"/>
        <v>231</v>
      </c>
      <c r="S233" s="65">
        <f t="shared" si="47"/>
        <v>12575</v>
      </c>
      <c r="T233" s="65">
        <f t="shared" si="48"/>
        <v>1819.5159999999996</v>
      </c>
      <c r="U233" s="68">
        <f t="shared" si="49"/>
        <v>5.199999999999997E-2</v>
      </c>
      <c r="X233" s="69">
        <f t="shared" si="50"/>
        <v>0.64216245487364587</v>
      </c>
      <c r="Y233" s="62">
        <f t="shared" si="51"/>
        <v>232</v>
      </c>
    </row>
    <row r="234" spans="1:25" x14ac:dyDescent="0.2">
      <c r="A234" s="14">
        <v>232</v>
      </c>
      <c r="B234" s="15" t="s">
        <v>475</v>
      </c>
      <c r="C234" s="16">
        <v>16000</v>
      </c>
      <c r="D234" s="17">
        <v>-29</v>
      </c>
      <c r="E234" s="54">
        <v>13621</v>
      </c>
      <c r="F234" s="55">
        <v>-5.3999999999999999E-2</v>
      </c>
      <c r="G234" s="56">
        <v>1575.1</v>
      </c>
      <c r="H234" s="27">
        <v>-0.249</v>
      </c>
      <c r="I234" s="54">
        <v>30587</v>
      </c>
      <c r="J234" s="57">
        <v>14828</v>
      </c>
      <c r="K234" s="73">
        <f t="shared" si="40"/>
        <v>14398.520084566597</v>
      </c>
      <c r="L234" s="73">
        <f t="shared" si="41"/>
        <v>12045.9</v>
      </c>
      <c r="M234" s="74">
        <f t="shared" si="42"/>
        <v>2097.3368841544607</v>
      </c>
      <c r="N234" s="74">
        <f t="shared" si="43"/>
        <v>12301.183200412135</v>
      </c>
      <c r="O234" s="62">
        <f t="shared" si="44"/>
        <v>117</v>
      </c>
      <c r="P234" s="73">
        <f t="shared" si="45"/>
        <v>14329.291999999999</v>
      </c>
      <c r="Q234" s="65">
        <f t="shared" si="39"/>
        <v>14400</v>
      </c>
      <c r="R234" s="65">
        <f t="shared" si="46"/>
        <v>232</v>
      </c>
      <c r="S234" s="65">
        <f t="shared" si="47"/>
        <v>12045.9</v>
      </c>
      <c r="T234" s="65">
        <f t="shared" si="48"/>
        <v>2283.3919999999998</v>
      </c>
      <c r="U234" s="68">
        <f t="shared" si="49"/>
        <v>5.1999999999999963E-2</v>
      </c>
      <c r="X234" s="69">
        <f t="shared" si="50"/>
        <v>0.44968065519649542</v>
      </c>
      <c r="Y234" s="62">
        <f t="shared" si="51"/>
        <v>194</v>
      </c>
    </row>
    <row r="235" spans="1:25" x14ac:dyDescent="0.2">
      <c r="A235" s="14">
        <v>233</v>
      </c>
      <c r="B235" s="15" t="s">
        <v>477</v>
      </c>
      <c r="C235" s="16">
        <v>36000</v>
      </c>
      <c r="D235" s="17">
        <v>7</v>
      </c>
      <c r="E235" s="54">
        <v>13601</v>
      </c>
      <c r="F235" s="55">
        <v>9.2999999999999999E-2</v>
      </c>
      <c r="G235" s="56">
        <v>3553</v>
      </c>
      <c r="H235" s="27">
        <v>2.4830000000000001</v>
      </c>
      <c r="I235" s="54">
        <v>27229</v>
      </c>
      <c r="J235" s="57">
        <v>73696</v>
      </c>
      <c r="K235" s="73">
        <f t="shared" si="40"/>
        <v>12443.732845379689</v>
      </c>
      <c r="L235" s="73">
        <f t="shared" si="41"/>
        <v>10048</v>
      </c>
      <c r="M235" s="74">
        <f t="shared" si="42"/>
        <v>1020.0976169968418</v>
      </c>
      <c r="N235" s="74">
        <f t="shared" si="43"/>
        <v>11423.635228382847</v>
      </c>
      <c r="O235" s="62">
        <f t="shared" si="44"/>
        <v>220</v>
      </c>
      <c r="P235" s="73">
        <f t="shared" si="45"/>
        <v>14308.252</v>
      </c>
      <c r="Q235" s="65">
        <f t="shared" si="39"/>
        <v>32400</v>
      </c>
      <c r="R235" s="65">
        <f t="shared" si="46"/>
        <v>233</v>
      </c>
      <c r="S235" s="65">
        <f t="shared" si="47"/>
        <v>10048</v>
      </c>
      <c r="T235" s="65">
        <f t="shared" si="48"/>
        <v>4260.2520000000004</v>
      </c>
      <c r="U235" s="68">
        <f t="shared" si="49"/>
        <v>5.2000000000000032E-2</v>
      </c>
      <c r="X235" s="69">
        <f t="shared" si="50"/>
        <v>0.19905769772023654</v>
      </c>
      <c r="Y235" s="62">
        <f t="shared" si="51"/>
        <v>111</v>
      </c>
    </row>
    <row r="236" spans="1:25" x14ac:dyDescent="0.2">
      <c r="A236" s="14">
        <v>234</v>
      </c>
      <c r="B236" s="15" t="s">
        <v>479</v>
      </c>
      <c r="C236" s="16">
        <v>34000</v>
      </c>
      <c r="D236" s="17">
        <v>-8</v>
      </c>
      <c r="E236" s="54">
        <v>13547</v>
      </c>
      <c r="F236" s="55">
        <v>4.8000000000000001E-2</v>
      </c>
      <c r="G236" s="56">
        <v>1336</v>
      </c>
      <c r="H236" s="27">
        <v>5.2999999999999999E-2</v>
      </c>
      <c r="I236" s="54">
        <v>17780</v>
      </c>
      <c r="J236" s="57">
        <v>19723</v>
      </c>
      <c r="K236" s="73">
        <f t="shared" si="40"/>
        <v>12926.526717557252</v>
      </c>
      <c r="L236" s="73">
        <f t="shared" si="41"/>
        <v>12211</v>
      </c>
      <c r="M236" s="74">
        <f t="shared" si="42"/>
        <v>1268.7559354226021</v>
      </c>
      <c r="N236" s="74">
        <f t="shared" si="43"/>
        <v>11657.77078213465</v>
      </c>
      <c r="O236" s="62">
        <f t="shared" si="44"/>
        <v>194</v>
      </c>
      <c r="P236" s="73">
        <f t="shared" si="45"/>
        <v>14251.444</v>
      </c>
      <c r="Q236" s="65">
        <f t="shared" si="39"/>
        <v>30600</v>
      </c>
      <c r="R236" s="65">
        <f t="shared" si="46"/>
        <v>234</v>
      </c>
      <c r="S236" s="65">
        <f t="shared" si="47"/>
        <v>12211</v>
      </c>
      <c r="T236" s="65">
        <f t="shared" si="48"/>
        <v>2040.4439999999995</v>
      </c>
      <c r="U236" s="68">
        <f t="shared" si="49"/>
        <v>5.1999999999999963E-2</v>
      </c>
      <c r="X236" s="69">
        <f t="shared" si="50"/>
        <v>0.52727844311377203</v>
      </c>
      <c r="Y236" s="62">
        <f t="shared" si="51"/>
        <v>212</v>
      </c>
    </row>
    <row r="237" spans="1:25" x14ac:dyDescent="0.2">
      <c r="A237" s="14">
        <v>235</v>
      </c>
      <c r="B237" s="15" t="s">
        <v>481</v>
      </c>
      <c r="C237" s="16">
        <v>7800</v>
      </c>
      <c r="D237" s="17">
        <v>10</v>
      </c>
      <c r="E237" s="54">
        <v>13453</v>
      </c>
      <c r="F237" s="55">
        <v>9.6000000000000002E-2</v>
      </c>
      <c r="G237" s="56">
        <v>4430.7</v>
      </c>
      <c r="H237" s="27">
        <v>0.745</v>
      </c>
      <c r="I237" s="54">
        <v>25289</v>
      </c>
      <c r="J237" s="57">
        <v>46498</v>
      </c>
      <c r="K237" s="73">
        <f t="shared" si="40"/>
        <v>12274.635036496349</v>
      </c>
      <c r="L237" s="73">
        <f t="shared" si="41"/>
        <v>9022.2999999999993</v>
      </c>
      <c r="M237" s="74">
        <f t="shared" si="42"/>
        <v>2539.0830945558737</v>
      </c>
      <c r="N237" s="74">
        <f t="shared" si="43"/>
        <v>9735.5519419404754</v>
      </c>
      <c r="O237" s="62">
        <f t="shared" si="44"/>
        <v>88</v>
      </c>
      <c r="P237" s="73">
        <f t="shared" si="45"/>
        <v>14152.556</v>
      </c>
      <c r="Q237" s="65">
        <f t="shared" si="39"/>
        <v>7020</v>
      </c>
      <c r="R237" s="65">
        <f t="shared" si="46"/>
        <v>235</v>
      </c>
      <c r="S237" s="65">
        <f t="shared" si="47"/>
        <v>9022.2999999999993</v>
      </c>
      <c r="T237" s="65">
        <f t="shared" si="48"/>
        <v>5130.2560000000012</v>
      </c>
      <c r="U237" s="68">
        <f t="shared" si="49"/>
        <v>5.2000000000000039E-2</v>
      </c>
      <c r="X237" s="69">
        <f t="shared" si="50"/>
        <v>0.15788836978355597</v>
      </c>
      <c r="Y237" s="62">
        <f t="shared" si="51"/>
        <v>89</v>
      </c>
    </row>
    <row r="238" spans="1:25" x14ac:dyDescent="0.2">
      <c r="A238" s="14">
        <v>236</v>
      </c>
      <c r="B238" s="15" t="s">
        <v>483</v>
      </c>
      <c r="C238" s="16">
        <v>14000</v>
      </c>
      <c r="D238" s="17">
        <v>26</v>
      </c>
      <c r="E238" s="54">
        <v>13403</v>
      </c>
      <c r="F238" s="55">
        <v>0.15</v>
      </c>
      <c r="G238" s="56">
        <v>227</v>
      </c>
      <c r="H238" s="27">
        <v>4.5999999999999999E-2</v>
      </c>
      <c r="I238" s="54">
        <v>15938</v>
      </c>
      <c r="J238" s="57">
        <v>5224</v>
      </c>
      <c r="K238" s="73">
        <f t="shared" si="40"/>
        <v>11654.782608695654</v>
      </c>
      <c r="L238" s="73">
        <f t="shared" si="41"/>
        <v>13176</v>
      </c>
      <c r="M238" s="74">
        <f t="shared" si="42"/>
        <v>217.0172084130019</v>
      </c>
      <c r="N238" s="74">
        <f t="shared" si="43"/>
        <v>11437.765400282651</v>
      </c>
      <c r="O238" s="62">
        <f t="shared" si="44"/>
        <v>394</v>
      </c>
      <c r="P238" s="73">
        <f t="shared" si="45"/>
        <v>14099.956</v>
      </c>
      <c r="Q238" s="65">
        <f t="shared" si="39"/>
        <v>12600</v>
      </c>
      <c r="R238" s="65">
        <f t="shared" si="46"/>
        <v>236</v>
      </c>
      <c r="S238" s="65">
        <f t="shared" si="47"/>
        <v>13176</v>
      </c>
      <c r="T238" s="65">
        <f t="shared" si="48"/>
        <v>923.95600000000013</v>
      </c>
      <c r="U238" s="68">
        <f t="shared" si="49"/>
        <v>5.2000000000000011E-2</v>
      </c>
      <c r="X238" s="69">
        <f t="shared" si="50"/>
        <v>3.070290748898679</v>
      </c>
      <c r="Y238" s="62">
        <f t="shared" si="51"/>
        <v>369</v>
      </c>
    </row>
    <row r="239" spans="1:25" x14ac:dyDescent="0.2">
      <c r="A239" s="14">
        <v>237</v>
      </c>
      <c r="B239" s="15" t="s">
        <v>485</v>
      </c>
      <c r="C239" s="16">
        <v>4700</v>
      </c>
      <c r="D239" s="17">
        <v>20</v>
      </c>
      <c r="E239" s="54">
        <v>13382</v>
      </c>
      <c r="F239" s="55">
        <v>0.124</v>
      </c>
      <c r="G239" s="56">
        <v>615</v>
      </c>
      <c r="H239" s="27" t="s">
        <v>14</v>
      </c>
      <c r="I239" s="54">
        <v>40376</v>
      </c>
      <c r="J239" s="57">
        <v>22828</v>
      </c>
      <c r="K239" s="73">
        <f t="shared" si="40"/>
        <v>11905.693950177934</v>
      </c>
      <c r="L239" s="73">
        <f t="shared" si="41"/>
        <v>12767</v>
      </c>
      <c r="M239" s="74" t="str">
        <f t="shared" si="42"/>
        <v xml:space="preserve"> </v>
      </c>
      <c r="N239" s="74" t="str">
        <f t="shared" si="43"/>
        <v xml:space="preserve"> </v>
      </c>
      <c r="O239" s="62" t="str">
        <f t="shared" si="44"/>
        <v xml:space="preserve"> </v>
      </c>
      <c r="P239" s="73">
        <f t="shared" si="45"/>
        <v>14077.864</v>
      </c>
      <c r="Q239" s="65">
        <f t="shared" si="39"/>
        <v>4230</v>
      </c>
      <c r="R239" s="65">
        <f t="shared" si="46"/>
        <v>237</v>
      </c>
      <c r="S239" s="65">
        <f t="shared" si="47"/>
        <v>12767</v>
      </c>
      <c r="T239" s="65">
        <f t="shared" si="48"/>
        <v>1310.8639999999996</v>
      </c>
      <c r="U239" s="68">
        <f t="shared" si="49"/>
        <v>5.199999999999997E-2</v>
      </c>
      <c r="X239" s="69">
        <f t="shared" si="50"/>
        <v>1.131486178861788</v>
      </c>
      <c r="Y239" s="62">
        <f t="shared" si="51"/>
        <v>305</v>
      </c>
    </row>
    <row r="240" spans="1:25" x14ac:dyDescent="0.2">
      <c r="A240" s="14">
        <v>238</v>
      </c>
      <c r="B240" s="15" t="s">
        <v>487</v>
      </c>
      <c r="C240" s="16">
        <v>16100</v>
      </c>
      <c r="D240" s="17">
        <v>-5</v>
      </c>
      <c r="E240" s="54">
        <v>13366</v>
      </c>
      <c r="F240" s="55">
        <v>6.2E-2</v>
      </c>
      <c r="G240" s="56">
        <v>2447</v>
      </c>
      <c r="H240" s="27">
        <v>-0.184</v>
      </c>
      <c r="I240" s="54">
        <v>77914</v>
      </c>
      <c r="J240" s="57">
        <v>61282</v>
      </c>
      <c r="K240" s="73">
        <f t="shared" si="40"/>
        <v>12585.68738229755</v>
      </c>
      <c r="L240" s="73">
        <f t="shared" si="41"/>
        <v>10919</v>
      </c>
      <c r="M240" s="74">
        <f t="shared" si="42"/>
        <v>2998.7745098039213</v>
      </c>
      <c r="N240" s="74">
        <f t="shared" si="43"/>
        <v>9586.912872493629</v>
      </c>
      <c r="O240" s="62">
        <f t="shared" si="44"/>
        <v>73</v>
      </c>
      <c r="P240" s="73">
        <f t="shared" si="45"/>
        <v>14061.031999999999</v>
      </c>
      <c r="Q240" s="65">
        <f t="shared" si="39"/>
        <v>14490</v>
      </c>
      <c r="R240" s="65">
        <f t="shared" si="46"/>
        <v>238</v>
      </c>
      <c r="S240" s="65">
        <f t="shared" si="47"/>
        <v>10919</v>
      </c>
      <c r="T240" s="65">
        <f t="shared" si="48"/>
        <v>3142.0319999999992</v>
      </c>
      <c r="U240" s="68">
        <f t="shared" si="49"/>
        <v>5.1999999999999942E-2</v>
      </c>
      <c r="X240" s="69">
        <f t="shared" si="50"/>
        <v>0.28403432774826287</v>
      </c>
      <c r="Y240" s="62">
        <f t="shared" si="51"/>
        <v>148</v>
      </c>
    </row>
    <row r="241" spans="1:25" x14ac:dyDescent="0.2">
      <c r="A241" s="14">
        <v>239</v>
      </c>
      <c r="B241" s="15" t="s">
        <v>489</v>
      </c>
      <c r="C241" s="16">
        <v>57000</v>
      </c>
      <c r="D241" s="17">
        <v>4</v>
      </c>
      <c r="E241" s="54">
        <v>13326</v>
      </c>
      <c r="F241" s="55">
        <v>7.5999999999999998E-2</v>
      </c>
      <c r="G241" s="56">
        <v>1620.8</v>
      </c>
      <c r="H241" s="27">
        <v>-6.5000000000000002E-2</v>
      </c>
      <c r="I241" s="54">
        <v>37089</v>
      </c>
      <c r="J241" s="57">
        <v>69588</v>
      </c>
      <c r="K241" s="73">
        <f t="shared" si="40"/>
        <v>12384.758364312267</v>
      </c>
      <c r="L241" s="73">
        <f t="shared" si="41"/>
        <v>11705.2</v>
      </c>
      <c r="M241" s="74">
        <f t="shared" si="42"/>
        <v>1733.4759358288768</v>
      </c>
      <c r="N241" s="74">
        <f t="shared" si="43"/>
        <v>10651.28242848339</v>
      </c>
      <c r="O241" s="62">
        <f t="shared" si="44"/>
        <v>142</v>
      </c>
      <c r="P241" s="73">
        <f t="shared" si="45"/>
        <v>14018.951999999999</v>
      </c>
      <c r="Q241" s="65">
        <f t="shared" si="39"/>
        <v>51300</v>
      </c>
      <c r="R241" s="65">
        <f t="shared" si="46"/>
        <v>239</v>
      </c>
      <c r="S241" s="65">
        <f t="shared" si="47"/>
        <v>11705.2</v>
      </c>
      <c r="T241" s="65">
        <f t="shared" si="48"/>
        <v>2313.7519999999986</v>
      </c>
      <c r="U241" s="68">
        <f t="shared" si="49"/>
        <v>5.1999999999999949E-2</v>
      </c>
      <c r="X241" s="69">
        <f t="shared" si="50"/>
        <v>0.42753701875616895</v>
      </c>
      <c r="Y241" s="62">
        <f t="shared" si="51"/>
        <v>189</v>
      </c>
    </row>
    <row r="242" spans="1:25" x14ac:dyDescent="0.2">
      <c r="A242" s="14">
        <v>240</v>
      </c>
      <c r="B242" s="15" t="s">
        <v>491</v>
      </c>
      <c r="C242" s="16">
        <v>35000</v>
      </c>
      <c r="D242" s="17">
        <v>45</v>
      </c>
      <c r="E242" s="54">
        <v>13282</v>
      </c>
      <c r="F242" s="55">
        <v>0.26700000000000002</v>
      </c>
      <c r="G242" s="56">
        <v>1110</v>
      </c>
      <c r="H242" s="27">
        <v>7.7069999999999999</v>
      </c>
      <c r="I242" s="54">
        <v>30737</v>
      </c>
      <c r="J242" s="57">
        <v>122103</v>
      </c>
      <c r="K242" s="73">
        <f t="shared" si="40"/>
        <v>10483.030781373323</v>
      </c>
      <c r="L242" s="73">
        <f t="shared" si="41"/>
        <v>12172</v>
      </c>
      <c r="M242" s="74">
        <f t="shared" si="42"/>
        <v>127.48363385781553</v>
      </c>
      <c r="N242" s="74">
        <f t="shared" si="43"/>
        <v>10355.547147515508</v>
      </c>
      <c r="O242" s="62">
        <f t="shared" si="44"/>
        <v>414</v>
      </c>
      <c r="P242" s="73">
        <f t="shared" si="45"/>
        <v>13972.664000000001</v>
      </c>
      <c r="Q242" s="65">
        <f t="shared" si="39"/>
        <v>31500</v>
      </c>
      <c r="R242" s="65">
        <f t="shared" si="46"/>
        <v>240</v>
      </c>
      <c r="S242" s="65">
        <f t="shared" si="47"/>
        <v>12172</v>
      </c>
      <c r="T242" s="65">
        <f t="shared" si="48"/>
        <v>1800.6640000000007</v>
      </c>
      <c r="U242" s="68">
        <f t="shared" si="49"/>
        <v>5.2000000000000053E-2</v>
      </c>
      <c r="X242" s="69">
        <f t="shared" si="50"/>
        <v>0.62221981981982044</v>
      </c>
      <c r="Y242" s="62">
        <f t="shared" si="51"/>
        <v>237</v>
      </c>
    </row>
    <row r="243" spans="1:25" x14ac:dyDescent="0.2">
      <c r="A243" s="14">
        <v>241</v>
      </c>
      <c r="B243" s="15" t="s">
        <v>493</v>
      </c>
      <c r="C243" s="16">
        <v>57200</v>
      </c>
      <c r="D243" s="17">
        <v>-10</v>
      </c>
      <c r="E243" s="54">
        <v>13237</v>
      </c>
      <c r="F243" s="55">
        <v>4.8000000000000001E-2</v>
      </c>
      <c r="G243" s="56">
        <v>643.9</v>
      </c>
      <c r="H243" s="27">
        <v>-0.34499999999999997</v>
      </c>
      <c r="I243" s="54">
        <v>8090</v>
      </c>
      <c r="J243" s="57">
        <v>7590</v>
      </c>
      <c r="K243" s="73">
        <f t="shared" si="40"/>
        <v>12630.725190839694</v>
      </c>
      <c r="L243" s="73">
        <f t="shared" si="41"/>
        <v>12593.1</v>
      </c>
      <c r="M243" s="74">
        <f t="shared" si="42"/>
        <v>983.05343511450371</v>
      </c>
      <c r="N243" s="74">
        <f t="shared" si="43"/>
        <v>11647.67175572519</v>
      </c>
      <c r="O243" s="62">
        <f t="shared" si="44"/>
        <v>228</v>
      </c>
      <c r="P243" s="73">
        <f t="shared" si="45"/>
        <v>13925.324000000001</v>
      </c>
      <c r="Q243" s="65">
        <f t="shared" si="39"/>
        <v>51480</v>
      </c>
      <c r="R243" s="65">
        <f t="shared" si="46"/>
        <v>241</v>
      </c>
      <c r="S243" s="65">
        <f t="shared" si="47"/>
        <v>12593.1</v>
      </c>
      <c r="T243" s="65">
        <f t="shared" si="48"/>
        <v>1332.2240000000002</v>
      </c>
      <c r="U243" s="68">
        <f t="shared" si="49"/>
        <v>5.2000000000000039E-2</v>
      </c>
      <c r="X243" s="69">
        <f t="shared" si="50"/>
        <v>1.0689920795154531</v>
      </c>
      <c r="Y243" s="62">
        <f t="shared" si="51"/>
        <v>301</v>
      </c>
    </row>
    <row r="244" spans="1:25" x14ac:dyDescent="0.2">
      <c r="A244" s="14">
        <v>242</v>
      </c>
      <c r="B244" s="15" t="s">
        <v>495</v>
      </c>
      <c r="C244" s="16">
        <v>22600</v>
      </c>
      <c r="D244" s="17">
        <v>-4</v>
      </c>
      <c r="E244" s="54">
        <v>13202</v>
      </c>
      <c r="F244" s="55">
        <v>5.8999999999999997E-2</v>
      </c>
      <c r="G244" s="56">
        <v>535.9</v>
      </c>
      <c r="H244" s="27">
        <v>0.31900000000000001</v>
      </c>
      <c r="I244" s="54">
        <v>8501</v>
      </c>
      <c r="J244" s="57">
        <v>9101</v>
      </c>
      <c r="K244" s="73">
        <f t="shared" si="40"/>
        <v>12466.477809254015</v>
      </c>
      <c r="L244" s="73">
        <f t="shared" si="41"/>
        <v>12666.1</v>
      </c>
      <c r="M244" s="74">
        <f t="shared" si="42"/>
        <v>406.2926459438969</v>
      </c>
      <c r="N244" s="74">
        <f t="shared" si="43"/>
        <v>12060.185163310118</v>
      </c>
      <c r="O244" s="62">
        <f t="shared" si="44"/>
        <v>336</v>
      </c>
      <c r="P244" s="73">
        <f t="shared" si="45"/>
        <v>13888.504000000001</v>
      </c>
      <c r="Q244" s="65">
        <f t="shared" si="39"/>
        <v>20340</v>
      </c>
      <c r="R244" s="65">
        <f t="shared" si="46"/>
        <v>242</v>
      </c>
      <c r="S244" s="65">
        <f t="shared" si="47"/>
        <v>12666.1</v>
      </c>
      <c r="T244" s="65">
        <f t="shared" si="48"/>
        <v>1222.4040000000005</v>
      </c>
      <c r="U244" s="68">
        <f t="shared" si="49"/>
        <v>5.200000000000006E-2</v>
      </c>
      <c r="X244" s="69">
        <f t="shared" si="50"/>
        <v>1.2810300429184558</v>
      </c>
      <c r="Y244" s="62">
        <f t="shared" si="51"/>
        <v>313</v>
      </c>
    </row>
    <row r="245" spans="1:25" x14ac:dyDescent="0.2">
      <c r="A245" s="14">
        <v>243</v>
      </c>
      <c r="B245" s="15" t="s">
        <v>497</v>
      </c>
      <c r="C245" s="16">
        <v>37000</v>
      </c>
      <c r="D245" s="17">
        <v>-47</v>
      </c>
      <c r="E245" s="54">
        <v>13033</v>
      </c>
      <c r="F245" s="55">
        <v>-0.11600000000000001</v>
      </c>
      <c r="G245" s="56">
        <v>-6917.9</v>
      </c>
      <c r="H245" s="27">
        <v>-3.5169999999999999</v>
      </c>
      <c r="I245" s="54">
        <v>17716</v>
      </c>
      <c r="J245" s="57">
        <v>6490</v>
      </c>
      <c r="K245" s="73">
        <f t="shared" si="40"/>
        <v>14743.212669683258</v>
      </c>
      <c r="L245" s="73">
        <f t="shared" si="41"/>
        <v>19950.900000000001</v>
      </c>
      <c r="M245" s="74">
        <f t="shared" si="42"/>
        <v>2748.4704012713546</v>
      </c>
      <c r="N245" s="74">
        <f t="shared" si="43"/>
        <v>11994.742268411905</v>
      </c>
      <c r="O245" s="62">
        <f t="shared" si="44"/>
        <v>83</v>
      </c>
      <c r="P245" s="73">
        <f t="shared" si="45"/>
        <v>13710.716</v>
      </c>
      <c r="Q245" s="65">
        <f t="shared" si="39"/>
        <v>33300</v>
      </c>
      <c r="R245" s="65">
        <f t="shared" si="46"/>
        <v>243</v>
      </c>
      <c r="S245" s="65">
        <f t="shared" si="47"/>
        <v>19950.900000000001</v>
      </c>
      <c r="T245" s="65">
        <f t="shared" si="48"/>
        <v>-6240.1840000000011</v>
      </c>
      <c r="U245" s="68">
        <f t="shared" si="49"/>
        <v>5.2000000000000025E-2</v>
      </c>
      <c r="X245" s="69">
        <f t="shared" si="50"/>
        <v>-9.796556758553876E-2</v>
      </c>
      <c r="Y245" s="62">
        <f t="shared" si="51"/>
        <v>498</v>
      </c>
    </row>
    <row r="246" spans="1:25" x14ac:dyDescent="0.2">
      <c r="A246" s="14">
        <v>244</v>
      </c>
      <c r="B246" s="15" t="s">
        <v>499</v>
      </c>
      <c r="C246" s="16">
        <v>9556</v>
      </c>
      <c r="D246" s="17">
        <v>-5</v>
      </c>
      <c r="E246" s="54">
        <v>13015</v>
      </c>
      <c r="F246" s="55">
        <v>4.4999999999999998E-2</v>
      </c>
      <c r="G246" s="56">
        <v>464.9</v>
      </c>
      <c r="H246" s="27">
        <v>2.1000000000000001E-2</v>
      </c>
      <c r="I246" s="54">
        <v>74053</v>
      </c>
      <c r="J246" s="57" t="s">
        <v>14</v>
      </c>
      <c r="K246" s="73">
        <f t="shared" si="40"/>
        <v>12454.545454545456</v>
      </c>
      <c r="L246" s="73">
        <f t="shared" si="41"/>
        <v>12550.1</v>
      </c>
      <c r="M246" s="74">
        <f t="shared" si="42"/>
        <v>455.33790401567092</v>
      </c>
      <c r="N246" s="74">
        <f t="shared" si="43"/>
        <v>11999.207550529785</v>
      </c>
      <c r="O246" s="62">
        <f t="shared" si="44"/>
        <v>323</v>
      </c>
      <c r="P246" s="73">
        <f t="shared" si="45"/>
        <v>13691.78</v>
      </c>
      <c r="Q246" s="65">
        <f t="shared" si="39"/>
        <v>8600.4</v>
      </c>
      <c r="R246" s="65">
        <f t="shared" si="46"/>
        <v>244</v>
      </c>
      <c r="S246" s="65">
        <f t="shared" si="47"/>
        <v>12550.1</v>
      </c>
      <c r="T246" s="65">
        <f t="shared" si="48"/>
        <v>1141.6800000000003</v>
      </c>
      <c r="U246" s="68">
        <f t="shared" si="49"/>
        <v>5.2000000000000053E-2</v>
      </c>
      <c r="X246" s="69">
        <f t="shared" si="50"/>
        <v>1.4557539255753933</v>
      </c>
      <c r="Y246" s="62">
        <f t="shared" si="51"/>
        <v>326</v>
      </c>
    </row>
    <row r="247" spans="1:25" x14ac:dyDescent="0.2">
      <c r="A247" s="14">
        <v>245</v>
      </c>
      <c r="B247" s="15" t="s">
        <v>501</v>
      </c>
      <c r="C247" s="16">
        <v>26383</v>
      </c>
      <c r="D247" s="17" t="s">
        <v>14</v>
      </c>
      <c r="E247" s="54">
        <v>13007</v>
      </c>
      <c r="F247" s="55">
        <v>0.02</v>
      </c>
      <c r="G247" s="56">
        <v>127.3</v>
      </c>
      <c r="H247" s="27">
        <v>1.53</v>
      </c>
      <c r="I247" s="54">
        <v>3239</v>
      </c>
      <c r="J247" s="57">
        <v>3777</v>
      </c>
      <c r="K247" s="73">
        <f t="shared" si="40"/>
        <v>12751.960784313726</v>
      </c>
      <c r="L247" s="73">
        <f t="shared" si="41"/>
        <v>12879.7</v>
      </c>
      <c r="M247" s="74">
        <f t="shared" si="42"/>
        <v>50.316205533596829</v>
      </c>
      <c r="N247" s="74">
        <f t="shared" si="43"/>
        <v>12701.644578780129</v>
      </c>
      <c r="O247" s="62">
        <f t="shared" si="44"/>
        <v>433</v>
      </c>
      <c r="P247" s="73">
        <f t="shared" si="45"/>
        <v>13683.364</v>
      </c>
      <c r="Q247" s="65">
        <f t="shared" si="39"/>
        <v>23744.7</v>
      </c>
      <c r="R247" s="65">
        <f t="shared" si="46"/>
        <v>245</v>
      </c>
      <c r="S247" s="65">
        <f t="shared" si="47"/>
        <v>12879.7</v>
      </c>
      <c r="T247" s="65">
        <f t="shared" si="48"/>
        <v>803.66399999999885</v>
      </c>
      <c r="U247" s="68">
        <f t="shared" si="49"/>
        <v>5.199999999999997E-2</v>
      </c>
      <c r="X247" s="69">
        <f t="shared" si="50"/>
        <v>5.3131500392772892</v>
      </c>
      <c r="Y247" s="62">
        <f t="shared" si="51"/>
        <v>399</v>
      </c>
    </row>
    <row r="248" spans="1:25" x14ac:dyDescent="0.2">
      <c r="A248" s="14">
        <v>246</v>
      </c>
      <c r="B248" s="15" t="s">
        <v>503</v>
      </c>
      <c r="C248" s="16">
        <v>35852</v>
      </c>
      <c r="D248" s="17">
        <v>4</v>
      </c>
      <c r="E248" s="54">
        <v>12996</v>
      </c>
      <c r="F248" s="55">
        <v>6.9000000000000006E-2</v>
      </c>
      <c r="G248" s="56">
        <v>3237</v>
      </c>
      <c r="H248" s="27">
        <v>0.35199999999999998</v>
      </c>
      <c r="I248" s="54">
        <v>225697</v>
      </c>
      <c r="J248" s="57">
        <v>35541</v>
      </c>
      <c r="K248" s="73">
        <f t="shared" si="40"/>
        <v>12157.156220767072</v>
      </c>
      <c r="L248" s="73">
        <f t="shared" si="41"/>
        <v>9759</v>
      </c>
      <c r="M248" s="74">
        <f t="shared" si="42"/>
        <v>2394.2307692307695</v>
      </c>
      <c r="N248" s="74">
        <f t="shared" si="43"/>
        <v>9762.9254515363027</v>
      </c>
      <c r="O248" s="62">
        <f t="shared" si="44"/>
        <v>98</v>
      </c>
      <c r="P248" s="73">
        <f t="shared" si="45"/>
        <v>13671.791999999999</v>
      </c>
      <c r="Q248" s="65">
        <f t="shared" si="39"/>
        <v>32266.799999999999</v>
      </c>
      <c r="R248" s="65">
        <f t="shared" si="46"/>
        <v>246</v>
      </c>
      <c r="S248" s="65">
        <f t="shared" si="47"/>
        <v>9759</v>
      </c>
      <c r="T248" s="65">
        <f t="shared" si="48"/>
        <v>3912.7919999999995</v>
      </c>
      <c r="U248" s="68">
        <f t="shared" si="49"/>
        <v>5.1999999999999956E-2</v>
      </c>
      <c r="X248" s="69">
        <f t="shared" si="50"/>
        <v>0.20877108433734923</v>
      </c>
      <c r="Y248" s="62">
        <f t="shared" si="51"/>
        <v>122</v>
      </c>
    </row>
    <row r="249" spans="1:25" x14ac:dyDescent="0.2">
      <c r="A249" s="14">
        <v>247</v>
      </c>
      <c r="B249" s="15" t="s">
        <v>505</v>
      </c>
      <c r="C249" s="16">
        <v>40142</v>
      </c>
      <c r="D249" s="17">
        <v>12</v>
      </c>
      <c r="E249" s="54">
        <v>12973</v>
      </c>
      <c r="F249" s="55">
        <v>0.10199999999999999</v>
      </c>
      <c r="G249" s="56">
        <v>2599</v>
      </c>
      <c r="H249" s="27">
        <v>0.19400000000000001</v>
      </c>
      <c r="I249" s="54">
        <v>244626</v>
      </c>
      <c r="J249" s="57">
        <v>24920</v>
      </c>
      <c r="K249" s="73">
        <f t="shared" si="40"/>
        <v>11772.232304900181</v>
      </c>
      <c r="L249" s="73">
        <f t="shared" si="41"/>
        <v>10374</v>
      </c>
      <c r="M249" s="74">
        <f t="shared" si="42"/>
        <v>2176.7169179229481</v>
      </c>
      <c r="N249" s="74">
        <f t="shared" si="43"/>
        <v>9595.515386977233</v>
      </c>
      <c r="O249" s="62">
        <f t="shared" si="44"/>
        <v>112</v>
      </c>
      <c r="P249" s="73">
        <f t="shared" si="45"/>
        <v>13647.596</v>
      </c>
      <c r="Q249" s="65">
        <f t="shared" si="39"/>
        <v>36127.800000000003</v>
      </c>
      <c r="R249" s="65">
        <f t="shared" si="46"/>
        <v>247</v>
      </c>
      <c r="S249" s="65">
        <f t="shared" si="47"/>
        <v>10374</v>
      </c>
      <c r="T249" s="65">
        <f t="shared" si="48"/>
        <v>3273.5959999999995</v>
      </c>
      <c r="U249" s="68">
        <f t="shared" si="49"/>
        <v>5.1999999999999963E-2</v>
      </c>
      <c r="X249" s="69">
        <f t="shared" si="50"/>
        <v>0.25955983070411681</v>
      </c>
      <c r="Y249" s="62">
        <f t="shared" si="51"/>
        <v>143</v>
      </c>
    </row>
    <row r="250" spans="1:25" x14ac:dyDescent="0.2">
      <c r="A250" s="14">
        <v>248</v>
      </c>
      <c r="B250" s="15" t="s">
        <v>507</v>
      </c>
      <c r="C250" s="16">
        <v>10880</v>
      </c>
      <c r="D250" s="17">
        <v>-27</v>
      </c>
      <c r="E250" s="54">
        <v>12943</v>
      </c>
      <c r="F250" s="55">
        <v>-2.4E-2</v>
      </c>
      <c r="G250" s="56">
        <v>1719</v>
      </c>
      <c r="H250" s="27">
        <v>-8.3000000000000004E-2</v>
      </c>
      <c r="I250" s="54">
        <v>23783</v>
      </c>
      <c r="J250" s="57">
        <v>11531</v>
      </c>
      <c r="K250" s="73">
        <f t="shared" si="40"/>
        <v>13261.27049180328</v>
      </c>
      <c r="L250" s="73">
        <f t="shared" si="41"/>
        <v>11224</v>
      </c>
      <c r="M250" s="74">
        <f t="shared" si="42"/>
        <v>1874.5910577971647</v>
      </c>
      <c r="N250" s="74">
        <f t="shared" si="43"/>
        <v>11386.679434006115</v>
      </c>
      <c r="O250" s="62">
        <f t="shared" si="44"/>
        <v>133</v>
      </c>
      <c r="P250" s="73">
        <f t="shared" si="45"/>
        <v>13616.036</v>
      </c>
      <c r="Q250" s="65">
        <f t="shared" si="39"/>
        <v>9792</v>
      </c>
      <c r="R250" s="65">
        <f t="shared" si="46"/>
        <v>248</v>
      </c>
      <c r="S250" s="65">
        <f t="shared" si="47"/>
        <v>11224</v>
      </c>
      <c r="T250" s="65">
        <f t="shared" si="48"/>
        <v>2392.0360000000001</v>
      </c>
      <c r="U250" s="68">
        <f t="shared" si="49"/>
        <v>5.2000000000000005E-2</v>
      </c>
      <c r="X250" s="69">
        <f t="shared" si="50"/>
        <v>0.39152763234438631</v>
      </c>
      <c r="Y250" s="62">
        <f t="shared" si="51"/>
        <v>184</v>
      </c>
    </row>
    <row r="251" spans="1:25" x14ac:dyDescent="0.2">
      <c r="A251" s="14">
        <v>249</v>
      </c>
      <c r="B251" s="15" t="s">
        <v>509</v>
      </c>
      <c r="C251" s="16">
        <v>14062</v>
      </c>
      <c r="D251" s="17">
        <v>3</v>
      </c>
      <c r="E251" s="54">
        <v>12924</v>
      </c>
      <c r="F251" s="55">
        <v>7.0000000000000007E-2</v>
      </c>
      <c r="G251" s="56">
        <v>2098</v>
      </c>
      <c r="H251" s="27">
        <v>0.41799999999999998</v>
      </c>
      <c r="I251" s="54">
        <v>137216</v>
      </c>
      <c r="J251" s="57">
        <v>17345</v>
      </c>
      <c r="K251" s="73">
        <f t="shared" si="40"/>
        <v>12078.504672897196</v>
      </c>
      <c r="L251" s="73">
        <f t="shared" si="41"/>
        <v>10826</v>
      </c>
      <c r="M251" s="74">
        <f t="shared" si="42"/>
        <v>1479.5486600846264</v>
      </c>
      <c r="N251" s="74">
        <f t="shared" si="43"/>
        <v>10598.956012812569</v>
      </c>
      <c r="O251" s="62">
        <f t="shared" si="44"/>
        <v>169</v>
      </c>
      <c r="P251" s="73">
        <f t="shared" si="45"/>
        <v>13596.048000000001</v>
      </c>
      <c r="Q251" s="65">
        <f t="shared" si="39"/>
        <v>12655.8</v>
      </c>
      <c r="R251" s="65">
        <f t="shared" si="46"/>
        <v>249</v>
      </c>
      <c r="S251" s="65">
        <f t="shared" si="47"/>
        <v>10826</v>
      </c>
      <c r="T251" s="65">
        <f t="shared" si="48"/>
        <v>2770.0480000000007</v>
      </c>
      <c r="U251" s="68">
        <f t="shared" si="49"/>
        <v>5.2000000000000053E-2</v>
      </c>
      <c r="X251" s="69">
        <f t="shared" si="50"/>
        <v>0.32032793136320337</v>
      </c>
      <c r="Y251" s="62">
        <f t="shared" si="51"/>
        <v>164</v>
      </c>
    </row>
    <row r="252" spans="1:25" x14ac:dyDescent="0.2">
      <c r="A252" s="14">
        <v>250</v>
      </c>
      <c r="B252" s="15" t="s">
        <v>511</v>
      </c>
      <c r="C252" s="16">
        <v>8087</v>
      </c>
      <c r="D252" s="17">
        <v>-3</v>
      </c>
      <c r="E252" s="54">
        <v>12904</v>
      </c>
      <c r="F252" s="55">
        <v>5.6000000000000001E-2</v>
      </c>
      <c r="G252" s="56">
        <v>45.5</v>
      </c>
      <c r="H252" s="27">
        <v>0.35799999999999998</v>
      </c>
      <c r="I252" s="54">
        <v>1666</v>
      </c>
      <c r="J252" s="57">
        <v>1703</v>
      </c>
      <c r="K252" s="73">
        <f t="shared" si="40"/>
        <v>12219.69696969697</v>
      </c>
      <c r="L252" s="73">
        <f t="shared" si="41"/>
        <v>12858.5</v>
      </c>
      <c r="M252" s="74">
        <f t="shared" si="42"/>
        <v>33.505154639175252</v>
      </c>
      <c r="N252" s="74">
        <f t="shared" si="43"/>
        <v>12186.191815057795</v>
      </c>
      <c r="O252" s="62">
        <f t="shared" si="44"/>
        <v>438</v>
      </c>
      <c r="P252" s="73">
        <f t="shared" si="45"/>
        <v>13575.008</v>
      </c>
      <c r="Q252" s="65">
        <f t="shared" si="39"/>
        <v>7278.3</v>
      </c>
      <c r="R252" s="65">
        <f t="shared" si="46"/>
        <v>250</v>
      </c>
      <c r="S252" s="65">
        <f t="shared" si="47"/>
        <v>12858.5</v>
      </c>
      <c r="T252" s="65">
        <f t="shared" si="48"/>
        <v>716.50799999999981</v>
      </c>
      <c r="U252" s="68">
        <f t="shared" si="49"/>
        <v>5.1999999999999984E-2</v>
      </c>
      <c r="X252" s="69">
        <f t="shared" si="50"/>
        <v>14.747428571428568</v>
      </c>
      <c r="Y252" s="62">
        <f t="shared" si="51"/>
        <v>413</v>
      </c>
    </row>
    <row r="253" spans="1:25" x14ac:dyDescent="0.2">
      <c r="A253" s="14">
        <v>251</v>
      </c>
      <c r="B253" s="15" t="s">
        <v>513</v>
      </c>
      <c r="C253" s="16">
        <v>2767</v>
      </c>
      <c r="D253" s="17">
        <v>-17</v>
      </c>
      <c r="E253" s="54">
        <v>12876</v>
      </c>
      <c r="F253" s="55">
        <v>2.9000000000000001E-2</v>
      </c>
      <c r="G253" s="56">
        <v>715.8</v>
      </c>
      <c r="H253" s="27">
        <v>-0.60699999999999998</v>
      </c>
      <c r="I253" s="54">
        <v>64535</v>
      </c>
      <c r="J253" s="57">
        <v>8922</v>
      </c>
      <c r="K253" s="73">
        <f t="shared" si="40"/>
        <v>12513.119533527697</v>
      </c>
      <c r="L253" s="73">
        <f t="shared" si="41"/>
        <v>12160.2</v>
      </c>
      <c r="M253" s="74">
        <f t="shared" si="42"/>
        <v>1821.3740458015266</v>
      </c>
      <c r="N253" s="74">
        <f t="shared" si="43"/>
        <v>10691.74548772617</v>
      </c>
      <c r="O253" s="62">
        <f t="shared" si="44"/>
        <v>135</v>
      </c>
      <c r="P253" s="73">
        <f t="shared" si="45"/>
        <v>13545.552</v>
      </c>
      <c r="Q253" s="65">
        <f t="shared" si="39"/>
        <v>2490.3000000000002</v>
      </c>
      <c r="R253" s="65">
        <f t="shared" si="46"/>
        <v>251</v>
      </c>
      <c r="S253" s="65">
        <f t="shared" si="47"/>
        <v>12160.2</v>
      </c>
      <c r="T253" s="65">
        <f t="shared" si="48"/>
        <v>1385.351999999999</v>
      </c>
      <c r="U253" s="68">
        <f t="shared" si="49"/>
        <v>5.1999999999999977E-2</v>
      </c>
      <c r="X253" s="69">
        <f t="shared" si="50"/>
        <v>0.93538977367979748</v>
      </c>
      <c r="Y253" s="62">
        <f t="shared" si="51"/>
        <v>288</v>
      </c>
    </row>
    <row r="254" spans="1:25" x14ac:dyDescent="0.2">
      <c r="A254" s="14">
        <v>252</v>
      </c>
      <c r="B254" s="15" t="s">
        <v>515</v>
      </c>
      <c r="C254" s="16">
        <v>69000</v>
      </c>
      <c r="D254" s="17">
        <v>-10</v>
      </c>
      <c r="E254" s="54">
        <v>12862</v>
      </c>
      <c r="F254" s="55">
        <v>3.6999999999999998E-2</v>
      </c>
      <c r="G254" s="56">
        <v>658.6</v>
      </c>
      <c r="H254" s="27">
        <v>7.0999999999999994E-2</v>
      </c>
      <c r="I254" s="54">
        <v>10311</v>
      </c>
      <c r="J254" s="57">
        <v>34382</v>
      </c>
      <c r="K254" s="73">
        <f t="shared" si="40"/>
        <v>12403.085824493734</v>
      </c>
      <c r="L254" s="73">
        <f t="shared" si="41"/>
        <v>12203.4</v>
      </c>
      <c r="M254" s="74">
        <f t="shared" si="42"/>
        <v>614.93930905695618</v>
      </c>
      <c r="N254" s="74">
        <f t="shared" si="43"/>
        <v>11788.146515436778</v>
      </c>
      <c r="O254" s="62">
        <f t="shared" si="44"/>
        <v>283</v>
      </c>
      <c r="P254" s="73">
        <f t="shared" si="45"/>
        <v>13530.824000000001</v>
      </c>
      <c r="Q254" s="65">
        <f t="shared" si="39"/>
        <v>62100</v>
      </c>
      <c r="R254" s="65">
        <f t="shared" si="46"/>
        <v>252</v>
      </c>
      <c r="S254" s="65">
        <f t="shared" si="47"/>
        <v>12203.4</v>
      </c>
      <c r="T254" s="65">
        <f t="shared" si="48"/>
        <v>1327.4240000000009</v>
      </c>
      <c r="U254" s="68">
        <f t="shared" si="49"/>
        <v>5.2000000000000039E-2</v>
      </c>
      <c r="X254" s="69">
        <f t="shared" si="50"/>
        <v>1.0155238384451881</v>
      </c>
      <c r="Y254" s="62">
        <f t="shared" si="51"/>
        <v>303</v>
      </c>
    </row>
    <row r="255" spans="1:25" x14ac:dyDescent="0.2">
      <c r="A255" s="14">
        <v>253</v>
      </c>
      <c r="B255" s="15" t="s">
        <v>517</v>
      </c>
      <c r="C255" s="16">
        <v>16600</v>
      </c>
      <c r="D255" s="17">
        <v>10</v>
      </c>
      <c r="E255" s="54">
        <v>12848</v>
      </c>
      <c r="F255" s="55">
        <v>0.113</v>
      </c>
      <c r="G255" s="56">
        <v>2742</v>
      </c>
      <c r="H255" s="27">
        <v>0.30599999999999999</v>
      </c>
      <c r="I255" s="54">
        <v>109553</v>
      </c>
      <c r="J255" s="57">
        <v>23215</v>
      </c>
      <c r="K255" s="73">
        <f t="shared" si="40"/>
        <v>11543.575920934412</v>
      </c>
      <c r="L255" s="73">
        <f t="shared" si="41"/>
        <v>10106</v>
      </c>
      <c r="M255" s="74">
        <f t="shared" si="42"/>
        <v>2099.5405819295556</v>
      </c>
      <c r="N255" s="74">
        <f t="shared" si="43"/>
        <v>9444.0353390048567</v>
      </c>
      <c r="O255" s="62">
        <f t="shared" si="44"/>
        <v>116</v>
      </c>
      <c r="P255" s="73">
        <f t="shared" si="45"/>
        <v>13516.096</v>
      </c>
      <c r="Q255" s="65">
        <f t="shared" si="39"/>
        <v>14940</v>
      </c>
      <c r="R255" s="65">
        <f t="shared" si="46"/>
        <v>253</v>
      </c>
      <c r="S255" s="65">
        <f t="shared" si="47"/>
        <v>10106</v>
      </c>
      <c r="T255" s="65">
        <f t="shared" si="48"/>
        <v>3410.0959999999995</v>
      </c>
      <c r="U255" s="68">
        <f t="shared" si="49"/>
        <v>5.1999999999999963E-2</v>
      </c>
      <c r="X255" s="69">
        <f t="shared" si="50"/>
        <v>0.24365280816921939</v>
      </c>
      <c r="Y255" s="62">
        <f t="shared" si="51"/>
        <v>138</v>
      </c>
    </row>
    <row r="256" spans="1:25" x14ac:dyDescent="0.2">
      <c r="A256" s="14">
        <v>254</v>
      </c>
      <c r="B256" s="15" t="s">
        <v>519</v>
      </c>
      <c r="C256" s="16">
        <v>2500</v>
      </c>
      <c r="D256" s="17">
        <v>77</v>
      </c>
      <c r="E256" s="54">
        <v>12673</v>
      </c>
      <c r="F256" s="55">
        <v>0.42099999999999999</v>
      </c>
      <c r="G256" s="56">
        <v>103.9</v>
      </c>
      <c r="H256" s="27">
        <v>0.76900000000000002</v>
      </c>
      <c r="I256" s="54">
        <v>2424</v>
      </c>
      <c r="J256" s="57">
        <v>668</v>
      </c>
      <c r="K256" s="73">
        <f t="shared" si="40"/>
        <v>8918.3673469387759</v>
      </c>
      <c r="L256" s="73">
        <f t="shared" si="41"/>
        <v>12569.1</v>
      </c>
      <c r="M256" s="74">
        <f t="shared" si="42"/>
        <v>58.733747880158283</v>
      </c>
      <c r="N256" s="74">
        <f t="shared" si="43"/>
        <v>8859.6335990586176</v>
      </c>
      <c r="O256" s="62">
        <f t="shared" si="44"/>
        <v>431</v>
      </c>
      <c r="P256" s="73">
        <f t="shared" si="45"/>
        <v>13331.995999999999</v>
      </c>
      <c r="Q256" s="65">
        <f t="shared" si="39"/>
        <v>2250</v>
      </c>
      <c r="R256" s="65">
        <f t="shared" si="46"/>
        <v>254</v>
      </c>
      <c r="S256" s="65">
        <f t="shared" si="47"/>
        <v>12569.1</v>
      </c>
      <c r="T256" s="65">
        <f t="shared" si="48"/>
        <v>762.89599999999882</v>
      </c>
      <c r="U256" s="68">
        <f t="shared" si="49"/>
        <v>5.1999999999999935E-2</v>
      </c>
      <c r="X256" s="69">
        <f t="shared" si="50"/>
        <v>6.3425986525505182</v>
      </c>
      <c r="Y256" s="62">
        <f t="shared" si="51"/>
        <v>405</v>
      </c>
    </row>
    <row r="257" spans="1:25" x14ac:dyDescent="0.2">
      <c r="A257" s="14">
        <v>255</v>
      </c>
      <c r="B257" s="15" t="s">
        <v>521</v>
      </c>
      <c r="C257" s="16">
        <v>12574</v>
      </c>
      <c r="D257" s="17">
        <v>-11</v>
      </c>
      <c r="E257" s="54">
        <v>12657</v>
      </c>
      <c r="F257" s="55">
        <v>2.7E-2</v>
      </c>
      <c r="G257" s="56">
        <v>-423</v>
      </c>
      <c r="H257" s="27">
        <v>-1.7490000000000001</v>
      </c>
      <c r="I257" s="54">
        <v>56715</v>
      </c>
      <c r="J257" s="57">
        <v>20174</v>
      </c>
      <c r="K257" s="73">
        <f t="shared" si="40"/>
        <v>12324.245374878288</v>
      </c>
      <c r="L257" s="73">
        <f t="shared" si="41"/>
        <v>13080</v>
      </c>
      <c r="M257" s="74">
        <f t="shared" si="42"/>
        <v>564.75300400534036</v>
      </c>
      <c r="N257" s="74">
        <f t="shared" si="43"/>
        <v>11759.492370872948</v>
      </c>
      <c r="O257" s="62">
        <f t="shared" si="44"/>
        <v>291</v>
      </c>
      <c r="P257" s="73">
        <f t="shared" si="45"/>
        <v>13315.164000000001</v>
      </c>
      <c r="Q257" s="65">
        <f t="shared" si="39"/>
        <v>11316.6</v>
      </c>
      <c r="R257" s="65">
        <f t="shared" si="46"/>
        <v>255</v>
      </c>
      <c r="S257" s="65">
        <f t="shared" si="47"/>
        <v>13080</v>
      </c>
      <c r="T257" s="65">
        <f t="shared" si="48"/>
        <v>235.16400000000067</v>
      </c>
      <c r="U257" s="68">
        <f t="shared" si="49"/>
        <v>5.2000000000000053E-2</v>
      </c>
      <c r="X257" s="69">
        <f t="shared" si="50"/>
        <v>-1.5559432624113492</v>
      </c>
      <c r="Y257" s="62">
        <f t="shared" si="51"/>
        <v>480</v>
      </c>
    </row>
    <row r="258" spans="1:25" x14ac:dyDescent="0.2">
      <c r="A258" s="14">
        <v>256</v>
      </c>
      <c r="B258" s="15" t="s">
        <v>523</v>
      </c>
      <c r="C258" s="16">
        <v>2684</v>
      </c>
      <c r="D258" s="17">
        <v>-7</v>
      </c>
      <c r="E258" s="54">
        <v>12593</v>
      </c>
      <c r="F258" s="55">
        <v>3.4000000000000002E-2</v>
      </c>
      <c r="G258" s="56">
        <v>1151.7</v>
      </c>
      <c r="H258" s="27">
        <v>1.97</v>
      </c>
      <c r="I258" s="54">
        <v>18232</v>
      </c>
      <c r="J258" s="57">
        <v>28747</v>
      </c>
      <c r="K258" s="73">
        <f t="shared" si="40"/>
        <v>12178.916827852998</v>
      </c>
      <c r="L258" s="73">
        <f t="shared" si="41"/>
        <v>11441.3</v>
      </c>
      <c r="M258" s="74">
        <f t="shared" si="42"/>
        <v>387.77777777777783</v>
      </c>
      <c r="N258" s="74">
        <f t="shared" si="43"/>
        <v>11791.13905007522</v>
      </c>
      <c r="O258" s="62">
        <f t="shared" si="44"/>
        <v>341</v>
      </c>
      <c r="P258" s="73">
        <f t="shared" si="45"/>
        <v>13247.835999999999</v>
      </c>
      <c r="Q258" s="65">
        <f t="shared" si="39"/>
        <v>2415.6</v>
      </c>
      <c r="R258" s="65">
        <f t="shared" si="46"/>
        <v>256</v>
      </c>
      <c r="S258" s="65">
        <f t="shared" si="47"/>
        <v>11441.3</v>
      </c>
      <c r="T258" s="65">
        <f t="shared" si="48"/>
        <v>1806.5360000000001</v>
      </c>
      <c r="U258" s="68">
        <f t="shared" si="49"/>
        <v>5.1999999999999949E-2</v>
      </c>
      <c r="X258" s="69">
        <f t="shared" si="50"/>
        <v>0.56858209603195276</v>
      </c>
      <c r="Y258" s="62">
        <f t="shared" si="51"/>
        <v>235</v>
      </c>
    </row>
    <row r="259" spans="1:25" x14ac:dyDescent="0.2">
      <c r="A259" s="14">
        <v>257</v>
      </c>
      <c r="B259" s="15" t="s">
        <v>525</v>
      </c>
      <c r="C259" s="16">
        <v>6800</v>
      </c>
      <c r="D259" s="17">
        <v>22</v>
      </c>
      <c r="E259" s="54">
        <v>12524</v>
      </c>
      <c r="F259" s="55">
        <v>0.154</v>
      </c>
      <c r="G259" s="56">
        <v>213.6</v>
      </c>
      <c r="H259" s="27">
        <v>-0.129</v>
      </c>
      <c r="I259" s="54">
        <v>2361</v>
      </c>
      <c r="J259" s="57">
        <v>2756</v>
      </c>
      <c r="K259" s="73">
        <f t="shared" si="40"/>
        <v>10852.686308492202</v>
      </c>
      <c r="L259" s="73">
        <f t="shared" si="41"/>
        <v>12310.4</v>
      </c>
      <c r="M259" s="74">
        <f t="shared" si="42"/>
        <v>245.23536165327209</v>
      </c>
      <c r="N259" s="74">
        <f t="shared" si="43"/>
        <v>10607.45094683893</v>
      </c>
      <c r="O259" s="62">
        <f t="shared" si="44"/>
        <v>388</v>
      </c>
      <c r="P259" s="73">
        <f t="shared" si="45"/>
        <v>13175.248</v>
      </c>
      <c r="Q259" s="65">
        <f t="shared" ref="Q259:Q322" si="52">C259 - (C259*$AD$4)</f>
        <v>6120</v>
      </c>
      <c r="R259" s="65">
        <f t="shared" si="46"/>
        <v>257</v>
      </c>
      <c r="S259" s="65">
        <f t="shared" si="47"/>
        <v>12310.4</v>
      </c>
      <c r="T259" s="65">
        <f t="shared" si="48"/>
        <v>864.84799999999996</v>
      </c>
      <c r="U259" s="68">
        <f t="shared" si="49"/>
        <v>5.199999999999997E-2</v>
      </c>
      <c r="X259" s="69">
        <f t="shared" si="50"/>
        <v>3.0489138576779022</v>
      </c>
      <c r="Y259" s="62">
        <f t="shared" si="51"/>
        <v>388</v>
      </c>
    </row>
    <row r="260" spans="1:25" x14ac:dyDescent="0.2">
      <c r="A260" s="14">
        <v>258</v>
      </c>
      <c r="B260" s="15" t="s">
        <v>527</v>
      </c>
      <c r="C260" s="16">
        <v>65000</v>
      </c>
      <c r="D260" s="17">
        <v>-10</v>
      </c>
      <c r="E260" s="54">
        <v>12349</v>
      </c>
      <c r="F260" s="55">
        <v>1.0999999999999999E-2</v>
      </c>
      <c r="G260" s="56">
        <v>424.9</v>
      </c>
      <c r="H260" s="27">
        <v>-0.38</v>
      </c>
      <c r="I260" s="54">
        <v>7041</v>
      </c>
      <c r="J260" s="57">
        <v>2336</v>
      </c>
      <c r="K260" s="73">
        <f t="shared" ref="K260:K323" si="53">E260/(1+F260)</f>
        <v>12214.638971315531</v>
      </c>
      <c r="L260" s="73">
        <f t="shared" ref="L260:L323" si="54">E260-G260</f>
        <v>11924.1</v>
      </c>
      <c r="M260" s="74">
        <f t="shared" ref="M260:M323" si="55">IFERROR(G260/(1+H260)," ")</f>
        <v>685.32258064516122</v>
      </c>
      <c r="N260" s="74">
        <f t="shared" ref="N260:N323" si="56">IFERROR(K260-M260, " ")</f>
        <v>11529.31639067037</v>
      </c>
      <c r="O260" s="62">
        <f t="shared" ref="O260:O323" si="57">IFERROR(RANK(M260,$M$3:$M$502,0), " ")</f>
        <v>271</v>
      </c>
      <c r="P260" s="73">
        <f t="shared" ref="P260:P323" si="58">(E260*$AB$4) +E260</f>
        <v>12991.147999999999</v>
      </c>
      <c r="Q260" s="65">
        <f t="shared" si="52"/>
        <v>58500</v>
      </c>
      <c r="R260" s="65">
        <f t="shared" ref="R260:R323" si="59">RANK(P260,$P$3:$P$502,0)</f>
        <v>258</v>
      </c>
      <c r="S260" s="65">
        <f t="shared" ref="S260:S323" si="60">L260-(AB264*C260*AD261)/1000000</f>
        <v>11924.1</v>
      </c>
      <c r="T260" s="65">
        <f t="shared" ref="T260:T323" si="61">P260-S260</f>
        <v>1067.0479999999989</v>
      </c>
      <c r="U260" s="68">
        <f t="shared" ref="U260:U323" si="62">(P260-E260)/E260</f>
        <v>5.1999999999999935E-2</v>
      </c>
      <c r="X260" s="69">
        <f t="shared" ref="X260:X323" si="63">(T260-G260)/G260</f>
        <v>1.5112920687220497</v>
      </c>
      <c r="Y260" s="62">
        <f t="shared" ref="Y260:Y323" si="64">RANK(T260,$T$3:$T$502,0)</f>
        <v>341</v>
      </c>
    </row>
    <row r="261" spans="1:25" x14ac:dyDescent="0.2">
      <c r="A261" s="14">
        <v>259</v>
      </c>
      <c r="B261" s="15" t="s">
        <v>529</v>
      </c>
      <c r="C261" s="16">
        <v>15307</v>
      </c>
      <c r="D261" s="17">
        <v>-4</v>
      </c>
      <c r="E261" s="54">
        <v>12337</v>
      </c>
      <c r="F261" s="55">
        <v>2.5000000000000001E-2</v>
      </c>
      <c r="G261" s="56">
        <v>1382</v>
      </c>
      <c r="H261" s="27">
        <v>-9.4E-2</v>
      </c>
      <c r="I261" s="54">
        <v>53920</v>
      </c>
      <c r="J261" s="57">
        <v>27231</v>
      </c>
      <c r="K261" s="73">
        <f t="shared" si="53"/>
        <v>12036.097560975611</v>
      </c>
      <c r="L261" s="73">
        <f t="shared" si="54"/>
        <v>10955</v>
      </c>
      <c r="M261" s="74">
        <f t="shared" si="55"/>
        <v>1525.3863134657836</v>
      </c>
      <c r="N261" s="74">
        <f t="shared" si="56"/>
        <v>10510.711247509827</v>
      </c>
      <c r="O261" s="62">
        <f t="shared" si="57"/>
        <v>163</v>
      </c>
      <c r="P261" s="73">
        <f t="shared" si="58"/>
        <v>12978.523999999999</v>
      </c>
      <c r="Q261" s="65">
        <f t="shared" si="52"/>
        <v>13776.3</v>
      </c>
      <c r="R261" s="65">
        <f t="shared" si="59"/>
        <v>259</v>
      </c>
      <c r="S261" s="65">
        <f t="shared" si="60"/>
        <v>10955</v>
      </c>
      <c r="T261" s="65">
        <f t="shared" si="61"/>
        <v>2023.5239999999994</v>
      </c>
      <c r="U261" s="68">
        <f t="shared" si="62"/>
        <v>5.1999999999999956E-2</v>
      </c>
      <c r="X261" s="69">
        <f t="shared" si="63"/>
        <v>0.46419971056439902</v>
      </c>
      <c r="Y261" s="62">
        <f t="shared" si="64"/>
        <v>214</v>
      </c>
    </row>
    <row r="262" spans="1:25" x14ac:dyDescent="0.2">
      <c r="A262" s="14">
        <v>260</v>
      </c>
      <c r="B262" s="15" t="s">
        <v>531</v>
      </c>
      <c r="C262" s="16">
        <v>22475</v>
      </c>
      <c r="D262" s="17">
        <v>5</v>
      </c>
      <c r="E262" s="54">
        <v>12250</v>
      </c>
      <c r="F262" s="55">
        <v>7.3999999999999996E-2</v>
      </c>
      <c r="G262" s="56">
        <v>3309</v>
      </c>
      <c r="H262" s="27">
        <v>-0.39500000000000002</v>
      </c>
      <c r="I262" s="54">
        <v>36729</v>
      </c>
      <c r="J262" s="57">
        <v>60805</v>
      </c>
      <c r="K262" s="73">
        <f t="shared" si="53"/>
        <v>11405.959031657356</v>
      </c>
      <c r="L262" s="73">
        <f t="shared" si="54"/>
        <v>8941</v>
      </c>
      <c r="M262" s="74">
        <f t="shared" si="55"/>
        <v>5469.4214876033056</v>
      </c>
      <c r="N262" s="74">
        <f t="shared" si="56"/>
        <v>5936.5375440540502</v>
      </c>
      <c r="O262" s="62">
        <f t="shared" si="57"/>
        <v>37</v>
      </c>
      <c r="P262" s="73">
        <f t="shared" si="58"/>
        <v>12887</v>
      </c>
      <c r="Q262" s="65">
        <f t="shared" si="52"/>
        <v>20227.5</v>
      </c>
      <c r="R262" s="65">
        <f t="shared" si="59"/>
        <v>260</v>
      </c>
      <c r="S262" s="65">
        <f t="shared" si="60"/>
        <v>8941</v>
      </c>
      <c r="T262" s="65">
        <f t="shared" si="61"/>
        <v>3946</v>
      </c>
      <c r="U262" s="68">
        <f t="shared" si="62"/>
        <v>5.1999999999999998E-2</v>
      </c>
      <c r="X262" s="69">
        <f t="shared" si="63"/>
        <v>0.19250528860682986</v>
      </c>
      <c r="Y262" s="62">
        <f t="shared" si="64"/>
        <v>119</v>
      </c>
    </row>
    <row r="263" spans="1:25" x14ac:dyDescent="0.2">
      <c r="A263" s="14">
        <v>261</v>
      </c>
      <c r="B263" s="15" t="s">
        <v>533</v>
      </c>
      <c r="C263" s="16">
        <v>95000</v>
      </c>
      <c r="D263" s="17">
        <v>-26</v>
      </c>
      <c r="E263" s="54">
        <v>12019</v>
      </c>
      <c r="F263" s="55">
        <v>-3.9E-2</v>
      </c>
      <c r="G263" s="56">
        <v>-255</v>
      </c>
      <c r="H263" s="27" t="s">
        <v>14</v>
      </c>
      <c r="I263" s="54">
        <v>7721</v>
      </c>
      <c r="J263" s="57">
        <v>471</v>
      </c>
      <c r="K263" s="73">
        <f t="shared" si="53"/>
        <v>12506.763787721124</v>
      </c>
      <c r="L263" s="73">
        <f t="shared" si="54"/>
        <v>12274</v>
      </c>
      <c r="M263" s="74" t="str">
        <f t="shared" si="55"/>
        <v xml:space="preserve"> </v>
      </c>
      <c r="N263" s="74" t="str">
        <f t="shared" si="56"/>
        <v xml:space="preserve"> </v>
      </c>
      <c r="O263" s="62" t="str">
        <f t="shared" si="57"/>
        <v xml:space="preserve"> </v>
      </c>
      <c r="P263" s="73">
        <f t="shared" si="58"/>
        <v>12643.987999999999</v>
      </c>
      <c r="Q263" s="65">
        <f t="shared" si="52"/>
        <v>85500</v>
      </c>
      <c r="R263" s="65">
        <f t="shared" si="59"/>
        <v>261</v>
      </c>
      <c r="S263" s="65">
        <f t="shared" si="60"/>
        <v>12274</v>
      </c>
      <c r="T263" s="65">
        <f t="shared" si="61"/>
        <v>369.98799999999937</v>
      </c>
      <c r="U263" s="68">
        <f t="shared" si="62"/>
        <v>5.1999999999999949E-2</v>
      </c>
      <c r="X263" s="69">
        <f t="shared" si="63"/>
        <v>-2.4509333333333307</v>
      </c>
      <c r="Y263" s="62">
        <f t="shared" si="64"/>
        <v>468</v>
      </c>
    </row>
    <row r="264" spans="1:25" x14ac:dyDescent="0.2">
      <c r="A264" s="14">
        <v>262</v>
      </c>
      <c r="B264" s="15" t="s">
        <v>535</v>
      </c>
      <c r="C264" s="16">
        <v>51000</v>
      </c>
      <c r="D264" s="17">
        <v>38</v>
      </c>
      <c r="E264" s="54">
        <v>11877</v>
      </c>
      <c r="F264" s="55">
        <v>0.20599999999999999</v>
      </c>
      <c r="G264" s="56">
        <v>480.1</v>
      </c>
      <c r="H264" s="27">
        <v>-0.1</v>
      </c>
      <c r="I264" s="54">
        <v>11393</v>
      </c>
      <c r="J264" s="57">
        <v>8926</v>
      </c>
      <c r="K264" s="73">
        <f t="shared" si="53"/>
        <v>9848.2587064676627</v>
      </c>
      <c r="L264" s="73">
        <f t="shared" si="54"/>
        <v>11396.9</v>
      </c>
      <c r="M264" s="74">
        <f t="shared" si="55"/>
        <v>533.44444444444446</v>
      </c>
      <c r="N264" s="74">
        <f t="shared" si="56"/>
        <v>9314.8142620232175</v>
      </c>
      <c r="O264" s="62">
        <f t="shared" si="57"/>
        <v>303</v>
      </c>
      <c r="P264" s="73">
        <f t="shared" si="58"/>
        <v>12494.603999999999</v>
      </c>
      <c r="Q264" s="65">
        <f t="shared" si="52"/>
        <v>45900</v>
      </c>
      <c r="R264" s="65">
        <f t="shared" si="59"/>
        <v>262</v>
      </c>
      <c r="S264" s="65">
        <f t="shared" si="60"/>
        <v>11396.9</v>
      </c>
      <c r="T264" s="65">
        <f t="shared" si="61"/>
        <v>1097.7039999999997</v>
      </c>
      <c r="U264" s="68">
        <f t="shared" si="62"/>
        <v>5.1999999999999949E-2</v>
      </c>
      <c r="X264" s="69">
        <f t="shared" si="63"/>
        <v>1.2864069985419697</v>
      </c>
      <c r="Y264" s="62">
        <f t="shared" si="64"/>
        <v>338</v>
      </c>
    </row>
    <row r="265" spans="1:25" x14ac:dyDescent="0.2">
      <c r="A265" s="14">
        <v>263</v>
      </c>
      <c r="B265" s="15" t="s">
        <v>537</v>
      </c>
      <c r="C265" s="16">
        <v>12494</v>
      </c>
      <c r="D265" s="17">
        <v>-44</v>
      </c>
      <c r="E265" s="54">
        <v>11864</v>
      </c>
      <c r="F265" s="55">
        <v>-0.129</v>
      </c>
      <c r="G265" s="56">
        <v>1348</v>
      </c>
      <c r="H265" s="27" t="s">
        <v>14</v>
      </c>
      <c r="I265" s="54">
        <v>40063</v>
      </c>
      <c r="J265" s="57">
        <v>22060</v>
      </c>
      <c r="K265" s="73">
        <f t="shared" si="53"/>
        <v>13621.125143513204</v>
      </c>
      <c r="L265" s="73">
        <f t="shared" si="54"/>
        <v>10516</v>
      </c>
      <c r="M265" s="74" t="str">
        <f t="shared" si="55"/>
        <v xml:space="preserve"> </v>
      </c>
      <c r="N265" s="74" t="str">
        <f t="shared" si="56"/>
        <v xml:space="preserve"> </v>
      </c>
      <c r="O265" s="62" t="str">
        <f t="shared" si="57"/>
        <v xml:space="preserve"> </v>
      </c>
      <c r="P265" s="73">
        <f t="shared" si="58"/>
        <v>12480.928</v>
      </c>
      <c r="Q265" s="65">
        <f t="shared" si="52"/>
        <v>11244.6</v>
      </c>
      <c r="R265" s="65">
        <f t="shared" si="59"/>
        <v>263</v>
      </c>
      <c r="S265" s="65">
        <f t="shared" si="60"/>
        <v>10516</v>
      </c>
      <c r="T265" s="65">
        <f t="shared" si="61"/>
        <v>1964.9279999999999</v>
      </c>
      <c r="U265" s="68">
        <f t="shared" si="62"/>
        <v>5.1999999999999991E-2</v>
      </c>
      <c r="X265" s="69">
        <f t="shared" si="63"/>
        <v>0.45766172106824915</v>
      </c>
      <c r="Y265" s="62">
        <f t="shared" si="64"/>
        <v>217</v>
      </c>
    </row>
    <row r="266" spans="1:25" x14ac:dyDescent="0.2">
      <c r="A266" s="14">
        <v>264</v>
      </c>
      <c r="B266" s="15" t="s">
        <v>539</v>
      </c>
      <c r="C266" s="16">
        <v>8200</v>
      </c>
      <c r="D266" s="17">
        <v>48</v>
      </c>
      <c r="E266" s="54">
        <v>11822</v>
      </c>
      <c r="F266" s="55">
        <v>0.23899999999999999</v>
      </c>
      <c r="G266" s="56">
        <v>1258.4000000000001</v>
      </c>
      <c r="H266" s="27">
        <v>0.54800000000000004</v>
      </c>
      <c r="I266" s="54">
        <v>7704</v>
      </c>
      <c r="J266" s="57">
        <v>7863</v>
      </c>
      <c r="K266" s="73">
        <f t="shared" si="53"/>
        <v>9541.5657788539156</v>
      </c>
      <c r="L266" s="73">
        <f t="shared" si="54"/>
        <v>10563.6</v>
      </c>
      <c r="M266" s="74">
        <f t="shared" si="55"/>
        <v>812.91989664082689</v>
      </c>
      <c r="N266" s="74">
        <f t="shared" si="56"/>
        <v>8728.645882213088</v>
      </c>
      <c r="O266" s="62">
        <f t="shared" si="57"/>
        <v>250</v>
      </c>
      <c r="P266" s="73">
        <f t="shared" si="58"/>
        <v>12436.744000000001</v>
      </c>
      <c r="Q266" s="65">
        <f t="shared" si="52"/>
        <v>7380</v>
      </c>
      <c r="R266" s="65">
        <f t="shared" si="59"/>
        <v>264</v>
      </c>
      <c r="S266" s="65">
        <f t="shared" si="60"/>
        <v>10563.6</v>
      </c>
      <c r="T266" s="65">
        <f t="shared" si="61"/>
        <v>1873.1440000000002</v>
      </c>
      <c r="U266" s="68">
        <f t="shared" si="62"/>
        <v>5.2000000000000053E-2</v>
      </c>
      <c r="X266" s="69">
        <f t="shared" si="63"/>
        <v>0.48851239669421498</v>
      </c>
      <c r="Y266" s="62">
        <f t="shared" si="64"/>
        <v>224</v>
      </c>
    </row>
    <row r="267" spans="1:25" x14ac:dyDescent="0.2">
      <c r="A267" s="14">
        <v>265</v>
      </c>
      <c r="B267" s="15" t="s">
        <v>541</v>
      </c>
      <c r="C267" s="16">
        <v>13643</v>
      </c>
      <c r="D267" s="17">
        <v>29</v>
      </c>
      <c r="E267" s="54">
        <v>11821</v>
      </c>
      <c r="F267" s="55">
        <v>0.17199999999999999</v>
      </c>
      <c r="G267" s="56">
        <v>265.7</v>
      </c>
      <c r="H267" s="27">
        <v>8.4000000000000005E-2</v>
      </c>
      <c r="I267" s="54">
        <v>5384</v>
      </c>
      <c r="J267" s="57">
        <v>2147</v>
      </c>
      <c r="K267" s="73">
        <f t="shared" si="53"/>
        <v>10086.177474402732</v>
      </c>
      <c r="L267" s="73">
        <f t="shared" si="54"/>
        <v>11555.3</v>
      </c>
      <c r="M267" s="74">
        <f t="shared" si="55"/>
        <v>245.11070110701104</v>
      </c>
      <c r="N267" s="74">
        <f t="shared" si="56"/>
        <v>9841.0667732957209</v>
      </c>
      <c r="O267" s="62">
        <f t="shared" si="57"/>
        <v>389</v>
      </c>
      <c r="P267" s="73">
        <f t="shared" si="58"/>
        <v>12435.691999999999</v>
      </c>
      <c r="Q267" s="65">
        <f t="shared" si="52"/>
        <v>12278.7</v>
      </c>
      <c r="R267" s="65">
        <f t="shared" si="59"/>
        <v>265</v>
      </c>
      <c r="S267" s="65">
        <f t="shared" si="60"/>
        <v>11555.3</v>
      </c>
      <c r="T267" s="65">
        <f t="shared" si="61"/>
        <v>880.39199999999983</v>
      </c>
      <c r="U267" s="68">
        <f t="shared" si="62"/>
        <v>5.1999999999999921E-2</v>
      </c>
      <c r="X267" s="69">
        <f t="shared" si="63"/>
        <v>2.3134813699661265</v>
      </c>
      <c r="Y267" s="62">
        <f t="shared" si="64"/>
        <v>380</v>
      </c>
    </row>
    <row r="268" spans="1:25" x14ac:dyDescent="0.2">
      <c r="A268" s="14">
        <v>266</v>
      </c>
      <c r="B268" s="15" t="s">
        <v>543</v>
      </c>
      <c r="C268" s="16">
        <v>74500</v>
      </c>
      <c r="D268" s="17">
        <v>14</v>
      </c>
      <c r="E268" s="54">
        <v>11763</v>
      </c>
      <c r="F268" s="55">
        <v>9.1999999999999998E-2</v>
      </c>
      <c r="G268" s="56">
        <v>466.8</v>
      </c>
      <c r="H268" s="27">
        <v>-0.76200000000000001</v>
      </c>
      <c r="I268" s="54">
        <v>30211</v>
      </c>
      <c r="J268" s="57">
        <v>13777</v>
      </c>
      <c r="K268" s="73">
        <f t="shared" si="53"/>
        <v>10771.97802197802</v>
      </c>
      <c r="L268" s="73">
        <f t="shared" si="54"/>
        <v>11296.2</v>
      </c>
      <c r="M268" s="74">
        <f t="shared" si="55"/>
        <v>1961.3445378151262</v>
      </c>
      <c r="N268" s="74">
        <f t="shared" si="56"/>
        <v>8810.6334841628941</v>
      </c>
      <c r="O268" s="62">
        <f t="shared" si="57"/>
        <v>126</v>
      </c>
      <c r="P268" s="73">
        <f t="shared" si="58"/>
        <v>12374.675999999999</v>
      </c>
      <c r="Q268" s="65">
        <f t="shared" si="52"/>
        <v>67050</v>
      </c>
      <c r="R268" s="65">
        <f t="shared" si="59"/>
        <v>266</v>
      </c>
      <c r="S268" s="65">
        <f t="shared" si="60"/>
        <v>11296.2</v>
      </c>
      <c r="T268" s="65">
        <f t="shared" si="61"/>
        <v>1078.4759999999987</v>
      </c>
      <c r="U268" s="68">
        <f t="shared" si="62"/>
        <v>5.1999999999999956E-2</v>
      </c>
      <c r="X268" s="69">
        <f t="shared" si="63"/>
        <v>1.3103598971722339</v>
      </c>
      <c r="Y268" s="62">
        <f t="shared" si="64"/>
        <v>340</v>
      </c>
    </row>
    <row r="269" spans="1:25" x14ac:dyDescent="0.2">
      <c r="A269" s="14">
        <v>267</v>
      </c>
      <c r="B269" s="15" t="s">
        <v>545</v>
      </c>
      <c r="C269" s="16">
        <v>81000</v>
      </c>
      <c r="D269" s="17">
        <v>53</v>
      </c>
      <c r="E269" s="54">
        <v>11763</v>
      </c>
      <c r="F269" s="55">
        <v>0.26800000000000002</v>
      </c>
      <c r="G269" s="56">
        <v>55</v>
      </c>
      <c r="H269" s="27">
        <v>-0.73399999999999999</v>
      </c>
      <c r="I269" s="54">
        <v>13232</v>
      </c>
      <c r="J269" s="57">
        <v>1793</v>
      </c>
      <c r="K269" s="73">
        <f t="shared" si="53"/>
        <v>9276.813880126183</v>
      </c>
      <c r="L269" s="73">
        <f t="shared" si="54"/>
        <v>11708</v>
      </c>
      <c r="M269" s="74">
        <f t="shared" si="55"/>
        <v>206.76691729323306</v>
      </c>
      <c r="N269" s="74">
        <f t="shared" si="56"/>
        <v>9070.0469628329502</v>
      </c>
      <c r="O269" s="62">
        <f t="shared" si="57"/>
        <v>397</v>
      </c>
      <c r="P269" s="73">
        <f t="shared" si="58"/>
        <v>12374.675999999999</v>
      </c>
      <c r="Q269" s="65">
        <f t="shared" si="52"/>
        <v>72900</v>
      </c>
      <c r="R269" s="65">
        <f t="shared" si="59"/>
        <v>266</v>
      </c>
      <c r="S269" s="65">
        <f t="shared" si="60"/>
        <v>11708</v>
      </c>
      <c r="T269" s="65">
        <f t="shared" si="61"/>
        <v>666.67599999999948</v>
      </c>
      <c r="U269" s="68">
        <f t="shared" si="62"/>
        <v>5.1999999999999956E-2</v>
      </c>
      <c r="X269" s="69">
        <f t="shared" si="63"/>
        <v>11.121381818181808</v>
      </c>
      <c r="Y269" s="62">
        <f t="shared" si="64"/>
        <v>428</v>
      </c>
    </row>
    <row r="270" spans="1:25" x14ac:dyDescent="0.2">
      <c r="A270" s="14">
        <v>268</v>
      </c>
      <c r="B270" s="15" t="s">
        <v>547</v>
      </c>
      <c r="C270" s="16">
        <v>13277</v>
      </c>
      <c r="D270" s="17">
        <v>38</v>
      </c>
      <c r="E270" s="54">
        <v>11716</v>
      </c>
      <c r="F270" s="55">
        <v>0.20599999999999999</v>
      </c>
      <c r="G270" s="56">
        <v>4141</v>
      </c>
      <c r="H270" s="27">
        <v>0.35899999999999999</v>
      </c>
      <c r="I270" s="54">
        <v>13292</v>
      </c>
      <c r="J270" s="57">
        <v>108813</v>
      </c>
      <c r="K270" s="73">
        <f t="shared" si="53"/>
        <v>9714.7595356550592</v>
      </c>
      <c r="L270" s="73">
        <f t="shared" si="54"/>
        <v>7575</v>
      </c>
      <c r="M270" s="74">
        <f t="shared" si="55"/>
        <v>3047.0934510669608</v>
      </c>
      <c r="N270" s="74">
        <f t="shared" si="56"/>
        <v>6667.6660845880979</v>
      </c>
      <c r="O270" s="62">
        <f t="shared" si="57"/>
        <v>70</v>
      </c>
      <c r="P270" s="73">
        <f t="shared" si="58"/>
        <v>12325.232</v>
      </c>
      <c r="Q270" s="65">
        <f t="shared" si="52"/>
        <v>11949.3</v>
      </c>
      <c r="R270" s="65">
        <f t="shared" si="59"/>
        <v>268</v>
      </c>
      <c r="S270" s="65">
        <f t="shared" si="60"/>
        <v>7575</v>
      </c>
      <c r="T270" s="65">
        <f t="shared" si="61"/>
        <v>4750.232</v>
      </c>
      <c r="U270" s="68">
        <f t="shared" si="62"/>
        <v>5.1999999999999998E-2</v>
      </c>
      <c r="X270" s="69">
        <f t="shared" si="63"/>
        <v>0.14712195121951219</v>
      </c>
      <c r="Y270" s="62">
        <f t="shared" si="64"/>
        <v>97</v>
      </c>
    </row>
    <row r="271" spans="1:25" x14ac:dyDescent="0.2">
      <c r="A271" s="14">
        <v>269</v>
      </c>
      <c r="B271" s="15" t="s">
        <v>549</v>
      </c>
      <c r="C271" s="16">
        <v>16823</v>
      </c>
      <c r="D271" s="17">
        <v>2</v>
      </c>
      <c r="E271" s="54">
        <v>11687</v>
      </c>
      <c r="F271" s="55">
        <v>4.2999999999999997E-2</v>
      </c>
      <c r="G271" s="56">
        <v>1049</v>
      </c>
      <c r="H271" s="27">
        <v>3.0979999999999999</v>
      </c>
      <c r="I271" s="54">
        <v>60638</v>
      </c>
      <c r="J271" s="57">
        <v>34509</v>
      </c>
      <c r="K271" s="73">
        <f t="shared" si="53"/>
        <v>11205.177372962609</v>
      </c>
      <c r="L271" s="73">
        <f t="shared" si="54"/>
        <v>10638</v>
      </c>
      <c r="M271" s="74">
        <f t="shared" si="55"/>
        <v>255.97852611029771</v>
      </c>
      <c r="N271" s="74">
        <f t="shared" si="56"/>
        <v>10949.198846852312</v>
      </c>
      <c r="O271" s="62">
        <f t="shared" si="57"/>
        <v>383</v>
      </c>
      <c r="P271" s="73">
        <f t="shared" si="58"/>
        <v>12294.724</v>
      </c>
      <c r="Q271" s="65">
        <f t="shared" si="52"/>
        <v>15140.7</v>
      </c>
      <c r="R271" s="65">
        <f t="shared" si="59"/>
        <v>269</v>
      </c>
      <c r="S271" s="65">
        <f t="shared" si="60"/>
        <v>10638</v>
      </c>
      <c r="T271" s="65">
        <f t="shared" si="61"/>
        <v>1656.7240000000002</v>
      </c>
      <c r="U271" s="68">
        <f t="shared" si="62"/>
        <v>5.2000000000000011E-2</v>
      </c>
      <c r="X271" s="69">
        <f t="shared" si="63"/>
        <v>0.5793365109628219</v>
      </c>
      <c r="Y271" s="62">
        <f t="shared" si="64"/>
        <v>248</v>
      </c>
    </row>
    <row r="272" spans="1:25" x14ac:dyDescent="0.2">
      <c r="A272" s="14">
        <v>270</v>
      </c>
      <c r="B272" s="15" t="s">
        <v>551</v>
      </c>
      <c r="C272" s="16">
        <v>12740</v>
      </c>
      <c r="D272" s="17">
        <v>-17</v>
      </c>
      <c r="E272" s="54">
        <v>11650</v>
      </c>
      <c r="F272" s="55">
        <v>-3.5000000000000003E-2</v>
      </c>
      <c r="G272" s="56">
        <v>-70.5</v>
      </c>
      <c r="H272" s="27" t="s">
        <v>14</v>
      </c>
      <c r="I272" s="54">
        <v>17016</v>
      </c>
      <c r="J272" s="57" t="s">
        <v>14</v>
      </c>
      <c r="K272" s="73">
        <f t="shared" si="53"/>
        <v>12072.538860103627</v>
      </c>
      <c r="L272" s="73">
        <f t="shared" si="54"/>
        <v>11720.5</v>
      </c>
      <c r="M272" s="74" t="str">
        <f t="shared" si="55"/>
        <v xml:space="preserve"> </v>
      </c>
      <c r="N272" s="74" t="str">
        <f t="shared" si="56"/>
        <v xml:space="preserve"> </v>
      </c>
      <c r="O272" s="62" t="str">
        <f t="shared" si="57"/>
        <v xml:space="preserve"> </v>
      </c>
      <c r="P272" s="73">
        <f t="shared" si="58"/>
        <v>12255.8</v>
      </c>
      <c r="Q272" s="65">
        <f t="shared" si="52"/>
        <v>11466</v>
      </c>
      <c r="R272" s="65">
        <f t="shared" si="59"/>
        <v>270</v>
      </c>
      <c r="S272" s="65">
        <f t="shared" si="60"/>
        <v>11720.5</v>
      </c>
      <c r="T272" s="65">
        <f t="shared" si="61"/>
        <v>535.29999999999927</v>
      </c>
      <c r="U272" s="68">
        <f t="shared" si="62"/>
        <v>5.1999999999999935E-2</v>
      </c>
      <c r="X272" s="69">
        <f t="shared" si="63"/>
        <v>-8.5929078014184288</v>
      </c>
      <c r="Y272" s="62">
        <f t="shared" si="64"/>
        <v>446</v>
      </c>
    </row>
    <row r="273" spans="1:25" x14ac:dyDescent="0.2">
      <c r="A273" s="14">
        <v>271</v>
      </c>
      <c r="B273" s="15" t="s">
        <v>553</v>
      </c>
      <c r="C273" s="16">
        <v>17500</v>
      </c>
      <c r="D273" s="17">
        <v>6</v>
      </c>
      <c r="E273" s="54">
        <v>11635</v>
      </c>
      <c r="F273" s="55">
        <v>5.8999999999999997E-2</v>
      </c>
      <c r="G273" s="56">
        <v>454</v>
      </c>
      <c r="H273" s="27">
        <v>0.214</v>
      </c>
      <c r="I273" s="54">
        <v>16554</v>
      </c>
      <c r="J273" s="57">
        <v>19335</v>
      </c>
      <c r="K273" s="73">
        <f t="shared" si="53"/>
        <v>10986.779981114259</v>
      </c>
      <c r="L273" s="73">
        <f t="shared" si="54"/>
        <v>11181</v>
      </c>
      <c r="M273" s="74">
        <f t="shared" si="55"/>
        <v>373.97034596375619</v>
      </c>
      <c r="N273" s="74">
        <f t="shared" si="56"/>
        <v>10612.809635150503</v>
      </c>
      <c r="O273" s="62">
        <f t="shared" si="57"/>
        <v>346</v>
      </c>
      <c r="P273" s="73">
        <f t="shared" si="58"/>
        <v>12240.02</v>
      </c>
      <c r="Q273" s="65">
        <f t="shared" si="52"/>
        <v>15750</v>
      </c>
      <c r="R273" s="65">
        <f t="shared" si="59"/>
        <v>271</v>
      </c>
      <c r="S273" s="65">
        <f t="shared" si="60"/>
        <v>11181</v>
      </c>
      <c r="T273" s="65">
        <f t="shared" si="61"/>
        <v>1059.0200000000004</v>
      </c>
      <c r="U273" s="68">
        <f t="shared" si="62"/>
        <v>5.2000000000000039E-2</v>
      </c>
      <c r="X273" s="69">
        <f t="shared" si="63"/>
        <v>1.3326431718061684</v>
      </c>
      <c r="Y273" s="62">
        <f t="shared" si="64"/>
        <v>343</v>
      </c>
    </row>
    <row r="274" spans="1:25" x14ac:dyDescent="0.2">
      <c r="A274" s="14">
        <v>272</v>
      </c>
      <c r="B274" s="15" t="s">
        <v>555</v>
      </c>
      <c r="C274" s="16">
        <v>14570</v>
      </c>
      <c r="D274" s="17">
        <v>1</v>
      </c>
      <c r="E274" s="54">
        <v>11601</v>
      </c>
      <c r="F274" s="55">
        <v>4.2999999999999997E-2</v>
      </c>
      <c r="G274" s="56">
        <v>157.80000000000001</v>
      </c>
      <c r="H274" s="27">
        <v>-0.26100000000000001</v>
      </c>
      <c r="I274" s="54">
        <v>5001</v>
      </c>
      <c r="J274" s="57">
        <v>1187</v>
      </c>
      <c r="K274" s="73">
        <f t="shared" si="53"/>
        <v>11122.722914669224</v>
      </c>
      <c r="L274" s="73">
        <f t="shared" si="54"/>
        <v>11443.2</v>
      </c>
      <c r="M274" s="74">
        <f t="shared" si="55"/>
        <v>213.53179972936402</v>
      </c>
      <c r="N274" s="74">
        <f t="shared" si="56"/>
        <v>10909.19111493986</v>
      </c>
      <c r="O274" s="62">
        <f t="shared" si="57"/>
        <v>395</v>
      </c>
      <c r="P274" s="73">
        <f t="shared" si="58"/>
        <v>12204.252</v>
      </c>
      <c r="Q274" s="65">
        <f t="shared" si="52"/>
        <v>13113</v>
      </c>
      <c r="R274" s="65">
        <f t="shared" si="59"/>
        <v>272</v>
      </c>
      <c r="S274" s="65">
        <f t="shared" si="60"/>
        <v>11443.2</v>
      </c>
      <c r="T274" s="65">
        <f t="shared" si="61"/>
        <v>761.05199999999968</v>
      </c>
      <c r="U274" s="68">
        <f t="shared" si="62"/>
        <v>5.2000000000000032E-2</v>
      </c>
      <c r="X274" s="69">
        <f t="shared" si="63"/>
        <v>3.8228897338403023</v>
      </c>
      <c r="Y274" s="62">
        <f t="shared" si="64"/>
        <v>407</v>
      </c>
    </row>
    <row r="275" spans="1:25" x14ac:dyDescent="0.2">
      <c r="A275" s="14">
        <v>273</v>
      </c>
      <c r="B275" s="15" t="s">
        <v>557</v>
      </c>
      <c r="C275" s="16">
        <v>9600</v>
      </c>
      <c r="D275" s="17">
        <v>-6</v>
      </c>
      <c r="E275" s="54">
        <v>11599</v>
      </c>
      <c r="F275" s="55">
        <v>2.8000000000000001E-2</v>
      </c>
      <c r="G275" s="56">
        <v>523.4</v>
      </c>
      <c r="H275" s="27">
        <v>-0.47399999999999998</v>
      </c>
      <c r="I275" s="54">
        <v>61876</v>
      </c>
      <c r="J275" s="57">
        <v>7261</v>
      </c>
      <c r="K275" s="73">
        <f t="shared" si="53"/>
        <v>11283.073929961089</v>
      </c>
      <c r="L275" s="73">
        <f t="shared" si="54"/>
        <v>11075.6</v>
      </c>
      <c r="M275" s="74">
        <f t="shared" si="55"/>
        <v>995.05703422053227</v>
      </c>
      <c r="N275" s="74">
        <f t="shared" si="56"/>
        <v>10288.016895740557</v>
      </c>
      <c r="O275" s="62">
        <f t="shared" si="57"/>
        <v>225</v>
      </c>
      <c r="P275" s="73">
        <f t="shared" si="58"/>
        <v>12202.147999999999</v>
      </c>
      <c r="Q275" s="65">
        <f t="shared" si="52"/>
        <v>8640</v>
      </c>
      <c r="R275" s="65">
        <f t="shared" si="59"/>
        <v>273</v>
      </c>
      <c r="S275" s="65">
        <f t="shared" si="60"/>
        <v>11075.6</v>
      </c>
      <c r="T275" s="65">
        <f t="shared" si="61"/>
        <v>1126.5479999999989</v>
      </c>
      <c r="U275" s="68">
        <f t="shared" si="62"/>
        <v>5.1999999999999935E-2</v>
      </c>
      <c r="X275" s="69">
        <f t="shared" si="63"/>
        <v>1.1523653037829555</v>
      </c>
      <c r="Y275" s="62">
        <f t="shared" si="64"/>
        <v>330</v>
      </c>
    </row>
    <row r="276" spans="1:25" x14ac:dyDescent="0.2">
      <c r="A276" s="14">
        <v>274</v>
      </c>
      <c r="B276" s="15" t="s">
        <v>559</v>
      </c>
      <c r="C276" s="16">
        <v>11068</v>
      </c>
      <c r="D276" s="17">
        <v>-8</v>
      </c>
      <c r="E276" s="54">
        <v>11537</v>
      </c>
      <c r="F276" s="55">
        <v>1.2E-2</v>
      </c>
      <c r="G276" s="56">
        <v>1261</v>
      </c>
      <c r="H276" s="27">
        <v>9.8000000000000004E-2</v>
      </c>
      <c r="I276" s="54">
        <v>45987</v>
      </c>
      <c r="J276" s="57">
        <v>28904</v>
      </c>
      <c r="K276" s="73">
        <f t="shared" si="53"/>
        <v>11400.197628458498</v>
      </c>
      <c r="L276" s="73">
        <f t="shared" si="54"/>
        <v>10276</v>
      </c>
      <c r="M276" s="74">
        <f t="shared" si="55"/>
        <v>1148.4517304189435</v>
      </c>
      <c r="N276" s="74">
        <f t="shared" si="56"/>
        <v>10251.745898039555</v>
      </c>
      <c r="O276" s="62">
        <f t="shared" si="57"/>
        <v>207</v>
      </c>
      <c r="P276" s="73">
        <f t="shared" si="58"/>
        <v>12136.923999999999</v>
      </c>
      <c r="Q276" s="65">
        <f t="shared" si="52"/>
        <v>9961.2000000000007</v>
      </c>
      <c r="R276" s="65">
        <f t="shared" si="59"/>
        <v>274</v>
      </c>
      <c r="S276" s="65">
        <f t="shared" si="60"/>
        <v>10276</v>
      </c>
      <c r="T276" s="65">
        <f t="shared" si="61"/>
        <v>1860.9239999999991</v>
      </c>
      <c r="U276" s="68">
        <f t="shared" si="62"/>
        <v>5.1999999999999921E-2</v>
      </c>
      <c r="X276" s="69">
        <f t="shared" si="63"/>
        <v>0.47575257731958687</v>
      </c>
      <c r="Y276" s="62">
        <f t="shared" si="64"/>
        <v>226</v>
      </c>
    </row>
    <row r="277" spans="1:25" x14ac:dyDescent="0.2">
      <c r="A277" s="14">
        <v>275</v>
      </c>
      <c r="B277" s="15" t="s">
        <v>561</v>
      </c>
      <c r="C277" s="16">
        <v>15600</v>
      </c>
      <c r="D277" s="17">
        <v>30</v>
      </c>
      <c r="E277" s="54">
        <v>11535</v>
      </c>
      <c r="F277" s="55">
        <v>0.187</v>
      </c>
      <c r="G277" s="56">
        <v>633.70000000000005</v>
      </c>
      <c r="H277" s="27">
        <v>3.3000000000000002E-2</v>
      </c>
      <c r="I277" s="54">
        <v>8045</v>
      </c>
      <c r="J277" s="57">
        <v>6055</v>
      </c>
      <c r="K277" s="73">
        <f t="shared" si="53"/>
        <v>9717.7759056444811</v>
      </c>
      <c r="L277" s="73">
        <f t="shared" si="54"/>
        <v>10901.3</v>
      </c>
      <c r="M277" s="74">
        <f t="shared" si="55"/>
        <v>613.45595353339797</v>
      </c>
      <c r="N277" s="74">
        <f t="shared" si="56"/>
        <v>9104.3199521110837</v>
      </c>
      <c r="O277" s="62">
        <f t="shared" si="57"/>
        <v>284</v>
      </c>
      <c r="P277" s="73">
        <f t="shared" si="58"/>
        <v>12134.82</v>
      </c>
      <c r="Q277" s="65">
        <f t="shared" si="52"/>
        <v>14040</v>
      </c>
      <c r="R277" s="65">
        <f t="shared" si="59"/>
        <v>275</v>
      </c>
      <c r="S277" s="65">
        <f t="shared" si="60"/>
        <v>10901.3</v>
      </c>
      <c r="T277" s="65">
        <f t="shared" si="61"/>
        <v>1233.5200000000004</v>
      </c>
      <c r="U277" s="68">
        <f t="shared" si="62"/>
        <v>5.1999999999999977E-2</v>
      </c>
      <c r="X277" s="69">
        <f t="shared" si="63"/>
        <v>0.94653621587502024</v>
      </c>
      <c r="Y277" s="62">
        <f t="shared" si="64"/>
        <v>311</v>
      </c>
    </row>
    <row r="278" spans="1:25" x14ac:dyDescent="0.2">
      <c r="A278" s="14">
        <v>276</v>
      </c>
      <c r="B278" s="15" t="s">
        <v>563</v>
      </c>
      <c r="C278" s="16">
        <v>10000</v>
      </c>
      <c r="D278" s="17">
        <v>6</v>
      </c>
      <c r="E278" s="54">
        <v>11527</v>
      </c>
      <c r="F278" s="55">
        <v>8.7999999999999995E-2</v>
      </c>
      <c r="G278" s="56">
        <v>337</v>
      </c>
      <c r="H278" s="27">
        <v>-0.47</v>
      </c>
      <c r="I278" s="54">
        <v>7953</v>
      </c>
      <c r="J278" s="57">
        <v>5252</v>
      </c>
      <c r="K278" s="73">
        <f t="shared" si="53"/>
        <v>10594.669117647058</v>
      </c>
      <c r="L278" s="73">
        <f t="shared" si="54"/>
        <v>11190</v>
      </c>
      <c r="M278" s="74">
        <f t="shared" si="55"/>
        <v>635.84905660377353</v>
      </c>
      <c r="N278" s="74">
        <f t="shared" si="56"/>
        <v>9958.8200610432832</v>
      </c>
      <c r="O278" s="62">
        <f t="shared" si="57"/>
        <v>280</v>
      </c>
      <c r="P278" s="73">
        <f t="shared" si="58"/>
        <v>12126.404</v>
      </c>
      <c r="Q278" s="65">
        <f t="shared" si="52"/>
        <v>9000</v>
      </c>
      <c r="R278" s="65">
        <f t="shared" si="59"/>
        <v>276</v>
      </c>
      <c r="S278" s="65">
        <f t="shared" si="60"/>
        <v>11190</v>
      </c>
      <c r="T278" s="65">
        <f t="shared" si="61"/>
        <v>936.40400000000045</v>
      </c>
      <c r="U278" s="68">
        <f t="shared" si="62"/>
        <v>5.2000000000000039E-2</v>
      </c>
      <c r="X278" s="69">
        <f t="shared" si="63"/>
        <v>1.7786468842729983</v>
      </c>
      <c r="Y278" s="62">
        <f t="shared" si="64"/>
        <v>367</v>
      </c>
    </row>
    <row r="279" spans="1:25" x14ac:dyDescent="0.2">
      <c r="A279" s="14">
        <v>277</v>
      </c>
      <c r="B279" s="15" t="s">
        <v>565</v>
      </c>
      <c r="C279" s="16">
        <v>26662</v>
      </c>
      <c r="D279" s="17">
        <v>7</v>
      </c>
      <c r="E279" s="54">
        <v>11458</v>
      </c>
      <c r="F279" s="55">
        <v>8.5999999999999993E-2</v>
      </c>
      <c r="G279" s="56">
        <v>2666</v>
      </c>
      <c r="H279" s="27">
        <v>-0.50700000000000001</v>
      </c>
      <c r="I279" s="54">
        <v>36239</v>
      </c>
      <c r="J279" s="57">
        <v>49860</v>
      </c>
      <c r="K279" s="73">
        <f t="shared" si="53"/>
        <v>10550.644567219151</v>
      </c>
      <c r="L279" s="73">
        <f t="shared" si="54"/>
        <v>8792</v>
      </c>
      <c r="M279" s="74">
        <f t="shared" si="55"/>
        <v>5407.7079107505069</v>
      </c>
      <c r="N279" s="74">
        <f t="shared" si="56"/>
        <v>5142.9366564686443</v>
      </c>
      <c r="O279" s="62">
        <f t="shared" si="57"/>
        <v>38</v>
      </c>
      <c r="P279" s="73">
        <f t="shared" si="58"/>
        <v>12053.816000000001</v>
      </c>
      <c r="Q279" s="65">
        <f t="shared" si="52"/>
        <v>23995.8</v>
      </c>
      <c r="R279" s="65">
        <f t="shared" si="59"/>
        <v>277</v>
      </c>
      <c r="S279" s="65">
        <f t="shared" si="60"/>
        <v>8792</v>
      </c>
      <c r="T279" s="65">
        <f t="shared" si="61"/>
        <v>3261.8160000000007</v>
      </c>
      <c r="U279" s="68">
        <f t="shared" si="62"/>
        <v>5.200000000000006E-2</v>
      </c>
      <c r="X279" s="69">
        <f t="shared" si="63"/>
        <v>0.22348687171792975</v>
      </c>
      <c r="Y279" s="62">
        <f t="shared" si="64"/>
        <v>144</v>
      </c>
    </row>
    <row r="280" spans="1:25" x14ac:dyDescent="0.2">
      <c r="A280" s="14">
        <v>278</v>
      </c>
      <c r="B280" s="15" t="s">
        <v>567</v>
      </c>
      <c r="C280" s="16">
        <v>61000</v>
      </c>
      <c r="D280" s="17">
        <v>8</v>
      </c>
      <c r="E280" s="54">
        <v>11333</v>
      </c>
      <c r="F280" s="55">
        <v>8.5000000000000006E-2</v>
      </c>
      <c r="G280" s="56">
        <v>883.7</v>
      </c>
      <c r="H280" s="27">
        <v>-0.30299999999999999</v>
      </c>
      <c r="I280" s="54">
        <v>16185</v>
      </c>
      <c r="J280" s="57">
        <v>15096</v>
      </c>
      <c r="K280" s="73">
        <f t="shared" si="53"/>
        <v>10445.161290322581</v>
      </c>
      <c r="L280" s="73">
        <f t="shared" si="54"/>
        <v>10449.299999999999</v>
      </c>
      <c r="M280" s="74">
        <f t="shared" si="55"/>
        <v>1267.8622668579626</v>
      </c>
      <c r="N280" s="74">
        <f t="shared" si="56"/>
        <v>9177.2990234646186</v>
      </c>
      <c r="O280" s="62">
        <f t="shared" si="57"/>
        <v>195</v>
      </c>
      <c r="P280" s="73">
        <f t="shared" si="58"/>
        <v>11922.316000000001</v>
      </c>
      <c r="Q280" s="65">
        <f t="shared" si="52"/>
        <v>54900</v>
      </c>
      <c r="R280" s="65">
        <f t="shared" si="59"/>
        <v>278</v>
      </c>
      <c r="S280" s="65">
        <f t="shared" si="60"/>
        <v>10449.299999999999</v>
      </c>
      <c r="T280" s="65">
        <f t="shared" si="61"/>
        <v>1473.0160000000014</v>
      </c>
      <c r="U280" s="68">
        <f t="shared" si="62"/>
        <v>5.200000000000006E-2</v>
      </c>
      <c r="X280" s="69">
        <f t="shared" si="63"/>
        <v>0.66687337331673802</v>
      </c>
      <c r="Y280" s="62">
        <f t="shared" si="64"/>
        <v>275</v>
      </c>
    </row>
    <row r="281" spans="1:25" x14ac:dyDescent="0.2">
      <c r="A281" s="14">
        <v>279</v>
      </c>
      <c r="B281" s="15" t="s">
        <v>569</v>
      </c>
      <c r="C281" s="16">
        <v>51500</v>
      </c>
      <c r="D281" s="17">
        <v>14</v>
      </c>
      <c r="E281" s="54">
        <v>11290</v>
      </c>
      <c r="F281" s="55">
        <v>0.11600000000000001</v>
      </c>
      <c r="G281" s="56">
        <v>1066</v>
      </c>
      <c r="H281" s="27" t="s">
        <v>14</v>
      </c>
      <c r="I281" s="54">
        <v>27505</v>
      </c>
      <c r="J281" s="57">
        <v>25991</v>
      </c>
      <c r="K281" s="73">
        <f t="shared" si="53"/>
        <v>10116.487455197132</v>
      </c>
      <c r="L281" s="73">
        <f t="shared" si="54"/>
        <v>10224</v>
      </c>
      <c r="M281" s="74" t="str">
        <f t="shared" si="55"/>
        <v xml:space="preserve"> </v>
      </c>
      <c r="N281" s="74" t="str">
        <f t="shared" si="56"/>
        <v xml:space="preserve"> </v>
      </c>
      <c r="O281" s="62" t="str">
        <f t="shared" si="57"/>
        <v xml:space="preserve"> </v>
      </c>
      <c r="P281" s="73">
        <f t="shared" si="58"/>
        <v>11877.08</v>
      </c>
      <c r="Q281" s="65">
        <f t="shared" si="52"/>
        <v>46350</v>
      </c>
      <c r="R281" s="65">
        <f t="shared" si="59"/>
        <v>279</v>
      </c>
      <c r="S281" s="65">
        <f t="shared" si="60"/>
        <v>10224</v>
      </c>
      <c r="T281" s="65">
        <f t="shared" si="61"/>
        <v>1653.08</v>
      </c>
      <c r="U281" s="68">
        <f t="shared" si="62"/>
        <v>5.1999999999999991E-2</v>
      </c>
      <c r="X281" s="69">
        <f t="shared" si="63"/>
        <v>0.5507317073170731</v>
      </c>
      <c r="Y281" s="62">
        <f t="shared" si="64"/>
        <v>250</v>
      </c>
    </row>
    <row r="282" spans="1:25" x14ac:dyDescent="0.2">
      <c r="A282" s="14">
        <v>280</v>
      </c>
      <c r="B282" s="15" t="s">
        <v>571</v>
      </c>
      <c r="C282" s="16">
        <v>24500</v>
      </c>
      <c r="D282" s="17">
        <v>15</v>
      </c>
      <c r="E282" s="54">
        <v>11223</v>
      </c>
      <c r="F282" s="55">
        <v>0.11600000000000001</v>
      </c>
      <c r="G282" s="56">
        <v>406</v>
      </c>
      <c r="H282" s="27">
        <v>7.3999999999999996E-2</v>
      </c>
      <c r="I282" s="54">
        <v>18033</v>
      </c>
      <c r="J282" s="57">
        <v>17516</v>
      </c>
      <c r="K282" s="73">
        <f t="shared" si="53"/>
        <v>10056.451612903225</v>
      </c>
      <c r="L282" s="73">
        <f t="shared" si="54"/>
        <v>10817</v>
      </c>
      <c r="M282" s="74">
        <f t="shared" si="55"/>
        <v>378.02607076350091</v>
      </c>
      <c r="N282" s="74">
        <f t="shared" si="56"/>
        <v>9678.4255421397247</v>
      </c>
      <c r="O282" s="62">
        <f t="shared" si="57"/>
        <v>344</v>
      </c>
      <c r="P282" s="73">
        <f t="shared" si="58"/>
        <v>11806.596</v>
      </c>
      <c r="Q282" s="65">
        <f t="shared" si="52"/>
        <v>22050</v>
      </c>
      <c r="R282" s="65">
        <f t="shared" si="59"/>
        <v>280</v>
      </c>
      <c r="S282" s="65">
        <f t="shared" si="60"/>
        <v>10817</v>
      </c>
      <c r="T282" s="65">
        <f t="shared" si="61"/>
        <v>989.59599999999955</v>
      </c>
      <c r="U282" s="68">
        <f t="shared" si="62"/>
        <v>5.1999999999999963E-2</v>
      </c>
      <c r="X282" s="69">
        <f t="shared" si="63"/>
        <v>1.4374285714285704</v>
      </c>
      <c r="Y282" s="62">
        <f t="shared" si="64"/>
        <v>356</v>
      </c>
    </row>
    <row r="283" spans="1:25" x14ac:dyDescent="0.2">
      <c r="A283" s="14">
        <v>281</v>
      </c>
      <c r="B283" s="15" t="s">
        <v>573</v>
      </c>
      <c r="C283" s="16">
        <v>72450</v>
      </c>
      <c r="D283" s="17">
        <v>-3</v>
      </c>
      <c r="E283" s="54">
        <v>11221</v>
      </c>
      <c r="F283" s="55">
        <v>3.1E-2</v>
      </c>
      <c r="G283" s="56">
        <v>1337.5</v>
      </c>
      <c r="H283" s="27">
        <v>4.3999999999999997E-2</v>
      </c>
      <c r="I283" s="54">
        <v>9347</v>
      </c>
      <c r="J283" s="57">
        <v>25488</v>
      </c>
      <c r="K283" s="73">
        <f t="shared" si="53"/>
        <v>10883.608147429681</v>
      </c>
      <c r="L283" s="73">
        <f t="shared" si="54"/>
        <v>9883.5</v>
      </c>
      <c r="M283" s="74">
        <f t="shared" si="55"/>
        <v>1281.1302681992336</v>
      </c>
      <c r="N283" s="74">
        <f t="shared" si="56"/>
        <v>9602.4778792304478</v>
      </c>
      <c r="O283" s="62">
        <f t="shared" si="57"/>
        <v>192</v>
      </c>
      <c r="P283" s="73">
        <f t="shared" si="58"/>
        <v>11804.492</v>
      </c>
      <c r="Q283" s="65">
        <f t="shared" si="52"/>
        <v>65205</v>
      </c>
      <c r="R283" s="65">
        <f t="shared" si="59"/>
        <v>281</v>
      </c>
      <c r="S283" s="65">
        <f t="shared" si="60"/>
        <v>9883.5</v>
      </c>
      <c r="T283" s="65">
        <f t="shared" si="61"/>
        <v>1920.9920000000002</v>
      </c>
      <c r="U283" s="68">
        <f t="shared" si="62"/>
        <v>5.2000000000000018E-2</v>
      </c>
      <c r="X283" s="69">
        <f t="shared" si="63"/>
        <v>0.4362557009345796</v>
      </c>
      <c r="Y283" s="62">
        <f t="shared" si="64"/>
        <v>221</v>
      </c>
    </row>
    <row r="284" spans="1:25" x14ac:dyDescent="0.2">
      <c r="A284" s="14">
        <v>282</v>
      </c>
      <c r="B284" s="15" t="s">
        <v>575</v>
      </c>
      <c r="C284" s="16">
        <v>23850</v>
      </c>
      <c r="D284" s="17">
        <v>5</v>
      </c>
      <c r="E284" s="54">
        <v>11221</v>
      </c>
      <c r="F284" s="55">
        <v>7.5999999999999998E-2</v>
      </c>
      <c r="G284" s="56">
        <v>782</v>
      </c>
      <c r="H284" s="27">
        <v>0.33500000000000002</v>
      </c>
      <c r="I284" s="54">
        <v>5873</v>
      </c>
      <c r="J284" s="57">
        <v>16733</v>
      </c>
      <c r="K284" s="73">
        <f t="shared" si="53"/>
        <v>10428.438661710037</v>
      </c>
      <c r="L284" s="73">
        <f t="shared" si="54"/>
        <v>10439</v>
      </c>
      <c r="M284" s="74">
        <f t="shared" si="55"/>
        <v>585.7677902621723</v>
      </c>
      <c r="N284" s="74">
        <f t="shared" si="56"/>
        <v>9842.6708714478646</v>
      </c>
      <c r="O284" s="62">
        <f t="shared" si="57"/>
        <v>288</v>
      </c>
      <c r="P284" s="73">
        <f t="shared" si="58"/>
        <v>11804.492</v>
      </c>
      <c r="Q284" s="65">
        <f t="shared" si="52"/>
        <v>21465</v>
      </c>
      <c r="R284" s="65">
        <f t="shared" si="59"/>
        <v>281</v>
      </c>
      <c r="S284" s="65">
        <f t="shared" si="60"/>
        <v>10439</v>
      </c>
      <c r="T284" s="65">
        <f t="shared" si="61"/>
        <v>1365.4920000000002</v>
      </c>
      <c r="U284" s="68">
        <f t="shared" si="62"/>
        <v>5.2000000000000018E-2</v>
      </c>
      <c r="X284" s="69">
        <f t="shared" si="63"/>
        <v>0.74615345268542221</v>
      </c>
      <c r="Y284" s="62">
        <f t="shared" si="64"/>
        <v>293</v>
      </c>
    </row>
    <row r="285" spans="1:25" x14ac:dyDescent="0.2">
      <c r="A285" s="14">
        <v>283</v>
      </c>
      <c r="B285" s="15" t="s">
        <v>577</v>
      </c>
      <c r="C285" s="16">
        <v>39200</v>
      </c>
      <c r="D285" s="17">
        <v>33</v>
      </c>
      <c r="E285" s="54">
        <v>11171</v>
      </c>
      <c r="F285" s="55">
        <v>0.18</v>
      </c>
      <c r="G285" s="56">
        <v>293.3</v>
      </c>
      <c r="H285" s="27">
        <v>-6.9000000000000006E-2</v>
      </c>
      <c r="I285" s="54">
        <v>7076</v>
      </c>
      <c r="J285" s="57">
        <v>5336</v>
      </c>
      <c r="K285" s="73">
        <f t="shared" si="53"/>
        <v>9466.9491525423728</v>
      </c>
      <c r="L285" s="73">
        <f t="shared" si="54"/>
        <v>10877.7</v>
      </c>
      <c r="M285" s="74">
        <f t="shared" si="55"/>
        <v>315.03759398496243</v>
      </c>
      <c r="N285" s="74">
        <f t="shared" si="56"/>
        <v>9151.9115585574109</v>
      </c>
      <c r="O285" s="62">
        <f t="shared" si="57"/>
        <v>366</v>
      </c>
      <c r="P285" s="73">
        <f t="shared" si="58"/>
        <v>11751.892</v>
      </c>
      <c r="Q285" s="65">
        <f t="shared" si="52"/>
        <v>35280</v>
      </c>
      <c r="R285" s="65">
        <f t="shared" si="59"/>
        <v>283</v>
      </c>
      <c r="S285" s="65">
        <f t="shared" si="60"/>
        <v>10877.7</v>
      </c>
      <c r="T285" s="65">
        <f t="shared" si="61"/>
        <v>874.1919999999991</v>
      </c>
      <c r="U285" s="68">
        <f t="shared" si="62"/>
        <v>5.1999999999999984E-2</v>
      </c>
      <c r="X285" s="69">
        <f t="shared" si="63"/>
        <v>1.9805386975792674</v>
      </c>
      <c r="Y285" s="62">
        <f t="shared" si="64"/>
        <v>381</v>
      </c>
    </row>
    <row r="286" spans="1:25" x14ac:dyDescent="0.2">
      <c r="A286" s="14">
        <v>284</v>
      </c>
      <c r="B286" s="15" t="s">
        <v>579</v>
      </c>
      <c r="C286" s="16">
        <v>33429</v>
      </c>
      <c r="D286" s="17">
        <v>54</v>
      </c>
      <c r="E286" s="54">
        <v>11151</v>
      </c>
      <c r="F286" s="55">
        <v>0.28199999999999997</v>
      </c>
      <c r="G286" s="56">
        <v>439</v>
      </c>
      <c r="H286" s="27">
        <v>0.35899999999999999</v>
      </c>
      <c r="I286" s="54">
        <v>15262</v>
      </c>
      <c r="J286" s="57">
        <v>7385</v>
      </c>
      <c r="K286" s="73">
        <f t="shared" si="53"/>
        <v>8698.1279251170054</v>
      </c>
      <c r="L286" s="73">
        <f t="shared" si="54"/>
        <v>10712</v>
      </c>
      <c r="M286" s="74">
        <f t="shared" si="55"/>
        <v>323.03164091243559</v>
      </c>
      <c r="N286" s="74">
        <f t="shared" si="56"/>
        <v>8375.0962842045701</v>
      </c>
      <c r="O286" s="62">
        <f t="shared" si="57"/>
        <v>365</v>
      </c>
      <c r="P286" s="73">
        <f t="shared" si="58"/>
        <v>11730.852000000001</v>
      </c>
      <c r="Q286" s="65">
        <f t="shared" si="52"/>
        <v>30086.1</v>
      </c>
      <c r="R286" s="65">
        <f t="shared" si="59"/>
        <v>284</v>
      </c>
      <c r="S286" s="65">
        <f t="shared" si="60"/>
        <v>10712</v>
      </c>
      <c r="T286" s="65">
        <f t="shared" si="61"/>
        <v>1018.8520000000008</v>
      </c>
      <c r="U286" s="68">
        <f t="shared" si="62"/>
        <v>5.2000000000000067E-2</v>
      </c>
      <c r="X286" s="69">
        <f t="shared" si="63"/>
        <v>1.3208473804100245</v>
      </c>
      <c r="Y286" s="62">
        <f t="shared" si="64"/>
        <v>349</v>
      </c>
    </row>
    <row r="287" spans="1:25" x14ac:dyDescent="0.2">
      <c r="A287" s="14">
        <v>285</v>
      </c>
      <c r="B287" s="15" t="s">
        <v>581</v>
      </c>
      <c r="C287" s="16">
        <v>44000</v>
      </c>
      <c r="D287" s="17">
        <v>-4</v>
      </c>
      <c r="E287" s="54">
        <v>11130</v>
      </c>
      <c r="F287" s="55">
        <v>3.5000000000000003E-2</v>
      </c>
      <c r="G287" s="56">
        <v>104</v>
      </c>
      <c r="H287" s="27">
        <v>-0.42499999999999999</v>
      </c>
      <c r="I287" s="54">
        <v>6166</v>
      </c>
      <c r="J287" s="57">
        <v>1972</v>
      </c>
      <c r="K287" s="73">
        <f t="shared" si="53"/>
        <v>10753.623188405798</v>
      </c>
      <c r="L287" s="73">
        <f t="shared" si="54"/>
        <v>11026</v>
      </c>
      <c r="M287" s="74">
        <f t="shared" si="55"/>
        <v>180.86956521739131</v>
      </c>
      <c r="N287" s="74">
        <f t="shared" si="56"/>
        <v>10572.753623188406</v>
      </c>
      <c r="O287" s="62">
        <f t="shared" si="57"/>
        <v>402</v>
      </c>
      <c r="P287" s="73">
        <f t="shared" si="58"/>
        <v>11708.76</v>
      </c>
      <c r="Q287" s="65">
        <f t="shared" si="52"/>
        <v>39600</v>
      </c>
      <c r="R287" s="65">
        <f t="shared" si="59"/>
        <v>285</v>
      </c>
      <c r="S287" s="65">
        <f t="shared" si="60"/>
        <v>11026</v>
      </c>
      <c r="T287" s="65">
        <f t="shared" si="61"/>
        <v>682.76000000000022</v>
      </c>
      <c r="U287" s="68">
        <f t="shared" si="62"/>
        <v>5.2000000000000018E-2</v>
      </c>
      <c r="X287" s="69">
        <f t="shared" si="63"/>
        <v>5.5650000000000022</v>
      </c>
      <c r="Y287" s="62">
        <f t="shared" si="64"/>
        <v>425</v>
      </c>
    </row>
    <row r="288" spans="1:25" x14ac:dyDescent="0.2">
      <c r="A288" s="14">
        <v>286</v>
      </c>
      <c r="B288" s="15" t="s">
        <v>583</v>
      </c>
      <c r="C288" s="16">
        <v>50000</v>
      </c>
      <c r="D288" s="17">
        <v>-3</v>
      </c>
      <c r="E288" s="54">
        <v>11127</v>
      </c>
      <c r="F288" s="55">
        <v>5.3999999999999999E-2</v>
      </c>
      <c r="G288" s="56">
        <v>1624</v>
      </c>
      <c r="H288" s="27">
        <v>1.2649999999999999</v>
      </c>
      <c r="I288" s="54">
        <v>15641</v>
      </c>
      <c r="J288" s="57">
        <v>41559</v>
      </c>
      <c r="K288" s="73">
        <f t="shared" si="53"/>
        <v>10556.925996204933</v>
      </c>
      <c r="L288" s="73">
        <f t="shared" si="54"/>
        <v>9503</v>
      </c>
      <c r="M288" s="74">
        <f t="shared" si="55"/>
        <v>716.99779249448136</v>
      </c>
      <c r="N288" s="74">
        <f t="shared" si="56"/>
        <v>9839.9282037104513</v>
      </c>
      <c r="O288" s="62">
        <f t="shared" si="57"/>
        <v>265</v>
      </c>
      <c r="P288" s="73">
        <f t="shared" si="58"/>
        <v>11705.603999999999</v>
      </c>
      <c r="Q288" s="65">
        <f t="shared" si="52"/>
        <v>45000</v>
      </c>
      <c r="R288" s="65">
        <f t="shared" si="59"/>
        <v>286</v>
      </c>
      <c r="S288" s="65">
        <f t="shared" si="60"/>
        <v>9503</v>
      </c>
      <c r="T288" s="65">
        <f t="shared" si="61"/>
        <v>2202.6039999999994</v>
      </c>
      <c r="U288" s="68">
        <f t="shared" si="62"/>
        <v>5.1999999999999942E-2</v>
      </c>
      <c r="X288" s="69">
        <f t="shared" si="63"/>
        <v>0.35628325123152671</v>
      </c>
      <c r="Y288" s="62">
        <f t="shared" si="64"/>
        <v>202</v>
      </c>
    </row>
    <row r="289" spans="1:25" x14ac:dyDescent="0.2">
      <c r="A289" s="14">
        <v>287</v>
      </c>
      <c r="B289" s="15" t="s">
        <v>585</v>
      </c>
      <c r="C289" s="16">
        <v>10900</v>
      </c>
      <c r="D289" s="17">
        <v>67</v>
      </c>
      <c r="E289" s="54">
        <v>11077</v>
      </c>
      <c r="F289" s="55">
        <v>0.38200000000000001</v>
      </c>
      <c r="G289" s="56">
        <v>2380.6999999999998</v>
      </c>
      <c r="H289" s="27">
        <v>0.40200000000000002</v>
      </c>
      <c r="I289" s="54">
        <v>12480</v>
      </c>
      <c r="J289" s="57">
        <v>27316</v>
      </c>
      <c r="K289" s="73">
        <f t="shared" si="53"/>
        <v>8015.1953690303899</v>
      </c>
      <c r="L289" s="73">
        <f t="shared" si="54"/>
        <v>8696.2999999999993</v>
      </c>
      <c r="M289" s="74">
        <f t="shared" si="55"/>
        <v>1698.0741797432236</v>
      </c>
      <c r="N289" s="74">
        <f t="shared" si="56"/>
        <v>6317.1211892871661</v>
      </c>
      <c r="O289" s="62">
        <f t="shared" si="57"/>
        <v>144</v>
      </c>
      <c r="P289" s="73">
        <f t="shared" si="58"/>
        <v>11653.004000000001</v>
      </c>
      <c r="Q289" s="65">
        <f t="shared" si="52"/>
        <v>9810</v>
      </c>
      <c r="R289" s="65">
        <f t="shared" si="59"/>
        <v>287</v>
      </c>
      <c r="S289" s="65">
        <f t="shared" si="60"/>
        <v>8696.2999999999993</v>
      </c>
      <c r="T289" s="65">
        <f t="shared" si="61"/>
        <v>2956.7040000000015</v>
      </c>
      <c r="U289" s="68">
        <f t="shared" si="62"/>
        <v>5.2000000000000074E-2</v>
      </c>
      <c r="X289" s="69">
        <f t="shared" si="63"/>
        <v>0.24194732641660091</v>
      </c>
      <c r="Y289" s="62">
        <f t="shared" si="64"/>
        <v>156</v>
      </c>
    </row>
    <row r="290" spans="1:25" x14ac:dyDescent="0.2">
      <c r="A290" s="14">
        <v>288</v>
      </c>
      <c r="B290" s="15" t="s">
        <v>587</v>
      </c>
      <c r="C290" s="16">
        <v>13688</v>
      </c>
      <c r="D290" s="17">
        <v>-14</v>
      </c>
      <c r="E290" s="54">
        <v>11010</v>
      </c>
      <c r="F290" s="55">
        <v>-6.0000000000000001E-3</v>
      </c>
      <c r="G290" s="56">
        <v>848.7</v>
      </c>
      <c r="H290" s="27">
        <v>1.0620000000000001</v>
      </c>
      <c r="I290" s="54">
        <v>48275</v>
      </c>
      <c r="J290" s="57">
        <v>18215</v>
      </c>
      <c r="K290" s="73">
        <f t="shared" si="53"/>
        <v>11076.458752515091</v>
      </c>
      <c r="L290" s="73">
        <f t="shared" si="54"/>
        <v>10161.299999999999</v>
      </c>
      <c r="M290" s="74">
        <f t="shared" si="55"/>
        <v>411.59068865179432</v>
      </c>
      <c r="N290" s="74">
        <f t="shared" si="56"/>
        <v>10664.868063863296</v>
      </c>
      <c r="O290" s="62">
        <f t="shared" si="57"/>
        <v>335</v>
      </c>
      <c r="P290" s="73">
        <f t="shared" si="58"/>
        <v>11582.52</v>
      </c>
      <c r="Q290" s="65">
        <f t="shared" si="52"/>
        <v>12319.2</v>
      </c>
      <c r="R290" s="65">
        <f t="shared" si="59"/>
        <v>288</v>
      </c>
      <c r="S290" s="65">
        <f t="shared" si="60"/>
        <v>10161.299999999999</v>
      </c>
      <c r="T290" s="65">
        <f t="shared" si="61"/>
        <v>1421.2200000000012</v>
      </c>
      <c r="U290" s="68">
        <f t="shared" si="62"/>
        <v>5.2000000000000039E-2</v>
      </c>
      <c r="X290" s="69">
        <f t="shared" si="63"/>
        <v>0.67458465889006847</v>
      </c>
      <c r="Y290" s="62">
        <f t="shared" si="64"/>
        <v>284</v>
      </c>
    </row>
    <row r="291" spans="1:25" x14ac:dyDescent="0.2">
      <c r="A291" s="14">
        <v>289</v>
      </c>
      <c r="B291" s="15" t="s">
        <v>589</v>
      </c>
      <c r="C291" s="16">
        <v>19500</v>
      </c>
      <c r="D291" s="17">
        <v>41</v>
      </c>
      <c r="E291" s="54">
        <v>10989</v>
      </c>
      <c r="F291" s="55">
        <v>0.22600000000000001</v>
      </c>
      <c r="G291" s="56">
        <v>3507</v>
      </c>
      <c r="H291" s="27">
        <v>0.49</v>
      </c>
      <c r="I291" s="54">
        <v>296482</v>
      </c>
      <c r="J291" s="57">
        <v>57051</v>
      </c>
      <c r="K291" s="73">
        <f t="shared" si="53"/>
        <v>8963.2952691680257</v>
      </c>
      <c r="L291" s="73">
        <f t="shared" si="54"/>
        <v>7482</v>
      </c>
      <c r="M291" s="74">
        <f t="shared" si="55"/>
        <v>2353.6912751677851</v>
      </c>
      <c r="N291" s="74">
        <f t="shared" si="56"/>
        <v>6609.6039940002411</v>
      </c>
      <c r="O291" s="62">
        <f t="shared" si="57"/>
        <v>100</v>
      </c>
      <c r="P291" s="73">
        <f t="shared" si="58"/>
        <v>11560.428</v>
      </c>
      <c r="Q291" s="65">
        <f t="shared" si="52"/>
        <v>17550</v>
      </c>
      <c r="R291" s="65">
        <f t="shared" si="59"/>
        <v>289</v>
      </c>
      <c r="S291" s="65">
        <f t="shared" si="60"/>
        <v>7482</v>
      </c>
      <c r="T291" s="65">
        <f t="shared" si="61"/>
        <v>4078.4279999999999</v>
      </c>
      <c r="U291" s="68">
        <f t="shared" si="62"/>
        <v>5.1999999999999991E-2</v>
      </c>
      <c r="X291" s="69">
        <f t="shared" si="63"/>
        <v>0.16293926432848585</v>
      </c>
      <c r="Y291" s="62">
        <f t="shared" si="64"/>
        <v>115</v>
      </c>
    </row>
    <row r="292" spans="1:25" x14ac:dyDescent="0.2">
      <c r="A292" s="14">
        <v>290</v>
      </c>
      <c r="B292" s="15" t="s">
        <v>591</v>
      </c>
      <c r="C292" s="16">
        <v>31000</v>
      </c>
      <c r="D292" s="17">
        <v>-14</v>
      </c>
      <c r="E292" s="54">
        <v>10841</v>
      </c>
      <c r="F292" s="55">
        <v>-1.4999999999999999E-2</v>
      </c>
      <c r="G292" s="56">
        <v>1005</v>
      </c>
      <c r="H292" s="27">
        <v>0.48399999999999999</v>
      </c>
      <c r="I292" s="54">
        <v>13518</v>
      </c>
      <c r="J292" s="57">
        <v>16368</v>
      </c>
      <c r="K292" s="73">
        <f t="shared" si="53"/>
        <v>11006.091370558375</v>
      </c>
      <c r="L292" s="73">
        <f t="shared" si="54"/>
        <v>9836</v>
      </c>
      <c r="M292" s="74">
        <f t="shared" si="55"/>
        <v>677.22371967654988</v>
      </c>
      <c r="N292" s="74">
        <f t="shared" si="56"/>
        <v>10328.867650881826</v>
      </c>
      <c r="O292" s="62">
        <f t="shared" si="57"/>
        <v>272</v>
      </c>
      <c r="P292" s="73">
        <f t="shared" si="58"/>
        <v>11404.732</v>
      </c>
      <c r="Q292" s="65">
        <f t="shared" si="52"/>
        <v>27900</v>
      </c>
      <c r="R292" s="65">
        <f t="shared" si="59"/>
        <v>290</v>
      </c>
      <c r="S292" s="65">
        <f t="shared" si="60"/>
        <v>9836</v>
      </c>
      <c r="T292" s="65">
        <f t="shared" si="61"/>
        <v>1568.732</v>
      </c>
      <c r="U292" s="68">
        <f t="shared" si="62"/>
        <v>5.1999999999999998E-2</v>
      </c>
      <c r="X292" s="69">
        <f t="shared" si="63"/>
        <v>0.56092736318407954</v>
      </c>
      <c r="Y292" s="62">
        <f t="shared" si="64"/>
        <v>258</v>
      </c>
    </row>
    <row r="293" spans="1:25" x14ac:dyDescent="0.2">
      <c r="A293" s="14">
        <v>291</v>
      </c>
      <c r="B293" s="15" t="s">
        <v>593</v>
      </c>
      <c r="C293" s="16">
        <v>4862</v>
      </c>
      <c r="D293" s="17">
        <v>-22</v>
      </c>
      <c r="E293" s="54">
        <v>10797</v>
      </c>
      <c r="F293" s="55">
        <v>-4.2000000000000003E-2</v>
      </c>
      <c r="G293" s="56">
        <v>268</v>
      </c>
      <c r="H293" s="27" t="s">
        <v>14</v>
      </c>
      <c r="I293" s="54">
        <v>10628</v>
      </c>
      <c r="J293" s="57">
        <v>11851</v>
      </c>
      <c r="K293" s="73">
        <f t="shared" si="53"/>
        <v>11270.354906054281</v>
      </c>
      <c r="L293" s="73">
        <f t="shared" si="54"/>
        <v>10529</v>
      </c>
      <c r="M293" s="74" t="str">
        <f t="shared" si="55"/>
        <v xml:space="preserve"> </v>
      </c>
      <c r="N293" s="74" t="str">
        <f t="shared" si="56"/>
        <v xml:space="preserve"> </v>
      </c>
      <c r="O293" s="62" t="str">
        <f t="shared" si="57"/>
        <v xml:space="preserve"> </v>
      </c>
      <c r="P293" s="73">
        <f t="shared" si="58"/>
        <v>11358.444</v>
      </c>
      <c r="Q293" s="65">
        <f t="shared" si="52"/>
        <v>4375.8</v>
      </c>
      <c r="R293" s="65">
        <f t="shared" si="59"/>
        <v>291</v>
      </c>
      <c r="S293" s="65">
        <f t="shared" si="60"/>
        <v>10529</v>
      </c>
      <c r="T293" s="65">
        <f t="shared" si="61"/>
        <v>829.44399999999951</v>
      </c>
      <c r="U293" s="68">
        <f t="shared" si="62"/>
        <v>5.1999999999999956E-2</v>
      </c>
      <c r="X293" s="69">
        <f t="shared" si="63"/>
        <v>2.0949402985074608</v>
      </c>
      <c r="Y293" s="62">
        <f t="shared" si="64"/>
        <v>395</v>
      </c>
    </row>
    <row r="294" spans="1:25" x14ac:dyDescent="0.2">
      <c r="A294" s="14">
        <v>292</v>
      </c>
      <c r="B294" s="15" t="s">
        <v>595</v>
      </c>
      <c r="C294" s="16">
        <v>16000</v>
      </c>
      <c r="D294" s="17">
        <v>-2</v>
      </c>
      <c r="E294" s="54">
        <v>10788</v>
      </c>
      <c r="F294" s="55">
        <v>4.3999999999999997E-2</v>
      </c>
      <c r="G294" s="56">
        <v>60.2</v>
      </c>
      <c r="H294" s="27" t="s">
        <v>14</v>
      </c>
      <c r="I294" s="54">
        <v>8497</v>
      </c>
      <c r="J294" s="57">
        <v>13401</v>
      </c>
      <c r="K294" s="73">
        <f t="shared" si="53"/>
        <v>10333.333333333332</v>
      </c>
      <c r="L294" s="73">
        <f t="shared" si="54"/>
        <v>10727.8</v>
      </c>
      <c r="M294" s="74" t="str">
        <f t="shared" si="55"/>
        <v xml:space="preserve"> </v>
      </c>
      <c r="N294" s="74" t="str">
        <f t="shared" si="56"/>
        <v xml:space="preserve"> </v>
      </c>
      <c r="O294" s="62" t="str">
        <f t="shared" si="57"/>
        <v xml:space="preserve"> </v>
      </c>
      <c r="P294" s="73">
        <f t="shared" si="58"/>
        <v>11348.976000000001</v>
      </c>
      <c r="Q294" s="65">
        <f t="shared" si="52"/>
        <v>14400</v>
      </c>
      <c r="R294" s="65">
        <f t="shared" si="59"/>
        <v>292</v>
      </c>
      <c r="S294" s="65">
        <f t="shared" si="60"/>
        <v>10727.8</v>
      </c>
      <c r="T294" s="65">
        <f t="shared" si="61"/>
        <v>621.1760000000013</v>
      </c>
      <c r="U294" s="68">
        <f t="shared" si="62"/>
        <v>5.2000000000000053E-2</v>
      </c>
      <c r="X294" s="69">
        <f t="shared" si="63"/>
        <v>9.3185382059800865</v>
      </c>
      <c r="Y294" s="62">
        <f t="shared" si="64"/>
        <v>435</v>
      </c>
    </row>
    <row r="295" spans="1:25" x14ac:dyDescent="0.2">
      <c r="A295" s="14">
        <v>293</v>
      </c>
      <c r="B295" s="15" t="s">
        <v>597</v>
      </c>
      <c r="C295" s="16">
        <v>75650</v>
      </c>
      <c r="D295" s="17">
        <v>-25</v>
      </c>
      <c r="E295" s="54">
        <v>10772</v>
      </c>
      <c r="F295" s="55">
        <v>-4.4999999999999998E-2</v>
      </c>
      <c r="G295" s="56">
        <v>779.7</v>
      </c>
      <c r="H295" s="27">
        <v>3.5999999999999997E-2</v>
      </c>
      <c r="I295" s="54">
        <v>11266</v>
      </c>
      <c r="J295" s="57">
        <v>12144</v>
      </c>
      <c r="K295" s="73">
        <f t="shared" si="53"/>
        <v>11279.581151832461</v>
      </c>
      <c r="L295" s="73">
        <f t="shared" si="54"/>
        <v>9992.2999999999993</v>
      </c>
      <c r="M295" s="74">
        <f t="shared" si="55"/>
        <v>752.60617760617765</v>
      </c>
      <c r="N295" s="74">
        <f t="shared" si="56"/>
        <v>10526.974974226283</v>
      </c>
      <c r="O295" s="62">
        <f t="shared" si="57"/>
        <v>261</v>
      </c>
      <c r="P295" s="73">
        <f t="shared" si="58"/>
        <v>11332.144</v>
      </c>
      <c r="Q295" s="65">
        <f t="shared" si="52"/>
        <v>68085</v>
      </c>
      <c r="R295" s="65">
        <f t="shared" si="59"/>
        <v>293</v>
      </c>
      <c r="S295" s="65">
        <f t="shared" si="60"/>
        <v>9992.2999999999993</v>
      </c>
      <c r="T295" s="65">
        <f t="shared" si="61"/>
        <v>1339.844000000001</v>
      </c>
      <c r="U295" s="68">
        <f t="shared" si="62"/>
        <v>5.2000000000000018E-2</v>
      </c>
      <c r="X295" s="69">
        <f t="shared" si="63"/>
        <v>0.71840964473515567</v>
      </c>
      <c r="Y295" s="62">
        <f t="shared" si="64"/>
        <v>297</v>
      </c>
    </row>
    <row r="296" spans="1:25" x14ac:dyDescent="0.2">
      <c r="A296" s="14">
        <v>294</v>
      </c>
      <c r="B296" s="15" t="s">
        <v>599</v>
      </c>
      <c r="C296" s="16">
        <v>17750</v>
      </c>
      <c r="D296" s="17">
        <v>-19</v>
      </c>
      <c r="E296" s="54">
        <v>10770</v>
      </c>
      <c r="F296" s="55">
        <v>-2.1000000000000001E-2</v>
      </c>
      <c r="G296" s="56">
        <v>1116.5</v>
      </c>
      <c r="H296" s="27">
        <v>-0.28699999999999998</v>
      </c>
      <c r="I296" s="54">
        <v>30110</v>
      </c>
      <c r="J296" s="57">
        <v>12958</v>
      </c>
      <c r="K296" s="73">
        <f t="shared" si="53"/>
        <v>11001.021450459653</v>
      </c>
      <c r="L296" s="73">
        <f t="shared" si="54"/>
        <v>9653.5</v>
      </c>
      <c r="M296" s="74">
        <f t="shared" si="55"/>
        <v>1565.9186535764375</v>
      </c>
      <c r="N296" s="74">
        <f t="shared" si="56"/>
        <v>9435.1027968832168</v>
      </c>
      <c r="O296" s="62">
        <f t="shared" si="57"/>
        <v>159</v>
      </c>
      <c r="P296" s="73">
        <f t="shared" si="58"/>
        <v>11330.04</v>
      </c>
      <c r="Q296" s="65">
        <f t="shared" si="52"/>
        <v>15975</v>
      </c>
      <c r="R296" s="65">
        <f t="shared" si="59"/>
        <v>294</v>
      </c>
      <c r="S296" s="65">
        <f t="shared" si="60"/>
        <v>9653.5</v>
      </c>
      <c r="T296" s="65">
        <f t="shared" si="61"/>
        <v>1676.5400000000009</v>
      </c>
      <c r="U296" s="68">
        <f t="shared" si="62"/>
        <v>5.2000000000000081E-2</v>
      </c>
      <c r="X296" s="69">
        <f t="shared" si="63"/>
        <v>0.50160322436184579</v>
      </c>
      <c r="Y296" s="62">
        <f t="shared" si="64"/>
        <v>246</v>
      </c>
    </row>
    <row r="297" spans="1:25" x14ac:dyDescent="0.2">
      <c r="A297" s="14">
        <v>295</v>
      </c>
      <c r="B297" s="15" t="s">
        <v>601</v>
      </c>
      <c r="C297" s="16">
        <v>14000</v>
      </c>
      <c r="D297" s="17">
        <v>14</v>
      </c>
      <c r="E297" s="54">
        <v>10746</v>
      </c>
      <c r="F297" s="55">
        <v>0.123</v>
      </c>
      <c r="G297" s="56">
        <v>2530</v>
      </c>
      <c r="H297" s="27" t="s">
        <v>14</v>
      </c>
      <c r="I297" s="54">
        <v>22819</v>
      </c>
      <c r="J297" s="57">
        <v>33979</v>
      </c>
      <c r="K297" s="73">
        <f t="shared" si="53"/>
        <v>9569.0115761353518</v>
      </c>
      <c r="L297" s="73">
        <f t="shared" si="54"/>
        <v>8216</v>
      </c>
      <c r="M297" s="74" t="str">
        <f t="shared" si="55"/>
        <v xml:space="preserve"> </v>
      </c>
      <c r="N297" s="74" t="str">
        <f t="shared" si="56"/>
        <v xml:space="preserve"> </v>
      </c>
      <c r="O297" s="62" t="str">
        <f t="shared" si="57"/>
        <v xml:space="preserve"> </v>
      </c>
      <c r="P297" s="73">
        <f t="shared" si="58"/>
        <v>11304.791999999999</v>
      </c>
      <c r="Q297" s="65">
        <f t="shared" si="52"/>
        <v>12600</v>
      </c>
      <c r="R297" s="65">
        <f t="shared" si="59"/>
        <v>295</v>
      </c>
      <c r="S297" s="65">
        <f t="shared" si="60"/>
        <v>8216</v>
      </c>
      <c r="T297" s="65">
        <f t="shared" si="61"/>
        <v>3088.7919999999995</v>
      </c>
      <c r="U297" s="68">
        <f t="shared" si="62"/>
        <v>5.1999999999999949E-2</v>
      </c>
      <c r="X297" s="69">
        <f t="shared" si="63"/>
        <v>0.22086640316205514</v>
      </c>
      <c r="Y297" s="62">
        <f t="shared" si="64"/>
        <v>152</v>
      </c>
    </row>
    <row r="298" spans="1:25" x14ac:dyDescent="0.2">
      <c r="A298" s="14">
        <v>296</v>
      </c>
      <c r="B298" s="15" t="s">
        <v>603</v>
      </c>
      <c r="C298" s="16">
        <v>9000</v>
      </c>
      <c r="D298" s="17">
        <v>-82</v>
      </c>
      <c r="E298" s="54">
        <v>10736</v>
      </c>
      <c r="F298" s="55">
        <v>-0.22500000000000001</v>
      </c>
      <c r="G298" s="56">
        <v>1203</v>
      </c>
      <c r="H298" s="27" t="s">
        <v>14</v>
      </c>
      <c r="I298" s="54">
        <v>32521</v>
      </c>
      <c r="J298" s="57">
        <v>11975</v>
      </c>
      <c r="K298" s="73">
        <f t="shared" si="53"/>
        <v>13852.903225806451</v>
      </c>
      <c r="L298" s="73">
        <f t="shared" si="54"/>
        <v>9533</v>
      </c>
      <c r="M298" s="74" t="str">
        <f t="shared" si="55"/>
        <v xml:space="preserve"> </v>
      </c>
      <c r="N298" s="74" t="str">
        <f t="shared" si="56"/>
        <v xml:space="preserve"> </v>
      </c>
      <c r="O298" s="62" t="str">
        <f t="shared" si="57"/>
        <v xml:space="preserve"> </v>
      </c>
      <c r="P298" s="73">
        <f t="shared" si="58"/>
        <v>11294.272000000001</v>
      </c>
      <c r="Q298" s="65">
        <f t="shared" si="52"/>
        <v>8100</v>
      </c>
      <c r="R298" s="65">
        <f t="shared" si="59"/>
        <v>296</v>
      </c>
      <c r="S298" s="65">
        <f t="shared" si="60"/>
        <v>9533</v>
      </c>
      <c r="T298" s="65">
        <f t="shared" si="61"/>
        <v>1761.2720000000008</v>
      </c>
      <c r="U298" s="68">
        <f t="shared" si="62"/>
        <v>5.2000000000000081E-2</v>
      </c>
      <c r="X298" s="69">
        <f t="shared" si="63"/>
        <v>0.4640665004156283</v>
      </c>
      <c r="Y298" s="62">
        <f t="shared" si="64"/>
        <v>239</v>
      </c>
    </row>
    <row r="299" spans="1:25" x14ac:dyDescent="0.2">
      <c r="A299" s="14">
        <v>297</v>
      </c>
      <c r="B299" s="15" t="s">
        <v>605</v>
      </c>
      <c r="C299" s="16">
        <v>2880</v>
      </c>
      <c r="D299" s="17">
        <v>-84</v>
      </c>
      <c r="E299" s="54">
        <v>10734</v>
      </c>
      <c r="F299" s="55">
        <v>-0.23</v>
      </c>
      <c r="G299" s="56">
        <v>3064</v>
      </c>
      <c r="H299" s="27">
        <v>2.4119999999999999</v>
      </c>
      <c r="I299" s="54">
        <v>19566</v>
      </c>
      <c r="J299" s="57">
        <v>13833</v>
      </c>
      <c r="K299" s="73">
        <f t="shared" si="53"/>
        <v>13940.25974025974</v>
      </c>
      <c r="L299" s="73">
        <f t="shared" si="54"/>
        <v>7670</v>
      </c>
      <c r="M299" s="74">
        <f t="shared" si="55"/>
        <v>898.0070339976553</v>
      </c>
      <c r="N299" s="74">
        <f t="shared" si="56"/>
        <v>13042.252706262085</v>
      </c>
      <c r="O299" s="62">
        <f t="shared" si="57"/>
        <v>235</v>
      </c>
      <c r="P299" s="73">
        <f t="shared" si="58"/>
        <v>11292.168</v>
      </c>
      <c r="Q299" s="65">
        <f t="shared" si="52"/>
        <v>2592</v>
      </c>
      <c r="R299" s="65">
        <f t="shared" si="59"/>
        <v>297</v>
      </c>
      <c r="S299" s="65">
        <f t="shared" si="60"/>
        <v>7670</v>
      </c>
      <c r="T299" s="65">
        <f t="shared" si="61"/>
        <v>3622.1679999999997</v>
      </c>
      <c r="U299" s="68">
        <f t="shared" si="62"/>
        <v>5.199999999999997E-2</v>
      </c>
      <c r="X299" s="69">
        <f t="shared" si="63"/>
        <v>0.18216971279373356</v>
      </c>
      <c r="Y299" s="62">
        <f t="shared" si="64"/>
        <v>131</v>
      </c>
    </row>
    <row r="300" spans="1:25" x14ac:dyDescent="0.2">
      <c r="A300" s="14">
        <v>298</v>
      </c>
      <c r="B300" s="15" t="s">
        <v>607</v>
      </c>
      <c r="C300" s="16">
        <v>3776</v>
      </c>
      <c r="D300" s="17">
        <v>15</v>
      </c>
      <c r="E300" s="54">
        <v>10699</v>
      </c>
      <c r="F300" s="55">
        <v>0.125</v>
      </c>
      <c r="G300" s="56">
        <v>913</v>
      </c>
      <c r="H300" s="27">
        <v>-0.33100000000000002</v>
      </c>
      <c r="I300" s="54">
        <v>157699</v>
      </c>
      <c r="J300" s="57" t="s">
        <v>14</v>
      </c>
      <c r="K300" s="73">
        <f t="shared" si="53"/>
        <v>9510.2222222222226</v>
      </c>
      <c r="L300" s="73">
        <f t="shared" si="54"/>
        <v>9786</v>
      </c>
      <c r="M300" s="74">
        <f t="shared" si="55"/>
        <v>1364.7234678624811</v>
      </c>
      <c r="N300" s="74">
        <f t="shared" si="56"/>
        <v>8145.4987543597417</v>
      </c>
      <c r="O300" s="62">
        <f t="shared" si="57"/>
        <v>177</v>
      </c>
      <c r="P300" s="73">
        <f t="shared" si="58"/>
        <v>11255.348</v>
      </c>
      <c r="Q300" s="65">
        <f t="shared" si="52"/>
        <v>3398.4</v>
      </c>
      <c r="R300" s="65">
        <f t="shared" si="59"/>
        <v>298</v>
      </c>
      <c r="S300" s="65">
        <f t="shared" si="60"/>
        <v>9786</v>
      </c>
      <c r="T300" s="65">
        <f t="shared" si="61"/>
        <v>1469.348</v>
      </c>
      <c r="U300" s="68">
        <f t="shared" si="62"/>
        <v>5.1999999999999998E-2</v>
      </c>
      <c r="X300" s="69">
        <f t="shared" si="63"/>
        <v>0.60936254107338439</v>
      </c>
      <c r="Y300" s="62">
        <f t="shared" si="64"/>
        <v>277</v>
      </c>
    </row>
    <row r="301" spans="1:25" x14ac:dyDescent="0.2">
      <c r="A301" s="14">
        <v>299</v>
      </c>
      <c r="B301" s="15" t="s">
        <v>609</v>
      </c>
      <c r="C301" s="16">
        <v>7977</v>
      </c>
      <c r="D301" s="17">
        <v>9</v>
      </c>
      <c r="E301" s="54">
        <v>10589</v>
      </c>
      <c r="F301" s="55">
        <v>0.10100000000000001</v>
      </c>
      <c r="G301" s="56">
        <v>368</v>
      </c>
      <c r="H301" s="27">
        <v>-0.79500000000000004</v>
      </c>
      <c r="I301" s="54">
        <v>27009</v>
      </c>
      <c r="J301" s="57">
        <v>15394</v>
      </c>
      <c r="K301" s="73">
        <f t="shared" si="53"/>
        <v>9617.6203451407819</v>
      </c>
      <c r="L301" s="73">
        <f t="shared" si="54"/>
        <v>10221</v>
      </c>
      <c r="M301" s="74">
        <f t="shared" si="55"/>
        <v>1795.1219512195125</v>
      </c>
      <c r="N301" s="74">
        <f t="shared" si="56"/>
        <v>7822.4983939212689</v>
      </c>
      <c r="O301" s="62">
        <f t="shared" si="57"/>
        <v>138</v>
      </c>
      <c r="P301" s="73">
        <f t="shared" si="58"/>
        <v>11139.628000000001</v>
      </c>
      <c r="Q301" s="65">
        <f t="shared" si="52"/>
        <v>7179.3</v>
      </c>
      <c r="R301" s="65">
        <f t="shared" si="59"/>
        <v>299</v>
      </c>
      <c r="S301" s="65">
        <f t="shared" si="60"/>
        <v>10221</v>
      </c>
      <c r="T301" s="65">
        <f t="shared" si="61"/>
        <v>918.62800000000061</v>
      </c>
      <c r="U301" s="68">
        <f t="shared" si="62"/>
        <v>5.200000000000006E-2</v>
      </c>
      <c r="X301" s="69">
        <f t="shared" si="63"/>
        <v>1.4962717391304365</v>
      </c>
      <c r="Y301" s="62">
        <f t="shared" si="64"/>
        <v>372</v>
      </c>
    </row>
    <row r="302" spans="1:25" x14ac:dyDescent="0.2">
      <c r="A302" s="14">
        <v>300</v>
      </c>
      <c r="B302" s="15" t="s">
        <v>611</v>
      </c>
      <c r="C302" s="16">
        <v>9000</v>
      </c>
      <c r="D302" s="17">
        <v>109</v>
      </c>
      <c r="E302" s="54">
        <v>10553</v>
      </c>
      <c r="F302" s="55">
        <v>0.53500000000000003</v>
      </c>
      <c r="G302" s="56">
        <v>594</v>
      </c>
      <c r="H302" s="27" t="s">
        <v>14</v>
      </c>
      <c r="I302" s="54">
        <v>32550</v>
      </c>
      <c r="J302" s="57">
        <v>13633</v>
      </c>
      <c r="K302" s="73">
        <f t="shared" si="53"/>
        <v>6874.9185667752436</v>
      </c>
      <c r="L302" s="73">
        <f t="shared" si="54"/>
        <v>9959</v>
      </c>
      <c r="M302" s="74" t="str">
        <f t="shared" si="55"/>
        <v xml:space="preserve"> </v>
      </c>
      <c r="N302" s="74" t="str">
        <f t="shared" si="56"/>
        <v xml:space="preserve"> </v>
      </c>
      <c r="O302" s="62" t="str">
        <f t="shared" si="57"/>
        <v xml:space="preserve"> </v>
      </c>
      <c r="P302" s="73">
        <f t="shared" si="58"/>
        <v>11101.755999999999</v>
      </c>
      <c r="Q302" s="65">
        <f t="shared" si="52"/>
        <v>8100</v>
      </c>
      <c r="R302" s="65">
        <f t="shared" si="59"/>
        <v>300</v>
      </c>
      <c r="S302" s="65">
        <f t="shared" si="60"/>
        <v>9959</v>
      </c>
      <c r="T302" s="65">
        <f t="shared" si="61"/>
        <v>1142.7559999999994</v>
      </c>
      <c r="U302" s="68">
        <f t="shared" si="62"/>
        <v>5.1999999999999942E-2</v>
      </c>
      <c r="X302" s="69">
        <f t="shared" si="63"/>
        <v>0.92383164983164878</v>
      </c>
      <c r="Y302" s="62">
        <f t="shared" si="64"/>
        <v>322</v>
      </c>
    </row>
    <row r="303" spans="1:25" x14ac:dyDescent="0.2">
      <c r="A303" s="14">
        <v>301</v>
      </c>
      <c r="B303" s="15" t="s">
        <v>613</v>
      </c>
      <c r="C303" s="16">
        <v>30000</v>
      </c>
      <c r="D303" s="17" t="s">
        <v>14</v>
      </c>
      <c r="E303" s="54">
        <v>10530</v>
      </c>
      <c r="F303" s="55">
        <v>7.4999999999999997E-2</v>
      </c>
      <c r="G303" s="56">
        <v>930.7</v>
      </c>
      <c r="H303" s="27">
        <v>1.1160000000000001</v>
      </c>
      <c r="I303" s="54">
        <v>10095</v>
      </c>
      <c r="J303" s="57">
        <v>7974</v>
      </c>
      <c r="K303" s="73">
        <f t="shared" si="53"/>
        <v>9795.3488372093034</v>
      </c>
      <c r="L303" s="73">
        <f t="shared" si="54"/>
        <v>9599.2999999999993</v>
      </c>
      <c r="M303" s="74">
        <f t="shared" si="55"/>
        <v>439.83931947069942</v>
      </c>
      <c r="N303" s="74">
        <f t="shared" si="56"/>
        <v>9355.5095177386047</v>
      </c>
      <c r="O303" s="62">
        <f t="shared" si="57"/>
        <v>326</v>
      </c>
      <c r="P303" s="73">
        <f t="shared" si="58"/>
        <v>11077.56</v>
      </c>
      <c r="Q303" s="65">
        <f t="shared" si="52"/>
        <v>27000</v>
      </c>
      <c r="R303" s="65">
        <f t="shared" si="59"/>
        <v>301</v>
      </c>
      <c r="S303" s="65">
        <f t="shared" si="60"/>
        <v>9599.2999999999993</v>
      </c>
      <c r="T303" s="65">
        <f t="shared" si="61"/>
        <v>1478.2600000000002</v>
      </c>
      <c r="U303" s="68">
        <f t="shared" si="62"/>
        <v>5.1999999999999949E-2</v>
      </c>
      <c r="X303" s="69">
        <f t="shared" si="63"/>
        <v>0.58833136348984649</v>
      </c>
      <c r="Y303" s="62">
        <f t="shared" si="64"/>
        <v>274</v>
      </c>
    </row>
    <row r="304" spans="1:25" x14ac:dyDescent="0.2">
      <c r="A304" s="14">
        <v>302</v>
      </c>
      <c r="B304" s="15" t="s">
        <v>615</v>
      </c>
      <c r="C304" s="16">
        <v>2460</v>
      </c>
      <c r="D304" s="17">
        <v>32</v>
      </c>
      <c r="E304" s="54">
        <v>10484</v>
      </c>
      <c r="F304" s="55">
        <v>0.189</v>
      </c>
      <c r="G304" s="56">
        <v>1.6</v>
      </c>
      <c r="H304" s="27">
        <v>-0.97</v>
      </c>
      <c r="I304" s="54">
        <v>16938</v>
      </c>
      <c r="J304" s="57">
        <v>9646</v>
      </c>
      <c r="K304" s="73">
        <f t="shared" si="53"/>
        <v>8817.493692178301</v>
      </c>
      <c r="L304" s="73">
        <f t="shared" si="54"/>
        <v>10482.4</v>
      </c>
      <c r="M304" s="74">
        <f t="shared" si="55"/>
        <v>53.333333333333286</v>
      </c>
      <c r="N304" s="74">
        <f t="shared" si="56"/>
        <v>8764.160358844967</v>
      </c>
      <c r="O304" s="62">
        <f t="shared" si="57"/>
        <v>432</v>
      </c>
      <c r="P304" s="73">
        <f t="shared" si="58"/>
        <v>11029.168</v>
      </c>
      <c r="Q304" s="65">
        <f t="shared" si="52"/>
        <v>2214</v>
      </c>
      <c r="R304" s="65">
        <f t="shared" si="59"/>
        <v>302</v>
      </c>
      <c r="S304" s="65">
        <f t="shared" si="60"/>
        <v>10482.4</v>
      </c>
      <c r="T304" s="65">
        <f t="shared" si="61"/>
        <v>546.76800000000003</v>
      </c>
      <c r="U304" s="68">
        <f t="shared" si="62"/>
        <v>5.199999999999997E-2</v>
      </c>
      <c r="X304" s="69">
        <f t="shared" si="63"/>
        <v>340.72999999999996</v>
      </c>
      <c r="Y304" s="62">
        <f t="shared" si="64"/>
        <v>444</v>
      </c>
    </row>
    <row r="305" spans="1:25" x14ac:dyDescent="0.2">
      <c r="A305" s="14">
        <v>303</v>
      </c>
      <c r="B305" s="15" t="s">
        <v>617</v>
      </c>
      <c r="C305" s="16">
        <v>8200</v>
      </c>
      <c r="D305" s="17">
        <v>-4</v>
      </c>
      <c r="E305" s="54">
        <v>10466</v>
      </c>
      <c r="F305" s="55">
        <v>6.0999999999999999E-2</v>
      </c>
      <c r="G305" s="56">
        <v>1263</v>
      </c>
      <c r="H305" s="27">
        <v>0.36</v>
      </c>
      <c r="I305" s="54">
        <v>178869</v>
      </c>
      <c r="J305" s="57">
        <v>11025</v>
      </c>
      <c r="K305" s="73">
        <f t="shared" si="53"/>
        <v>9864.2789820923663</v>
      </c>
      <c r="L305" s="73">
        <f t="shared" si="54"/>
        <v>9203</v>
      </c>
      <c r="M305" s="74">
        <f t="shared" si="55"/>
        <v>928.67647058823536</v>
      </c>
      <c r="N305" s="74">
        <f t="shared" si="56"/>
        <v>8935.6025115041302</v>
      </c>
      <c r="O305" s="62">
        <f t="shared" si="57"/>
        <v>234</v>
      </c>
      <c r="P305" s="73">
        <f t="shared" si="58"/>
        <v>11010.232</v>
      </c>
      <c r="Q305" s="65">
        <f t="shared" si="52"/>
        <v>7380</v>
      </c>
      <c r="R305" s="65">
        <f t="shared" si="59"/>
        <v>303</v>
      </c>
      <c r="S305" s="65">
        <f t="shared" si="60"/>
        <v>9203</v>
      </c>
      <c r="T305" s="65">
        <f t="shared" si="61"/>
        <v>1807.232</v>
      </c>
      <c r="U305" s="68">
        <f t="shared" si="62"/>
        <v>5.1999999999999998E-2</v>
      </c>
      <c r="X305" s="69">
        <f t="shared" si="63"/>
        <v>0.43090419635787802</v>
      </c>
      <c r="Y305" s="62">
        <f t="shared" si="64"/>
        <v>234</v>
      </c>
    </row>
    <row r="306" spans="1:25" x14ac:dyDescent="0.2">
      <c r="A306" s="14">
        <v>304</v>
      </c>
      <c r="B306" s="15" t="s">
        <v>619</v>
      </c>
      <c r="C306" s="16">
        <v>22899</v>
      </c>
      <c r="D306" s="17">
        <v>-1</v>
      </c>
      <c r="E306" s="54">
        <v>10431</v>
      </c>
      <c r="F306" s="55">
        <v>7.0999999999999994E-2</v>
      </c>
      <c r="G306" s="56">
        <v>2775</v>
      </c>
      <c r="H306" s="27">
        <v>0.221</v>
      </c>
      <c r="I306" s="54">
        <v>215543</v>
      </c>
      <c r="J306" s="57">
        <v>26263</v>
      </c>
      <c r="K306" s="73">
        <f t="shared" si="53"/>
        <v>9739.495798319329</v>
      </c>
      <c r="L306" s="73">
        <f t="shared" si="54"/>
        <v>7656</v>
      </c>
      <c r="M306" s="74">
        <f t="shared" si="55"/>
        <v>2272.7272727272725</v>
      </c>
      <c r="N306" s="74">
        <f t="shared" si="56"/>
        <v>7466.7685255920569</v>
      </c>
      <c r="O306" s="62">
        <f t="shared" si="57"/>
        <v>105</v>
      </c>
      <c r="P306" s="73">
        <f t="shared" si="58"/>
        <v>10973.412</v>
      </c>
      <c r="Q306" s="65">
        <f t="shared" si="52"/>
        <v>20609.099999999999</v>
      </c>
      <c r="R306" s="65">
        <f t="shared" si="59"/>
        <v>304</v>
      </c>
      <c r="S306" s="65">
        <f t="shared" si="60"/>
        <v>7656</v>
      </c>
      <c r="T306" s="65">
        <f t="shared" si="61"/>
        <v>3317.4120000000003</v>
      </c>
      <c r="U306" s="68">
        <f t="shared" si="62"/>
        <v>5.2000000000000025E-2</v>
      </c>
      <c r="X306" s="69">
        <f t="shared" si="63"/>
        <v>0.19546378378378387</v>
      </c>
      <c r="Y306" s="62">
        <f t="shared" si="64"/>
        <v>141</v>
      </c>
    </row>
    <row r="307" spans="1:25" x14ac:dyDescent="0.2">
      <c r="A307" s="14">
        <v>305</v>
      </c>
      <c r="B307" s="15" t="s">
        <v>621</v>
      </c>
      <c r="C307" s="16">
        <v>58000</v>
      </c>
      <c r="D307" s="17">
        <v>-1</v>
      </c>
      <c r="E307" s="54">
        <v>10412</v>
      </c>
      <c r="F307" s="55">
        <v>6.9000000000000006E-2</v>
      </c>
      <c r="G307" s="56">
        <v>259</v>
      </c>
      <c r="H307" s="27">
        <v>-0.80200000000000005</v>
      </c>
      <c r="I307" s="54">
        <v>22549</v>
      </c>
      <c r="J307" s="57">
        <v>28281</v>
      </c>
      <c r="K307" s="73">
        <f t="shared" si="53"/>
        <v>9739.9438727782981</v>
      </c>
      <c r="L307" s="73">
        <f t="shared" si="54"/>
        <v>10153</v>
      </c>
      <c r="M307" s="74">
        <f t="shared" si="55"/>
        <v>1308.0808080808083</v>
      </c>
      <c r="N307" s="74">
        <f t="shared" si="56"/>
        <v>8431.8630646974889</v>
      </c>
      <c r="O307" s="62">
        <f t="shared" si="57"/>
        <v>186</v>
      </c>
      <c r="P307" s="73">
        <f t="shared" si="58"/>
        <v>10953.423999999999</v>
      </c>
      <c r="Q307" s="65">
        <f t="shared" si="52"/>
        <v>52200</v>
      </c>
      <c r="R307" s="65">
        <f t="shared" si="59"/>
        <v>305</v>
      </c>
      <c r="S307" s="65">
        <f t="shared" si="60"/>
        <v>10153</v>
      </c>
      <c r="T307" s="65">
        <f t="shared" si="61"/>
        <v>800.42399999999907</v>
      </c>
      <c r="U307" s="68">
        <f t="shared" si="62"/>
        <v>5.1999999999999907E-2</v>
      </c>
      <c r="X307" s="69">
        <f t="shared" si="63"/>
        <v>2.090440154440151</v>
      </c>
      <c r="Y307" s="62">
        <f t="shared" si="64"/>
        <v>400</v>
      </c>
    </row>
    <row r="308" spans="1:25" x14ac:dyDescent="0.2">
      <c r="A308" s="14">
        <v>306</v>
      </c>
      <c r="B308" s="15" t="s">
        <v>623</v>
      </c>
      <c r="C308" s="16">
        <v>11975</v>
      </c>
      <c r="D308" s="17">
        <v>5</v>
      </c>
      <c r="E308" s="54">
        <v>10336</v>
      </c>
      <c r="F308" s="55">
        <v>8.3000000000000004E-2</v>
      </c>
      <c r="G308" s="56">
        <v>295.3</v>
      </c>
      <c r="H308" s="27">
        <v>0.89700000000000002</v>
      </c>
      <c r="I308" s="54">
        <v>27503</v>
      </c>
      <c r="J308" s="57" t="s">
        <v>14</v>
      </c>
      <c r="K308" s="73">
        <f t="shared" si="53"/>
        <v>9543.8596491228072</v>
      </c>
      <c r="L308" s="73">
        <f t="shared" si="54"/>
        <v>10040.700000000001</v>
      </c>
      <c r="M308" s="74">
        <f t="shared" si="55"/>
        <v>155.66684238270955</v>
      </c>
      <c r="N308" s="74">
        <f t="shared" si="56"/>
        <v>9388.1928067400986</v>
      </c>
      <c r="O308" s="62">
        <f t="shared" si="57"/>
        <v>408</v>
      </c>
      <c r="P308" s="73">
        <f t="shared" si="58"/>
        <v>10873.472</v>
      </c>
      <c r="Q308" s="65">
        <f t="shared" si="52"/>
        <v>10777.5</v>
      </c>
      <c r="R308" s="65">
        <f t="shared" si="59"/>
        <v>306</v>
      </c>
      <c r="S308" s="65">
        <f t="shared" si="60"/>
        <v>10040.700000000001</v>
      </c>
      <c r="T308" s="65">
        <f t="shared" si="61"/>
        <v>832.77199999999903</v>
      </c>
      <c r="U308" s="68">
        <f t="shared" si="62"/>
        <v>5.1999999999999977E-2</v>
      </c>
      <c r="X308" s="69">
        <f t="shared" si="63"/>
        <v>1.8200880460548563</v>
      </c>
      <c r="Y308" s="62">
        <f t="shared" si="64"/>
        <v>394</v>
      </c>
    </row>
    <row r="309" spans="1:25" x14ac:dyDescent="0.2">
      <c r="A309" s="14">
        <v>307</v>
      </c>
      <c r="B309" s="15" t="s">
        <v>625</v>
      </c>
      <c r="C309" s="16">
        <v>3717</v>
      </c>
      <c r="D309" s="17">
        <v>77</v>
      </c>
      <c r="E309" s="54">
        <v>10266</v>
      </c>
      <c r="F309" s="55">
        <v>0.39700000000000002</v>
      </c>
      <c r="G309" s="56">
        <v>340.1</v>
      </c>
      <c r="H309" s="27">
        <v>0.17799999999999999</v>
      </c>
      <c r="I309" s="54">
        <v>5761</v>
      </c>
      <c r="J309" s="57">
        <v>2822</v>
      </c>
      <c r="K309" s="73">
        <f t="shared" si="53"/>
        <v>7348.6041517537578</v>
      </c>
      <c r="L309" s="73">
        <f t="shared" si="54"/>
        <v>9925.9</v>
      </c>
      <c r="M309" s="74">
        <f t="shared" si="55"/>
        <v>288.70967741935488</v>
      </c>
      <c r="N309" s="74">
        <f t="shared" si="56"/>
        <v>7059.8944743344027</v>
      </c>
      <c r="O309" s="62">
        <f t="shared" si="57"/>
        <v>376</v>
      </c>
      <c r="P309" s="73">
        <f t="shared" si="58"/>
        <v>10799.832</v>
      </c>
      <c r="Q309" s="65">
        <f t="shared" si="52"/>
        <v>3345.3</v>
      </c>
      <c r="R309" s="65">
        <f t="shared" si="59"/>
        <v>307</v>
      </c>
      <c r="S309" s="65">
        <f t="shared" si="60"/>
        <v>9925.9</v>
      </c>
      <c r="T309" s="65">
        <f t="shared" si="61"/>
        <v>873.9320000000007</v>
      </c>
      <c r="U309" s="68">
        <f t="shared" si="62"/>
        <v>5.2000000000000032E-2</v>
      </c>
      <c r="X309" s="69">
        <f t="shared" si="63"/>
        <v>1.5696324610408723</v>
      </c>
      <c r="Y309" s="62">
        <f t="shared" si="64"/>
        <v>382</v>
      </c>
    </row>
    <row r="310" spans="1:25" x14ac:dyDescent="0.2">
      <c r="A310" s="14">
        <v>308</v>
      </c>
      <c r="B310" s="15" t="s">
        <v>627</v>
      </c>
      <c r="C310" s="16">
        <v>13100</v>
      </c>
      <c r="D310" s="17">
        <v>34</v>
      </c>
      <c r="E310" s="54">
        <v>10250</v>
      </c>
      <c r="F310" s="55">
        <v>0.19600000000000001</v>
      </c>
      <c r="G310" s="56">
        <v>340</v>
      </c>
      <c r="H310" s="27">
        <v>10.333</v>
      </c>
      <c r="I310" s="54">
        <v>7230</v>
      </c>
      <c r="J310" s="57">
        <v>3200</v>
      </c>
      <c r="K310" s="73">
        <f t="shared" si="53"/>
        <v>8570.2341137123749</v>
      </c>
      <c r="L310" s="73">
        <f t="shared" si="54"/>
        <v>9910</v>
      </c>
      <c r="M310" s="74">
        <f t="shared" si="55"/>
        <v>30.000882378893497</v>
      </c>
      <c r="N310" s="74">
        <f t="shared" si="56"/>
        <v>8540.2332313334809</v>
      </c>
      <c r="O310" s="62">
        <f t="shared" si="57"/>
        <v>439</v>
      </c>
      <c r="P310" s="73">
        <f t="shared" si="58"/>
        <v>10783</v>
      </c>
      <c r="Q310" s="65">
        <f t="shared" si="52"/>
        <v>11790</v>
      </c>
      <c r="R310" s="65">
        <f t="shared" si="59"/>
        <v>308</v>
      </c>
      <c r="S310" s="65">
        <f t="shared" si="60"/>
        <v>9910</v>
      </c>
      <c r="T310" s="65">
        <f t="shared" si="61"/>
        <v>873</v>
      </c>
      <c r="U310" s="68">
        <f t="shared" si="62"/>
        <v>5.1999999999999998E-2</v>
      </c>
      <c r="X310" s="69">
        <f t="shared" si="63"/>
        <v>1.5676470588235294</v>
      </c>
      <c r="Y310" s="62">
        <f t="shared" si="64"/>
        <v>383</v>
      </c>
    </row>
    <row r="311" spans="1:25" x14ac:dyDescent="0.2">
      <c r="A311" s="14">
        <v>309</v>
      </c>
      <c r="B311" s="15" t="s">
        <v>629</v>
      </c>
      <c r="C311" s="16">
        <v>2350</v>
      </c>
      <c r="D311" s="17">
        <v>5</v>
      </c>
      <c r="E311" s="54">
        <v>10231</v>
      </c>
      <c r="F311" s="55">
        <v>7.6999999999999999E-2</v>
      </c>
      <c r="G311" s="56">
        <v>873</v>
      </c>
      <c r="H311" s="27">
        <v>-0.08</v>
      </c>
      <c r="I311" s="54">
        <v>10947</v>
      </c>
      <c r="J311" s="57">
        <v>5058</v>
      </c>
      <c r="K311" s="73">
        <f t="shared" si="53"/>
        <v>9499.5357474466109</v>
      </c>
      <c r="L311" s="73">
        <f t="shared" si="54"/>
        <v>9358</v>
      </c>
      <c r="M311" s="74">
        <f t="shared" si="55"/>
        <v>948.91304347826087</v>
      </c>
      <c r="N311" s="74">
        <f t="shared" si="56"/>
        <v>8550.6227039683508</v>
      </c>
      <c r="O311" s="62">
        <f t="shared" si="57"/>
        <v>233</v>
      </c>
      <c r="P311" s="73">
        <f t="shared" si="58"/>
        <v>10763.012000000001</v>
      </c>
      <c r="Q311" s="65">
        <f t="shared" si="52"/>
        <v>2115</v>
      </c>
      <c r="R311" s="65">
        <f t="shared" si="59"/>
        <v>309</v>
      </c>
      <c r="S311" s="65">
        <f t="shared" si="60"/>
        <v>9358</v>
      </c>
      <c r="T311" s="65">
        <f t="shared" si="61"/>
        <v>1405.0120000000006</v>
      </c>
      <c r="U311" s="68">
        <f t="shared" si="62"/>
        <v>5.200000000000006E-2</v>
      </c>
      <c r="X311" s="69">
        <f t="shared" si="63"/>
        <v>0.60940664375715992</v>
      </c>
      <c r="Y311" s="62">
        <f t="shared" si="64"/>
        <v>285</v>
      </c>
    </row>
    <row r="312" spans="1:25" x14ac:dyDescent="0.2">
      <c r="A312" s="14">
        <v>310</v>
      </c>
      <c r="B312" s="15" t="s">
        <v>631</v>
      </c>
      <c r="C312" s="16">
        <v>10000</v>
      </c>
      <c r="D312" s="17">
        <v>9</v>
      </c>
      <c r="E312" s="54">
        <v>10227</v>
      </c>
      <c r="F312" s="55">
        <v>0.10299999999999999</v>
      </c>
      <c r="G312" s="56">
        <v>165.7</v>
      </c>
      <c r="H312" s="27">
        <v>0.27300000000000002</v>
      </c>
      <c r="I312" s="54">
        <v>2965</v>
      </c>
      <c r="J312" s="57">
        <v>672</v>
      </c>
      <c r="K312" s="73">
        <f t="shared" si="53"/>
        <v>9271.9854941069807</v>
      </c>
      <c r="L312" s="73">
        <f t="shared" si="54"/>
        <v>10061.299999999999</v>
      </c>
      <c r="M312" s="74">
        <f t="shared" si="55"/>
        <v>130.16496465043204</v>
      </c>
      <c r="N312" s="74">
        <f t="shared" si="56"/>
        <v>9141.8205294565487</v>
      </c>
      <c r="O312" s="62">
        <f t="shared" si="57"/>
        <v>412</v>
      </c>
      <c r="P312" s="73">
        <f t="shared" si="58"/>
        <v>10758.804</v>
      </c>
      <c r="Q312" s="65">
        <f t="shared" si="52"/>
        <v>9000</v>
      </c>
      <c r="R312" s="65">
        <f t="shared" si="59"/>
        <v>310</v>
      </c>
      <c r="S312" s="65">
        <f t="shared" si="60"/>
        <v>10061.299999999999</v>
      </c>
      <c r="T312" s="65">
        <f t="shared" si="61"/>
        <v>697.50400000000081</v>
      </c>
      <c r="U312" s="68">
        <f t="shared" si="62"/>
        <v>5.2000000000000011E-2</v>
      </c>
      <c r="X312" s="69">
        <f t="shared" si="63"/>
        <v>3.2094387447193773</v>
      </c>
      <c r="Y312" s="62">
        <f t="shared" si="64"/>
        <v>421</v>
      </c>
    </row>
    <row r="313" spans="1:25" x14ac:dyDescent="0.2">
      <c r="A313" s="14">
        <v>311</v>
      </c>
      <c r="B313" s="15" t="s">
        <v>633</v>
      </c>
      <c r="C313" s="16">
        <v>32000</v>
      </c>
      <c r="D313" s="17">
        <v>-19</v>
      </c>
      <c r="E313" s="54">
        <v>10194</v>
      </c>
      <c r="F313" s="55">
        <v>2E-3</v>
      </c>
      <c r="G313" s="56">
        <v>581</v>
      </c>
      <c r="H313" s="27">
        <v>0.58699999999999997</v>
      </c>
      <c r="I313" s="54">
        <v>8770</v>
      </c>
      <c r="J313" s="57">
        <v>9205</v>
      </c>
      <c r="K313" s="73">
        <f t="shared" si="53"/>
        <v>10173.652694610779</v>
      </c>
      <c r="L313" s="73">
        <f t="shared" si="54"/>
        <v>9613</v>
      </c>
      <c r="M313" s="74">
        <f t="shared" si="55"/>
        <v>366.0995589161941</v>
      </c>
      <c r="N313" s="74">
        <f t="shared" si="56"/>
        <v>9807.5531356945849</v>
      </c>
      <c r="O313" s="62">
        <f t="shared" si="57"/>
        <v>350</v>
      </c>
      <c r="P313" s="73">
        <f t="shared" si="58"/>
        <v>10724.088</v>
      </c>
      <c r="Q313" s="65">
        <f t="shared" si="52"/>
        <v>28800</v>
      </c>
      <c r="R313" s="65">
        <f t="shared" si="59"/>
        <v>311</v>
      </c>
      <c r="S313" s="65">
        <f t="shared" si="60"/>
        <v>9613</v>
      </c>
      <c r="T313" s="65">
        <f t="shared" si="61"/>
        <v>1111.0879999999997</v>
      </c>
      <c r="U313" s="68">
        <f t="shared" si="62"/>
        <v>5.1999999999999977E-2</v>
      </c>
      <c r="X313" s="69">
        <f t="shared" si="63"/>
        <v>0.9123717728055073</v>
      </c>
      <c r="Y313" s="62">
        <f t="shared" si="64"/>
        <v>335</v>
      </c>
    </row>
    <row r="314" spans="1:25" x14ac:dyDescent="0.2">
      <c r="A314" s="14">
        <v>312</v>
      </c>
      <c r="B314" s="15" t="s">
        <v>635</v>
      </c>
      <c r="C314" s="16">
        <v>5086</v>
      </c>
      <c r="D314" s="17">
        <v>29</v>
      </c>
      <c r="E314" s="54">
        <v>10188</v>
      </c>
      <c r="F314" s="55">
        <v>0.188</v>
      </c>
      <c r="G314" s="56">
        <v>1022</v>
      </c>
      <c r="H314" s="27">
        <v>1.2849999999999999</v>
      </c>
      <c r="I314" s="54">
        <v>10173</v>
      </c>
      <c r="J314" s="57">
        <v>7758</v>
      </c>
      <c r="K314" s="73">
        <f t="shared" si="53"/>
        <v>8575.757575757576</v>
      </c>
      <c r="L314" s="73">
        <f t="shared" si="54"/>
        <v>9166</v>
      </c>
      <c r="M314" s="74">
        <f t="shared" si="55"/>
        <v>447.26477024070022</v>
      </c>
      <c r="N314" s="74">
        <f t="shared" si="56"/>
        <v>8128.4928055168757</v>
      </c>
      <c r="O314" s="62">
        <f t="shared" si="57"/>
        <v>324</v>
      </c>
      <c r="P314" s="73">
        <f t="shared" si="58"/>
        <v>10717.776</v>
      </c>
      <c r="Q314" s="65">
        <f t="shared" si="52"/>
        <v>4577.3999999999996</v>
      </c>
      <c r="R314" s="65">
        <f t="shared" si="59"/>
        <v>312</v>
      </c>
      <c r="S314" s="65">
        <f t="shared" si="60"/>
        <v>9166</v>
      </c>
      <c r="T314" s="65">
        <f t="shared" si="61"/>
        <v>1551.7759999999998</v>
      </c>
      <c r="U314" s="68">
        <f t="shared" si="62"/>
        <v>5.1999999999999984E-2</v>
      </c>
      <c r="X314" s="69">
        <f t="shared" si="63"/>
        <v>0.5183718199608609</v>
      </c>
      <c r="Y314" s="62">
        <f t="shared" si="64"/>
        <v>260</v>
      </c>
    </row>
    <row r="315" spans="1:25" x14ac:dyDescent="0.2">
      <c r="A315" s="14">
        <v>313</v>
      </c>
      <c r="B315" s="15" t="s">
        <v>637</v>
      </c>
      <c r="C315" s="16">
        <v>14595</v>
      </c>
      <c r="D315" s="17">
        <v>-3</v>
      </c>
      <c r="E315" s="54">
        <v>10151</v>
      </c>
      <c r="F315" s="55">
        <v>6.3E-2</v>
      </c>
      <c r="G315" s="56">
        <v>1080</v>
      </c>
      <c r="H315" s="27">
        <v>-0.22</v>
      </c>
      <c r="I315" s="54">
        <v>15995</v>
      </c>
      <c r="J315" s="57">
        <v>10531</v>
      </c>
      <c r="K315" s="73">
        <f t="shared" si="53"/>
        <v>9549.3885230479773</v>
      </c>
      <c r="L315" s="73">
        <f t="shared" si="54"/>
        <v>9071</v>
      </c>
      <c r="M315" s="74">
        <f t="shared" si="55"/>
        <v>1384.6153846153845</v>
      </c>
      <c r="N315" s="74">
        <f t="shared" si="56"/>
        <v>8164.7731384325925</v>
      </c>
      <c r="O315" s="62">
        <f t="shared" si="57"/>
        <v>175</v>
      </c>
      <c r="P315" s="73">
        <f t="shared" si="58"/>
        <v>10678.852000000001</v>
      </c>
      <c r="Q315" s="65">
        <f t="shared" si="52"/>
        <v>13135.5</v>
      </c>
      <c r="R315" s="65">
        <f t="shared" si="59"/>
        <v>313</v>
      </c>
      <c r="S315" s="65">
        <f t="shared" si="60"/>
        <v>9071</v>
      </c>
      <c r="T315" s="65">
        <f t="shared" si="61"/>
        <v>1607.8520000000008</v>
      </c>
      <c r="U315" s="68">
        <f t="shared" si="62"/>
        <v>5.2000000000000074E-2</v>
      </c>
      <c r="X315" s="69">
        <f t="shared" si="63"/>
        <v>0.48875185185185255</v>
      </c>
      <c r="Y315" s="62">
        <f t="shared" si="64"/>
        <v>254</v>
      </c>
    </row>
    <row r="316" spans="1:25" x14ac:dyDescent="0.2">
      <c r="A316" s="14">
        <v>314</v>
      </c>
      <c r="B316" s="15" t="s">
        <v>639</v>
      </c>
      <c r="C316" s="16">
        <v>36000</v>
      </c>
      <c r="D316" s="17">
        <v>-18</v>
      </c>
      <c r="E316" s="54">
        <v>10041</v>
      </c>
      <c r="F316" s="55">
        <v>0</v>
      </c>
      <c r="G316" s="56">
        <v>1036.9000000000001</v>
      </c>
      <c r="H316" s="27">
        <v>-0.189</v>
      </c>
      <c r="I316" s="54">
        <v>21617</v>
      </c>
      <c r="J316" s="57">
        <v>25852</v>
      </c>
      <c r="K316" s="73">
        <f t="shared" si="53"/>
        <v>10041</v>
      </c>
      <c r="L316" s="73">
        <f t="shared" si="54"/>
        <v>9004.1</v>
      </c>
      <c r="M316" s="74">
        <f t="shared" si="55"/>
        <v>1278.5450061652284</v>
      </c>
      <c r="N316" s="74">
        <f t="shared" si="56"/>
        <v>8762.4549938347718</v>
      </c>
      <c r="O316" s="62">
        <f t="shared" si="57"/>
        <v>193</v>
      </c>
      <c r="P316" s="73">
        <f t="shared" si="58"/>
        <v>10563.132</v>
      </c>
      <c r="Q316" s="65">
        <f t="shared" si="52"/>
        <v>32400</v>
      </c>
      <c r="R316" s="65">
        <f t="shared" si="59"/>
        <v>314</v>
      </c>
      <c r="S316" s="65">
        <f t="shared" si="60"/>
        <v>9004.1</v>
      </c>
      <c r="T316" s="65">
        <f t="shared" si="61"/>
        <v>1559.0319999999992</v>
      </c>
      <c r="U316" s="68">
        <f t="shared" si="62"/>
        <v>5.1999999999999963E-2</v>
      </c>
      <c r="X316" s="69">
        <f t="shared" si="63"/>
        <v>0.50355096923521947</v>
      </c>
      <c r="Y316" s="62">
        <f t="shared" si="64"/>
        <v>259</v>
      </c>
    </row>
    <row r="317" spans="1:25" x14ac:dyDescent="0.2">
      <c r="A317" s="14">
        <v>315</v>
      </c>
      <c r="B317" s="15" t="s">
        <v>641</v>
      </c>
      <c r="C317" s="16">
        <v>42100</v>
      </c>
      <c r="D317" s="17" t="s">
        <v>14</v>
      </c>
      <c r="E317" s="54">
        <v>9984</v>
      </c>
      <c r="F317" s="55">
        <v>5.1999999999999998E-2</v>
      </c>
      <c r="G317" s="56">
        <v>861.7</v>
      </c>
      <c r="H317" s="27">
        <v>-0.113</v>
      </c>
      <c r="I317" s="54">
        <v>13099</v>
      </c>
      <c r="J317" s="57">
        <v>9122</v>
      </c>
      <c r="K317" s="73">
        <f t="shared" si="53"/>
        <v>9490.4942965779464</v>
      </c>
      <c r="L317" s="73">
        <f t="shared" si="54"/>
        <v>9122.2999999999993</v>
      </c>
      <c r="M317" s="74">
        <f t="shared" si="55"/>
        <v>971.47688838782415</v>
      </c>
      <c r="N317" s="74">
        <f t="shared" si="56"/>
        <v>8519.0174081901223</v>
      </c>
      <c r="O317" s="62">
        <f t="shared" si="57"/>
        <v>229</v>
      </c>
      <c r="P317" s="73">
        <f t="shared" si="58"/>
        <v>10503.168</v>
      </c>
      <c r="Q317" s="65">
        <f t="shared" si="52"/>
        <v>37890</v>
      </c>
      <c r="R317" s="65">
        <f t="shared" si="59"/>
        <v>315</v>
      </c>
      <c r="S317" s="65">
        <f t="shared" si="60"/>
        <v>9122.2999999999993</v>
      </c>
      <c r="T317" s="65">
        <f t="shared" si="61"/>
        <v>1380.8680000000004</v>
      </c>
      <c r="U317" s="68">
        <f t="shared" si="62"/>
        <v>5.199999999999997E-2</v>
      </c>
      <c r="X317" s="69">
        <f t="shared" si="63"/>
        <v>0.60249274689567167</v>
      </c>
      <c r="Y317" s="62">
        <f t="shared" si="64"/>
        <v>289</v>
      </c>
    </row>
    <row r="318" spans="1:25" x14ac:dyDescent="0.2">
      <c r="A318" s="14">
        <v>316</v>
      </c>
      <c r="B318" s="15" t="s">
        <v>643</v>
      </c>
      <c r="C318" s="16">
        <v>9700</v>
      </c>
      <c r="D318" s="17">
        <v>-18</v>
      </c>
      <c r="E318" s="54">
        <v>9952</v>
      </c>
      <c r="F318" s="55">
        <v>8.9999999999999993E-3</v>
      </c>
      <c r="G318" s="56">
        <v>51.7</v>
      </c>
      <c r="H318" s="27">
        <v>-0.44500000000000001</v>
      </c>
      <c r="I318" s="54">
        <v>3797</v>
      </c>
      <c r="J318" s="57">
        <v>637</v>
      </c>
      <c r="K318" s="73">
        <f t="shared" si="53"/>
        <v>9863.2309217046586</v>
      </c>
      <c r="L318" s="73">
        <f t="shared" si="54"/>
        <v>9900.2999999999993</v>
      </c>
      <c r="M318" s="74">
        <f t="shared" si="55"/>
        <v>93.15315315315317</v>
      </c>
      <c r="N318" s="74">
        <f t="shared" si="56"/>
        <v>9770.0777685515059</v>
      </c>
      <c r="O318" s="62">
        <f t="shared" si="57"/>
        <v>423</v>
      </c>
      <c r="P318" s="73">
        <f t="shared" si="58"/>
        <v>10469.504000000001</v>
      </c>
      <c r="Q318" s="65">
        <f t="shared" si="52"/>
        <v>8730</v>
      </c>
      <c r="R318" s="65">
        <f t="shared" si="59"/>
        <v>316</v>
      </c>
      <c r="S318" s="65">
        <f t="shared" si="60"/>
        <v>9900.2999999999993</v>
      </c>
      <c r="T318" s="65">
        <f t="shared" si="61"/>
        <v>569.20400000000154</v>
      </c>
      <c r="U318" s="68">
        <f t="shared" si="62"/>
        <v>5.2000000000000081E-2</v>
      </c>
      <c r="X318" s="69">
        <f t="shared" si="63"/>
        <v>10.009748549323046</v>
      </c>
      <c r="Y318" s="62">
        <f t="shared" si="64"/>
        <v>442</v>
      </c>
    </row>
    <row r="319" spans="1:25" x14ac:dyDescent="0.2">
      <c r="A319" s="14">
        <v>317</v>
      </c>
      <c r="B319" s="15" t="s">
        <v>645</v>
      </c>
      <c r="C319" s="16">
        <v>17900</v>
      </c>
      <c r="D319" s="17">
        <v>1</v>
      </c>
      <c r="E319" s="54">
        <v>9839</v>
      </c>
      <c r="F319" s="55">
        <v>5.6000000000000001E-2</v>
      </c>
      <c r="G319" s="56">
        <v>-437</v>
      </c>
      <c r="H319" s="27">
        <v>-7.0030000000000001</v>
      </c>
      <c r="I319" s="54">
        <v>3774</v>
      </c>
      <c r="J319" s="57">
        <v>258</v>
      </c>
      <c r="K319" s="73">
        <f t="shared" si="53"/>
        <v>9317.234848484848</v>
      </c>
      <c r="L319" s="73">
        <f t="shared" si="54"/>
        <v>10276</v>
      </c>
      <c r="M319" s="74">
        <f t="shared" si="55"/>
        <v>72.796934865900383</v>
      </c>
      <c r="N319" s="74">
        <f t="shared" si="56"/>
        <v>9244.4379136189473</v>
      </c>
      <c r="O319" s="62">
        <f t="shared" si="57"/>
        <v>426</v>
      </c>
      <c r="P319" s="73">
        <f t="shared" si="58"/>
        <v>10350.628000000001</v>
      </c>
      <c r="Q319" s="65">
        <f t="shared" si="52"/>
        <v>16110</v>
      </c>
      <c r="R319" s="65">
        <f t="shared" si="59"/>
        <v>317</v>
      </c>
      <c r="S319" s="65">
        <f t="shared" si="60"/>
        <v>10276</v>
      </c>
      <c r="T319" s="65">
        <f t="shared" si="61"/>
        <v>74.628000000000611</v>
      </c>
      <c r="U319" s="68">
        <f t="shared" si="62"/>
        <v>5.200000000000006E-2</v>
      </c>
      <c r="X319" s="69">
        <f t="shared" si="63"/>
        <v>-1.1707734553775757</v>
      </c>
      <c r="Y319" s="62">
        <f t="shared" si="64"/>
        <v>485</v>
      </c>
    </row>
    <row r="320" spans="1:25" x14ac:dyDescent="0.2">
      <c r="A320" s="14">
        <v>318</v>
      </c>
      <c r="B320" s="15" t="s">
        <v>647</v>
      </c>
      <c r="C320" s="16">
        <v>32400</v>
      </c>
      <c r="D320" s="17">
        <v>-27</v>
      </c>
      <c r="E320" s="54">
        <v>9830</v>
      </c>
      <c r="F320" s="55">
        <v>-4.2000000000000003E-2</v>
      </c>
      <c r="G320" s="56">
        <v>361</v>
      </c>
      <c r="H320" s="27">
        <v>0.85099999999999998</v>
      </c>
      <c r="I320" s="54">
        <v>14874</v>
      </c>
      <c r="J320" s="57">
        <v>7308</v>
      </c>
      <c r="K320" s="73">
        <f t="shared" si="53"/>
        <v>10260.960334029229</v>
      </c>
      <c r="L320" s="73">
        <f t="shared" si="54"/>
        <v>9469</v>
      </c>
      <c r="M320" s="74">
        <f t="shared" si="55"/>
        <v>195.02971366828743</v>
      </c>
      <c r="N320" s="74">
        <f t="shared" si="56"/>
        <v>10065.930620360941</v>
      </c>
      <c r="O320" s="62">
        <f t="shared" si="57"/>
        <v>398</v>
      </c>
      <c r="P320" s="73">
        <f t="shared" si="58"/>
        <v>10341.16</v>
      </c>
      <c r="Q320" s="65">
        <f t="shared" si="52"/>
        <v>29160</v>
      </c>
      <c r="R320" s="65">
        <f t="shared" si="59"/>
        <v>318</v>
      </c>
      <c r="S320" s="65">
        <f t="shared" si="60"/>
        <v>9469</v>
      </c>
      <c r="T320" s="65">
        <f t="shared" si="61"/>
        <v>872.15999999999985</v>
      </c>
      <c r="U320" s="68">
        <f t="shared" si="62"/>
        <v>5.1999999999999984E-2</v>
      </c>
      <c r="X320" s="69">
        <f t="shared" si="63"/>
        <v>1.4159556786703598</v>
      </c>
      <c r="Y320" s="62">
        <f t="shared" si="64"/>
        <v>385</v>
      </c>
    </row>
    <row r="321" spans="1:25" x14ac:dyDescent="0.2">
      <c r="A321" s="14">
        <v>319</v>
      </c>
      <c r="B321" s="15" t="s">
        <v>649</v>
      </c>
      <c r="C321" s="16">
        <v>32000</v>
      </c>
      <c r="D321" s="17">
        <v>9</v>
      </c>
      <c r="E321" s="54">
        <v>9823</v>
      </c>
      <c r="F321" s="55">
        <v>8.5999999999999993E-2</v>
      </c>
      <c r="G321" s="56">
        <v>1671</v>
      </c>
      <c r="H321" s="27">
        <v>15.067</v>
      </c>
      <c r="I321" s="54">
        <v>20999</v>
      </c>
      <c r="J321" s="57">
        <v>53367</v>
      </c>
      <c r="K321" s="73">
        <f t="shared" si="53"/>
        <v>9045.1197053406995</v>
      </c>
      <c r="L321" s="73">
        <f t="shared" si="54"/>
        <v>8152</v>
      </c>
      <c r="M321" s="74">
        <f t="shared" si="55"/>
        <v>104.00199165992407</v>
      </c>
      <c r="N321" s="74">
        <f t="shared" si="56"/>
        <v>8941.1177136807746</v>
      </c>
      <c r="O321" s="62">
        <f t="shared" si="57"/>
        <v>420</v>
      </c>
      <c r="P321" s="73">
        <f t="shared" si="58"/>
        <v>10333.796</v>
      </c>
      <c r="Q321" s="65">
        <f t="shared" si="52"/>
        <v>28800</v>
      </c>
      <c r="R321" s="65">
        <f t="shared" si="59"/>
        <v>319</v>
      </c>
      <c r="S321" s="65">
        <f t="shared" si="60"/>
        <v>8152</v>
      </c>
      <c r="T321" s="65">
        <f t="shared" si="61"/>
        <v>2181.7960000000003</v>
      </c>
      <c r="U321" s="68">
        <f t="shared" si="62"/>
        <v>5.2000000000000025E-2</v>
      </c>
      <c r="X321" s="69">
        <f t="shared" si="63"/>
        <v>0.30568282465589486</v>
      </c>
      <c r="Y321" s="62">
        <f t="shared" si="64"/>
        <v>205</v>
      </c>
    </row>
    <row r="322" spans="1:25" x14ac:dyDescent="0.2">
      <c r="A322" s="14">
        <v>320</v>
      </c>
      <c r="B322" s="15" t="s">
        <v>651</v>
      </c>
      <c r="C322" s="16">
        <v>2650</v>
      </c>
      <c r="D322" s="17">
        <v>24</v>
      </c>
      <c r="E322" s="54">
        <v>9822</v>
      </c>
      <c r="F322" s="55">
        <v>0.161</v>
      </c>
      <c r="G322" s="56">
        <v>298</v>
      </c>
      <c r="H322" s="27">
        <v>0.30099999999999999</v>
      </c>
      <c r="I322" s="54">
        <v>14266</v>
      </c>
      <c r="J322" s="57">
        <v>4737</v>
      </c>
      <c r="K322" s="73">
        <f t="shared" si="53"/>
        <v>8459.9483204134358</v>
      </c>
      <c r="L322" s="73">
        <f t="shared" si="54"/>
        <v>9524</v>
      </c>
      <c r="M322" s="74">
        <f t="shared" si="55"/>
        <v>229.05457340507303</v>
      </c>
      <c r="N322" s="74">
        <f t="shared" si="56"/>
        <v>8230.893747008362</v>
      </c>
      <c r="O322" s="62">
        <f t="shared" si="57"/>
        <v>391</v>
      </c>
      <c r="P322" s="73">
        <f t="shared" si="58"/>
        <v>10332.744000000001</v>
      </c>
      <c r="Q322" s="65">
        <f t="shared" si="52"/>
        <v>2385</v>
      </c>
      <c r="R322" s="65">
        <f t="shared" si="59"/>
        <v>320</v>
      </c>
      <c r="S322" s="65">
        <f t="shared" si="60"/>
        <v>9524</v>
      </c>
      <c r="T322" s="65">
        <f t="shared" si="61"/>
        <v>808.7440000000006</v>
      </c>
      <c r="U322" s="68">
        <f t="shared" si="62"/>
        <v>5.200000000000006E-2</v>
      </c>
      <c r="X322" s="69">
        <f t="shared" si="63"/>
        <v>1.7139060402684583</v>
      </c>
      <c r="Y322" s="62">
        <f t="shared" si="64"/>
        <v>398</v>
      </c>
    </row>
    <row r="323" spans="1:25" x14ac:dyDescent="0.2">
      <c r="A323" s="14">
        <v>321</v>
      </c>
      <c r="B323" s="15" t="s">
        <v>653</v>
      </c>
      <c r="C323" s="16">
        <v>62091</v>
      </c>
      <c r="D323" s="17">
        <v>-32</v>
      </c>
      <c r="E323" s="54">
        <v>9801</v>
      </c>
      <c r="F323" s="55">
        <v>-5.6000000000000001E-2</v>
      </c>
      <c r="G323" s="56">
        <v>190.4</v>
      </c>
      <c r="H323" s="27">
        <v>-0.55400000000000005</v>
      </c>
      <c r="I323" s="54">
        <v>6722</v>
      </c>
      <c r="J323" s="57">
        <v>6413</v>
      </c>
      <c r="K323" s="73">
        <f t="shared" si="53"/>
        <v>10382.415254237289</v>
      </c>
      <c r="L323" s="73">
        <f t="shared" si="54"/>
        <v>9610.6</v>
      </c>
      <c r="M323" s="74">
        <f t="shared" si="55"/>
        <v>426.90582959641262</v>
      </c>
      <c r="N323" s="74">
        <f t="shared" si="56"/>
        <v>9955.5094246408753</v>
      </c>
      <c r="O323" s="62">
        <f t="shared" si="57"/>
        <v>331</v>
      </c>
      <c r="P323" s="73">
        <f t="shared" si="58"/>
        <v>10310.652</v>
      </c>
      <c r="Q323" s="65">
        <f t="shared" ref="Q323:Q386" si="65">C323 - (C323*$AD$4)</f>
        <v>55881.9</v>
      </c>
      <c r="R323" s="65">
        <f t="shared" si="59"/>
        <v>321</v>
      </c>
      <c r="S323" s="65">
        <f t="shared" si="60"/>
        <v>9610.6</v>
      </c>
      <c r="T323" s="65">
        <f t="shared" si="61"/>
        <v>700.05199999999968</v>
      </c>
      <c r="U323" s="68">
        <f t="shared" si="62"/>
        <v>5.2000000000000005E-2</v>
      </c>
      <c r="X323" s="69">
        <f t="shared" si="63"/>
        <v>2.6767436974789898</v>
      </c>
      <c r="Y323" s="62">
        <f t="shared" si="64"/>
        <v>420</v>
      </c>
    </row>
    <row r="324" spans="1:25" x14ac:dyDescent="0.2">
      <c r="A324" s="14">
        <v>322</v>
      </c>
      <c r="B324" s="15" t="s">
        <v>655</v>
      </c>
      <c r="C324" s="16">
        <v>54000</v>
      </c>
      <c r="D324" s="17">
        <v>37</v>
      </c>
      <c r="E324" s="54">
        <v>9714</v>
      </c>
      <c r="F324" s="55">
        <v>0.23200000000000001</v>
      </c>
      <c r="G324" s="56">
        <v>618.9</v>
      </c>
      <c r="H324" s="27">
        <v>6.9000000000000006E-2</v>
      </c>
      <c r="I324" s="54">
        <v>15620</v>
      </c>
      <c r="J324" s="57">
        <v>8087</v>
      </c>
      <c r="K324" s="73">
        <f t="shared" ref="K324:K387" si="66">E324/(1+F324)</f>
        <v>7884.7402597402597</v>
      </c>
      <c r="L324" s="73">
        <f t="shared" ref="L324:L387" si="67">E324-G324</f>
        <v>9095.1</v>
      </c>
      <c r="M324" s="74">
        <f t="shared" ref="M324:M387" si="68">IFERROR(G324/(1+H324)," ")</f>
        <v>578.95229186155291</v>
      </c>
      <c r="N324" s="74">
        <f t="shared" ref="N324:N387" si="69">IFERROR(K324-M324, " ")</f>
        <v>7305.7879678787067</v>
      </c>
      <c r="O324" s="62">
        <f t="shared" ref="O324:O387" si="70">IFERROR(RANK(M324,$M$3:$M$502,0), " ")</f>
        <v>290</v>
      </c>
      <c r="P324" s="73">
        <f t="shared" ref="P324:P387" si="71">(E324*$AB$4) +E324</f>
        <v>10219.128000000001</v>
      </c>
      <c r="Q324" s="65">
        <f t="shared" si="65"/>
        <v>48600</v>
      </c>
      <c r="R324" s="65">
        <f t="shared" ref="R324:R387" si="72">RANK(P324,$P$3:$P$502,0)</f>
        <v>322</v>
      </c>
      <c r="S324" s="65">
        <f t="shared" ref="S324:S387" si="73">L324-(AB328*C324*AD325)/1000000</f>
        <v>9095.1</v>
      </c>
      <c r="T324" s="65">
        <f t="shared" ref="T324:T387" si="74">P324-S324</f>
        <v>1124.0280000000002</v>
      </c>
      <c r="U324" s="68">
        <f t="shared" ref="U324:U387" si="75">(P324-E324)/E324</f>
        <v>5.200000000000006E-2</v>
      </c>
      <c r="X324" s="69">
        <f t="shared" ref="X324:X387" si="76">(T324-G324)/G324</f>
        <v>0.81617062530295736</v>
      </c>
      <c r="Y324" s="62">
        <f t="shared" ref="Y324:Y387" si="77">RANK(T324,$T$3:$T$502,0)</f>
        <v>331</v>
      </c>
    </row>
    <row r="325" spans="1:25" x14ac:dyDescent="0.2">
      <c r="A325" s="14">
        <v>323</v>
      </c>
      <c r="B325" s="15" t="s">
        <v>657</v>
      </c>
      <c r="C325" s="16">
        <v>13145</v>
      </c>
      <c r="D325" s="17">
        <v>4</v>
      </c>
      <c r="E325" s="54">
        <v>9696</v>
      </c>
      <c r="F325" s="55">
        <v>6.7000000000000004E-2</v>
      </c>
      <c r="G325" s="56">
        <v>1438</v>
      </c>
      <c r="H325" s="27">
        <v>-8.5999999999999993E-2</v>
      </c>
      <c r="I325" s="54">
        <v>45326</v>
      </c>
      <c r="J325" s="57">
        <v>30002</v>
      </c>
      <c r="K325" s="73">
        <f t="shared" si="66"/>
        <v>9087.1602624179941</v>
      </c>
      <c r="L325" s="73">
        <f t="shared" si="67"/>
        <v>8258</v>
      </c>
      <c r="M325" s="74">
        <f t="shared" si="68"/>
        <v>1573.3041575492341</v>
      </c>
      <c r="N325" s="74">
        <f t="shared" si="69"/>
        <v>7513.8561048687598</v>
      </c>
      <c r="O325" s="62">
        <f t="shared" si="70"/>
        <v>157</v>
      </c>
      <c r="P325" s="73">
        <f t="shared" si="71"/>
        <v>10200.191999999999</v>
      </c>
      <c r="Q325" s="65">
        <f t="shared" si="65"/>
        <v>11830.5</v>
      </c>
      <c r="R325" s="65">
        <f t="shared" si="72"/>
        <v>323</v>
      </c>
      <c r="S325" s="65">
        <f t="shared" si="73"/>
        <v>8258</v>
      </c>
      <c r="T325" s="65">
        <f t="shared" si="74"/>
        <v>1942.1919999999991</v>
      </c>
      <c r="U325" s="68">
        <f t="shared" si="75"/>
        <v>5.1999999999999907E-2</v>
      </c>
      <c r="X325" s="69">
        <f t="shared" si="76"/>
        <v>0.3506203059805279</v>
      </c>
      <c r="Y325" s="62">
        <f t="shared" si="77"/>
        <v>220</v>
      </c>
    </row>
    <row r="326" spans="1:25" x14ac:dyDescent="0.2">
      <c r="A326" s="14">
        <v>324</v>
      </c>
      <c r="B326" s="15" t="s">
        <v>659</v>
      </c>
      <c r="C326" s="16">
        <v>29350</v>
      </c>
      <c r="D326" s="17">
        <v>8</v>
      </c>
      <c r="E326" s="54">
        <v>9657</v>
      </c>
      <c r="F326" s="55">
        <v>8.3000000000000004E-2</v>
      </c>
      <c r="G326" s="56">
        <v>746.4</v>
      </c>
      <c r="H326" s="27">
        <v>0.38800000000000001</v>
      </c>
      <c r="I326" s="54">
        <v>11864</v>
      </c>
      <c r="J326" s="57">
        <v>9164</v>
      </c>
      <c r="K326" s="73">
        <f t="shared" si="66"/>
        <v>8916.8975069252083</v>
      </c>
      <c r="L326" s="73">
        <f t="shared" si="67"/>
        <v>8910.6</v>
      </c>
      <c r="M326" s="74">
        <f t="shared" si="68"/>
        <v>537.75216138328528</v>
      </c>
      <c r="N326" s="74">
        <f t="shared" si="69"/>
        <v>8379.1453455419232</v>
      </c>
      <c r="O326" s="62">
        <f t="shared" si="70"/>
        <v>300</v>
      </c>
      <c r="P326" s="73">
        <f t="shared" si="71"/>
        <v>10159.164000000001</v>
      </c>
      <c r="Q326" s="65">
        <f t="shared" si="65"/>
        <v>26415</v>
      </c>
      <c r="R326" s="65">
        <f t="shared" si="72"/>
        <v>324</v>
      </c>
      <c r="S326" s="65">
        <f t="shared" si="73"/>
        <v>8910.6</v>
      </c>
      <c r="T326" s="65">
        <f t="shared" si="74"/>
        <v>1248.5640000000003</v>
      </c>
      <c r="U326" s="68">
        <f t="shared" si="75"/>
        <v>5.2000000000000067E-2</v>
      </c>
      <c r="X326" s="69">
        <f t="shared" si="76"/>
        <v>0.67278135048231558</v>
      </c>
      <c r="Y326" s="62">
        <f t="shared" si="77"/>
        <v>308</v>
      </c>
    </row>
    <row r="327" spans="1:25" x14ac:dyDescent="0.2">
      <c r="A327" s="14">
        <v>325</v>
      </c>
      <c r="B327" s="15" t="s">
        <v>661</v>
      </c>
      <c r="C327" s="16">
        <v>13600</v>
      </c>
      <c r="D327" s="17">
        <v>57</v>
      </c>
      <c r="E327" s="54">
        <v>9587</v>
      </c>
      <c r="F327" s="55">
        <v>0.29399999999999998</v>
      </c>
      <c r="G327" s="56">
        <v>470</v>
      </c>
      <c r="H327" s="27" t="s">
        <v>14</v>
      </c>
      <c r="I327" s="54">
        <v>20119</v>
      </c>
      <c r="J327" s="57">
        <v>10527</v>
      </c>
      <c r="K327" s="73">
        <f t="shared" si="66"/>
        <v>7408.809891808346</v>
      </c>
      <c r="L327" s="73">
        <f t="shared" si="67"/>
        <v>9117</v>
      </c>
      <c r="M327" s="74" t="str">
        <f t="shared" si="68"/>
        <v xml:space="preserve"> </v>
      </c>
      <c r="N327" s="74" t="str">
        <f t="shared" si="69"/>
        <v xml:space="preserve"> </v>
      </c>
      <c r="O327" s="62" t="str">
        <f t="shared" si="70"/>
        <v xml:space="preserve"> </v>
      </c>
      <c r="P327" s="73">
        <f t="shared" si="71"/>
        <v>10085.523999999999</v>
      </c>
      <c r="Q327" s="65">
        <f t="shared" si="65"/>
        <v>12240</v>
      </c>
      <c r="R327" s="65">
        <f t="shared" si="72"/>
        <v>325</v>
      </c>
      <c r="S327" s="65">
        <f t="shared" si="73"/>
        <v>9117</v>
      </c>
      <c r="T327" s="65">
        <f t="shared" si="74"/>
        <v>968.52399999999943</v>
      </c>
      <c r="U327" s="68">
        <f t="shared" si="75"/>
        <v>5.1999999999999942E-2</v>
      </c>
      <c r="X327" s="69">
        <f t="shared" si="76"/>
        <v>1.0606893617021265</v>
      </c>
      <c r="Y327" s="62">
        <f t="shared" si="77"/>
        <v>358</v>
      </c>
    </row>
    <row r="328" spans="1:25" x14ac:dyDescent="0.2">
      <c r="A328" s="14">
        <v>326</v>
      </c>
      <c r="B328" s="15" t="s">
        <v>663</v>
      </c>
      <c r="C328" s="16">
        <v>55500</v>
      </c>
      <c r="D328" s="17">
        <v>-9</v>
      </c>
      <c r="E328" s="54">
        <v>9581</v>
      </c>
      <c r="F328" s="55">
        <v>2.1999999999999999E-2</v>
      </c>
      <c r="G328" s="56">
        <v>423.8</v>
      </c>
      <c r="H328" s="27">
        <v>-0.109</v>
      </c>
      <c r="I328" s="54">
        <v>9041</v>
      </c>
      <c r="J328" s="57">
        <v>12222</v>
      </c>
      <c r="K328" s="73">
        <f t="shared" si="66"/>
        <v>9374.7553816046966</v>
      </c>
      <c r="L328" s="73">
        <f t="shared" si="67"/>
        <v>9157.2000000000007</v>
      </c>
      <c r="M328" s="74">
        <f t="shared" si="68"/>
        <v>475.64534231200901</v>
      </c>
      <c r="N328" s="74">
        <f t="shared" si="69"/>
        <v>8899.1100392926874</v>
      </c>
      <c r="O328" s="62">
        <f t="shared" si="70"/>
        <v>319</v>
      </c>
      <c r="P328" s="73">
        <f t="shared" si="71"/>
        <v>10079.212</v>
      </c>
      <c r="Q328" s="65">
        <f t="shared" si="65"/>
        <v>49950</v>
      </c>
      <c r="R328" s="65">
        <f t="shared" si="72"/>
        <v>326</v>
      </c>
      <c r="S328" s="65">
        <f t="shared" si="73"/>
        <v>9157.2000000000007</v>
      </c>
      <c r="T328" s="65">
        <f t="shared" si="74"/>
        <v>922.01199999999881</v>
      </c>
      <c r="U328" s="68">
        <f t="shared" si="75"/>
        <v>5.1999999999999949E-2</v>
      </c>
      <c r="X328" s="69">
        <f t="shared" si="76"/>
        <v>1.1755828220858866</v>
      </c>
      <c r="Y328" s="62">
        <f t="shared" si="77"/>
        <v>370</v>
      </c>
    </row>
    <row r="329" spans="1:25" x14ac:dyDescent="0.2">
      <c r="A329" s="14">
        <v>327</v>
      </c>
      <c r="B329" s="15" t="s">
        <v>665</v>
      </c>
      <c r="C329" s="16">
        <v>11993</v>
      </c>
      <c r="D329" s="17" t="s">
        <v>14</v>
      </c>
      <c r="E329" s="54">
        <v>9567</v>
      </c>
      <c r="F329" s="55">
        <v>2.5999999999999999E-2</v>
      </c>
      <c r="G329" s="56">
        <v>18.8</v>
      </c>
      <c r="H329" s="27">
        <v>-0.98799999999999999</v>
      </c>
      <c r="I329" s="54">
        <v>33614</v>
      </c>
      <c r="J329" s="57">
        <v>14708</v>
      </c>
      <c r="K329" s="73">
        <f t="shared" si="66"/>
        <v>9324.561403508771</v>
      </c>
      <c r="L329" s="73">
        <f t="shared" si="67"/>
        <v>9548.2000000000007</v>
      </c>
      <c r="M329" s="74">
        <f t="shared" si="68"/>
        <v>1566.6666666666654</v>
      </c>
      <c r="N329" s="74">
        <f t="shared" si="69"/>
        <v>7757.8947368421059</v>
      </c>
      <c r="O329" s="62">
        <f t="shared" si="70"/>
        <v>158</v>
      </c>
      <c r="P329" s="73">
        <f t="shared" si="71"/>
        <v>10064.484</v>
      </c>
      <c r="Q329" s="65">
        <f t="shared" si="65"/>
        <v>10793.7</v>
      </c>
      <c r="R329" s="65">
        <f t="shared" si="72"/>
        <v>327</v>
      </c>
      <c r="S329" s="65">
        <f t="shared" si="73"/>
        <v>9548.2000000000007</v>
      </c>
      <c r="T329" s="65">
        <f t="shared" si="74"/>
        <v>516.28399999999965</v>
      </c>
      <c r="U329" s="68">
        <f t="shared" si="75"/>
        <v>5.2000000000000039E-2</v>
      </c>
      <c r="X329" s="69">
        <f t="shared" si="76"/>
        <v>26.461914893617003</v>
      </c>
      <c r="Y329" s="62">
        <f t="shared" si="77"/>
        <v>451</v>
      </c>
    </row>
    <row r="330" spans="1:25" x14ac:dyDescent="0.2">
      <c r="A330" s="14">
        <v>328</v>
      </c>
      <c r="B330" s="15" t="s">
        <v>667</v>
      </c>
      <c r="C330" s="16">
        <v>20100</v>
      </c>
      <c r="D330" s="17">
        <v>-5</v>
      </c>
      <c r="E330" s="54">
        <v>9546</v>
      </c>
      <c r="F330" s="55">
        <v>4.1000000000000002E-2</v>
      </c>
      <c r="G330" s="56">
        <v>1012.1</v>
      </c>
      <c r="H330" s="27">
        <v>0.19500000000000001</v>
      </c>
      <c r="I330" s="54">
        <v>8142</v>
      </c>
      <c r="J330" s="57">
        <v>23977</v>
      </c>
      <c r="K330" s="73">
        <f t="shared" si="66"/>
        <v>9170.028818443805</v>
      </c>
      <c r="L330" s="73">
        <f t="shared" si="67"/>
        <v>8533.9</v>
      </c>
      <c r="M330" s="74">
        <f t="shared" si="68"/>
        <v>846.94560669456064</v>
      </c>
      <c r="N330" s="74">
        <f t="shared" si="69"/>
        <v>8323.0832117492446</v>
      </c>
      <c r="O330" s="62">
        <f t="shared" si="70"/>
        <v>243</v>
      </c>
      <c r="P330" s="73">
        <f t="shared" si="71"/>
        <v>10042.392</v>
      </c>
      <c r="Q330" s="65">
        <f t="shared" si="65"/>
        <v>18090</v>
      </c>
      <c r="R330" s="65">
        <f t="shared" si="72"/>
        <v>328</v>
      </c>
      <c r="S330" s="65">
        <f t="shared" si="73"/>
        <v>8533.9</v>
      </c>
      <c r="T330" s="65">
        <f t="shared" si="74"/>
        <v>1508.4920000000002</v>
      </c>
      <c r="U330" s="68">
        <f t="shared" si="75"/>
        <v>5.1999999999999984E-2</v>
      </c>
      <c r="X330" s="69">
        <f t="shared" si="76"/>
        <v>0.49045746467740359</v>
      </c>
      <c r="Y330" s="62">
        <f t="shared" si="77"/>
        <v>266</v>
      </c>
    </row>
    <row r="331" spans="1:25" x14ac:dyDescent="0.2">
      <c r="A331" s="14">
        <v>329</v>
      </c>
      <c r="B331" s="15" t="s">
        <v>669</v>
      </c>
      <c r="C331" s="16">
        <v>64325</v>
      </c>
      <c r="D331" s="17" t="s">
        <v>14</v>
      </c>
      <c r="E331" s="54">
        <v>9536</v>
      </c>
      <c r="F331" s="55">
        <v>6.2E-2</v>
      </c>
      <c r="G331" s="56">
        <v>1324.5</v>
      </c>
      <c r="H331" s="27">
        <v>0.16800000000000001</v>
      </c>
      <c r="I331" s="54">
        <v>7981</v>
      </c>
      <c r="J331" s="57">
        <v>30438</v>
      </c>
      <c r="K331" s="73">
        <f t="shared" si="66"/>
        <v>8979.2843691148773</v>
      </c>
      <c r="L331" s="73">
        <f t="shared" si="67"/>
        <v>8211.5</v>
      </c>
      <c r="M331" s="74">
        <f t="shared" si="68"/>
        <v>1133.9897260273974</v>
      </c>
      <c r="N331" s="74">
        <f t="shared" si="69"/>
        <v>7845.2946430874799</v>
      </c>
      <c r="O331" s="62">
        <f t="shared" si="70"/>
        <v>210</v>
      </c>
      <c r="P331" s="73">
        <f t="shared" si="71"/>
        <v>10031.871999999999</v>
      </c>
      <c r="Q331" s="65">
        <f t="shared" si="65"/>
        <v>57892.5</v>
      </c>
      <c r="R331" s="65">
        <f t="shared" si="72"/>
        <v>329</v>
      </c>
      <c r="S331" s="65">
        <f t="shared" si="73"/>
        <v>8211.5</v>
      </c>
      <c r="T331" s="65">
        <f t="shared" si="74"/>
        <v>1820.3719999999994</v>
      </c>
      <c r="U331" s="68">
        <f t="shared" si="75"/>
        <v>5.1999999999999935E-2</v>
      </c>
      <c r="X331" s="69">
        <f t="shared" si="76"/>
        <v>0.37438429596073947</v>
      </c>
      <c r="Y331" s="62">
        <f t="shared" si="77"/>
        <v>231</v>
      </c>
    </row>
    <row r="332" spans="1:25" x14ac:dyDescent="0.2">
      <c r="A332" s="14">
        <v>330</v>
      </c>
      <c r="B332" s="15" t="s">
        <v>671</v>
      </c>
      <c r="C332" s="16">
        <v>2282</v>
      </c>
      <c r="D332" s="17">
        <v>6</v>
      </c>
      <c r="E332" s="54">
        <v>9512</v>
      </c>
      <c r="F332" s="55">
        <v>8.6999999999999994E-2</v>
      </c>
      <c r="G332" s="56">
        <v>10</v>
      </c>
      <c r="H332" s="27" t="s">
        <v>14</v>
      </c>
      <c r="I332" s="54">
        <v>16062</v>
      </c>
      <c r="J332" s="57" t="s">
        <v>14</v>
      </c>
      <c r="K332" s="73">
        <f t="shared" si="66"/>
        <v>8750.6899724011037</v>
      </c>
      <c r="L332" s="73">
        <f t="shared" si="67"/>
        <v>9502</v>
      </c>
      <c r="M332" s="74" t="str">
        <f t="shared" si="68"/>
        <v xml:space="preserve"> </v>
      </c>
      <c r="N332" s="74" t="str">
        <f t="shared" si="69"/>
        <v xml:space="preserve"> </v>
      </c>
      <c r="O332" s="62" t="str">
        <f t="shared" si="70"/>
        <v xml:space="preserve"> </v>
      </c>
      <c r="P332" s="73">
        <f t="shared" si="71"/>
        <v>10006.624</v>
      </c>
      <c r="Q332" s="65">
        <f t="shared" si="65"/>
        <v>2053.8000000000002</v>
      </c>
      <c r="R332" s="65">
        <f t="shared" si="72"/>
        <v>330</v>
      </c>
      <c r="S332" s="65">
        <f t="shared" si="73"/>
        <v>9502</v>
      </c>
      <c r="T332" s="65">
        <f t="shared" si="74"/>
        <v>504.6239999999998</v>
      </c>
      <c r="U332" s="68">
        <f t="shared" si="75"/>
        <v>5.1999999999999977E-2</v>
      </c>
      <c r="X332" s="69">
        <f t="shared" si="76"/>
        <v>49.462399999999981</v>
      </c>
      <c r="Y332" s="62">
        <f t="shared" si="77"/>
        <v>453</v>
      </c>
    </row>
    <row r="333" spans="1:25" x14ac:dyDescent="0.2">
      <c r="A333" s="14">
        <v>331</v>
      </c>
      <c r="B333" s="15" t="s">
        <v>673</v>
      </c>
      <c r="C333" s="16">
        <v>38000</v>
      </c>
      <c r="D333" s="17">
        <v>4</v>
      </c>
      <c r="E333" s="54">
        <v>9504</v>
      </c>
      <c r="F333" s="55">
        <v>0.08</v>
      </c>
      <c r="G333" s="56">
        <v>-225</v>
      </c>
      <c r="H333" s="27">
        <v>-1.6879999999999999</v>
      </c>
      <c r="I333" s="54">
        <v>21382</v>
      </c>
      <c r="J333" s="57">
        <v>1458</v>
      </c>
      <c r="K333" s="73">
        <f t="shared" si="66"/>
        <v>8800</v>
      </c>
      <c r="L333" s="73">
        <f t="shared" si="67"/>
        <v>9729</v>
      </c>
      <c r="M333" s="74">
        <f t="shared" si="68"/>
        <v>327.03488372093028</v>
      </c>
      <c r="N333" s="74">
        <f t="shared" si="69"/>
        <v>8472.9651162790706</v>
      </c>
      <c r="O333" s="62">
        <f t="shared" si="70"/>
        <v>363</v>
      </c>
      <c r="P333" s="73">
        <f t="shared" si="71"/>
        <v>9998.2080000000005</v>
      </c>
      <c r="Q333" s="65">
        <f t="shared" si="65"/>
        <v>34200</v>
      </c>
      <c r="R333" s="65">
        <f t="shared" si="72"/>
        <v>331</v>
      </c>
      <c r="S333" s="65">
        <f t="shared" si="73"/>
        <v>9729</v>
      </c>
      <c r="T333" s="65">
        <f t="shared" si="74"/>
        <v>269.20800000000054</v>
      </c>
      <c r="U333" s="68">
        <f t="shared" si="75"/>
        <v>5.200000000000006E-2</v>
      </c>
      <c r="X333" s="69">
        <f t="shared" si="76"/>
        <v>-2.1964800000000024</v>
      </c>
      <c r="Y333" s="62">
        <f t="shared" si="77"/>
        <v>476</v>
      </c>
    </row>
    <row r="334" spans="1:25" x14ac:dyDescent="0.2">
      <c r="A334" s="14">
        <v>332</v>
      </c>
      <c r="B334" s="15" t="s">
        <v>675</v>
      </c>
      <c r="C334" s="16">
        <v>19000</v>
      </c>
      <c r="D334" s="17">
        <v>-78</v>
      </c>
      <c r="E334" s="54">
        <v>9498</v>
      </c>
      <c r="F334" s="55">
        <v>-0.21199999999999999</v>
      </c>
      <c r="G334" s="56">
        <v>1005</v>
      </c>
      <c r="H334" s="27">
        <v>-0.314</v>
      </c>
      <c r="I334" s="54">
        <v>38327</v>
      </c>
      <c r="J334" s="57">
        <v>24767</v>
      </c>
      <c r="K334" s="73">
        <f t="shared" si="66"/>
        <v>12053.299492385786</v>
      </c>
      <c r="L334" s="73">
        <f t="shared" si="67"/>
        <v>8493</v>
      </c>
      <c r="M334" s="74">
        <f t="shared" si="68"/>
        <v>1465.0145772594753</v>
      </c>
      <c r="N334" s="74">
        <f t="shared" si="69"/>
        <v>10588.284915126311</v>
      </c>
      <c r="O334" s="62">
        <f t="shared" si="70"/>
        <v>171</v>
      </c>
      <c r="P334" s="73">
        <f t="shared" si="71"/>
        <v>9991.8960000000006</v>
      </c>
      <c r="Q334" s="65">
        <f t="shared" si="65"/>
        <v>17100</v>
      </c>
      <c r="R334" s="65">
        <f t="shared" si="72"/>
        <v>332</v>
      </c>
      <c r="S334" s="65">
        <f t="shared" si="73"/>
        <v>8493</v>
      </c>
      <c r="T334" s="65">
        <f t="shared" si="74"/>
        <v>1498.8960000000006</v>
      </c>
      <c r="U334" s="68">
        <f t="shared" si="75"/>
        <v>5.2000000000000067E-2</v>
      </c>
      <c r="X334" s="69">
        <f t="shared" si="76"/>
        <v>0.49143880597014988</v>
      </c>
      <c r="Y334" s="62">
        <f t="shared" si="77"/>
        <v>268</v>
      </c>
    </row>
    <row r="335" spans="1:25" x14ac:dyDescent="0.2">
      <c r="A335" s="14">
        <v>333</v>
      </c>
      <c r="B335" s="15" t="s">
        <v>677</v>
      </c>
      <c r="C335" s="16">
        <v>3177</v>
      </c>
      <c r="D335" s="17">
        <v>164</v>
      </c>
      <c r="E335" s="54">
        <v>9415</v>
      </c>
      <c r="F335" s="55">
        <v>0.72599999999999998</v>
      </c>
      <c r="G335" s="56">
        <v>978</v>
      </c>
      <c r="H335" s="27">
        <v>0.17399999999999999</v>
      </c>
      <c r="I335" s="54">
        <v>17903</v>
      </c>
      <c r="J335" s="57">
        <v>25639</v>
      </c>
      <c r="K335" s="73">
        <f t="shared" si="66"/>
        <v>5454.8088064889916</v>
      </c>
      <c r="L335" s="73">
        <f t="shared" si="67"/>
        <v>8437</v>
      </c>
      <c r="M335" s="74">
        <f t="shared" si="68"/>
        <v>833.04940374787054</v>
      </c>
      <c r="N335" s="74">
        <f t="shared" si="69"/>
        <v>4621.7594027411214</v>
      </c>
      <c r="O335" s="62">
        <f t="shared" si="70"/>
        <v>246</v>
      </c>
      <c r="P335" s="73">
        <f t="shared" si="71"/>
        <v>9904.58</v>
      </c>
      <c r="Q335" s="65">
        <f t="shared" si="65"/>
        <v>2859.3</v>
      </c>
      <c r="R335" s="65">
        <f t="shared" si="72"/>
        <v>333</v>
      </c>
      <c r="S335" s="65">
        <f t="shared" si="73"/>
        <v>8437</v>
      </c>
      <c r="T335" s="65">
        <f t="shared" si="74"/>
        <v>1467.58</v>
      </c>
      <c r="U335" s="68">
        <f t="shared" si="75"/>
        <v>5.1999999999999991E-2</v>
      </c>
      <c r="X335" s="69">
        <f t="shared" si="76"/>
        <v>0.5005930470347647</v>
      </c>
      <c r="Y335" s="62">
        <f t="shared" si="77"/>
        <v>278</v>
      </c>
    </row>
    <row r="336" spans="1:25" x14ac:dyDescent="0.2">
      <c r="A336" s="14">
        <v>334</v>
      </c>
      <c r="B336" s="15" t="s">
        <v>679</v>
      </c>
      <c r="C336" s="16">
        <v>20000</v>
      </c>
      <c r="D336" s="17">
        <v>37</v>
      </c>
      <c r="E336" s="54">
        <v>9398</v>
      </c>
      <c r="F336" s="55">
        <v>0.22800000000000001</v>
      </c>
      <c r="G336" s="56">
        <v>-168.8</v>
      </c>
      <c r="H336" s="27" t="s">
        <v>14</v>
      </c>
      <c r="I336" s="54">
        <v>22630</v>
      </c>
      <c r="J336" s="57">
        <v>8640</v>
      </c>
      <c r="K336" s="73">
        <f t="shared" si="66"/>
        <v>7653.0944625407164</v>
      </c>
      <c r="L336" s="73">
        <f t="shared" si="67"/>
        <v>9566.7999999999993</v>
      </c>
      <c r="M336" s="74" t="str">
        <f t="shared" si="68"/>
        <v xml:space="preserve"> </v>
      </c>
      <c r="N336" s="74" t="str">
        <f t="shared" si="69"/>
        <v xml:space="preserve"> </v>
      </c>
      <c r="O336" s="62" t="str">
        <f t="shared" si="70"/>
        <v xml:space="preserve"> </v>
      </c>
      <c r="P336" s="73">
        <f t="shared" si="71"/>
        <v>9886.6959999999999</v>
      </c>
      <c r="Q336" s="65">
        <f t="shared" si="65"/>
        <v>18000</v>
      </c>
      <c r="R336" s="65">
        <f t="shared" si="72"/>
        <v>334</v>
      </c>
      <c r="S336" s="65">
        <f t="shared" si="73"/>
        <v>9566.7999999999993</v>
      </c>
      <c r="T336" s="65">
        <f t="shared" si="74"/>
        <v>319.89600000000064</v>
      </c>
      <c r="U336" s="68">
        <f t="shared" si="75"/>
        <v>5.1999999999999991E-2</v>
      </c>
      <c r="X336" s="69">
        <f t="shared" si="76"/>
        <v>-2.8951184834123258</v>
      </c>
      <c r="Y336" s="62">
        <f t="shared" si="77"/>
        <v>472</v>
      </c>
    </row>
    <row r="337" spans="1:25" x14ac:dyDescent="0.2">
      <c r="A337" s="14">
        <v>335</v>
      </c>
      <c r="B337" s="15" t="s">
        <v>681</v>
      </c>
      <c r="C337" s="16">
        <v>21200</v>
      </c>
      <c r="D337" s="17">
        <v>12</v>
      </c>
      <c r="E337" s="54">
        <v>9352</v>
      </c>
      <c r="F337" s="55">
        <v>0.126</v>
      </c>
      <c r="G337" s="56">
        <v>285.5</v>
      </c>
      <c r="H337" s="27">
        <v>0.53200000000000003</v>
      </c>
      <c r="I337" s="54">
        <v>7626</v>
      </c>
      <c r="J337" s="57">
        <v>5335</v>
      </c>
      <c r="K337" s="73">
        <f t="shared" si="66"/>
        <v>8305.5062166962707</v>
      </c>
      <c r="L337" s="73">
        <f t="shared" si="67"/>
        <v>9066.5</v>
      </c>
      <c r="M337" s="74">
        <f t="shared" si="68"/>
        <v>186.35770234986944</v>
      </c>
      <c r="N337" s="74">
        <f t="shared" si="69"/>
        <v>8119.1485143464015</v>
      </c>
      <c r="O337" s="62">
        <f t="shared" si="70"/>
        <v>400</v>
      </c>
      <c r="P337" s="73">
        <f t="shared" si="71"/>
        <v>9838.3040000000001</v>
      </c>
      <c r="Q337" s="65">
        <f t="shared" si="65"/>
        <v>19080</v>
      </c>
      <c r="R337" s="65">
        <f t="shared" si="72"/>
        <v>335</v>
      </c>
      <c r="S337" s="65">
        <f t="shared" si="73"/>
        <v>9066.5</v>
      </c>
      <c r="T337" s="65">
        <f t="shared" si="74"/>
        <v>771.80400000000009</v>
      </c>
      <c r="U337" s="68">
        <f t="shared" si="75"/>
        <v>5.2000000000000011E-2</v>
      </c>
      <c r="X337" s="69">
        <f t="shared" si="76"/>
        <v>1.7033415061295976</v>
      </c>
      <c r="Y337" s="62">
        <f t="shared" si="77"/>
        <v>403</v>
      </c>
    </row>
    <row r="338" spans="1:25" x14ac:dyDescent="0.2">
      <c r="A338" s="14">
        <v>336</v>
      </c>
      <c r="B338" s="15" t="s">
        <v>683</v>
      </c>
      <c r="C338" s="16">
        <v>6314</v>
      </c>
      <c r="D338" s="17">
        <v>1</v>
      </c>
      <c r="E338" s="54">
        <v>9347</v>
      </c>
      <c r="F338" s="55">
        <v>7.0000000000000007E-2</v>
      </c>
      <c r="G338" s="56">
        <v>277.3</v>
      </c>
      <c r="H338" s="27">
        <v>-0.67900000000000005</v>
      </c>
      <c r="I338" s="54">
        <v>43913</v>
      </c>
      <c r="J338" s="57" t="s">
        <v>14</v>
      </c>
      <c r="K338" s="73">
        <f t="shared" si="66"/>
        <v>8735.5140186915887</v>
      </c>
      <c r="L338" s="73">
        <f t="shared" si="67"/>
        <v>9069.7000000000007</v>
      </c>
      <c r="M338" s="74">
        <f t="shared" si="68"/>
        <v>863.8629283489098</v>
      </c>
      <c r="N338" s="74">
        <f t="shared" si="69"/>
        <v>7871.6510903426788</v>
      </c>
      <c r="O338" s="62">
        <f t="shared" si="70"/>
        <v>239</v>
      </c>
      <c r="P338" s="73">
        <f t="shared" si="71"/>
        <v>9833.0439999999999</v>
      </c>
      <c r="Q338" s="65">
        <f t="shared" si="65"/>
        <v>5682.6</v>
      </c>
      <c r="R338" s="65">
        <f t="shared" si="72"/>
        <v>336</v>
      </c>
      <c r="S338" s="65">
        <f t="shared" si="73"/>
        <v>9069.7000000000007</v>
      </c>
      <c r="T338" s="65">
        <f t="shared" si="74"/>
        <v>763.34399999999914</v>
      </c>
      <c r="U338" s="68">
        <f t="shared" si="75"/>
        <v>5.1999999999999984E-2</v>
      </c>
      <c r="X338" s="69">
        <f t="shared" si="76"/>
        <v>1.7527731698521425</v>
      </c>
      <c r="Y338" s="62">
        <f t="shared" si="77"/>
        <v>404</v>
      </c>
    </row>
    <row r="339" spans="1:25" x14ac:dyDescent="0.2">
      <c r="A339" s="14">
        <v>337</v>
      </c>
      <c r="B339" s="15" t="s">
        <v>685</v>
      </c>
      <c r="C339" s="16">
        <v>5275</v>
      </c>
      <c r="D339" s="17">
        <v>162</v>
      </c>
      <c r="E339" s="54">
        <v>9144</v>
      </c>
      <c r="F339" s="55">
        <v>0.68400000000000005</v>
      </c>
      <c r="G339" s="56">
        <v>-54</v>
      </c>
      <c r="H339" s="27" t="s">
        <v>14</v>
      </c>
      <c r="I339" s="54">
        <v>26024</v>
      </c>
      <c r="J339" s="57">
        <v>12648</v>
      </c>
      <c r="K339" s="73">
        <f t="shared" si="66"/>
        <v>5429.9287410926363</v>
      </c>
      <c r="L339" s="73">
        <f t="shared" si="67"/>
        <v>9198</v>
      </c>
      <c r="M339" s="74" t="str">
        <f t="shared" si="68"/>
        <v xml:space="preserve"> </v>
      </c>
      <c r="N339" s="74" t="str">
        <f t="shared" si="69"/>
        <v xml:space="preserve"> </v>
      </c>
      <c r="O339" s="62" t="str">
        <f t="shared" si="70"/>
        <v xml:space="preserve"> </v>
      </c>
      <c r="P339" s="73">
        <f t="shared" si="71"/>
        <v>9619.4879999999994</v>
      </c>
      <c r="Q339" s="65">
        <f t="shared" si="65"/>
        <v>4747.5</v>
      </c>
      <c r="R339" s="65">
        <f t="shared" si="72"/>
        <v>337</v>
      </c>
      <c r="S339" s="65">
        <f t="shared" si="73"/>
        <v>9198</v>
      </c>
      <c r="T339" s="65">
        <f t="shared" si="74"/>
        <v>421.48799999999937</v>
      </c>
      <c r="U339" s="68">
        <f t="shared" si="75"/>
        <v>5.1999999999999928E-2</v>
      </c>
      <c r="X339" s="69">
        <f t="shared" si="76"/>
        <v>-8.805333333333321</v>
      </c>
      <c r="Y339" s="62">
        <f t="shared" si="77"/>
        <v>461</v>
      </c>
    </row>
    <row r="340" spans="1:25" x14ac:dyDescent="0.2">
      <c r="A340" s="14">
        <v>338</v>
      </c>
      <c r="B340" s="15" t="s">
        <v>687</v>
      </c>
      <c r="C340" s="16">
        <v>25600</v>
      </c>
      <c r="D340" s="17">
        <v>-5</v>
      </c>
      <c r="E340" s="54">
        <v>9124</v>
      </c>
      <c r="F340" s="55">
        <v>3.1E-2</v>
      </c>
      <c r="G340" s="56">
        <v>165</v>
      </c>
      <c r="H340" s="27">
        <v>-0.54300000000000004</v>
      </c>
      <c r="I340" s="54">
        <v>19149</v>
      </c>
      <c r="J340" s="57">
        <v>2646</v>
      </c>
      <c r="K340" s="73">
        <f t="shared" si="66"/>
        <v>8849.6605237633376</v>
      </c>
      <c r="L340" s="73">
        <f t="shared" si="67"/>
        <v>8959</v>
      </c>
      <c r="M340" s="74">
        <f t="shared" si="68"/>
        <v>361.05032822757113</v>
      </c>
      <c r="N340" s="74">
        <f t="shared" si="69"/>
        <v>8488.6101955357663</v>
      </c>
      <c r="O340" s="62">
        <f t="shared" si="70"/>
        <v>352</v>
      </c>
      <c r="P340" s="73">
        <f t="shared" si="71"/>
        <v>9598.4480000000003</v>
      </c>
      <c r="Q340" s="65">
        <f t="shared" si="65"/>
        <v>23040</v>
      </c>
      <c r="R340" s="65">
        <f t="shared" si="72"/>
        <v>338</v>
      </c>
      <c r="S340" s="65">
        <f t="shared" si="73"/>
        <v>8959</v>
      </c>
      <c r="T340" s="65">
        <f t="shared" si="74"/>
        <v>639.44800000000032</v>
      </c>
      <c r="U340" s="68">
        <f t="shared" si="75"/>
        <v>5.2000000000000032E-2</v>
      </c>
      <c r="X340" s="69">
        <f t="shared" si="76"/>
        <v>2.8754424242424261</v>
      </c>
      <c r="Y340" s="62">
        <f t="shared" si="77"/>
        <v>431</v>
      </c>
    </row>
    <row r="341" spans="1:25" x14ac:dyDescent="0.2">
      <c r="A341" s="14">
        <v>339</v>
      </c>
      <c r="B341" s="15" t="s">
        <v>689</v>
      </c>
      <c r="C341" s="16">
        <v>21357</v>
      </c>
      <c r="D341" s="17">
        <v>50</v>
      </c>
      <c r="E341" s="54">
        <v>9030</v>
      </c>
      <c r="F341" s="55">
        <v>0.23699999999999999</v>
      </c>
      <c r="G341" s="56">
        <v>2590.8000000000002</v>
      </c>
      <c r="H341" s="27">
        <v>0.52900000000000003</v>
      </c>
      <c r="I341" s="54">
        <v>18769</v>
      </c>
      <c r="J341" s="57">
        <v>130034</v>
      </c>
      <c r="K341" s="73">
        <f t="shared" si="66"/>
        <v>7299.9191592562647</v>
      </c>
      <c r="L341" s="73">
        <f t="shared" si="67"/>
        <v>6439.2</v>
      </c>
      <c r="M341" s="74">
        <f t="shared" si="68"/>
        <v>1694.4408109875737</v>
      </c>
      <c r="N341" s="74">
        <f t="shared" si="69"/>
        <v>5605.4783482686908</v>
      </c>
      <c r="O341" s="62">
        <f t="shared" si="70"/>
        <v>146</v>
      </c>
      <c r="P341" s="73">
        <f t="shared" si="71"/>
        <v>9499.56</v>
      </c>
      <c r="Q341" s="65">
        <f t="shared" si="65"/>
        <v>19221.3</v>
      </c>
      <c r="R341" s="65">
        <f t="shared" si="72"/>
        <v>339</v>
      </c>
      <c r="S341" s="65">
        <f t="shared" si="73"/>
        <v>6439.2</v>
      </c>
      <c r="T341" s="65">
        <f t="shared" si="74"/>
        <v>3060.3599999999997</v>
      </c>
      <c r="U341" s="68">
        <f t="shared" si="75"/>
        <v>5.1999999999999942E-2</v>
      </c>
      <c r="X341" s="69">
        <f t="shared" si="76"/>
        <v>0.18124131542380711</v>
      </c>
      <c r="Y341" s="62">
        <f t="shared" si="77"/>
        <v>153</v>
      </c>
    </row>
    <row r="342" spans="1:25" x14ac:dyDescent="0.2">
      <c r="A342" s="14">
        <v>340</v>
      </c>
      <c r="B342" s="15" t="s">
        <v>691</v>
      </c>
      <c r="C342" s="16">
        <v>20000</v>
      </c>
      <c r="D342" s="17">
        <v>-1</v>
      </c>
      <c r="E342" s="54">
        <v>9025</v>
      </c>
      <c r="F342" s="55">
        <v>0.04</v>
      </c>
      <c r="G342" s="56">
        <v>468</v>
      </c>
      <c r="H342" s="27">
        <v>0.26100000000000001</v>
      </c>
      <c r="I342" s="54">
        <v>4760</v>
      </c>
      <c r="J342" s="57" t="s">
        <v>14</v>
      </c>
      <c r="K342" s="73">
        <f t="shared" si="66"/>
        <v>8677.8846153846152</v>
      </c>
      <c r="L342" s="73">
        <f t="shared" si="67"/>
        <v>8557</v>
      </c>
      <c r="M342" s="74">
        <f t="shared" si="68"/>
        <v>371.13402061855669</v>
      </c>
      <c r="N342" s="74">
        <f t="shared" si="69"/>
        <v>8306.7505947660593</v>
      </c>
      <c r="O342" s="62">
        <f t="shared" si="70"/>
        <v>349</v>
      </c>
      <c r="P342" s="73">
        <f t="shared" si="71"/>
        <v>9494.2999999999993</v>
      </c>
      <c r="Q342" s="65">
        <f t="shared" si="65"/>
        <v>18000</v>
      </c>
      <c r="R342" s="65">
        <f t="shared" si="72"/>
        <v>340</v>
      </c>
      <c r="S342" s="65">
        <f t="shared" si="73"/>
        <v>8557</v>
      </c>
      <c r="T342" s="65">
        <f t="shared" si="74"/>
        <v>937.29999999999927</v>
      </c>
      <c r="U342" s="68">
        <f t="shared" si="75"/>
        <v>5.1999999999999921E-2</v>
      </c>
      <c r="X342" s="69">
        <f t="shared" si="76"/>
        <v>1.0027777777777762</v>
      </c>
      <c r="Y342" s="62">
        <f t="shared" si="77"/>
        <v>365</v>
      </c>
    </row>
    <row r="343" spans="1:25" x14ac:dyDescent="0.2">
      <c r="A343" s="14">
        <v>341</v>
      </c>
      <c r="B343" s="15" t="s">
        <v>693</v>
      </c>
      <c r="C343" s="16">
        <v>28000</v>
      </c>
      <c r="D343" s="17">
        <v>9</v>
      </c>
      <c r="E343" s="54">
        <v>9024</v>
      </c>
      <c r="F343" s="55">
        <v>0.109</v>
      </c>
      <c r="G343" s="56">
        <v>-1514</v>
      </c>
      <c r="H343" s="27" t="s">
        <v>14</v>
      </c>
      <c r="I343" s="54">
        <v>16346</v>
      </c>
      <c r="J343" s="57">
        <v>7287</v>
      </c>
      <c r="K343" s="73">
        <f t="shared" si="66"/>
        <v>8137.0604147880977</v>
      </c>
      <c r="L343" s="73">
        <f t="shared" si="67"/>
        <v>10538</v>
      </c>
      <c r="M343" s="74" t="str">
        <f t="shared" si="68"/>
        <v xml:space="preserve"> </v>
      </c>
      <c r="N343" s="74" t="str">
        <f t="shared" si="69"/>
        <v xml:space="preserve"> </v>
      </c>
      <c r="O343" s="62" t="str">
        <f t="shared" si="70"/>
        <v xml:space="preserve"> </v>
      </c>
      <c r="P343" s="73">
        <f t="shared" si="71"/>
        <v>9493.2479999999996</v>
      </c>
      <c r="Q343" s="65">
        <f t="shared" si="65"/>
        <v>25200</v>
      </c>
      <c r="R343" s="65">
        <f t="shared" si="72"/>
        <v>341</v>
      </c>
      <c r="S343" s="65">
        <f t="shared" si="73"/>
        <v>10538</v>
      </c>
      <c r="T343" s="65">
        <f t="shared" si="74"/>
        <v>-1044.7520000000004</v>
      </c>
      <c r="U343" s="68">
        <f t="shared" si="75"/>
        <v>5.1999999999999956E-2</v>
      </c>
      <c r="X343" s="69">
        <f t="shared" si="76"/>
        <v>-0.30993923381770117</v>
      </c>
      <c r="Y343" s="62">
        <f t="shared" si="77"/>
        <v>495</v>
      </c>
    </row>
    <row r="344" spans="1:25" x14ac:dyDescent="0.2">
      <c r="A344" s="14">
        <v>342</v>
      </c>
      <c r="B344" s="15" t="s">
        <v>695</v>
      </c>
      <c r="C344" s="16">
        <v>1260</v>
      </c>
      <c r="D344" s="17" t="s">
        <v>14</v>
      </c>
      <c r="E344" s="54">
        <v>8965</v>
      </c>
      <c r="F344" s="55" t="s">
        <v>14</v>
      </c>
      <c r="G344" s="56">
        <v>865</v>
      </c>
      <c r="H344" s="27" t="s">
        <v>14</v>
      </c>
      <c r="I344" s="54">
        <v>206294</v>
      </c>
      <c r="J344" s="57">
        <v>4230</v>
      </c>
      <c r="K344" s="73" t="e">
        <f t="shared" si="66"/>
        <v>#VALUE!</v>
      </c>
      <c r="L344" s="73">
        <f t="shared" si="67"/>
        <v>8100</v>
      </c>
      <c r="M344" s="74" t="str">
        <f t="shared" si="68"/>
        <v xml:space="preserve"> </v>
      </c>
      <c r="N344" s="74" t="str">
        <f t="shared" si="69"/>
        <v xml:space="preserve"> </v>
      </c>
      <c r="O344" s="62" t="str">
        <f t="shared" si="70"/>
        <v xml:space="preserve"> </v>
      </c>
      <c r="P344" s="73">
        <f t="shared" si="71"/>
        <v>9431.18</v>
      </c>
      <c r="Q344" s="65">
        <f t="shared" si="65"/>
        <v>1134</v>
      </c>
      <c r="R344" s="65">
        <f t="shared" si="72"/>
        <v>342</v>
      </c>
      <c r="S344" s="65">
        <f t="shared" si="73"/>
        <v>8100</v>
      </c>
      <c r="T344" s="65">
        <f t="shared" si="74"/>
        <v>1331.1800000000003</v>
      </c>
      <c r="U344" s="68">
        <f t="shared" si="75"/>
        <v>5.2000000000000032E-2</v>
      </c>
      <c r="X344" s="69">
        <f t="shared" si="76"/>
        <v>0.53893641618497146</v>
      </c>
      <c r="Y344" s="62">
        <f t="shared" si="77"/>
        <v>302</v>
      </c>
    </row>
    <row r="345" spans="1:25" x14ac:dyDescent="0.2">
      <c r="A345" s="14">
        <v>343</v>
      </c>
      <c r="B345" s="15" t="s">
        <v>697</v>
      </c>
      <c r="C345" s="16">
        <v>6000</v>
      </c>
      <c r="D345" s="17">
        <v>-36</v>
      </c>
      <c r="E345" s="54">
        <v>8934</v>
      </c>
      <c r="F345" s="55">
        <v>-7.4999999999999997E-2</v>
      </c>
      <c r="G345" s="56">
        <v>875</v>
      </c>
      <c r="H345" s="27" t="s">
        <v>14</v>
      </c>
      <c r="I345" s="54">
        <v>154682</v>
      </c>
      <c r="J345" s="57">
        <v>7291</v>
      </c>
      <c r="K345" s="73">
        <f t="shared" si="66"/>
        <v>9658.3783783783783</v>
      </c>
      <c r="L345" s="73">
        <f t="shared" si="67"/>
        <v>8059</v>
      </c>
      <c r="M345" s="74" t="str">
        <f t="shared" si="68"/>
        <v xml:space="preserve"> </v>
      </c>
      <c r="N345" s="74" t="str">
        <f t="shared" si="69"/>
        <v xml:space="preserve"> </v>
      </c>
      <c r="O345" s="62" t="str">
        <f t="shared" si="70"/>
        <v xml:space="preserve"> </v>
      </c>
      <c r="P345" s="73">
        <f t="shared" si="71"/>
        <v>9398.5679999999993</v>
      </c>
      <c r="Q345" s="65">
        <f t="shared" si="65"/>
        <v>5400</v>
      </c>
      <c r="R345" s="65">
        <f t="shared" si="72"/>
        <v>343</v>
      </c>
      <c r="S345" s="65">
        <f t="shared" si="73"/>
        <v>8059</v>
      </c>
      <c r="T345" s="65">
        <f t="shared" si="74"/>
        <v>1339.5679999999993</v>
      </c>
      <c r="U345" s="68">
        <f t="shared" si="75"/>
        <v>5.1999999999999921E-2</v>
      </c>
      <c r="X345" s="69">
        <f t="shared" si="76"/>
        <v>0.53093485714285638</v>
      </c>
      <c r="Y345" s="62">
        <f t="shared" si="77"/>
        <v>298</v>
      </c>
    </row>
    <row r="346" spans="1:25" x14ac:dyDescent="0.2">
      <c r="A346" s="14">
        <v>344</v>
      </c>
      <c r="B346" s="15" t="s">
        <v>699</v>
      </c>
      <c r="C346" s="16">
        <v>16150</v>
      </c>
      <c r="D346" s="17">
        <v>1</v>
      </c>
      <c r="E346" s="54">
        <v>8930</v>
      </c>
      <c r="F346" s="55">
        <v>5.8000000000000003E-2</v>
      </c>
      <c r="G346" s="56">
        <v>1497.8</v>
      </c>
      <c r="H346" s="27">
        <v>-0.501</v>
      </c>
      <c r="I346" s="54">
        <v>19178</v>
      </c>
      <c r="J346" s="57">
        <v>41941</v>
      </c>
      <c r="K346" s="73">
        <f t="shared" si="66"/>
        <v>8440.453686200377</v>
      </c>
      <c r="L346" s="73">
        <f t="shared" si="67"/>
        <v>7432.2</v>
      </c>
      <c r="M346" s="74">
        <f t="shared" si="68"/>
        <v>3001.6032064128258</v>
      </c>
      <c r="N346" s="74">
        <f t="shared" si="69"/>
        <v>5438.8504797875512</v>
      </c>
      <c r="O346" s="62">
        <f t="shared" si="70"/>
        <v>72</v>
      </c>
      <c r="P346" s="73">
        <f t="shared" si="71"/>
        <v>9394.36</v>
      </c>
      <c r="Q346" s="65">
        <f t="shared" si="65"/>
        <v>14535</v>
      </c>
      <c r="R346" s="65">
        <f t="shared" si="72"/>
        <v>344</v>
      </c>
      <c r="S346" s="65">
        <f t="shared" si="73"/>
        <v>7432.2</v>
      </c>
      <c r="T346" s="65">
        <f t="shared" si="74"/>
        <v>1962.1600000000008</v>
      </c>
      <c r="U346" s="68">
        <f t="shared" si="75"/>
        <v>5.2000000000000067E-2</v>
      </c>
      <c r="X346" s="69">
        <f t="shared" si="76"/>
        <v>0.31002804112698679</v>
      </c>
      <c r="Y346" s="62">
        <f t="shared" si="77"/>
        <v>218</v>
      </c>
    </row>
    <row r="347" spans="1:25" x14ac:dyDescent="0.2">
      <c r="A347" s="14">
        <v>345</v>
      </c>
      <c r="B347" s="15" t="s">
        <v>701</v>
      </c>
      <c r="C347" s="16">
        <v>169000</v>
      </c>
      <c r="D347" s="17">
        <v>-21</v>
      </c>
      <c r="E347" s="54">
        <v>8906</v>
      </c>
      <c r="F347" s="55">
        <v>-2.5999999999999999E-2</v>
      </c>
      <c r="G347" s="56">
        <v>764</v>
      </c>
      <c r="H347" s="27">
        <v>-0.39300000000000002</v>
      </c>
      <c r="I347" s="54">
        <v>13995</v>
      </c>
      <c r="J347" s="57">
        <v>24293</v>
      </c>
      <c r="K347" s="73">
        <f t="shared" si="66"/>
        <v>9143.7371663244357</v>
      </c>
      <c r="L347" s="73">
        <f t="shared" si="67"/>
        <v>8142</v>
      </c>
      <c r="M347" s="74">
        <f t="shared" si="68"/>
        <v>1258.6490939044481</v>
      </c>
      <c r="N347" s="74">
        <f t="shared" si="69"/>
        <v>7885.0880724199878</v>
      </c>
      <c r="O347" s="62">
        <f t="shared" si="70"/>
        <v>197</v>
      </c>
      <c r="P347" s="73">
        <f t="shared" si="71"/>
        <v>9369.1119999999992</v>
      </c>
      <c r="Q347" s="65">
        <f t="shared" si="65"/>
        <v>152100</v>
      </c>
      <c r="R347" s="65">
        <f t="shared" si="72"/>
        <v>345</v>
      </c>
      <c r="S347" s="65">
        <f t="shared" si="73"/>
        <v>8142</v>
      </c>
      <c r="T347" s="65">
        <f t="shared" si="74"/>
        <v>1227.1119999999992</v>
      </c>
      <c r="U347" s="68">
        <f t="shared" si="75"/>
        <v>5.1999999999999907E-2</v>
      </c>
      <c r="X347" s="69">
        <f t="shared" si="76"/>
        <v>0.60616753926701461</v>
      </c>
      <c r="Y347" s="62">
        <f t="shared" si="77"/>
        <v>312</v>
      </c>
    </row>
    <row r="348" spans="1:25" x14ac:dyDescent="0.2">
      <c r="A348" s="14">
        <v>346</v>
      </c>
      <c r="B348" s="15" t="s">
        <v>703</v>
      </c>
      <c r="C348" s="16">
        <v>33000</v>
      </c>
      <c r="D348" s="17">
        <v>-24</v>
      </c>
      <c r="E348" s="54">
        <v>8851</v>
      </c>
      <c r="F348" s="55">
        <v>-4.1000000000000002E-2</v>
      </c>
      <c r="G348" s="56">
        <v>-673</v>
      </c>
      <c r="H348" s="27">
        <v>-20.395</v>
      </c>
      <c r="I348" s="54">
        <v>4044</v>
      </c>
      <c r="J348" s="57">
        <v>1036</v>
      </c>
      <c r="K348" s="73">
        <f t="shared" si="66"/>
        <v>9229.4056308654854</v>
      </c>
      <c r="L348" s="73">
        <f t="shared" si="67"/>
        <v>9524</v>
      </c>
      <c r="M348" s="74">
        <f t="shared" si="68"/>
        <v>34.699664862077853</v>
      </c>
      <c r="N348" s="74">
        <f t="shared" si="69"/>
        <v>9194.7059660034083</v>
      </c>
      <c r="O348" s="62">
        <f t="shared" si="70"/>
        <v>437</v>
      </c>
      <c r="P348" s="73">
        <f t="shared" si="71"/>
        <v>9311.2520000000004</v>
      </c>
      <c r="Q348" s="65">
        <f t="shared" si="65"/>
        <v>29700</v>
      </c>
      <c r="R348" s="65">
        <f t="shared" si="72"/>
        <v>346</v>
      </c>
      <c r="S348" s="65">
        <f t="shared" si="73"/>
        <v>9524</v>
      </c>
      <c r="T348" s="65">
        <f t="shared" si="74"/>
        <v>-212.74799999999959</v>
      </c>
      <c r="U348" s="68">
        <f t="shared" si="75"/>
        <v>5.2000000000000046E-2</v>
      </c>
      <c r="X348" s="69">
        <f t="shared" si="76"/>
        <v>-0.68388112927191735</v>
      </c>
      <c r="Y348" s="62">
        <f t="shared" si="77"/>
        <v>491</v>
      </c>
    </row>
    <row r="349" spans="1:25" x14ac:dyDescent="0.2">
      <c r="A349" s="14">
        <v>347</v>
      </c>
      <c r="B349" s="15" t="s">
        <v>705</v>
      </c>
      <c r="C349" s="16">
        <v>8700</v>
      </c>
      <c r="D349" s="17">
        <v>-1</v>
      </c>
      <c r="E349" s="54">
        <v>8696</v>
      </c>
      <c r="F349" s="55">
        <v>0.04</v>
      </c>
      <c r="G349" s="56">
        <v>-15.7</v>
      </c>
      <c r="H349" s="27" t="s">
        <v>14</v>
      </c>
      <c r="I349" s="54">
        <v>2530</v>
      </c>
      <c r="J349" s="57">
        <v>419</v>
      </c>
      <c r="K349" s="73">
        <f t="shared" si="66"/>
        <v>8361.538461538461</v>
      </c>
      <c r="L349" s="73">
        <f t="shared" si="67"/>
        <v>8711.7000000000007</v>
      </c>
      <c r="M349" s="74" t="str">
        <f t="shared" si="68"/>
        <v xml:space="preserve"> </v>
      </c>
      <c r="N349" s="74" t="str">
        <f t="shared" si="69"/>
        <v xml:space="preserve"> </v>
      </c>
      <c r="O349" s="62" t="str">
        <f t="shared" si="70"/>
        <v xml:space="preserve"> </v>
      </c>
      <c r="P349" s="73">
        <f t="shared" si="71"/>
        <v>9148.1919999999991</v>
      </c>
      <c r="Q349" s="65">
        <f t="shared" si="65"/>
        <v>7830</v>
      </c>
      <c r="R349" s="65">
        <f t="shared" si="72"/>
        <v>347</v>
      </c>
      <c r="S349" s="65">
        <f t="shared" si="73"/>
        <v>8711.7000000000007</v>
      </c>
      <c r="T349" s="65">
        <f t="shared" si="74"/>
        <v>436.49199999999837</v>
      </c>
      <c r="U349" s="68">
        <f t="shared" si="75"/>
        <v>5.1999999999999894E-2</v>
      </c>
      <c r="X349" s="69">
        <f t="shared" si="76"/>
        <v>-28.802038216560405</v>
      </c>
      <c r="Y349" s="62">
        <f t="shared" si="77"/>
        <v>457</v>
      </c>
    </row>
    <row r="350" spans="1:25" x14ac:dyDescent="0.2">
      <c r="A350" s="14">
        <v>348</v>
      </c>
      <c r="B350" s="15" t="s">
        <v>707</v>
      </c>
      <c r="C350" s="16">
        <v>5322</v>
      </c>
      <c r="D350" s="17">
        <v>5</v>
      </c>
      <c r="E350" s="54">
        <v>8686</v>
      </c>
      <c r="F350" s="55">
        <v>8.2000000000000003E-2</v>
      </c>
      <c r="G350" s="56">
        <v>-155</v>
      </c>
      <c r="H350" s="27">
        <v>-1.071</v>
      </c>
      <c r="I350" s="54">
        <v>45302</v>
      </c>
      <c r="J350" s="57">
        <v>34801</v>
      </c>
      <c r="K350" s="73">
        <f t="shared" si="66"/>
        <v>8027.7264325323467</v>
      </c>
      <c r="L350" s="73">
        <f t="shared" si="67"/>
        <v>8841</v>
      </c>
      <c r="M350" s="74">
        <f t="shared" si="68"/>
        <v>2183.0985915492975</v>
      </c>
      <c r="N350" s="74">
        <f t="shared" si="69"/>
        <v>5844.6278409830493</v>
      </c>
      <c r="O350" s="62">
        <f t="shared" si="70"/>
        <v>111</v>
      </c>
      <c r="P350" s="73">
        <f t="shared" si="71"/>
        <v>9137.6720000000005</v>
      </c>
      <c r="Q350" s="65">
        <f t="shared" si="65"/>
        <v>4789.8</v>
      </c>
      <c r="R350" s="65">
        <f t="shared" si="72"/>
        <v>348</v>
      </c>
      <c r="S350" s="65">
        <f t="shared" si="73"/>
        <v>8841</v>
      </c>
      <c r="T350" s="65">
        <f t="shared" si="74"/>
        <v>296.67200000000048</v>
      </c>
      <c r="U350" s="68">
        <f t="shared" si="75"/>
        <v>5.2000000000000053E-2</v>
      </c>
      <c r="X350" s="69">
        <f t="shared" si="76"/>
        <v>-2.9140129032258097</v>
      </c>
      <c r="Y350" s="62">
        <f t="shared" si="77"/>
        <v>474</v>
      </c>
    </row>
    <row r="351" spans="1:25" x14ac:dyDescent="0.2">
      <c r="A351" s="14">
        <v>349</v>
      </c>
      <c r="B351" s="15" t="s">
        <v>709</v>
      </c>
      <c r="C351" s="16">
        <v>23000</v>
      </c>
      <c r="D351" s="17">
        <v>9</v>
      </c>
      <c r="E351" s="54">
        <v>8685</v>
      </c>
      <c r="F351" s="55">
        <v>0.10100000000000001</v>
      </c>
      <c r="G351" s="56">
        <v>261</v>
      </c>
      <c r="H351" s="27">
        <v>-0.70599999999999996</v>
      </c>
      <c r="I351" s="54">
        <v>14529</v>
      </c>
      <c r="J351" s="57">
        <v>11482</v>
      </c>
      <c r="K351" s="73">
        <f t="shared" si="66"/>
        <v>7888.2833787465943</v>
      </c>
      <c r="L351" s="73">
        <f t="shared" si="67"/>
        <v>8424</v>
      </c>
      <c r="M351" s="74">
        <f t="shared" si="68"/>
        <v>887.75510204081615</v>
      </c>
      <c r="N351" s="74">
        <f t="shared" si="69"/>
        <v>7000.5282767057779</v>
      </c>
      <c r="O351" s="62">
        <f t="shared" si="70"/>
        <v>236</v>
      </c>
      <c r="P351" s="73">
        <f t="shared" si="71"/>
        <v>9136.6200000000008</v>
      </c>
      <c r="Q351" s="65">
        <f t="shared" si="65"/>
        <v>20700</v>
      </c>
      <c r="R351" s="65">
        <f t="shared" si="72"/>
        <v>349</v>
      </c>
      <c r="S351" s="65">
        <f t="shared" si="73"/>
        <v>8424</v>
      </c>
      <c r="T351" s="65">
        <f t="shared" si="74"/>
        <v>712.6200000000008</v>
      </c>
      <c r="U351" s="68">
        <f t="shared" si="75"/>
        <v>5.2000000000000095E-2</v>
      </c>
      <c r="X351" s="69">
        <f t="shared" si="76"/>
        <v>1.7303448275862099</v>
      </c>
      <c r="Y351" s="62">
        <f t="shared" si="77"/>
        <v>414</v>
      </c>
    </row>
    <row r="352" spans="1:25" x14ac:dyDescent="0.2">
      <c r="A352" s="14">
        <v>350</v>
      </c>
      <c r="B352" s="15" t="s">
        <v>711</v>
      </c>
      <c r="C352" s="16">
        <v>31200</v>
      </c>
      <c r="D352" s="17">
        <v>65</v>
      </c>
      <c r="E352" s="54">
        <v>8665</v>
      </c>
      <c r="F352" s="55">
        <v>0.27</v>
      </c>
      <c r="G352" s="56">
        <v>1032</v>
      </c>
      <c r="H352" s="27">
        <v>0.46400000000000002</v>
      </c>
      <c r="I352" s="54">
        <v>19026</v>
      </c>
      <c r="J352" s="57" t="s">
        <v>14</v>
      </c>
      <c r="K352" s="73">
        <f t="shared" si="66"/>
        <v>6822.8346456692916</v>
      </c>
      <c r="L352" s="73">
        <f t="shared" si="67"/>
        <v>7633</v>
      </c>
      <c r="M352" s="74">
        <f t="shared" si="68"/>
        <v>704.91803278688531</v>
      </c>
      <c r="N352" s="74">
        <f t="shared" si="69"/>
        <v>6117.9166128824063</v>
      </c>
      <c r="O352" s="62">
        <f t="shared" si="70"/>
        <v>267</v>
      </c>
      <c r="P352" s="73">
        <f t="shared" si="71"/>
        <v>9115.58</v>
      </c>
      <c r="Q352" s="65">
        <f t="shared" si="65"/>
        <v>28080</v>
      </c>
      <c r="R352" s="65">
        <f t="shared" si="72"/>
        <v>350</v>
      </c>
      <c r="S352" s="65">
        <f t="shared" si="73"/>
        <v>7633</v>
      </c>
      <c r="T352" s="65">
        <f t="shared" si="74"/>
        <v>1482.58</v>
      </c>
      <c r="U352" s="68">
        <f t="shared" si="75"/>
        <v>5.1999999999999991E-2</v>
      </c>
      <c r="X352" s="69">
        <f t="shared" si="76"/>
        <v>0.43660852713178289</v>
      </c>
      <c r="Y352" s="62">
        <f t="shared" si="77"/>
        <v>273</v>
      </c>
    </row>
    <row r="353" spans="1:25" x14ac:dyDescent="0.2">
      <c r="A353" s="14">
        <v>351</v>
      </c>
      <c r="B353" s="15" t="s">
        <v>713</v>
      </c>
      <c r="C353" s="16">
        <v>3708</v>
      </c>
      <c r="D353" s="17">
        <v>-8</v>
      </c>
      <c r="E353" s="54">
        <v>8635</v>
      </c>
      <c r="F353" s="55">
        <v>1.2999999999999999E-2</v>
      </c>
      <c r="G353" s="56">
        <v>1233.9000000000001</v>
      </c>
      <c r="H353" s="27">
        <v>1.21</v>
      </c>
      <c r="I353" s="54">
        <v>94483</v>
      </c>
      <c r="J353" s="57" t="s">
        <v>14</v>
      </c>
      <c r="K353" s="73">
        <f t="shared" si="66"/>
        <v>8524.1855873642653</v>
      </c>
      <c r="L353" s="73">
        <f t="shared" si="67"/>
        <v>7401.1</v>
      </c>
      <c r="M353" s="74">
        <f t="shared" si="68"/>
        <v>558.32579185520365</v>
      </c>
      <c r="N353" s="74">
        <f t="shared" si="69"/>
        <v>7965.8597955090618</v>
      </c>
      <c r="O353" s="62">
        <f t="shared" si="70"/>
        <v>294</v>
      </c>
      <c r="P353" s="73">
        <f t="shared" si="71"/>
        <v>9084.02</v>
      </c>
      <c r="Q353" s="65">
        <f t="shared" si="65"/>
        <v>3337.2</v>
      </c>
      <c r="R353" s="65">
        <f t="shared" si="72"/>
        <v>351</v>
      </c>
      <c r="S353" s="65">
        <f t="shared" si="73"/>
        <v>7401.1</v>
      </c>
      <c r="T353" s="65">
        <f t="shared" si="74"/>
        <v>1682.92</v>
      </c>
      <c r="U353" s="68">
        <f t="shared" si="75"/>
        <v>5.2000000000000053E-2</v>
      </c>
      <c r="X353" s="69">
        <f t="shared" si="76"/>
        <v>0.36390307156171486</v>
      </c>
      <c r="Y353" s="62">
        <f t="shared" si="77"/>
        <v>245</v>
      </c>
    </row>
    <row r="354" spans="1:25" x14ac:dyDescent="0.2">
      <c r="A354" s="14">
        <v>352</v>
      </c>
      <c r="B354" s="15" t="s">
        <v>715</v>
      </c>
      <c r="C354" s="16">
        <v>8870</v>
      </c>
      <c r="D354" s="17" t="s">
        <v>14</v>
      </c>
      <c r="E354" s="54">
        <v>8635</v>
      </c>
      <c r="F354" s="55">
        <v>7.3999999999999996E-2</v>
      </c>
      <c r="G354" s="56">
        <v>996</v>
      </c>
      <c r="H354" s="27">
        <v>-0.23599999999999999</v>
      </c>
      <c r="I354" s="54">
        <v>11602</v>
      </c>
      <c r="J354" s="57">
        <v>8718</v>
      </c>
      <c r="K354" s="73">
        <f t="shared" si="66"/>
        <v>8040.0372439478579</v>
      </c>
      <c r="L354" s="73">
        <f t="shared" si="67"/>
        <v>7639</v>
      </c>
      <c r="M354" s="74">
        <f t="shared" si="68"/>
        <v>1303.6649214659685</v>
      </c>
      <c r="N354" s="74">
        <f t="shared" si="69"/>
        <v>6736.3723224818896</v>
      </c>
      <c r="O354" s="62">
        <f t="shared" si="70"/>
        <v>187</v>
      </c>
      <c r="P354" s="73">
        <f t="shared" si="71"/>
        <v>9084.02</v>
      </c>
      <c r="Q354" s="65">
        <f t="shared" si="65"/>
        <v>7983</v>
      </c>
      <c r="R354" s="65">
        <f t="shared" si="72"/>
        <v>351</v>
      </c>
      <c r="S354" s="65">
        <f t="shared" si="73"/>
        <v>7639</v>
      </c>
      <c r="T354" s="65">
        <f t="shared" si="74"/>
        <v>1445.0200000000004</v>
      </c>
      <c r="U354" s="68">
        <f t="shared" si="75"/>
        <v>5.2000000000000053E-2</v>
      </c>
      <c r="X354" s="69">
        <f t="shared" si="76"/>
        <v>0.45082329317269121</v>
      </c>
      <c r="Y354" s="62">
        <f t="shared" si="77"/>
        <v>281</v>
      </c>
    </row>
    <row r="355" spans="1:25" x14ac:dyDescent="0.2">
      <c r="A355" s="14">
        <v>353</v>
      </c>
      <c r="B355" s="15" t="s">
        <v>717</v>
      </c>
      <c r="C355" s="16">
        <v>8500</v>
      </c>
      <c r="D355" s="17">
        <v>-4</v>
      </c>
      <c r="E355" s="54">
        <v>8633</v>
      </c>
      <c r="F355" s="55">
        <v>4.5999999999999999E-2</v>
      </c>
      <c r="G355" s="56">
        <v>172.3</v>
      </c>
      <c r="H355" s="27">
        <v>0.438</v>
      </c>
      <c r="I355" s="54">
        <v>5272</v>
      </c>
      <c r="J355" s="57">
        <v>3761</v>
      </c>
      <c r="K355" s="73">
        <f t="shared" si="66"/>
        <v>8253.3460803059279</v>
      </c>
      <c r="L355" s="73">
        <f t="shared" si="67"/>
        <v>8460.7000000000007</v>
      </c>
      <c r="M355" s="74">
        <f t="shared" si="68"/>
        <v>119.8191933240612</v>
      </c>
      <c r="N355" s="74">
        <f t="shared" si="69"/>
        <v>8133.5268869818665</v>
      </c>
      <c r="O355" s="62">
        <f t="shared" si="70"/>
        <v>415</v>
      </c>
      <c r="P355" s="73">
        <f t="shared" si="71"/>
        <v>9081.9159999999993</v>
      </c>
      <c r="Q355" s="65">
        <f t="shared" si="65"/>
        <v>7650</v>
      </c>
      <c r="R355" s="65">
        <f t="shared" si="72"/>
        <v>353</v>
      </c>
      <c r="S355" s="65">
        <f t="shared" si="73"/>
        <v>8460.7000000000007</v>
      </c>
      <c r="T355" s="65">
        <f t="shared" si="74"/>
        <v>621.21599999999853</v>
      </c>
      <c r="U355" s="68">
        <f t="shared" si="75"/>
        <v>5.1999999999999914E-2</v>
      </c>
      <c r="X355" s="69">
        <f t="shared" si="76"/>
        <v>2.6054323853743382</v>
      </c>
      <c r="Y355" s="62">
        <f t="shared" si="77"/>
        <v>434</v>
      </c>
    </row>
    <row r="356" spans="1:25" x14ac:dyDescent="0.2">
      <c r="A356" s="14">
        <v>354</v>
      </c>
      <c r="B356" s="15" t="s">
        <v>719</v>
      </c>
      <c r="C356" s="16">
        <v>27621</v>
      </c>
      <c r="D356" s="17">
        <v>41</v>
      </c>
      <c r="E356" s="54">
        <v>8615</v>
      </c>
      <c r="F356" s="55">
        <v>0.19800000000000001</v>
      </c>
      <c r="G356" s="56">
        <v>489.6</v>
      </c>
      <c r="H356" s="27">
        <v>-0.28699999999999998</v>
      </c>
      <c r="I356" s="54">
        <v>5092</v>
      </c>
      <c r="J356" s="57">
        <v>11014</v>
      </c>
      <c r="K356" s="73">
        <f t="shared" si="66"/>
        <v>7191.1519198664446</v>
      </c>
      <c r="L356" s="73">
        <f t="shared" si="67"/>
        <v>8125.4</v>
      </c>
      <c r="M356" s="74">
        <f t="shared" si="68"/>
        <v>686.67601683029454</v>
      </c>
      <c r="N356" s="74">
        <f t="shared" si="69"/>
        <v>6504.4759030361502</v>
      </c>
      <c r="O356" s="62">
        <f t="shared" si="70"/>
        <v>270</v>
      </c>
      <c r="P356" s="73">
        <f t="shared" si="71"/>
        <v>9062.98</v>
      </c>
      <c r="Q356" s="65">
        <f t="shared" si="65"/>
        <v>24858.9</v>
      </c>
      <c r="R356" s="65">
        <f t="shared" si="72"/>
        <v>354</v>
      </c>
      <c r="S356" s="65">
        <f t="shared" si="73"/>
        <v>8125.4</v>
      </c>
      <c r="T356" s="65">
        <f t="shared" si="74"/>
        <v>937.57999999999993</v>
      </c>
      <c r="U356" s="68">
        <f t="shared" si="75"/>
        <v>5.1999999999999949E-2</v>
      </c>
      <c r="X356" s="69">
        <f t="shared" si="76"/>
        <v>0.91499183006535922</v>
      </c>
      <c r="Y356" s="62">
        <f t="shared" si="77"/>
        <v>364</v>
      </c>
    </row>
    <row r="357" spans="1:25" x14ac:dyDescent="0.2">
      <c r="A357" s="14">
        <v>355</v>
      </c>
      <c r="B357" s="15" t="s">
        <v>721</v>
      </c>
      <c r="C357" s="16">
        <v>21173</v>
      </c>
      <c r="D357" s="17">
        <v>-30</v>
      </c>
      <c r="E357" s="54">
        <v>8611</v>
      </c>
      <c r="F357" s="55">
        <v>-5.7000000000000002E-2</v>
      </c>
      <c r="G357" s="56">
        <v>-643</v>
      </c>
      <c r="H357" s="27" t="s">
        <v>14</v>
      </c>
      <c r="I357" s="54">
        <v>23659</v>
      </c>
      <c r="J357" s="57">
        <v>210</v>
      </c>
      <c r="K357" s="73">
        <f t="shared" si="66"/>
        <v>9131.4952279957579</v>
      </c>
      <c r="L357" s="73">
        <f t="shared" si="67"/>
        <v>9254</v>
      </c>
      <c r="M357" s="74" t="str">
        <f t="shared" si="68"/>
        <v xml:space="preserve"> </v>
      </c>
      <c r="N357" s="74" t="str">
        <f t="shared" si="69"/>
        <v xml:space="preserve"> </v>
      </c>
      <c r="O357" s="62" t="str">
        <f t="shared" si="70"/>
        <v xml:space="preserve"> </v>
      </c>
      <c r="P357" s="73">
        <f t="shared" si="71"/>
        <v>9058.7720000000008</v>
      </c>
      <c r="Q357" s="65">
        <f t="shared" si="65"/>
        <v>19055.7</v>
      </c>
      <c r="R357" s="65">
        <f t="shared" si="72"/>
        <v>355</v>
      </c>
      <c r="S357" s="65">
        <f t="shared" si="73"/>
        <v>9254</v>
      </c>
      <c r="T357" s="65">
        <f t="shared" si="74"/>
        <v>-195.22799999999916</v>
      </c>
      <c r="U357" s="68">
        <f t="shared" si="75"/>
        <v>5.2000000000000095E-2</v>
      </c>
      <c r="X357" s="69">
        <f t="shared" si="76"/>
        <v>-0.69637947122861721</v>
      </c>
      <c r="Y357" s="62">
        <f t="shared" si="77"/>
        <v>490</v>
      </c>
    </row>
    <row r="358" spans="1:25" x14ac:dyDescent="0.2">
      <c r="A358" s="14">
        <v>356</v>
      </c>
      <c r="B358" s="15" t="s">
        <v>723</v>
      </c>
      <c r="C358" s="16">
        <v>47000</v>
      </c>
      <c r="D358" s="17">
        <v>20</v>
      </c>
      <c r="E358" s="54">
        <v>8594</v>
      </c>
      <c r="F358" s="55">
        <v>0.13100000000000001</v>
      </c>
      <c r="G358" s="56">
        <v>990</v>
      </c>
      <c r="H358" s="27">
        <v>0.13500000000000001</v>
      </c>
      <c r="I358" s="54">
        <v>15815</v>
      </c>
      <c r="J358" s="57" t="s">
        <v>14</v>
      </c>
      <c r="K358" s="73">
        <f t="shared" si="66"/>
        <v>7598.5853227232537</v>
      </c>
      <c r="L358" s="73">
        <f t="shared" si="67"/>
        <v>7604</v>
      </c>
      <c r="M358" s="74">
        <f t="shared" si="68"/>
        <v>872.24669603524228</v>
      </c>
      <c r="N358" s="74">
        <f t="shared" si="69"/>
        <v>6726.3386266880116</v>
      </c>
      <c r="O358" s="62">
        <f t="shared" si="70"/>
        <v>237</v>
      </c>
      <c r="P358" s="73">
        <f t="shared" si="71"/>
        <v>9040.8880000000008</v>
      </c>
      <c r="Q358" s="65">
        <f t="shared" si="65"/>
        <v>42300</v>
      </c>
      <c r="R358" s="65">
        <f t="shared" si="72"/>
        <v>356</v>
      </c>
      <c r="S358" s="65">
        <f t="shared" si="73"/>
        <v>7604</v>
      </c>
      <c r="T358" s="65">
        <f t="shared" si="74"/>
        <v>1436.8880000000008</v>
      </c>
      <c r="U358" s="68">
        <f t="shared" si="75"/>
        <v>5.2000000000000095E-2</v>
      </c>
      <c r="X358" s="69">
        <f t="shared" si="76"/>
        <v>0.45140202020202103</v>
      </c>
      <c r="Y358" s="62">
        <f t="shared" si="77"/>
        <v>283</v>
      </c>
    </row>
    <row r="359" spans="1:25" x14ac:dyDescent="0.2">
      <c r="A359" s="14">
        <v>357</v>
      </c>
      <c r="B359" s="15" t="s">
        <v>725</v>
      </c>
      <c r="C359" s="16">
        <v>34642</v>
      </c>
      <c r="D359" s="17">
        <v>31</v>
      </c>
      <c r="E359" s="54">
        <v>8453</v>
      </c>
      <c r="F359" s="55">
        <v>0.157</v>
      </c>
      <c r="G359" s="56">
        <v>-31</v>
      </c>
      <c r="H359" s="27" t="s">
        <v>14</v>
      </c>
      <c r="I359" s="54">
        <v>19796</v>
      </c>
      <c r="J359" s="57">
        <v>10215</v>
      </c>
      <c r="K359" s="73">
        <f t="shared" si="66"/>
        <v>7305.9636992221258</v>
      </c>
      <c r="L359" s="73">
        <f t="shared" si="67"/>
        <v>8484</v>
      </c>
      <c r="M359" s="74" t="str">
        <f t="shared" si="68"/>
        <v xml:space="preserve"> </v>
      </c>
      <c r="N359" s="74" t="str">
        <f t="shared" si="69"/>
        <v xml:space="preserve"> </v>
      </c>
      <c r="O359" s="62" t="str">
        <f t="shared" si="70"/>
        <v xml:space="preserve"> </v>
      </c>
      <c r="P359" s="73">
        <f t="shared" si="71"/>
        <v>8892.5560000000005</v>
      </c>
      <c r="Q359" s="65">
        <f t="shared" si="65"/>
        <v>31177.8</v>
      </c>
      <c r="R359" s="65">
        <f t="shared" si="72"/>
        <v>357</v>
      </c>
      <c r="S359" s="65">
        <f t="shared" si="73"/>
        <v>8484</v>
      </c>
      <c r="T359" s="65">
        <f t="shared" si="74"/>
        <v>408.55600000000049</v>
      </c>
      <c r="U359" s="68">
        <f t="shared" si="75"/>
        <v>5.200000000000006E-2</v>
      </c>
      <c r="X359" s="69">
        <f t="shared" si="76"/>
        <v>-14.17922580645163</v>
      </c>
      <c r="Y359" s="62">
        <f t="shared" si="77"/>
        <v>462</v>
      </c>
    </row>
    <row r="360" spans="1:25" x14ac:dyDescent="0.2">
      <c r="A360" s="14">
        <v>358</v>
      </c>
      <c r="B360" s="15" t="s">
        <v>727</v>
      </c>
      <c r="C360" s="16">
        <v>7998</v>
      </c>
      <c r="D360" s="17">
        <v>6</v>
      </c>
      <c r="E360" s="54">
        <v>8448</v>
      </c>
      <c r="F360" s="55">
        <v>0.09</v>
      </c>
      <c r="G360" s="56">
        <v>1033</v>
      </c>
      <c r="H360" s="27">
        <v>4.5999999999999999E-2</v>
      </c>
      <c r="I360" s="54">
        <v>38241</v>
      </c>
      <c r="J360" s="57">
        <v>22513</v>
      </c>
      <c r="K360" s="73">
        <f t="shared" si="66"/>
        <v>7750.45871559633</v>
      </c>
      <c r="L360" s="73">
        <f t="shared" si="67"/>
        <v>7415</v>
      </c>
      <c r="M360" s="74">
        <f t="shared" si="68"/>
        <v>987.57170172084125</v>
      </c>
      <c r="N360" s="74">
        <f t="shared" si="69"/>
        <v>6762.8870138754883</v>
      </c>
      <c r="O360" s="62">
        <f t="shared" si="70"/>
        <v>226</v>
      </c>
      <c r="P360" s="73">
        <f t="shared" si="71"/>
        <v>8887.2960000000003</v>
      </c>
      <c r="Q360" s="65">
        <f t="shared" si="65"/>
        <v>7198.2</v>
      </c>
      <c r="R360" s="65">
        <f t="shared" si="72"/>
        <v>358</v>
      </c>
      <c r="S360" s="65">
        <f t="shared" si="73"/>
        <v>7415</v>
      </c>
      <c r="T360" s="65">
        <f t="shared" si="74"/>
        <v>1472.2960000000003</v>
      </c>
      <c r="U360" s="68">
        <f t="shared" si="75"/>
        <v>5.2000000000000032E-2</v>
      </c>
      <c r="X360" s="69">
        <f t="shared" si="76"/>
        <v>0.42526234269119095</v>
      </c>
      <c r="Y360" s="62">
        <f t="shared" si="77"/>
        <v>276</v>
      </c>
    </row>
    <row r="361" spans="1:25" x14ac:dyDescent="0.2">
      <c r="A361" s="14">
        <v>359</v>
      </c>
      <c r="B361" s="15" t="s">
        <v>729</v>
      </c>
      <c r="C361" s="16">
        <v>27950</v>
      </c>
      <c r="D361" s="17">
        <v>-19</v>
      </c>
      <c r="E361" s="54">
        <v>8437</v>
      </c>
      <c r="F361" s="55">
        <v>-1.7999999999999999E-2</v>
      </c>
      <c r="G361" s="56">
        <v>319.89999999999998</v>
      </c>
      <c r="H361" s="27">
        <v>-1.0999999999999999E-2</v>
      </c>
      <c r="I361" s="54">
        <v>4187</v>
      </c>
      <c r="J361" s="57">
        <v>3545</v>
      </c>
      <c r="K361" s="73">
        <f t="shared" si="66"/>
        <v>8591.6496945010185</v>
      </c>
      <c r="L361" s="73">
        <f t="shared" si="67"/>
        <v>8117.1</v>
      </c>
      <c r="M361" s="74">
        <f t="shared" si="68"/>
        <v>323.45803842264911</v>
      </c>
      <c r="N361" s="74">
        <f t="shared" si="69"/>
        <v>8268.1916560783702</v>
      </c>
      <c r="O361" s="62">
        <f t="shared" si="70"/>
        <v>364</v>
      </c>
      <c r="P361" s="73">
        <f t="shared" si="71"/>
        <v>8875.7240000000002</v>
      </c>
      <c r="Q361" s="65">
        <f t="shared" si="65"/>
        <v>25155</v>
      </c>
      <c r="R361" s="65">
        <f t="shared" si="72"/>
        <v>359</v>
      </c>
      <c r="S361" s="65">
        <f t="shared" si="73"/>
        <v>8117.1</v>
      </c>
      <c r="T361" s="65">
        <f t="shared" si="74"/>
        <v>758.6239999999998</v>
      </c>
      <c r="U361" s="68">
        <f t="shared" si="75"/>
        <v>5.2000000000000018E-2</v>
      </c>
      <c r="X361" s="69">
        <f t="shared" si="76"/>
        <v>1.371441075336042</v>
      </c>
      <c r="Y361" s="62">
        <f t="shared" si="77"/>
        <v>408</v>
      </c>
    </row>
    <row r="362" spans="1:25" x14ac:dyDescent="0.2">
      <c r="A362" s="14">
        <v>360</v>
      </c>
      <c r="B362" s="15" t="s">
        <v>731</v>
      </c>
      <c r="C362" s="16">
        <v>3500</v>
      </c>
      <c r="D362" s="17">
        <v>-12</v>
      </c>
      <c r="E362" s="54">
        <v>8430</v>
      </c>
      <c r="F362" s="55">
        <v>1.6E-2</v>
      </c>
      <c r="G362" s="56">
        <v>119</v>
      </c>
      <c r="H362" s="27">
        <v>-0.85399999999999998</v>
      </c>
      <c r="I362" s="54">
        <v>100923</v>
      </c>
      <c r="J362" s="57">
        <v>1919</v>
      </c>
      <c r="K362" s="73">
        <f t="shared" si="66"/>
        <v>8297.2440944881891</v>
      </c>
      <c r="L362" s="73">
        <f t="shared" si="67"/>
        <v>8311</v>
      </c>
      <c r="M362" s="74">
        <f t="shared" si="68"/>
        <v>815.06849315068484</v>
      </c>
      <c r="N362" s="74">
        <f t="shared" si="69"/>
        <v>7482.1756013375043</v>
      </c>
      <c r="O362" s="62">
        <f t="shared" si="70"/>
        <v>249</v>
      </c>
      <c r="P362" s="73">
        <f t="shared" si="71"/>
        <v>8868.36</v>
      </c>
      <c r="Q362" s="65">
        <f t="shared" si="65"/>
        <v>3150</v>
      </c>
      <c r="R362" s="65">
        <f t="shared" si="72"/>
        <v>360</v>
      </c>
      <c r="S362" s="65">
        <f t="shared" si="73"/>
        <v>8311</v>
      </c>
      <c r="T362" s="65">
        <f t="shared" si="74"/>
        <v>557.36000000000058</v>
      </c>
      <c r="U362" s="68">
        <f t="shared" si="75"/>
        <v>5.2000000000000067E-2</v>
      </c>
      <c r="X362" s="69">
        <f t="shared" si="76"/>
        <v>3.6836974789916015</v>
      </c>
      <c r="Y362" s="62">
        <f t="shared" si="77"/>
        <v>443</v>
      </c>
    </row>
    <row r="363" spans="1:25" x14ac:dyDescent="0.2">
      <c r="A363" s="14">
        <v>361</v>
      </c>
      <c r="B363" s="15" t="s">
        <v>733</v>
      </c>
      <c r="C363" s="16">
        <v>47000</v>
      </c>
      <c r="D363" s="17">
        <v>-35</v>
      </c>
      <c r="E363" s="54">
        <v>8423</v>
      </c>
      <c r="F363" s="55">
        <v>-7.6999999999999999E-2</v>
      </c>
      <c r="G363" s="56">
        <v>846</v>
      </c>
      <c r="H363" s="27">
        <v>-0.35899999999999999</v>
      </c>
      <c r="I363" s="54">
        <v>23770</v>
      </c>
      <c r="J363" s="57">
        <v>36547</v>
      </c>
      <c r="K363" s="73">
        <f t="shared" si="66"/>
        <v>9125.6771397616467</v>
      </c>
      <c r="L363" s="73">
        <f t="shared" si="67"/>
        <v>7577</v>
      </c>
      <c r="M363" s="74">
        <f t="shared" si="68"/>
        <v>1319.8127925117005</v>
      </c>
      <c r="N363" s="74">
        <f t="shared" si="69"/>
        <v>7805.8643472499461</v>
      </c>
      <c r="O363" s="62">
        <f t="shared" si="70"/>
        <v>182</v>
      </c>
      <c r="P363" s="73">
        <f t="shared" si="71"/>
        <v>8860.9959999999992</v>
      </c>
      <c r="Q363" s="65">
        <f t="shared" si="65"/>
        <v>42300</v>
      </c>
      <c r="R363" s="65">
        <f t="shared" si="72"/>
        <v>361</v>
      </c>
      <c r="S363" s="65">
        <f t="shared" si="73"/>
        <v>7577</v>
      </c>
      <c r="T363" s="65">
        <f t="shared" si="74"/>
        <v>1283.9959999999992</v>
      </c>
      <c r="U363" s="68">
        <f t="shared" si="75"/>
        <v>5.19999999999999E-2</v>
      </c>
      <c r="X363" s="69">
        <f t="shared" si="76"/>
        <v>0.51772576832151207</v>
      </c>
      <c r="Y363" s="62">
        <f t="shared" si="77"/>
        <v>306</v>
      </c>
    </row>
    <row r="364" spans="1:25" x14ac:dyDescent="0.2">
      <c r="A364" s="14">
        <v>362</v>
      </c>
      <c r="B364" s="15" t="s">
        <v>735</v>
      </c>
      <c r="C364" s="16">
        <v>450000</v>
      </c>
      <c r="D364" s="17">
        <v>35</v>
      </c>
      <c r="E364" s="54">
        <v>8415</v>
      </c>
      <c r="F364" s="55">
        <v>0.17799999999999999</v>
      </c>
      <c r="G364" s="56">
        <v>708</v>
      </c>
      <c r="H364" s="27">
        <v>0.75700000000000001</v>
      </c>
      <c r="I364" s="54">
        <v>4610</v>
      </c>
      <c r="J364" s="57">
        <v>17019</v>
      </c>
      <c r="K364" s="73">
        <f t="shared" si="66"/>
        <v>7143.463497453311</v>
      </c>
      <c r="L364" s="73">
        <f t="shared" si="67"/>
        <v>7707</v>
      </c>
      <c r="M364" s="74">
        <f t="shared" si="68"/>
        <v>402.95959021058621</v>
      </c>
      <c r="N364" s="74">
        <f t="shared" si="69"/>
        <v>6740.5039072427244</v>
      </c>
      <c r="O364" s="62">
        <f t="shared" si="70"/>
        <v>337</v>
      </c>
      <c r="P364" s="73">
        <f t="shared" si="71"/>
        <v>8852.58</v>
      </c>
      <c r="Q364" s="65">
        <f t="shared" si="65"/>
        <v>405000</v>
      </c>
      <c r="R364" s="65">
        <f t="shared" si="72"/>
        <v>362</v>
      </c>
      <c r="S364" s="65">
        <f t="shared" si="73"/>
        <v>7707</v>
      </c>
      <c r="T364" s="65">
        <f t="shared" si="74"/>
        <v>1145.58</v>
      </c>
      <c r="U364" s="68">
        <f t="shared" si="75"/>
        <v>5.1999999999999991E-2</v>
      </c>
      <c r="X364" s="69">
        <f t="shared" si="76"/>
        <v>0.61805084745762706</v>
      </c>
      <c r="Y364" s="62">
        <f t="shared" si="77"/>
        <v>321</v>
      </c>
    </row>
    <row r="365" spans="1:25" x14ac:dyDescent="0.2">
      <c r="A365" s="14">
        <v>363</v>
      </c>
      <c r="B365" s="15" t="s">
        <v>737</v>
      </c>
      <c r="C365" s="16">
        <v>39600</v>
      </c>
      <c r="D365" s="17">
        <v>24</v>
      </c>
      <c r="E365" s="54">
        <v>8409</v>
      </c>
      <c r="F365" s="55">
        <v>0.14699999999999999</v>
      </c>
      <c r="G365" s="56">
        <v>273.3</v>
      </c>
      <c r="H365" s="27">
        <v>-0.65400000000000003</v>
      </c>
      <c r="I365" s="54">
        <v>13051</v>
      </c>
      <c r="J365" s="57">
        <v>3303</v>
      </c>
      <c r="K365" s="73">
        <f t="shared" si="66"/>
        <v>7331.2990409764598</v>
      </c>
      <c r="L365" s="73">
        <f t="shared" si="67"/>
        <v>8135.7</v>
      </c>
      <c r="M365" s="74">
        <f t="shared" si="68"/>
        <v>789.88439306358396</v>
      </c>
      <c r="N365" s="74">
        <f t="shared" si="69"/>
        <v>6541.4146479128758</v>
      </c>
      <c r="O365" s="62">
        <f t="shared" si="70"/>
        <v>255</v>
      </c>
      <c r="P365" s="73">
        <f t="shared" si="71"/>
        <v>8846.268</v>
      </c>
      <c r="Q365" s="65">
        <f t="shared" si="65"/>
        <v>35640</v>
      </c>
      <c r="R365" s="65">
        <f t="shared" si="72"/>
        <v>363</v>
      </c>
      <c r="S365" s="65">
        <f t="shared" si="73"/>
        <v>8135.7</v>
      </c>
      <c r="T365" s="65">
        <f t="shared" si="74"/>
        <v>710.56800000000021</v>
      </c>
      <c r="U365" s="68">
        <f t="shared" si="75"/>
        <v>5.2000000000000005E-2</v>
      </c>
      <c r="X365" s="69">
        <f t="shared" si="76"/>
        <v>1.5999560922063674</v>
      </c>
      <c r="Y365" s="62">
        <f t="shared" si="77"/>
        <v>415</v>
      </c>
    </row>
    <row r="366" spans="1:25" x14ac:dyDescent="0.2">
      <c r="A366" s="14">
        <v>364</v>
      </c>
      <c r="B366" s="15" t="s">
        <v>739</v>
      </c>
      <c r="C366" s="16">
        <v>9300</v>
      </c>
      <c r="D366" s="17">
        <v>-7</v>
      </c>
      <c r="E366" s="54">
        <v>8400</v>
      </c>
      <c r="F366" s="55">
        <v>0.06</v>
      </c>
      <c r="G366" s="56">
        <v>156.30000000000001</v>
      </c>
      <c r="H366" s="27">
        <v>0.434</v>
      </c>
      <c r="I366" s="54">
        <v>4653</v>
      </c>
      <c r="J366" s="57">
        <v>1879</v>
      </c>
      <c r="K366" s="73">
        <f t="shared" si="66"/>
        <v>7924.5283018867922</v>
      </c>
      <c r="L366" s="73">
        <f t="shared" si="67"/>
        <v>8243.7000000000007</v>
      </c>
      <c r="M366" s="74">
        <f t="shared" si="68"/>
        <v>108.9958158995816</v>
      </c>
      <c r="N366" s="74">
        <f t="shared" si="69"/>
        <v>7815.5324859872107</v>
      </c>
      <c r="O366" s="62">
        <f t="shared" si="70"/>
        <v>419</v>
      </c>
      <c r="P366" s="73">
        <f t="shared" si="71"/>
        <v>8836.7999999999993</v>
      </c>
      <c r="Q366" s="65">
        <f t="shared" si="65"/>
        <v>8370</v>
      </c>
      <c r="R366" s="65">
        <f t="shared" si="72"/>
        <v>364</v>
      </c>
      <c r="S366" s="65">
        <f t="shared" si="73"/>
        <v>8243.7000000000007</v>
      </c>
      <c r="T366" s="65">
        <f t="shared" si="74"/>
        <v>593.09999999999854</v>
      </c>
      <c r="U366" s="68">
        <f t="shared" si="75"/>
        <v>5.1999999999999914E-2</v>
      </c>
      <c r="X366" s="69">
        <f t="shared" si="76"/>
        <v>2.7946257197696642</v>
      </c>
      <c r="Y366" s="62">
        <f t="shared" si="77"/>
        <v>439</v>
      </c>
    </row>
    <row r="367" spans="1:25" x14ac:dyDescent="0.2">
      <c r="A367" s="14">
        <v>365</v>
      </c>
      <c r="B367" s="15" t="s">
        <v>741</v>
      </c>
      <c r="C367" s="16">
        <v>66000</v>
      </c>
      <c r="D367" s="17" t="s">
        <v>14</v>
      </c>
      <c r="E367" s="54">
        <v>8391</v>
      </c>
      <c r="F367" s="55">
        <v>0.72899999999999998</v>
      </c>
      <c r="G367" s="56">
        <v>303</v>
      </c>
      <c r="H367" s="27" t="s">
        <v>14</v>
      </c>
      <c r="I367" s="54">
        <v>25775</v>
      </c>
      <c r="J367" s="57">
        <v>5824</v>
      </c>
      <c r="K367" s="73">
        <f t="shared" si="66"/>
        <v>4853.0942741469053</v>
      </c>
      <c r="L367" s="73">
        <f t="shared" si="67"/>
        <v>8088</v>
      </c>
      <c r="M367" s="74" t="str">
        <f t="shared" si="68"/>
        <v xml:space="preserve"> </v>
      </c>
      <c r="N367" s="74" t="str">
        <f t="shared" si="69"/>
        <v xml:space="preserve"> </v>
      </c>
      <c r="O367" s="62" t="str">
        <f t="shared" si="70"/>
        <v xml:space="preserve"> </v>
      </c>
      <c r="P367" s="73">
        <f t="shared" si="71"/>
        <v>8827.3320000000003</v>
      </c>
      <c r="Q367" s="65">
        <f t="shared" si="65"/>
        <v>59400</v>
      </c>
      <c r="R367" s="65">
        <f t="shared" si="72"/>
        <v>365</v>
      </c>
      <c r="S367" s="65">
        <f t="shared" si="73"/>
        <v>8088</v>
      </c>
      <c r="T367" s="65">
        <f t="shared" si="74"/>
        <v>739.33200000000033</v>
      </c>
      <c r="U367" s="68">
        <f t="shared" si="75"/>
        <v>5.2000000000000039E-2</v>
      </c>
      <c r="X367" s="69">
        <f t="shared" si="76"/>
        <v>1.4400396039603971</v>
      </c>
      <c r="Y367" s="62">
        <f t="shared" si="77"/>
        <v>410</v>
      </c>
    </row>
    <row r="368" spans="1:25" x14ac:dyDescent="0.2">
      <c r="A368" s="14">
        <v>366</v>
      </c>
      <c r="B368" s="15" t="s">
        <v>743</v>
      </c>
      <c r="C368" s="16">
        <v>26000</v>
      </c>
      <c r="D368" s="17">
        <v>7</v>
      </c>
      <c r="E368" s="54">
        <v>8359</v>
      </c>
      <c r="F368" s="55">
        <v>9.4E-2</v>
      </c>
      <c r="G368" s="56">
        <v>734</v>
      </c>
      <c r="H368" s="27">
        <v>0.377</v>
      </c>
      <c r="I368" s="54">
        <v>5393</v>
      </c>
      <c r="J368" s="57">
        <v>11569</v>
      </c>
      <c r="K368" s="73">
        <f t="shared" si="66"/>
        <v>7640.7678244972576</v>
      </c>
      <c r="L368" s="73">
        <f t="shared" si="67"/>
        <v>7625</v>
      </c>
      <c r="M368" s="74">
        <f t="shared" si="68"/>
        <v>533.04284676833697</v>
      </c>
      <c r="N368" s="74">
        <f t="shared" si="69"/>
        <v>7107.7249777289207</v>
      </c>
      <c r="O368" s="62">
        <f t="shared" si="70"/>
        <v>304</v>
      </c>
      <c r="P368" s="73">
        <f t="shared" si="71"/>
        <v>8793.6679999999997</v>
      </c>
      <c r="Q368" s="65">
        <f t="shared" si="65"/>
        <v>23400</v>
      </c>
      <c r="R368" s="65">
        <f t="shared" si="72"/>
        <v>366</v>
      </c>
      <c r="S368" s="65">
        <f t="shared" si="73"/>
        <v>7625</v>
      </c>
      <c r="T368" s="65">
        <f t="shared" si="74"/>
        <v>1168.6679999999997</v>
      </c>
      <c r="U368" s="68">
        <f t="shared" si="75"/>
        <v>5.1999999999999963E-2</v>
      </c>
      <c r="X368" s="69">
        <f t="shared" si="76"/>
        <v>0.59219073569482239</v>
      </c>
      <c r="Y368" s="62">
        <f t="shared" si="77"/>
        <v>320</v>
      </c>
    </row>
    <row r="369" spans="1:25" x14ac:dyDescent="0.2">
      <c r="A369" s="14">
        <v>367</v>
      </c>
      <c r="B369" s="15" t="s">
        <v>745</v>
      </c>
      <c r="C369" s="16">
        <v>17500</v>
      </c>
      <c r="D369" s="17">
        <v>25</v>
      </c>
      <c r="E369" s="54">
        <v>8329</v>
      </c>
      <c r="F369" s="55">
        <v>0.14899999999999999</v>
      </c>
      <c r="G369" s="56">
        <v>430.2</v>
      </c>
      <c r="H369" s="27">
        <v>0.14899999999999999</v>
      </c>
      <c r="I369" s="54">
        <v>2779</v>
      </c>
      <c r="J369" s="57">
        <v>3434</v>
      </c>
      <c r="K369" s="73">
        <f t="shared" si="66"/>
        <v>7248.9120974760663</v>
      </c>
      <c r="L369" s="73">
        <f t="shared" si="67"/>
        <v>7898.8</v>
      </c>
      <c r="M369" s="74">
        <f t="shared" si="68"/>
        <v>374.41253263707569</v>
      </c>
      <c r="N369" s="74">
        <f t="shared" si="69"/>
        <v>6874.4995648389904</v>
      </c>
      <c r="O369" s="62">
        <f t="shared" si="70"/>
        <v>345</v>
      </c>
      <c r="P369" s="73">
        <f t="shared" si="71"/>
        <v>8762.1080000000002</v>
      </c>
      <c r="Q369" s="65">
        <f t="shared" si="65"/>
        <v>15750</v>
      </c>
      <c r="R369" s="65">
        <f t="shared" si="72"/>
        <v>367</v>
      </c>
      <c r="S369" s="65">
        <f t="shared" si="73"/>
        <v>7898.8</v>
      </c>
      <c r="T369" s="65">
        <f t="shared" si="74"/>
        <v>863.30799999999999</v>
      </c>
      <c r="U369" s="68">
        <f t="shared" si="75"/>
        <v>5.2000000000000018E-2</v>
      </c>
      <c r="X369" s="69">
        <f t="shared" si="76"/>
        <v>1.0067596466759647</v>
      </c>
      <c r="Y369" s="62">
        <f t="shared" si="77"/>
        <v>389</v>
      </c>
    </row>
    <row r="370" spans="1:25" x14ac:dyDescent="0.2">
      <c r="A370" s="14">
        <v>368</v>
      </c>
      <c r="B370" s="15" t="s">
        <v>747</v>
      </c>
      <c r="C370" s="16">
        <v>23376</v>
      </c>
      <c r="D370" s="17">
        <v>-13</v>
      </c>
      <c r="E370" s="54">
        <v>8264</v>
      </c>
      <c r="F370" s="55">
        <v>4.2000000000000003E-2</v>
      </c>
      <c r="G370" s="56">
        <v>437</v>
      </c>
      <c r="H370" s="27">
        <v>-0.57699999999999996</v>
      </c>
      <c r="I370" s="54">
        <v>10912</v>
      </c>
      <c r="J370" s="57">
        <v>6937</v>
      </c>
      <c r="K370" s="73">
        <f t="shared" si="66"/>
        <v>7930.9021113243762</v>
      </c>
      <c r="L370" s="73">
        <f t="shared" si="67"/>
        <v>7827</v>
      </c>
      <c r="M370" s="74">
        <f t="shared" si="68"/>
        <v>1033.0969267139478</v>
      </c>
      <c r="N370" s="74">
        <f t="shared" si="69"/>
        <v>6897.8051846104281</v>
      </c>
      <c r="O370" s="62">
        <f t="shared" si="70"/>
        <v>219</v>
      </c>
      <c r="P370" s="73">
        <f t="shared" si="71"/>
        <v>8693.7279999999992</v>
      </c>
      <c r="Q370" s="65">
        <f t="shared" si="65"/>
        <v>21038.400000000001</v>
      </c>
      <c r="R370" s="65">
        <f t="shared" si="72"/>
        <v>368</v>
      </c>
      <c r="S370" s="65">
        <f t="shared" si="73"/>
        <v>7827</v>
      </c>
      <c r="T370" s="65">
        <f t="shared" si="74"/>
        <v>866.72799999999916</v>
      </c>
      <c r="U370" s="68">
        <f t="shared" si="75"/>
        <v>5.19999999999999E-2</v>
      </c>
      <c r="X370" s="69">
        <f t="shared" si="76"/>
        <v>0.98335926773455185</v>
      </c>
      <c r="Y370" s="62">
        <f t="shared" si="77"/>
        <v>387</v>
      </c>
    </row>
    <row r="371" spans="1:25" x14ac:dyDescent="0.2">
      <c r="A371" s="14">
        <v>369</v>
      </c>
      <c r="B371" s="15" t="s">
        <v>749</v>
      </c>
      <c r="C371" s="16">
        <v>73600</v>
      </c>
      <c r="D371" s="17">
        <v>34</v>
      </c>
      <c r="E371" s="54">
        <v>8202</v>
      </c>
      <c r="F371" s="55">
        <v>0.17</v>
      </c>
      <c r="G371" s="56">
        <v>1205</v>
      </c>
      <c r="H371" s="27">
        <v>0.85199999999999998</v>
      </c>
      <c r="I371" s="54">
        <v>10045</v>
      </c>
      <c r="J371" s="57">
        <v>28151</v>
      </c>
      <c r="K371" s="73">
        <f t="shared" si="66"/>
        <v>7010.2564102564111</v>
      </c>
      <c r="L371" s="73">
        <f t="shared" si="67"/>
        <v>6997</v>
      </c>
      <c r="M371" s="74">
        <f t="shared" si="68"/>
        <v>650.6479481641469</v>
      </c>
      <c r="N371" s="74">
        <f t="shared" si="69"/>
        <v>6359.6084620922638</v>
      </c>
      <c r="O371" s="62">
        <f t="shared" si="70"/>
        <v>276</v>
      </c>
      <c r="P371" s="73">
        <f t="shared" si="71"/>
        <v>8628.5040000000008</v>
      </c>
      <c r="Q371" s="65">
        <f t="shared" si="65"/>
        <v>66240</v>
      </c>
      <c r="R371" s="65">
        <f t="shared" si="72"/>
        <v>369</v>
      </c>
      <c r="S371" s="65">
        <f t="shared" si="73"/>
        <v>6997</v>
      </c>
      <c r="T371" s="65">
        <f t="shared" si="74"/>
        <v>1631.5040000000008</v>
      </c>
      <c r="U371" s="68">
        <f t="shared" si="75"/>
        <v>5.2000000000000102E-2</v>
      </c>
      <c r="X371" s="69">
        <f t="shared" si="76"/>
        <v>0.35394522821576829</v>
      </c>
      <c r="Y371" s="62">
        <f t="shared" si="77"/>
        <v>252</v>
      </c>
    </row>
    <row r="372" spans="1:25" x14ac:dyDescent="0.2">
      <c r="A372" s="14">
        <v>370</v>
      </c>
      <c r="B372" s="15" t="s">
        <v>751</v>
      </c>
      <c r="C372" s="16">
        <v>9100</v>
      </c>
      <c r="D372" s="17" t="s">
        <v>14</v>
      </c>
      <c r="E372" s="54">
        <v>8177</v>
      </c>
      <c r="F372" s="55">
        <v>6.5000000000000002E-2</v>
      </c>
      <c r="G372" s="56">
        <v>227.3</v>
      </c>
      <c r="H372" s="27">
        <v>0.39100000000000001</v>
      </c>
      <c r="I372" s="54">
        <v>4605</v>
      </c>
      <c r="J372" s="57">
        <v>2396</v>
      </c>
      <c r="K372" s="73">
        <f t="shared" si="66"/>
        <v>7677.9342723004702</v>
      </c>
      <c r="L372" s="73">
        <f t="shared" si="67"/>
        <v>7949.7</v>
      </c>
      <c r="M372" s="74">
        <f t="shared" si="68"/>
        <v>163.40762041696621</v>
      </c>
      <c r="N372" s="74">
        <f t="shared" si="69"/>
        <v>7514.5266518835042</v>
      </c>
      <c r="O372" s="62">
        <f t="shared" si="70"/>
        <v>407</v>
      </c>
      <c r="P372" s="73">
        <f t="shared" si="71"/>
        <v>8602.2039999999997</v>
      </c>
      <c r="Q372" s="65">
        <f t="shared" si="65"/>
        <v>8190</v>
      </c>
      <c r="R372" s="65">
        <f t="shared" si="72"/>
        <v>370</v>
      </c>
      <c r="S372" s="65">
        <f t="shared" si="73"/>
        <v>7949.7</v>
      </c>
      <c r="T372" s="65">
        <f t="shared" si="74"/>
        <v>652.50399999999991</v>
      </c>
      <c r="U372" s="68">
        <f t="shared" si="75"/>
        <v>5.1999999999999963E-2</v>
      </c>
      <c r="X372" s="69">
        <f t="shared" si="76"/>
        <v>1.8706731192256925</v>
      </c>
      <c r="Y372" s="62">
        <f t="shared" si="77"/>
        <v>430</v>
      </c>
    </row>
    <row r="373" spans="1:25" x14ac:dyDescent="0.2">
      <c r="A373" s="14">
        <v>371</v>
      </c>
      <c r="B373" s="15" t="s">
        <v>753</v>
      </c>
      <c r="C373" s="16">
        <v>40000</v>
      </c>
      <c r="D373" s="17">
        <v>10</v>
      </c>
      <c r="E373" s="54">
        <v>8176</v>
      </c>
      <c r="F373" s="55">
        <v>9.9000000000000005E-2</v>
      </c>
      <c r="G373" s="56">
        <v>836</v>
      </c>
      <c r="H373" s="27">
        <v>0.745</v>
      </c>
      <c r="I373" s="54">
        <v>6383</v>
      </c>
      <c r="J373" s="57">
        <v>8631</v>
      </c>
      <c r="K373" s="73">
        <f t="shared" si="66"/>
        <v>7439.490445859873</v>
      </c>
      <c r="L373" s="73">
        <f t="shared" si="67"/>
        <v>7340</v>
      </c>
      <c r="M373" s="74">
        <f t="shared" si="68"/>
        <v>479.08309455587391</v>
      </c>
      <c r="N373" s="74">
        <f t="shared" si="69"/>
        <v>6960.4073513039993</v>
      </c>
      <c r="O373" s="62">
        <f t="shared" si="70"/>
        <v>317</v>
      </c>
      <c r="P373" s="73">
        <f t="shared" si="71"/>
        <v>8601.152</v>
      </c>
      <c r="Q373" s="65">
        <f t="shared" si="65"/>
        <v>36000</v>
      </c>
      <c r="R373" s="65">
        <f t="shared" si="72"/>
        <v>371</v>
      </c>
      <c r="S373" s="65">
        <f t="shared" si="73"/>
        <v>7340</v>
      </c>
      <c r="T373" s="65">
        <f t="shared" si="74"/>
        <v>1261.152</v>
      </c>
      <c r="U373" s="68">
        <f t="shared" si="75"/>
        <v>5.2000000000000005E-2</v>
      </c>
      <c r="X373" s="69">
        <f t="shared" si="76"/>
        <v>0.50855502392344498</v>
      </c>
      <c r="Y373" s="62">
        <f t="shared" si="77"/>
        <v>307</v>
      </c>
    </row>
    <row r="374" spans="1:25" x14ac:dyDescent="0.2">
      <c r="A374" s="14">
        <v>372</v>
      </c>
      <c r="B374" s="15" t="s">
        <v>755</v>
      </c>
      <c r="C374" s="16">
        <v>4700</v>
      </c>
      <c r="D374" s="17">
        <v>-131</v>
      </c>
      <c r="E374" s="54">
        <v>8152</v>
      </c>
      <c r="F374" s="55">
        <v>-0.34300000000000003</v>
      </c>
      <c r="G374" s="56">
        <v>1026.8</v>
      </c>
      <c r="H374" s="27">
        <v>4.9790000000000001</v>
      </c>
      <c r="I374" s="54">
        <v>47131</v>
      </c>
      <c r="J374" s="57">
        <v>5687</v>
      </c>
      <c r="K374" s="73">
        <f t="shared" si="66"/>
        <v>12407.914764079147</v>
      </c>
      <c r="L374" s="73">
        <f t="shared" si="67"/>
        <v>7125.2</v>
      </c>
      <c r="M374" s="74">
        <f t="shared" si="68"/>
        <v>171.73440374644588</v>
      </c>
      <c r="N374" s="74">
        <f t="shared" si="69"/>
        <v>12236.180360332701</v>
      </c>
      <c r="O374" s="62">
        <f t="shared" si="70"/>
        <v>406</v>
      </c>
      <c r="P374" s="73">
        <f t="shared" si="71"/>
        <v>8575.9040000000005</v>
      </c>
      <c r="Q374" s="65">
        <f t="shared" si="65"/>
        <v>4230</v>
      </c>
      <c r="R374" s="65">
        <f t="shared" si="72"/>
        <v>372</v>
      </c>
      <c r="S374" s="65">
        <f t="shared" si="73"/>
        <v>7125.2</v>
      </c>
      <c r="T374" s="65">
        <f t="shared" si="74"/>
        <v>1450.7040000000006</v>
      </c>
      <c r="U374" s="68">
        <f t="shared" si="75"/>
        <v>5.2000000000000053E-2</v>
      </c>
      <c r="X374" s="69">
        <f t="shared" si="76"/>
        <v>0.4128398909232574</v>
      </c>
      <c r="Y374" s="62">
        <f t="shared" si="77"/>
        <v>280</v>
      </c>
    </row>
    <row r="375" spans="1:25" x14ac:dyDescent="0.2">
      <c r="A375" s="14">
        <v>373</v>
      </c>
      <c r="B375" s="15" t="s">
        <v>757</v>
      </c>
      <c r="C375" s="16">
        <v>30900</v>
      </c>
      <c r="D375" s="17">
        <v>20</v>
      </c>
      <c r="E375" s="54">
        <v>8143</v>
      </c>
      <c r="F375" s="55">
        <v>0.13</v>
      </c>
      <c r="G375" s="56">
        <v>427</v>
      </c>
      <c r="H375" s="27">
        <v>2.847</v>
      </c>
      <c r="I375" s="54">
        <v>5918</v>
      </c>
      <c r="J375" s="57">
        <v>2545</v>
      </c>
      <c r="K375" s="73">
        <f t="shared" si="66"/>
        <v>7206.1946902654872</v>
      </c>
      <c r="L375" s="73">
        <f t="shared" si="67"/>
        <v>7716</v>
      </c>
      <c r="M375" s="74">
        <f t="shared" si="68"/>
        <v>110.99558097218612</v>
      </c>
      <c r="N375" s="74">
        <f t="shared" si="69"/>
        <v>7095.1991092933013</v>
      </c>
      <c r="O375" s="62">
        <f t="shared" si="70"/>
        <v>417</v>
      </c>
      <c r="P375" s="73">
        <f t="shared" si="71"/>
        <v>8566.4359999999997</v>
      </c>
      <c r="Q375" s="65">
        <f t="shared" si="65"/>
        <v>27810</v>
      </c>
      <c r="R375" s="65">
        <f t="shared" si="72"/>
        <v>373</v>
      </c>
      <c r="S375" s="65">
        <f t="shared" si="73"/>
        <v>7716</v>
      </c>
      <c r="T375" s="65">
        <f t="shared" si="74"/>
        <v>850.43599999999969</v>
      </c>
      <c r="U375" s="68">
        <f t="shared" si="75"/>
        <v>5.1999999999999963E-2</v>
      </c>
      <c r="X375" s="69">
        <f t="shared" si="76"/>
        <v>0.99165339578454259</v>
      </c>
      <c r="Y375" s="62">
        <f t="shared" si="77"/>
        <v>391</v>
      </c>
    </row>
    <row r="376" spans="1:25" x14ac:dyDescent="0.2">
      <c r="A376" s="14">
        <v>374</v>
      </c>
      <c r="B376" s="15" t="s">
        <v>759</v>
      </c>
      <c r="C376" s="16">
        <v>17400</v>
      </c>
      <c r="D376" s="17">
        <v>34</v>
      </c>
      <c r="E376" s="54">
        <v>8138</v>
      </c>
      <c r="F376" s="55">
        <v>0.17599999999999999</v>
      </c>
      <c r="G376" s="56">
        <v>618.20000000000005</v>
      </c>
      <c r="H376" s="27">
        <v>0.26300000000000001</v>
      </c>
      <c r="I376" s="54">
        <v>3315</v>
      </c>
      <c r="J376" s="57">
        <v>13044</v>
      </c>
      <c r="K376" s="73">
        <f t="shared" si="66"/>
        <v>6920.0680272108848</v>
      </c>
      <c r="L376" s="73">
        <f t="shared" si="67"/>
        <v>7519.8</v>
      </c>
      <c r="M376" s="74">
        <f t="shared" si="68"/>
        <v>489.46951702296127</v>
      </c>
      <c r="N376" s="74">
        <f t="shared" si="69"/>
        <v>6430.5985101879232</v>
      </c>
      <c r="O376" s="62">
        <f t="shared" si="70"/>
        <v>314</v>
      </c>
      <c r="P376" s="73">
        <f t="shared" si="71"/>
        <v>8561.1759999999995</v>
      </c>
      <c r="Q376" s="65">
        <f t="shared" si="65"/>
        <v>15660</v>
      </c>
      <c r="R376" s="65">
        <f t="shared" si="72"/>
        <v>374</v>
      </c>
      <c r="S376" s="65">
        <f t="shared" si="73"/>
        <v>7519.8</v>
      </c>
      <c r="T376" s="65">
        <f t="shared" si="74"/>
        <v>1041.3759999999993</v>
      </c>
      <c r="U376" s="68">
        <f t="shared" si="75"/>
        <v>5.1999999999999935E-2</v>
      </c>
      <c r="X376" s="69">
        <f t="shared" si="76"/>
        <v>0.68452927855062962</v>
      </c>
      <c r="Y376" s="62">
        <f t="shared" si="77"/>
        <v>344</v>
      </c>
    </row>
    <row r="377" spans="1:25" x14ac:dyDescent="0.2">
      <c r="A377" s="14">
        <v>375</v>
      </c>
      <c r="B377" s="15" t="s">
        <v>761</v>
      </c>
      <c r="C377" s="16">
        <v>33000</v>
      </c>
      <c r="D377" s="17">
        <v>-7</v>
      </c>
      <c r="E377" s="54">
        <v>8131</v>
      </c>
      <c r="F377" s="55">
        <v>5.8000000000000003E-2</v>
      </c>
      <c r="G377" s="56">
        <v>283.5</v>
      </c>
      <c r="H377" s="27">
        <v>0.248</v>
      </c>
      <c r="I377" s="54">
        <v>4089</v>
      </c>
      <c r="J377" s="57">
        <v>4092</v>
      </c>
      <c r="K377" s="73">
        <f t="shared" si="66"/>
        <v>7685.2551984877127</v>
      </c>
      <c r="L377" s="73">
        <f t="shared" si="67"/>
        <v>7847.5</v>
      </c>
      <c r="M377" s="74">
        <f t="shared" si="68"/>
        <v>227.16346153846155</v>
      </c>
      <c r="N377" s="74">
        <f t="shared" si="69"/>
        <v>7458.0917369492508</v>
      </c>
      <c r="O377" s="62">
        <f t="shared" si="70"/>
        <v>392</v>
      </c>
      <c r="P377" s="73">
        <f t="shared" si="71"/>
        <v>8553.8119999999999</v>
      </c>
      <c r="Q377" s="65">
        <f t="shared" si="65"/>
        <v>29700</v>
      </c>
      <c r="R377" s="65">
        <f t="shared" si="72"/>
        <v>375</v>
      </c>
      <c r="S377" s="65">
        <f t="shared" si="73"/>
        <v>7847.5</v>
      </c>
      <c r="T377" s="65">
        <f t="shared" si="74"/>
        <v>706.3119999999999</v>
      </c>
      <c r="U377" s="68">
        <f t="shared" si="75"/>
        <v>5.1999999999999991E-2</v>
      </c>
      <c r="X377" s="69">
        <f t="shared" si="76"/>
        <v>1.4914003527336857</v>
      </c>
      <c r="Y377" s="62">
        <f t="shared" si="77"/>
        <v>418</v>
      </c>
    </row>
    <row r="378" spans="1:25" x14ac:dyDescent="0.2">
      <c r="A378" s="14">
        <v>376</v>
      </c>
      <c r="B378" s="15" t="s">
        <v>763</v>
      </c>
      <c r="C378" s="16">
        <v>180656</v>
      </c>
      <c r="D378" s="17">
        <v>20</v>
      </c>
      <c r="E378" s="54">
        <v>8080</v>
      </c>
      <c r="F378" s="55">
        <v>0.127</v>
      </c>
      <c r="G378" s="56">
        <v>596</v>
      </c>
      <c r="H378" s="27">
        <v>0.24399999999999999</v>
      </c>
      <c r="I378" s="54">
        <v>5470</v>
      </c>
      <c r="J378" s="57">
        <v>15003</v>
      </c>
      <c r="K378" s="73">
        <f t="shared" si="66"/>
        <v>7169.4764862466727</v>
      </c>
      <c r="L378" s="73">
        <f t="shared" si="67"/>
        <v>7484</v>
      </c>
      <c r="M378" s="74">
        <f t="shared" si="68"/>
        <v>479.09967845659162</v>
      </c>
      <c r="N378" s="74">
        <f t="shared" si="69"/>
        <v>6690.3768077900813</v>
      </c>
      <c r="O378" s="62">
        <f t="shared" si="70"/>
        <v>316</v>
      </c>
      <c r="P378" s="73">
        <f t="shared" si="71"/>
        <v>8500.16</v>
      </c>
      <c r="Q378" s="65">
        <f t="shared" si="65"/>
        <v>162590.39999999999</v>
      </c>
      <c r="R378" s="65">
        <f t="shared" si="72"/>
        <v>376</v>
      </c>
      <c r="S378" s="65">
        <f t="shared" si="73"/>
        <v>7484</v>
      </c>
      <c r="T378" s="65">
        <f t="shared" si="74"/>
        <v>1016.1599999999999</v>
      </c>
      <c r="U378" s="68">
        <f t="shared" si="75"/>
        <v>5.1999999999999984E-2</v>
      </c>
      <c r="X378" s="69">
        <f t="shared" si="76"/>
        <v>0.70496644295301991</v>
      </c>
      <c r="Y378" s="62">
        <f t="shared" si="77"/>
        <v>350</v>
      </c>
    </row>
    <row r="379" spans="1:25" x14ac:dyDescent="0.2">
      <c r="A379" s="14">
        <v>377</v>
      </c>
      <c r="B379" s="15" t="s">
        <v>765</v>
      </c>
      <c r="C379" s="16">
        <v>11400</v>
      </c>
      <c r="D379" s="17">
        <v>-26</v>
      </c>
      <c r="E379" s="54">
        <v>8065</v>
      </c>
      <c r="F379" s="55">
        <v>-8.0000000000000002E-3</v>
      </c>
      <c r="G379" s="56">
        <v>33.6</v>
      </c>
      <c r="H379" s="27" t="s">
        <v>14</v>
      </c>
      <c r="I379" s="54">
        <v>1972</v>
      </c>
      <c r="J379" s="57">
        <v>571</v>
      </c>
      <c r="K379" s="73">
        <f t="shared" si="66"/>
        <v>8130.0403225806449</v>
      </c>
      <c r="L379" s="73">
        <f t="shared" si="67"/>
        <v>8031.4</v>
      </c>
      <c r="M379" s="74" t="str">
        <f t="shared" si="68"/>
        <v xml:space="preserve"> </v>
      </c>
      <c r="N379" s="74" t="str">
        <f t="shared" si="69"/>
        <v xml:space="preserve"> </v>
      </c>
      <c r="O379" s="62" t="str">
        <f t="shared" si="70"/>
        <v xml:space="preserve"> </v>
      </c>
      <c r="P379" s="73">
        <f t="shared" si="71"/>
        <v>8484.3799999999992</v>
      </c>
      <c r="Q379" s="65">
        <f t="shared" si="65"/>
        <v>10260</v>
      </c>
      <c r="R379" s="65">
        <f t="shared" si="72"/>
        <v>377</v>
      </c>
      <c r="S379" s="65">
        <f t="shared" si="73"/>
        <v>8031.4</v>
      </c>
      <c r="T379" s="65">
        <f t="shared" si="74"/>
        <v>452.97999999999956</v>
      </c>
      <c r="U379" s="68">
        <f t="shared" si="75"/>
        <v>5.19999999999999E-2</v>
      </c>
      <c r="X379" s="69">
        <f t="shared" si="76"/>
        <v>12.481547619047605</v>
      </c>
      <c r="Y379" s="62">
        <f t="shared" si="77"/>
        <v>456</v>
      </c>
    </row>
    <row r="380" spans="1:25" x14ac:dyDescent="0.2">
      <c r="A380" s="14">
        <v>378</v>
      </c>
      <c r="B380" s="15" t="s">
        <v>767</v>
      </c>
      <c r="C380" s="16">
        <v>14250</v>
      </c>
      <c r="D380" s="17">
        <v>62</v>
      </c>
      <c r="E380" s="54">
        <v>8058</v>
      </c>
      <c r="F380" s="55">
        <v>0.25600000000000001</v>
      </c>
      <c r="G380" s="56">
        <v>251</v>
      </c>
      <c r="H380" s="27">
        <v>-0.51700000000000002</v>
      </c>
      <c r="I380" s="54">
        <v>41089</v>
      </c>
      <c r="J380" s="57">
        <v>5854</v>
      </c>
      <c r="K380" s="73">
        <f t="shared" si="66"/>
        <v>6415.6050955414012</v>
      </c>
      <c r="L380" s="73">
        <f t="shared" si="67"/>
        <v>7807</v>
      </c>
      <c r="M380" s="74">
        <f t="shared" si="68"/>
        <v>519.66873706004139</v>
      </c>
      <c r="N380" s="74">
        <f t="shared" si="69"/>
        <v>5895.93635848136</v>
      </c>
      <c r="O380" s="62">
        <f t="shared" si="70"/>
        <v>309</v>
      </c>
      <c r="P380" s="73">
        <f t="shared" si="71"/>
        <v>8477.0159999999996</v>
      </c>
      <c r="Q380" s="65">
        <f t="shared" si="65"/>
        <v>12825</v>
      </c>
      <c r="R380" s="65">
        <f t="shared" si="72"/>
        <v>378</v>
      </c>
      <c r="S380" s="65">
        <f t="shared" si="73"/>
        <v>7807</v>
      </c>
      <c r="T380" s="65">
        <f t="shared" si="74"/>
        <v>670.01599999999962</v>
      </c>
      <c r="U380" s="68">
        <f t="shared" si="75"/>
        <v>5.1999999999999956E-2</v>
      </c>
      <c r="X380" s="69">
        <f t="shared" si="76"/>
        <v>1.6693864541832655</v>
      </c>
      <c r="Y380" s="62">
        <f t="shared" si="77"/>
        <v>427</v>
      </c>
    </row>
    <row r="381" spans="1:25" x14ac:dyDescent="0.2">
      <c r="A381" s="14">
        <v>379</v>
      </c>
      <c r="B381" s="15" t="s">
        <v>769</v>
      </c>
      <c r="C381" s="16">
        <v>18500</v>
      </c>
      <c r="D381" s="17">
        <v>45</v>
      </c>
      <c r="E381" s="54">
        <v>8047</v>
      </c>
      <c r="F381" s="55">
        <v>0.21199999999999999</v>
      </c>
      <c r="G381" s="56">
        <v>1096</v>
      </c>
      <c r="H381" s="27">
        <v>-0.186</v>
      </c>
      <c r="I381" s="54">
        <v>18133</v>
      </c>
      <c r="J381" s="57">
        <v>9002</v>
      </c>
      <c r="K381" s="73">
        <f t="shared" si="66"/>
        <v>6639.4389438943899</v>
      </c>
      <c r="L381" s="73">
        <f t="shared" si="67"/>
        <v>6951</v>
      </c>
      <c r="M381" s="74">
        <f t="shared" si="68"/>
        <v>1346.4373464373464</v>
      </c>
      <c r="N381" s="74">
        <f t="shared" si="69"/>
        <v>5293.0015974570433</v>
      </c>
      <c r="O381" s="62">
        <f t="shared" si="70"/>
        <v>180</v>
      </c>
      <c r="P381" s="73">
        <f t="shared" si="71"/>
        <v>8465.4439999999995</v>
      </c>
      <c r="Q381" s="65">
        <f t="shared" si="65"/>
        <v>16650</v>
      </c>
      <c r="R381" s="65">
        <f t="shared" si="72"/>
        <v>379</v>
      </c>
      <c r="S381" s="65">
        <f t="shared" si="73"/>
        <v>6951</v>
      </c>
      <c r="T381" s="65">
        <f t="shared" si="74"/>
        <v>1514.4439999999995</v>
      </c>
      <c r="U381" s="68">
        <f t="shared" si="75"/>
        <v>5.1999999999999935E-2</v>
      </c>
      <c r="X381" s="69">
        <f t="shared" si="76"/>
        <v>0.38179197080291927</v>
      </c>
      <c r="Y381" s="62">
        <f t="shared" si="77"/>
        <v>264</v>
      </c>
    </row>
    <row r="382" spans="1:25" x14ac:dyDescent="0.2">
      <c r="A382" s="14">
        <v>380</v>
      </c>
      <c r="B382" s="15" t="s">
        <v>771</v>
      </c>
      <c r="C382" s="16">
        <v>4641</v>
      </c>
      <c r="D382" s="17">
        <v>-3</v>
      </c>
      <c r="E382" s="54">
        <v>8040</v>
      </c>
      <c r="F382" s="55">
        <v>5.8999999999999997E-2</v>
      </c>
      <c r="G382" s="56">
        <v>531</v>
      </c>
      <c r="H382" s="27">
        <v>-0.60799999999999998</v>
      </c>
      <c r="I382" s="54">
        <v>40828</v>
      </c>
      <c r="J382" s="57">
        <v>12350</v>
      </c>
      <c r="K382" s="73">
        <f t="shared" si="66"/>
        <v>7592.0679886685557</v>
      </c>
      <c r="L382" s="73">
        <f t="shared" si="67"/>
        <v>7509</v>
      </c>
      <c r="M382" s="74">
        <f t="shared" si="68"/>
        <v>1354.5918367346937</v>
      </c>
      <c r="N382" s="74">
        <f t="shared" si="69"/>
        <v>6237.4761519338617</v>
      </c>
      <c r="O382" s="62">
        <f t="shared" si="70"/>
        <v>179</v>
      </c>
      <c r="P382" s="73">
        <f t="shared" si="71"/>
        <v>8458.08</v>
      </c>
      <c r="Q382" s="65">
        <f t="shared" si="65"/>
        <v>4176.8999999999996</v>
      </c>
      <c r="R382" s="65">
        <f t="shared" si="72"/>
        <v>380</v>
      </c>
      <c r="S382" s="65">
        <f t="shared" si="73"/>
        <v>7509</v>
      </c>
      <c r="T382" s="65">
        <f t="shared" si="74"/>
        <v>949.07999999999993</v>
      </c>
      <c r="U382" s="68">
        <f t="shared" si="75"/>
        <v>5.1999999999999991E-2</v>
      </c>
      <c r="X382" s="69">
        <f t="shared" si="76"/>
        <v>0.78734463276836142</v>
      </c>
      <c r="Y382" s="62">
        <f t="shared" si="77"/>
        <v>361</v>
      </c>
    </row>
    <row r="383" spans="1:25" x14ac:dyDescent="0.2">
      <c r="A383" s="14">
        <v>381</v>
      </c>
      <c r="B383" s="15" t="s">
        <v>773</v>
      </c>
      <c r="C383" s="16">
        <v>5547</v>
      </c>
      <c r="D383" s="17">
        <v>-3</v>
      </c>
      <c r="E383" s="54">
        <v>8031</v>
      </c>
      <c r="F383" s="55">
        <v>6.6000000000000003E-2</v>
      </c>
      <c r="G383" s="56">
        <v>686.3</v>
      </c>
      <c r="H383" s="27">
        <v>-0.2</v>
      </c>
      <c r="I383" s="54">
        <v>21178</v>
      </c>
      <c r="J383" s="57" t="s">
        <v>14</v>
      </c>
      <c r="K383" s="73">
        <f t="shared" si="66"/>
        <v>7533.7711069418383</v>
      </c>
      <c r="L383" s="73">
        <f t="shared" si="67"/>
        <v>7344.7</v>
      </c>
      <c r="M383" s="74">
        <f t="shared" si="68"/>
        <v>857.87499999999989</v>
      </c>
      <c r="N383" s="74">
        <f t="shared" si="69"/>
        <v>6675.8961069418383</v>
      </c>
      <c r="O383" s="62">
        <f t="shared" si="70"/>
        <v>241</v>
      </c>
      <c r="P383" s="73">
        <f t="shared" si="71"/>
        <v>8448.6119999999992</v>
      </c>
      <c r="Q383" s="65">
        <f t="shared" si="65"/>
        <v>4992.3</v>
      </c>
      <c r="R383" s="65">
        <f t="shared" si="72"/>
        <v>381</v>
      </c>
      <c r="S383" s="65">
        <f t="shared" si="73"/>
        <v>7344.7</v>
      </c>
      <c r="T383" s="65">
        <f t="shared" si="74"/>
        <v>1103.9119999999994</v>
      </c>
      <c r="U383" s="68">
        <f t="shared" si="75"/>
        <v>5.1999999999999894E-2</v>
      </c>
      <c r="X383" s="69">
        <f t="shared" si="76"/>
        <v>0.60849774151245728</v>
      </c>
      <c r="Y383" s="62">
        <f t="shared" si="77"/>
        <v>336</v>
      </c>
    </row>
    <row r="384" spans="1:25" x14ac:dyDescent="0.2">
      <c r="A384" s="14">
        <v>382</v>
      </c>
      <c r="B384" s="15" t="s">
        <v>775</v>
      </c>
      <c r="C384" s="16">
        <v>5517</v>
      </c>
      <c r="D384" s="17">
        <v>-7</v>
      </c>
      <c r="E384" s="54">
        <v>7999</v>
      </c>
      <c r="F384" s="55">
        <v>5.1999999999999998E-2</v>
      </c>
      <c r="G384" s="56">
        <v>754.5</v>
      </c>
      <c r="H384" s="27">
        <v>0.16800000000000001</v>
      </c>
      <c r="I384" s="54">
        <v>24476</v>
      </c>
      <c r="J384" s="57" t="s">
        <v>14</v>
      </c>
      <c r="K384" s="73">
        <f t="shared" si="66"/>
        <v>7603.61216730038</v>
      </c>
      <c r="L384" s="73">
        <f t="shared" si="67"/>
        <v>7244.5</v>
      </c>
      <c r="M384" s="74">
        <f t="shared" si="68"/>
        <v>645.97602739726028</v>
      </c>
      <c r="N384" s="74">
        <f t="shared" si="69"/>
        <v>6957.6361399031193</v>
      </c>
      <c r="O384" s="62">
        <f t="shared" si="70"/>
        <v>277</v>
      </c>
      <c r="P384" s="73">
        <f t="shared" si="71"/>
        <v>8414.9480000000003</v>
      </c>
      <c r="Q384" s="65">
        <f t="shared" si="65"/>
        <v>4965.3</v>
      </c>
      <c r="R384" s="65">
        <f t="shared" si="72"/>
        <v>382</v>
      </c>
      <c r="S384" s="65">
        <f t="shared" si="73"/>
        <v>7244.5</v>
      </c>
      <c r="T384" s="65">
        <f t="shared" si="74"/>
        <v>1170.4480000000003</v>
      </c>
      <c r="U384" s="68">
        <f t="shared" si="75"/>
        <v>5.2000000000000039E-2</v>
      </c>
      <c r="X384" s="69">
        <f t="shared" si="76"/>
        <v>0.55128959575878111</v>
      </c>
      <c r="Y384" s="62">
        <f t="shared" si="77"/>
        <v>319</v>
      </c>
    </row>
    <row r="385" spans="1:25" x14ac:dyDescent="0.2">
      <c r="A385" s="14">
        <v>383</v>
      </c>
      <c r="B385" s="15" t="s">
        <v>777</v>
      </c>
      <c r="C385" s="16">
        <v>1372</v>
      </c>
      <c r="D385" s="17">
        <v>106</v>
      </c>
      <c r="E385" s="54">
        <v>7987</v>
      </c>
      <c r="F385" s="55">
        <v>0.42599999999999999</v>
      </c>
      <c r="G385" s="56">
        <v>471</v>
      </c>
      <c r="H385" s="27" t="s">
        <v>14</v>
      </c>
      <c r="I385" s="54">
        <v>31987</v>
      </c>
      <c r="J385" s="57">
        <v>17597</v>
      </c>
      <c r="K385" s="73">
        <f t="shared" si="66"/>
        <v>5600.981767180926</v>
      </c>
      <c r="L385" s="73">
        <f t="shared" si="67"/>
        <v>7516</v>
      </c>
      <c r="M385" s="74" t="str">
        <f t="shared" si="68"/>
        <v xml:space="preserve"> </v>
      </c>
      <c r="N385" s="74" t="str">
        <f t="shared" si="69"/>
        <v xml:space="preserve"> </v>
      </c>
      <c r="O385" s="62" t="str">
        <f t="shared" si="70"/>
        <v xml:space="preserve"> </v>
      </c>
      <c r="P385" s="73">
        <f t="shared" si="71"/>
        <v>8402.3240000000005</v>
      </c>
      <c r="Q385" s="65">
        <f t="shared" si="65"/>
        <v>1234.8</v>
      </c>
      <c r="R385" s="65">
        <f t="shared" si="72"/>
        <v>383</v>
      </c>
      <c r="S385" s="65">
        <f t="shared" si="73"/>
        <v>7516</v>
      </c>
      <c r="T385" s="65">
        <f t="shared" si="74"/>
        <v>886.32400000000052</v>
      </c>
      <c r="U385" s="68">
        <f t="shared" si="75"/>
        <v>5.2000000000000067E-2</v>
      </c>
      <c r="X385" s="69">
        <f t="shared" si="76"/>
        <v>0.88179193205944906</v>
      </c>
      <c r="Y385" s="62">
        <f t="shared" si="77"/>
        <v>378</v>
      </c>
    </row>
    <row r="386" spans="1:25" x14ac:dyDescent="0.2">
      <c r="A386" s="14">
        <v>384</v>
      </c>
      <c r="B386" s="15" t="s">
        <v>779</v>
      </c>
      <c r="C386" s="16">
        <v>17437</v>
      </c>
      <c r="D386" s="17">
        <v>-18</v>
      </c>
      <c r="E386" s="54">
        <v>7973</v>
      </c>
      <c r="F386" s="55">
        <v>3.4000000000000002E-2</v>
      </c>
      <c r="G386" s="56">
        <v>2193</v>
      </c>
      <c r="H386" s="27">
        <v>0</v>
      </c>
      <c r="I386" s="54">
        <v>146069</v>
      </c>
      <c r="J386" s="57">
        <v>19447</v>
      </c>
      <c r="K386" s="73">
        <f t="shared" si="66"/>
        <v>7710.8317214700191</v>
      </c>
      <c r="L386" s="73">
        <f t="shared" si="67"/>
        <v>5780</v>
      </c>
      <c r="M386" s="74">
        <f t="shared" si="68"/>
        <v>2193</v>
      </c>
      <c r="N386" s="74">
        <f t="shared" si="69"/>
        <v>5517.8317214700191</v>
      </c>
      <c r="O386" s="62">
        <f t="shared" si="70"/>
        <v>110</v>
      </c>
      <c r="P386" s="73">
        <f t="shared" si="71"/>
        <v>8387.5959999999995</v>
      </c>
      <c r="Q386" s="65">
        <f t="shared" si="65"/>
        <v>15693.3</v>
      </c>
      <c r="R386" s="65">
        <f t="shared" si="72"/>
        <v>384</v>
      </c>
      <c r="S386" s="65">
        <f t="shared" si="73"/>
        <v>5780</v>
      </c>
      <c r="T386" s="65">
        <f t="shared" si="74"/>
        <v>2607.5959999999995</v>
      </c>
      <c r="U386" s="68">
        <f t="shared" si="75"/>
        <v>5.1999999999999942E-2</v>
      </c>
      <c r="X386" s="69">
        <f t="shared" si="76"/>
        <v>0.18905426356589128</v>
      </c>
      <c r="Y386" s="62">
        <f t="shared" si="77"/>
        <v>174</v>
      </c>
    </row>
    <row r="387" spans="1:25" x14ac:dyDescent="0.2">
      <c r="A387" s="14">
        <v>385</v>
      </c>
      <c r="B387" s="15" t="s">
        <v>781</v>
      </c>
      <c r="C387" s="16">
        <v>32401</v>
      </c>
      <c r="D387" s="17">
        <v>-22</v>
      </c>
      <c r="E387" s="54">
        <v>7939</v>
      </c>
      <c r="F387" s="55">
        <v>0.02</v>
      </c>
      <c r="G387" s="56">
        <v>541</v>
      </c>
      <c r="H387" s="27">
        <v>0.90500000000000003</v>
      </c>
      <c r="I387" s="54">
        <v>3820</v>
      </c>
      <c r="J387" s="57">
        <v>6841</v>
      </c>
      <c r="K387" s="73">
        <f t="shared" si="66"/>
        <v>7783.333333333333</v>
      </c>
      <c r="L387" s="73">
        <f t="shared" si="67"/>
        <v>7398</v>
      </c>
      <c r="M387" s="74">
        <f t="shared" si="68"/>
        <v>283.98950131233596</v>
      </c>
      <c r="N387" s="74">
        <f t="shared" si="69"/>
        <v>7499.3438320209971</v>
      </c>
      <c r="O387" s="62">
        <f t="shared" si="70"/>
        <v>378</v>
      </c>
      <c r="P387" s="73">
        <f t="shared" si="71"/>
        <v>8351.8279999999995</v>
      </c>
      <c r="Q387" s="65">
        <f t="shared" ref="Q387:Q450" si="78">C387 - (C387*$AD$4)</f>
        <v>29160.9</v>
      </c>
      <c r="R387" s="65">
        <f t="shared" si="72"/>
        <v>385</v>
      </c>
      <c r="S387" s="65">
        <f t="shared" si="73"/>
        <v>7398</v>
      </c>
      <c r="T387" s="65">
        <f t="shared" si="74"/>
        <v>953.82799999999952</v>
      </c>
      <c r="U387" s="68">
        <f t="shared" si="75"/>
        <v>5.1999999999999942E-2</v>
      </c>
      <c r="X387" s="69">
        <f t="shared" si="76"/>
        <v>0.76308317929759617</v>
      </c>
      <c r="Y387" s="62">
        <f t="shared" si="77"/>
        <v>360</v>
      </c>
    </row>
    <row r="388" spans="1:25" x14ac:dyDescent="0.2">
      <c r="A388" s="14">
        <v>386</v>
      </c>
      <c r="B388" s="15" t="s">
        <v>783</v>
      </c>
      <c r="C388" s="16">
        <v>12400</v>
      </c>
      <c r="D388" s="17">
        <v>-65</v>
      </c>
      <c r="E388" s="54">
        <v>7938</v>
      </c>
      <c r="F388" s="55">
        <v>-0.14000000000000001</v>
      </c>
      <c r="G388" s="56">
        <v>808.4</v>
      </c>
      <c r="H388" s="27">
        <v>0.26500000000000001</v>
      </c>
      <c r="I388" s="54">
        <v>10390</v>
      </c>
      <c r="J388" s="57">
        <v>13472</v>
      </c>
      <c r="K388" s="73">
        <f t="shared" ref="K388:K451" si="79">E388/(1+F388)</f>
        <v>9230.2325581395344</v>
      </c>
      <c r="L388" s="73">
        <f t="shared" ref="L388:L451" si="80">E388-G388</f>
        <v>7129.6</v>
      </c>
      <c r="M388" s="74">
        <f t="shared" ref="M388:M451" si="81">IFERROR(G388/(1+H388)," ")</f>
        <v>639.05138339920939</v>
      </c>
      <c r="N388" s="74">
        <f t="shared" ref="N388:N451" si="82">IFERROR(K388-M388, " ")</f>
        <v>8591.1811747403244</v>
      </c>
      <c r="O388" s="62">
        <f t="shared" ref="O388:O451" si="83">IFERROR(RANK(M388,$M$3:$M$502,0), " ")</f>
        <v>278</v>
      </c>
      <c r="P388" s="73">
        <f t="shared" ref="P388:P451" si="84">(E388*$AB$4) +E388</f>
        <v>8350.7759999999998</v>
      </c>
      <c r="Q388" s="65">
        <f t="shared" si="78"/>
        <v>11160</v>
      </c>
      <c r="R388" s="65">
        <f t="shared" ref="R388:R451" si="85">RANK(P388,$P$3:$P$502,0)</f>
        <v>386</v>
      </c>
      <c r="S388" s="65">
        <f t="shared" ref="S388:S451" si="86">L388-(AB392*C388*AD389)/1000000</f>
        <v>7129.6</v>
      </c>
      <c r="T388" s="65">
        <f t="shared" ref="T388:T451" si="87">P388-S388</f>
        <v>1221.1759999999995</v>
      </c>
      <c r="U388" s="68">
        <f t="shared" ref="U388:U451" si="88">(P388-E388)/E388</f>
        <v>5.1999999999999977E-2</v>
      </c>
      <c r="X388" s="69">
        <f t="shared" ref="X388:X451" si="89">(T388-G388)/G388</f>
        <v>0.51060860959920773</v>
      </c>
      <c r="Y388" s="62">
        <f t="shared" ref="Y388:Y451" si="90">RANK(T388,$T$3:$T$502,0)</f>
        <v>315</v>
      </c>
    </row>
    <row r="389" spans="1:25" x14ac:dyDescent="0.2">
      <c r="A389" s="14">
        <v>387</v>
      </c>
      <c r="B389" s="15" t="s">
        <v>785</v>
      </c>
      <c r="C389" s="16">
        <v>19800</v>
      </c>
      <c r="D389" s="17">
        <v>-26</v>
      </c>
      <c r="E389" s="54">
        <v>7933</v>
      </c>
      <c r="F389" s="55">
        <v>1.4E-2</v>
      </c>
      <c r="G389" s="56">
        <v>-379.2</v>
      </c>
      <c r="H389" s="27">
        <v>-1.2090000000000001</v>
      </c>
      <c r="I389" s="54">
        <v>24127</v>
      </c>
      <c r="J389" s="57">
        <v>26125</v>
      </c>
      <c r="K389" s="73">
        <f t="shared" si="79"/>
        <v>7823.4714003944773</v>
      </c>
      <c r="L389" s="73">
        <f t="shared" si="80"/>
        <v>8312.2000000000007</v>
      </c>
      <c r="M389" s="74">
        <f t="shared" si="81"/>
        <v>1814.3540669856452</v>
      </c>
      <c r="N389" s="74">
        <f t="shared" si="82"/>
        <v>6009.1173334088326</v>
      </c>
      <c r="O389" s="62">
        <f t="shared" si="83"/>
        <v>137</v>
      </c>
      <c r="P389" s="73">
        <f t="shared" si="84"/>
        <v>8345.5159999999996</v>
      </c>
      <c r="Q389" s="65">
        <f t="shared" si="78"/>
        <v>17820</v>
      </c>
      <c r="R389" s="65">
        <f t="shared" si="85"/>
        <v>387</v>
      </c>
      <c r="S389" s="65">
        <f t="shared" si="86"/>
        <v>8312.2000000000007</v>
      </c>
      <c r="T389" s="65">
        <f t="shared" si="87"/>
        <v>33.315999999998894</v>
      </c>
      <c r="U389" s="68">
        <f t="shared" si="88"/>
        <v>5.1999999999999949E-2</v>
      </c>
      <c r="X389" s="69">
        <f t="shared" si="89"/>
        <v>-1.0878586497890266</v>
      </c>
      <c r="Y389" s="62">
        <f t="shared" si="90"/>
        <v>487</v>
      </c>
    </row>
    <row r="390" spans="1:25" x14ac:dyDescent="0.2">
      <c r="A390" s="14">
        <v>388</v>
      </c>
      <c r="B390" s="15" t="s">
        <v>787</v>
      </c>
      <c r="C390" s="16">
        <v>22000</v>
      </c>
      <c r="D390" s="17">
        <v>3</v>
      </c>
      <c r="E390" s="54">
        <v>7911</v>
      </c>
      <c r="F390" s="55">
        <v>0.09</v>
      </c>
      <c r="G390" s="56">
        <v>532.4</v>
      </c>
      <c r="H390" s="27">
        <v>0.26</v>
      </c>
      <c r="I390" s="54">
        <v>3085</v>
      </c>
      <c r="J390" s="57">
        <v>11840</v>
      </c>
      <c r="K390" s="73">
        <f t="shared" si="79"/>
        <v>7257.798165137614</v>
      </c>
      <c r="L390" s="73">
        <f t="shared" si="80"/>
        <v>7378.6</v>
      </c>
      <c r="M390" s="74">
        <f t="shared" si="81"/>
        <v>422.53968253968253</v>
      </c>
      <c r="N390" s="74">
        <f t="shared" si="82"/>
        <v>6835.2584825979311</v>
      </c>
      <c r="O390" s="62">
        <f t="shared" si="83"/>
        <v>333</v>
      </c>
      <c r="P390" s="73">
        <f t="shared" si="84"/>
        <v>8322.3719999999994</v>
      </c>
      <c r="Q390" s="65">
        <f t="shared" si="78"/>
        <v>19800</v>
      </c>
      <c r="R390" s="65">
        <f t="shared" si="85"/>
        <v>388</v>
      </c>
      <c r="S390" s="65">
        <f t="shared" si="86"/>
        <v>7378.6</v>
      </c>
      <c r="T390" s="65">
        <f t="shared" si="87"/>
        <v>943.77199999999903</v>
      </c>
      <c r="U390" s="68">
        <f t="shared" si="88"/>
        <v>5.1999999999999921E-2</v>
      </c>
      <c r="X390" s="69">
        <f t="shared" si="89"/>
        <v>0.77267468069120782</v>
      </c>
      <c r="Y390" s="62">
        <f t="shared" si="90"/>
        <v>362</v>
      </c>
    </row>
    <row r="391" spans="1:25" x14ac:dyDescent="0.2">
      <c r="A391" s="14">
        <v>389</v>
      </c>
      <c r="B391" s="15" t="s">
        <v>789</v>
      </c>
      <c r="C391" s="16">
        <v>24000</v>
      </c>
      <c r="D391" s="17">
        <v>10</v>
      </c>
      <c r="E391" s="54">
        <v>7869</v>
      </c>
      <c r="F391" s="55">
        <v>0.109</v>
      </c>
      <c r="G391" s="56">
        <v>496</v>
      </c>
      <c r="H391" s="27">
        <v>0.45900000000000002</v>
      </c>
      <c r="I391" s="54">
        <v>9131</v>
      </c>
      <c r="J391" s="57">
        <v>7025</v>
      </c>
      <c r="K391" s="73">
        <f t="shared" si="79"/>
        <v>7095.5816050495941</v>
      </c>
      <c r="L391" s="73">
        <f t="shared" si="80"/>
        <v>7373</v>
      </c>
      <c r="M391" s="74">
        <f t="shared" si="81"/>
        <v>339.95887594242629</v>
      </c>
      <c r="N391" s="74">
        <f t="shared" si="82"/>
        <v>6755.6227291071682</v>
      </c>
      <c r="O391" s="62">
        <f t="shared" si="83"/>
        <v>360</v>
      </c>
      <c r="P391" s="73">
        <f t="shared" si="84"/>
        <v>8278.1880000000001</v>
      </c>
      <c r="Q391" s="65">
        <f t="shared" si="78"/>
        <v>21600</v>
      </c>
      <c r="R391" s="65">
        <f t="shared" si="85"/>
        <v>389</v>
      </c>
      <c r="S391" s="65">
        <f t="shared" si="86"/>
        <v>7373</v>
      </c>
      <c r="T391" s="65">
        <f t="shared" si="87"/>
        <v>905.1880000000001</v>
      </c>
      <c r="U391" s="68">
        <f t="shared" si="88"/>
        <v>5.2000000000000011E-2</v>
      </c>
      <c r="X391" s="69">
        <f t="shared" si="89"/>
        <v>0.82497580645161306</v>
      </c>
      <c r="Y391" s="62">
        <f t="shared" si="90"/>
        <v>376</v>
      </c>
    </row>
    <row r="392" spans="1:25" x14ac:dyDescent="0.2">
      <c r="A392" s="14">
        <v>390</v>
      </c>
      <c r="B392" s="15" t="s">
        <v>791</v>
      </c>
      <c r="C392" s="16">
        <v>20000</v>
      </c>
      <c r="D392" s="17">
        <v>-25</v>
      </c>
      <c r="E392" s="54">
        <v>7791</v>
      </c>
      <c r="F392" s="55">
        <v>8.9999999999999993E-3</v>
      </c>
      <c r="G392" s="56">
        <v>963.1</v>
      </c>
      <c r="H392" s="27">
        <v>0.221</v>
      </c>
      <c r="I392" s="54">
        <v>30388</v>
      </c>
      <c r="J392" s="57">
        <v>9274</v>
      </c>
      <c r="K392" s="73">
        <f t="shared" si="79"/>
        <v>7721.5064420218041</v>
      </c>
      <c r="L392" s="73">
        <f t="shared" si="80"/>
        <v>6827.9</v>
      </c>
      <c r="M392" s="74">
        <f t="shared" si="81"/>
        <v>788.77968877968874</v>
      </c>
      <c r="N392" s="74">
        <f t="shared" si="82"/>
        <v>6932.7267532421156</v>
      </c>
      <c r="O392" s="62">
        <f t="shared" si="83"/>
        <v>256</v>
      </c>
      <c r="P392" s="73">
        <f t="shared" si="84"/>
        <v>8196.1319999999996</v>
      </c>
      <c r="Q392" s="65">
        <f t="shared" si="78"/>
        <v>18000</v>
      </c>
      <c r="R392" s="65">
        <f t="shared" si="85"/>
        <v>390</v>
      </c>
      <c r="S392" s="65">
        <f t="shared" si="86"/>
        <v>6827.9</v>
      </c>
      <c r="T392" s="65">
        <f t="shared" si="87"/>
        <v>1368.232</v>
      </c>
      <c r="U392" s="68">
        <f t="shared" si="88"/>
        <v>5.1999999999999949E-2</v>
      </c>
      <c r="X392" s="69">
        <f t="shared" si="89"/>
        <v>0.42065413768040694</v>
      </c>
      <c r="Y392" s="62">
        <f t="shared" si="90"/>
        <v>291</v>
      </c>
    </row>
    <row r="393" spans="1:25" x14ac:dyDescent="0.2">
      <c r="A393" s="14">
        <v>391</v>
      </c>
      <c r="B393" s="15" t="s">
        <v>793</v>
      </c>
      <c r="C393" s="16">
        <v>15675</v>
      </c>
      <c r="D393" s="17">
        <v>-12</v>
      </c>
      <c r="E393" s="54">
        <v>7791</v>
      </c>
      <c r="F393" s="55">
        <v>3.6999999999999998E-2</v>
      </c>
      <c r="G393" s="56">
        <v>1177.5999999999999</v>
      </c>
      <c r="H393" s="27">
        <v>0.504</v>
      </c>
      <c r="I393" s="54">
        <v>7703</v>
      </c>
      <c r="J393" s="57">
        <v>23944</v>
      </c>
      <c r="K393" s="73">
        <f t="shared" si="79"/>
        <v>7513.0183220829322</v>
      </c>
      <c r="L393" s="73">
        <f t="shared" si="80"/>
        <v>6613.4</v>
      </c>
      <c r="M393" s="74">
        <f t="shared" si="81"/>
        <v>782.97872340425522</v>
      </c>
      <c r="N393" s="74">
        <f t="shared" si="82"/>
        <v>6730.0395986786771</v>
      </c>
      <c r="O393" s="62">
        <f t="shared" si="83"/>
        <v>257</v>
      </c>
      <c r="P393" s="73">
        <f t="shared" si="84"/>
        <v>8196.1319999999996</v>
      </c>
      <c r="Q393" s="65">
        <f t="shared" si="78"/>
        <v>14107.5</v>
      </c>
      <c r="R393" s="65">
        <f t="shared" si="85"/>
        <v>390</v>
      </c>
      <c r="S393" s="65">
        <f t="shared" si="86"/>
        <v>6613.4</v>
      </c>
      <c r="T393" s="65">
        <f t="shared" si="87"/>
        <v>1582.732</v>
      </c>
      <c r="U393" s="68">
        <f t="shared" si="88"/>
        <v>5.1999999999999949E-2</v>
      </c>
      <c r="X393" s="69">
        <f t="shared" si="89"/>
        <v>0.34403192934782617</v>
      </c>
      <c r="Y393" s="62">
        <f t="shared" si="90"/>
        <v>256</v>
      </c>
    </row>
    <row r="394" spans="1:25" x14ac:dyDescent="0.2">
      <c r="A394" s="14">
        <v>392</v>
      </c>
      <c r="B394" s="15" t="s">
        <v>795</v>
      </c>
      <c r="C394" s="16">
        <v>12444</v>
      </c>
      <c r="D394" s="17">
        <v>-12</v>
      </c>
      <c r="E394" s="54">
        <v>7785</v>
      </c>
      <c r="F394" s="55">
        <v>4.4999999999999998E-2</v>
      </c>
      <c r="G394" s="56">
        <v>1827</v>
      </c>
      <c r="H394" s="27">
        <v>0.62</v>
      </c>
      <c r="I394" s="54">
        <v>43396</v>
      </c>
      <c r="J394" s="57">
        <v>22883</v>
      </c>
      <c r="K394" s="73">
        <f t="shared" si="79"/>
        <v>7449.7607655502397</v>
      </c>
      <c r="L394" s="73">
        <f t="shared" si="80"/>
        <v>5958</v>
      </c>
      <c r="M394" s="74">
        <f t="shared" si="81"/>
        <v>1127.7777777777776</v>
      </c>
      <c r="N394" s="74">
        <f t="shared" si="82"/>
        <v>6321.9829877724624</v>
      </c>
      <c r="O394" s="62">
        <f t="shared" si="83"/>
        <v>212</v>
      </c>
      <c r="P394" s="73">
        <f t="shared" si="84"/>
        <v>8189.82</v>
      </c>
      <c r="Q394" s="65">
        <f t="shared" si="78"/>
        <v>11199.6</v>
      </c>
      <c r="R394" s="65">
        <f t="shared" si="85"/>
        <v>392</v>
      </c>
      <c r="S394" s="65">
        <f t="shared" si="86"/>
        <v>5958</v>
      </c>
      <c r="T394" s="65">
        <f t="shared" si="87"/>
        <v>2231.8199999999997</v>
      </c>
      <c r="U394" s="68">
        <f t="shared" si="88"/>
        <v>5.1999999999999963E-2</v>
      </c>
      <c r="X394" s="69">
        <f t="shared" si="89"/>
        <v>0.2215763546798028</v>
      </c>
      <c r="Y394" s="62">
        <f t="shared" si="90"/>
        <v>200</v>
      </c>
    </row>
    <row r="395" spans="1:25" x14ac:dyDescent="0.2">
      <c r="A395" s="14">
        <v>393</v>
      </c>
      <c r="B395" s="15" t="s">
        <v>797</v>
      </c>
      <c r="C395" s="16">
        <v>15000</v>
      </c>
      <c r="D395" s="17">
        <v>-31</v>
      </c>
      <c r="E395" s="54">
        <v>7755</v>
      </c>
      <c r="F395" s="55">
        <v>-5.0000000000000001E-3</v>
      </c>
      <c r="G395" s="56">
        <v>-326.89999999999998</v>
      </c>
      <c r="H395" s="27">
        <v>-6.3079999999999998</v>
      </c>
      <c r="I395" s="54">
        <v>2119</v>
      </c>
      <c r="J395" s="57">
        <v>278</v>
      </c>
      <c r="K395" s="73">
        <f t="shared" si="79"/>
        <v>7793.9698492462312</v>
      </c>
      <c r="L395" s="73">
        <f t="shared" si="80"/>
        <v>8081.9</v>
      </c>
      <c r="M395" s="74">
        <f t="shared" si="81"/>
        <v>61.586284853051993</v>
      </c>
      <c r="N395" s="74">
        <f t="shared" si="82"/>
        <v>7732.3835643931789</v>
      </c>
      <c r="O395" s="62">
        <f t="shared" si="83"/>
        <v>430</v>
      </c>
      <c r="P395" s="73">
        <f t="shared" si="84"/>
        <v>8158.26</v>
      </c>
      <c r="Q395" s="65">
        <f t="shared" si="78"/>
        <v>13500</v>
      </c>
      <c r="R395" s="65">
        <f t="shared" si="85"/>
        <v>393</v>
      </c>
      <c r="S395" s="65">
        <f t="shared" si="86"/>
        <v>8081.9</v>
      </c>
      <c r="T395" s="65">
        <f t="shared" si="87"/>
        <v>76.360000000000582</v>
      </c>
      <c r="U395" s="68">
        <f t="shared" si="88"/>
        <v>5.2000000000000025E-2</v>
      </c>
      <c r="X395" s="69">
        <f t="shared" si="89"/>
        <v>-1.2335882532884692</v>
      </c>
      <c r="Y395" s="62">
        <f t="shared" si="90"/>
        <v>484</v>
      </c>
    </row>
    <row r="396" spans="1:25" x14ac:dyDescent="0.2">
      <c r="A396" s="14">
        <v>394</v>
      </c>
      <c r="B396" s="15" t="s">
        <v>799</v>
      </c>
      <c r="C396" s="16">
        <v>15000</v>
      </c>
      <c r="D396" s="17">
        <v>6</v>
      </c>
      <c r="E396" s="54">
        <v>7725</v>
      </c>
      <c r="F396" s="55">
        <v>9.8000000000000004E-2</v>
      </c>
      <c r="G396" s="56">
        <v>205.2</v>
      </c>
      <c r="H396" s="27">
        <v>4.2910000000000004</v>
      </c>
      <c r="I396" s="54">
        <v>2932</v>
      </c>
      <c r="J396" s="57">
        <v>1539</v>
      </c>
      <c r="K396" s="73">
        <f t="shared" si="79"/>
        <v>7035.5191256830594</v>
      </c>
      <c r="L396" s="73">
        <f t="shared" si="80"/>
        <v>7519.8</v>
      </c>
      <c r="M396" s="74">
        <f t="shared" si="81"/>
        <v>38.78283878283878</v>
      </c>
      <c r="N396" s="74">
        <f t="shared" si="82"/>
        <v>6996.7362869002209</v>
      </c>
      <c r="O396" s="62">
        <f t="shared" si="83"/>
        <v>436</v>
      </c>
      <c r="P396" s="73">
        <f t="shared" si="84"/>
        <v>8126.7</v>
      </c>
      <c r="Q396" s="65">
        <f t="shared" si="78"/>
        <v>13500</v>
      </c>
      <c r="R396" s="65">
        <f t="shared" si="85"/>
        <v>394</v>
      </c>
      <c r="S396" s="65">
        <f t="shared" si="86"/>
        <v>7519.8</v>
      </c>
      <c r="T396" s="65">
        <f t="shared" si="87"/>
        <v>606.89999999999964</v>
      </c>
      <c r="U396" s="68">
        <f t="shared" si="88"/>
        <v>5.1999999999999977E-2</v>
      </c>
      <c r="X396" s="69">
        <f t="shared" si="89"/>
        <v>1.9576023391812849</v>
      </c>
      <c r="Y396" s="62">
        <f t="shared" si="90"/>
        <v>438</v>
      </c>
    </row>
    <row r="397" spans="1:25" x14ac:dyDescent="0.2">
      <c r="A397" s="14">
        <v>395</v>
      </c>
      <c r="B397" s="15" t="s">
        <v>801</v>
      </c>
      <c r="C397" s="16">
        <v>15000</v>
      </c>
      <c r="D397" s="17">
        <v>19</v>
      </c>
      <c r="E397" s="54">
        <v>7706</v>
      </c>
      <c r="F397" s="55">
        <v>0.128</v>
      </c>
      <c r="G397" s="56">
        <v>471.9</v>
      </c>
      <c r="H397" s="27">
        <v>0.65200000000000002</v>
      </c>
      <c r="I397" s="54">
        <v>5294</v>
      </c>
      <c r="J397" s="57">
        <v>5263</v>
      </c>
      <c r="K397" s="73">
        <f t="shared" si="79"/>
        <v>6831.5602836879425</v>
      </c>
      <c r="L397" s="73">
        <f t="shared" si="80"/>
        <v>7234.1</v>
      </c>
      <c r="M397" s="74">
        <f t="shared" si="81"/>
        <v>285.65375302663432</v>
      </c>
      <c r="N397" s="74">
        <f t="shared" si="82"/>
        <v>6545.9065306613084</v>
      </c>
      <c r="O397" s="62">
        <f t="shared" si="83"/>
        <v>377</v>
      </c>
      <c r="P397" s="73">
        <f t="shared" si="84"/>
        <v>8106.7119999999995</v>
      </c>
      <c r="Q397" s="65">
        <f t="shared" si="78"/>
        <v>13500</v>
      </c>
      <c r="R397" s="65">
        <f t="shared" si="85"/>
        <v>395</v>
      </c>
      <c r="S397" s="65">
        <f t="shared" si="86"/>
        <v>7234.1</v>
      </c>
      <c r="T397" s="65">
        <f t="shared" si="87"/>
        <v>872.61199999999917</v>
      </c>
      <c r="U397" s="68">
        <f t="shared" si="88"/>
        <v>5.1999999999999942E-2</v>
      </c>
      <c r="X397" s="69">
        <f t="shared" si="89"/>
        <v>0.84914600550964026</v>
      </c>
      <c r="Y397" s="62">
        <f t="shared" si="90"/>
        <v>384</v>
      </c>
    </row>
    <row r="398" spans="1:25" x14ac:dyDescent="0.2">
      <c r="A398" s="14">
        <v>396</v>
      </c>
      <c r="B398" s="15" t="s">
        <v>803</v>
      </c>
      <c r="C398" s="16">
        <v>1449</v>
      </c>
      <c r="D398" s="17" t="s">
        <v>14</v>
      </c>
      <c r="E398" s="54">
        <v>7699</v>
      </c>
      <c r="F398" s="55">
        <v>0.34100000000000003</v>
      </c>
      <c r="G398" s="56">
        <v>-13.2</v>
      </c>
      <c r="H398" s="27">
        <v>-1.0620000000000001</v>
      </c>
      <c r="I398" s="54">
        <v>10694</v>
      </c>
      <c r="J398" s="57">
        <v>6219</v>
      </c>
      <c r="K398" s="73">
        <f t="shared" si="79"/>
        <v>5741.2378821774801</v>
      </c>
      <c r="L398" s="73">
        <f t="shared" si="80"/>
        <v>7712.2</v>
      </c>
      <c r="M398" s="74">
        <f t="shared" si="81"/>
        <v>212.90322580645142</v>
      </c>
      <c r="N398" s="74">
        <f t="shared" si="82"/>
        <v>5528.3346563710284</v>
      </c>
      <c r="O398" s="62">
        <f t="shared" si="83"/>
        <v>396</v>
      </c>
      <c r="P398" s="73">
        <f t="shared" si="84"/>
        <v>8099.348</v>
      </c>
      <c r="Q398" s="65">
        <f t="shared" si="78"/>
        <v>1304.0999999999999</v>
      </c>
      <c r="R398" s="65">
        <f t="shared" si="85"/>
        <v>396</v>
      </c>
      <c r="S398" s="65">
        <f t="shared" si="86"/>
        <v>7712.2</v>
      </c>
      <c r="T398" s="65">
        <f t="shared" si="87"/>
        <v>387.14800000000014</v>
      </c>
      <c r="U398" s="68">
        <f t="shared" si="88"/>
        <v>5.1999999999999998E-2</v>
      </c>
      <c r="X398" s="69">
        <f t="shared" si="89"/>
        <v>-30.329393939393949</v>
      </c>
      <c r="Y398" s="62">
        <f t="shared" si="90"/>
        <v>466</v>
      </c>
    </row>
    <row r="399" spans="1:25" x14ac:dyDescent="0.2">
      <c r="A399" s="14">
        <v>397</v>
      </c>
      <c r="B399" s="15" t="s">
        <v>805</v>
      </c>
      <c r="C399" s="16">
        <v>7448</v>
      </c>
      <c r="D399" s="17">
        <v>-28</v>
      </c>
      <c r="E399" s="54">
        <v>7692</v>
      </c>
      <c r="F399" s="55">
        <v>1E-3</v>
      </c>
      <c r="G399" s="56">
        <v>640.70000000000005</v>
      </c>
      <c r="H399" s="27">
        <v>0.16700000000000001</v>
      </c>
      <c r="I399" s="54">
        <v>24896</v>
      </c>
      <c r="J399" s="57">
        <v>10337</v>
      </c>
      <c r="K399" s="73">
        <f t="shared" si="79"/>
        <v>7684.3156843156848</v>
      </c>
      <c r="L399" s="73">
        <f t="shared" si="80"/>
        <v>7051.3</v>
      </c>
      <c r="M399" s="74">
        <f t="shared" si="81"/>
        <v>549.01456726649531</v>
      </c>
      <c r="N399" s="74">
        <f t="shared" si="82"/>
        <v>7135.30111704919</v>
      </c>
      <c r="O399" s="62">
        <f t="shared" si="83"/>
        <v>298</v>
      </c>
      <c r="P399" s="73">
        <f t="shared" si="84"/>
        <v>8091.9840000000004</v>
      </c>
      <c r="Q399" s="65">
        <f t="shared" si="78"/>
        <v>6703.2</v>
      </c>
      <c r="R399" s="65">
        <f t="shared" si="85"/>
        <v>397</v>
      </c>
      <c r="S399" s="65">
        <f t="shared" si="86"/>
        <v>7051.3</v>
      </c>
      <c r="T399" s="65">
        <f t="shared" si="87"/>
        <v>1040.6840000000002</v>
      </c>
      <c r="U399" s="68">
        <f t="shared" si="88"/>
        <v>5.2000000000000046E-2</v>
      </c>
      <c r="X399" s="69">
        <f t="shared" si="89"/>
        <v>0.62429218042765744</v>
      </c>
      <c r="Y399" s="62">
        <f t="shared" si="90"/>
        <v>345</v>
      </c>
    </row>
    <row r="400" spans="1:25" x14ac:dyDescent="0.2">
      <c r="A400" s="14">
        <v>398</v>
      </c>
      <c r="B400" s="15" t="s">
        <v>807</v>
      </c>
      <c r="C400" s="16">
        <v>7878</v>
      </c>
      <c r="D400" s="17">
        <v>-26</v>
      </c>
      <c r="E400" s="54">
        <v>7680</v>
      </c>
      <c r="F400" s="55">
        <v>4.0000000000000001E-3</v>
      </c>
      <c r="G400" s="56">
        <v>1059.3</v>
      </c>
      <c r="H400" s="27">
        <v>-0.12</v>
      </c>
      <c r="I400" s="54">
        <v>33476</v>
      </c>
      <c r="J400" s="57">
        <v>24946</v>
      </c>
      <c r="K400" s="73">
        <f t="shared" si="79"/>
        <v>7649.4023904382466</v>
      </c>
      <c r="L400" s="73">
        <f t="shared" si="80"/>
        <v>6620.7</v>
      </c>
      <c r="M400" s="74">
        <f t="shared" si="81"/>
        <v>1203.75</v>
      </c>
      <c r="N400" s="74">
        <f t="shared" si="82"/>
        <v>6445.6523904382466</v>
      </c>
      <c r="O400" s="62">
        <f t="shared" si="83"/>
        <v>203</v>
      </c>
      <c r="P400" s="73">
        <f t="shared" si="84"/>
        <v>8079.36</v>
      </c>
      <c r="Q400" s="65">
        <f t="shared" si="78"/>
        <v>7090.2</v>
      </c>
      <c r="R400" s="65">
        <f t="shared" si="85"/>
        <v>398</v>
      </c>
      <c r="S400" s="65">
        <f t="shared" si="86"/>
        <v>6620.7</v>
      </c>
      <c r="T400" s="65">
        <f t="shared" si="87"/>
        <v>1458.6599999999999</v>
      </c>
      <c r="U400" s="68">
        <f t="shared" si="88"/>
        <v>5.1999999999999956E-2</v>
      </c>
      <c r="X400" s="69">
        <f t="shared" si="89"/>
        <v>0.37700368167657877</v>
      </c>
      <c r="Y400" s="62">
        <f t="shared" si="90"/>
        <v>279</v>
      </c>
    </row>
    <row r="401" spans="1:25" x14ac:dyDescent="0.2">
      <c r="A401" s="14">
        <v>399</v>
      </c>
      <c r="B401" s="15" t="s">
        <v>809</v>
      </c>
      <c r="C401" s="16">
        <v>18268</v>
      </c>
      <c r="D401" s="17">
        <v>3</v>
      </c>
      <c r="E401" s="54">
        <v>7658</v>
      </c>
      <c r="F401" s="55">
        <v>9.1999999999999998E-2</v>
      </c>
      <c r="G401" s="56">
        <v>188</v>
      </c>
      <c r="H401" s="27">
        <v>-0.83599999999999997</v>
      </c>
      <c r="I401" s="54">
        <v>10426</v>
      </c>
      <c r="J401" s="57">
        <v>5015</v>
      </c>
      <c r="K401" s="73">
        <f t="shared" si="79"/>
        <v>7012.8205128205127</v>
      </c>
      <c r="L401" s="73">
        <f t="shared" si="80"/>
        <v>7470</v>
      </c>
      <c r="M401" s="74">
        <f t="shared" si="81"/>
        <v>1146.3414634146338</v>
      </c>
      <c r="N401" s="74">
        <f t="shared" si="82"/>
        <v>5866.4790494058789</v>
      </c>
      <c r="O401" s="62">
        <f t="shared" si="83"/>
        <v>208</v>
      </c>
      <c r="P401" s="73">
        <f t="shared" si="84"/>
        <v>8056.2160000000003</v>
      </c>
      <c r="Q401" s="65">
        <f t="shared" si="78"/>
        <v>16441.2</v>
      </c>
      <c r="R401" s="65">
        <f t="shared" si="85"/>
        <v>399</v>
      </c>
      <c r="S401" s="65">
        <f t="shared" si="86"/>
        <v>7470</v>
      </c>
      <c r="T401" s="65">
        <f t="shared" si="87"/>
        <v>586.21600000000035</v>
      </c>
      <c r="U401" s="68">
        <f t="shared" si="88"/>
        <v>5.2000000000000046E-2</v>
      </c>
      <c r="X401" s="69">
        <f t="shared" si="89"/>
        <v>2.1181702127659592</v>
      </c>
      <c r="Y401" s="62">
        <f t="shared" si="90"/>
        <v>440</v>
      </c>
    </row>
    <row r="402" spans="1:25" x14ac:dyDescent="0.2">
      <c r="A402" s="14">
        <v>400</v>
      </c>
      <c r="B402" s="15" t="s">
        <v>811</v>
      </c>
      <c r="C402" s="16">
        <v>13000</v>
      </c>
      <c r="D402" s="17">
        <v>57</v>
      </c>
      <c r="E402" s="54">
        <v>7651</v>
      </c>
      <c r="F402" s="55">
        <v>0.25</v>
      </c>
      <c r="G402" s="56">
        <v>718.7</v>
      </c>
      <c r="H402" s="27">
        <v>0.64600000000000002</v>
      </c>
      <c r="I402" s="54">
        <v>11981</v>
      </c>
      <c r="J402" s="57">
        <v>9634</v>
      </c>
      <c r="K402" s="73">
        <f t="shared" si="79"/>
        <v>6120.8</v>
      </c>
      <c r="L402" s="73">
        <f t="shared" si="80"/>
        <v>6932.3</v>
      </c>
      <c r="M402" s="74">
        <f t="shared" si="81"/>
        <v>436.63426488456872</v>
      </c>
      <c r="N402" s="74">
        <f t="shared" si="82"/>
        <v>5684.1657351154317</v>
      </c>
      <c r="O402" s="62">
        <f t="shared" si="83"/>
        <v>328</v>
      </c>
      <c r="P402" s="73">
        <f t="shared" si="84"/>
        <v>8048.8519999999999</v>
      </c>
      <c r="Q402" s="65">
        <f t="shared" si="78"/>
        <v>11700</v>
      </c>
      <c r="R402" s="65">
        <f t="shared" si="85"/>
        <v>400</v>
      </c>
      <c r="S402" s="65">
        <f t="shared" si="86"/>
        <v>6932.3</v>
      </c>
      <c r="T402" s="65">
        <f t="shared" si="87"/>
        <v>1116.5519999999997</v>
      </c>
      <c r="U402" s="68">
        <f t="shared" si="88"/>
        <v>5.1999999999999984E-2</v>
      </c>
      <c r="X402" s="69">
        <f t="shared" si="89"/>
        <v>0.55357172672881538</v>
      </c>
      <c r="Y402" s="62">
        <f t="shared" si="90"/>
        <v>333</v>
      </c>
    </row>
    <row r="403" spans="1:25" x14ac:dyDescent="0.2">
      <c r="A403" s="14">
        <v>401</v>
      </c>
      <c r="B403" s="15" t="s">
        <v>813</v>
      </c>
      <c r="C403" s="16">
        <v>184</v>
      </c>
      <c r="D403" s="17">
        <v>3</v>
      </c>
      <c r="E403" s="54">
        <v>7606</v>
      </c>
      <c r="F403" s="55">
        <v>8.7999999999999995E-2</v>
      </c>
      <c r="G403" s="56">
        <v>-3.4</v>
      </c>
      <c r="H403" s="27">
        <v>-1.4790000000000001</v>
      </c>
      <c r="I403" s="54">
        <v>743</v>
      </c>
      <c r="J403" s="57">
        <v>84</v>
      </c>
      <c r="K403" s="73">
        <f t="shared" si="79"/>
        <v>6990.8088235294117</v>
      </c>
      <c r="L403" s="73">
        <f t="shared" si="80"/>
        <v>7609.4</v>
      </c>
      <c r="M403" s="74">
        <f t="shared" si="81"/>
        <v>7.0981210855949879</v>
      </c>
      <c r="N403" s="74">
        <f t="shared" si="82"/>
        <v>6983.7107024438164</v>
      </c>
      <c r="O403" s="62">
        <f t="shared" si="83"/>
        <v>442</v>
      </c>
      <c r="P403" s="73">
        <f t="shared" si="84"/>
        <v>8001.5119999999997</v>
      </c>
      <c r="Q403" s="65">
        <f t="shared" si="78"/>
        <v>165.6</v>
      </c>
      <c r="R403" s="65">
        <f t="shared" si="85"/>
        <v>401</v>
      </c>
      <c r="S403" s="65">
        <f t="shared" si="86"/>
        <v>7609.4</v>
      </c>
      <c r="T403" s="65">
        <f t="shared" si="87"/>
        <v>392.11200000000008</v>
      </c>
      <c r="U403" s="68">
        <f t="shared" si="88"/>
        <v>5.1999999999999963E-2</v>
      </c>
      <c r="X403" s="69">
        <f t="shared" si="89"/>
        <v>-116.32705882352943</v>
      </c>
      <c r="Y403" s="62">
        <f t="shared" si="90"/>
        <v>465</v>
      </c>
    </row>
    <row r="404" spans="1:25" x14ac:dyDescent="0.2">
      <c r="A404" s="14">
        <v>402</v>
      </c>
      <c r="B404" s="15" t="s">
        <v>815</v>
      </c>
      <c r="C404" s="16">
        <v>23436</v>
      </c>
      <c r="D404" s="17">
        <v>-100</v>
      </c>
      <c r="E404" s="54">
        <v>7594</v>
      </c>
      <c r="F404" s="55">
        <v>-0.223</v>
      </c>
      <c r="G404" s="56">
        <v>628</v>
      </c>
      <c r="H404" s="27">
        <v>-0.185</v>
      </c>
      <c r="I404" s="54">
        <v>9301</v>
      </c>
      <c r="J404" s="57">
        <v>10063</v>
      </c>
      <c r="K404" s="73">
        <f t="shared" si="79"/>
        <v>9773.4877734877737</v>
      </c>
      <c r="L404" s="73">
        <f t="shared" si="80"/>
        <v>6966</v>
      </c>
      <c r="M404" s="74">
        <f t="shared" si="81"/>
        <v>770.55214723926383</v>
      </c>
      <c r="N404" s="74">
        <f t="shared" si="82"/>
        <v>9002.9356262485089</v>
      </c>
      <c r="O404" s="62">
        <f t="shared" si="83"/>
        <v>259</v>
      </c>
      <c r="P404" s="73">
        <f t="shared" si="84"/>
        <v>7988.8879999999999</v>
      </c>
      <c r="Q404" s="65">
        <f t="shared" si="78"/>
        <v>21092.400000000001</v>
      </c>
      <c r="R404" s="65">
        <f t="shared" si="85"/>
        <v>402</v>
      </c>
      <c r="S404" s="65">
        <f t="shared" si="86"/>
        <v>6966</v>
      </c>
      <c r="T404" s="65">
        <f t="shared" si="87"/>
        <v>1022.8879999999999</v>
      </c>
      <c r="U404" s="68">
        <f t="shared" si="88"/>
        <v>5.1999999999999991E-2</v>
      </c>
      <c r="X404" s="69">
        <f t="shared" si="89"/>
        <v>0.62880254777070055</v>
      </c>
      <c r="Y404" s="62">
        <f t="shared" si="90"/>
        <v>348</v>
      </c>
    </row>
    <row r="405" spans="1:25" x14ac:dyDescent="0.2">
      <c r="A405" s="14">
        <v>403</v>
      </c>
      <c r="B405" s="15" t="s">
        <v>817</v>
      </c>
      <c r="C405" s="16">
        <v>9600</v>
      </c>
      <c r="D405" s="17">
        <v>-17</v>
      </c>
      <c r="E405" s="54">
        <v>7585</v>
      </c>
      <c r="F405" s="55">
        <v>3.5000000000000003E-2</v>
      </c>
      <c r="G405" s="56">
        <v>2318.9</v>
      </c>
      <c r="H405" s="27">
        <v>0.51100000000000001</v>
      </c>
      <c r="I405" s="54">
        <v>20539</v>
      </c>
      <c r="J405" s="57">
        <v>33210</v>
      </c>
      <c r="K405" s="73">
        <f t="shared" si="79"/>
        <v>7328.5024154589373</v>
      </c>
      <c r="L405" s="73">
        <f t="shared" si="80"/>
        <v>5266.1</v>
      </c>
      <c r="M405" s="74">
        <f t="shared" si="81"/>
        <v>1534.6790205162145</v>
      </c>
      <c r="N405" s="74">
        <f t="shared" si="82"/>
        <v>5793.8233949427231</v>
      </c>
      <c r="O405" s="62">
        <f t="shared" si="83"/>
        <v>162</v>
      </c>
      <c r="P405" s="73">
        <f t="shared" si="84"/>
        <v>7979.42</v>
      </c>
      <c r="Q405" s="65">
        <f t="shared" si="78"/>
        <v>8640</v>
      </c>
      <c r="R405" s="65">
        <f t="shared" si="85"/>
        <v>403</v>
      </c>
      <c r="S405" s="65">
        <f t="shared" si="86"/>
        <v>5266.1</v>
      </c>
      <c r="T405" s="65">
        <f t="shared" si="87"/>
        <v>2713.3199999999997</v>
      </c>
      <c r="U405" s="68">
        <f t="shared" si="88"/>
        <v>5.2000000000000011E-2</v>
      </c>
      <c r="X405" s="69">
        <f t="shared" si="89"/>
        <v>0.17008926646254671</v>
      </c>
      <c r="Y405" s="62">
        <f t="shared" si="90"/>
        <v>171</v>
      </c>
    </row>
    <row r="406" spans="1:25" x14ac:dyDescent="0.2">
      <c r="A406" s="14">
        <v>404</v>
      </c>
      <c r="B406" s="15" t="s">
        <v>819</v>
      </c>
      <c r="C406" s="16">
        <v>46000</v>
      </c>
      <c r="D406" s="17">
        <v>-37</v>
      </c>
      <c r="E406" s="54">
        <v>7531</v>
      </c>
      <c r="F406" s="55">
        <v>-2.3E-2</v>
      </c>
      <c r="G406" s="56">
        <v>736</v>
      </c>
      <c r="H406" s="27">
        <v>-4.7E-2</v>
      </c>
      <c r="I406" s="54">
        <v>11003</v>
      </c>
      <c r="J406" s="57">
        <v>12073</v>
      </c>
      <c r="K406" s="73">
        <f t="shared" si="79"/>
        <v>7708.2906857727739</v>
      </c>
      <c r="L406" s="73">
        <f t="shared" si="80"/>
        <v>6795</v>
      </c>
      <c r="M406" s="74">
        <f t="shared" si="81"/>
        <v>772.29800629590773</v>
      </c>
      <c r="N406" s="74">
        <f t="shared" si="82"/>
        <v>6935.9926794768662</v>
      </c>
      <c r="O406" s="62">
        <f t="shared" si="83"/>
        <v>258</v>
      </c>
      <c r="P406" s="73">
        <f t="shared" si="84"/>
        <v>7922.6120000000001</v>
      </c>
      <c r="Q406" s="65">
        <f t="shared" si="78"/>
        <v>41400</v>
      </c>
      <c r="R406" s="65">
        <f t="shared" si="85"/>
        <v>404</v>
      </c>
      <c r="S406" s="65">
        <f t="shared" si="86"/>
        <v>6795</v>
      </c>
      <c r="T406" s="65">
        <f t="shared" si="87"/>
        <v>1127.6120000000001</v>
      </c>
      <c r="U406" s="68">
        <f t="shared" si="88"/>
        <v>5.2000000000000011E-2</v>
      </c>
      <c r="X406" s="69">
        <f t="shared" si="89"/>
        <v>0.53208152173913059</v>
      </c>
      <c r="Y406" s="62">
        <f t="shared" si="90"/>
        <v>329</v>
      </c>
    </row>
    <row r="407" spans="1:25" x14ac:dyDescent="0.2">
      <c r="A407" s="14">
        <v>405</v>
      </c>
      <c r="B407" s="15" t="s">
        <v>821</v>
      </c>
      <c r="C407" s="16">
        <v>9900</v>
      </c>
      <c r="D407" s="17">
        <v>-4</v>
      </c>
      <c r="E407" s="54">
        <v>7500</v>
      </c>
      <c r="F407" s="55">
        <v>6.9000000000000006E-2</v>
      </c>
      <c r="G407" s="56">
        <v>1813</v>
      </c>
      <c r="H407" s="27">
        <v>5.641</v>
      </c>
      <c r="I407" s="54">
        <v>17835</v>
      </c>
      <c r="J407" s="57">
        <v>34777</v>
      </c>
      <c r="K407" s="73">
        <f t="shared" si="79"/>
        <v>7015.9027128157159</v>
      </c>
      <c r="L407" s="73">
        <f t="shared" si="80"/>
        <v>5687</v>
      </c>
      <c r="M407" s="74">
        <f t="shared" si="81"/>
        <v>273.00105405812377</v>
      </c>
      <c r="N407" s="74">
        <f t="shared" si="82"/>
        <v>6742.9016587575925</v>
      </c>
      <c r="O407" s="62">
        <f t="shared" si="83"/>
        <v>381</v>
      </c>
      <c r="P407" s="73">
        <f t="shared" si="84"/>
        <v>7890</v>
      </c>
      <c r="Q407" s="65">
        <f t="shared" si="78"/>
        <v>8910</v>
      </c>
      <c r="R407" s="65">
        <f t="shared" si="85"/>
        <v>405</v>
      </c>
      <c r="S407" s="65">
        <f t="shared" si="86"/>
        <v>5687</v>
      </c>
      <c r="T407" s="65">
        <f t="shared" si="87"/>
        <v>2203</v>
      </c>
      <c r="U407" s="68">
        <f t="shared" si="88"/>
        <v>5.1999999999999998E-2</v>
      </c>
      <c r="X407" s="69">
        <f t="shared" si="89"/>
        <v>0.21511307225592941</v>
      </c>
      <c r="Y407" s="62">
        <f t="shared" si="90"/>
        <v>201</v>
      </c>
    </row>
    <row r="408" spans="1:25" x14ac:dyDescent="0.2">
      <c r="A408" s="14">
        <v>406</v>
      </c>
      <c r="B408" s="15" t="s">
        <v>823</v>
      </c>
      <c r="C408" s="16">
        <v>9300</v>
      </c>
      <c r="D408" s="17">
        <v>-12</v>
      </c>
      <c r="E408" s="54">
        <v>7476</v>
      </c>
      <c r="F408" s="55">
        <v>3.9E-2</v>
      </c>
      <c r="G408" s="56">
        <v>748</v>
      </c>
      <c r="H408" s="27">
        <v>0.28499999999999998</v>
      </c>
      <c r="I408" s="54">
        <v>17249</v>
      </c>
      <c r="J408" s="57">
        <v>19663</v>
      </c>
      <c r="K408" s="73">
        <f t="shared" si="79"/>
        <v>7195.380173243504</v>
      </c>
      <c r="L408" s="73">
        <f t="shared" si="80"/>
        <v>6728</v>
      </c>
      <c r="M408" s="74">
        <f t="shared" si="81"/>
        <v>582.10116731517519</v>
      </c>
      <c r="N408" s="74">
        <f t="shared" si="82"/>
        <v>6613.2790059283288</v>
      </c>
      <c r="O408" s="62">
        <f t="shared" si="83"/>
        <v>289</v>
      </c>
      <c r="P408" s="73">
        <f t="shared" si="84"/>
        <v>7864.7520000000004</v>
      </c>
      <c r="Q408" s="65">
        <f t="shared" si="78"/>
        <v>8370</v>
      </c>
      <c r="R408" s="65">
        <f t="shared" si="85"/>
        <v>406</v>
      </c>
      <c r="S408" s="65">
        <f t="shared" si="86"/>
        <v>6728</v>
      </c>
      <c r="T408" s="65">
        <f t="shared" si="87"/>
        <v>1136.7520000000004</v>
      </c>
      <c r="U408" s="68">
        <f t="shared" si="88"/>
        <v>5.2000000000000053E-2</v>
      </c>
      <c r="X408" s="69">
        <f t="shared" si="89"/>
        <v>0.51972192513369042</v>
      </c>
      <c r="Y408" s="62">
        <f t="shared" si="90"/>
        <v>328</v>
      </c>
    </row>
    <row r="409" spans="1:25" x14ac:dyDescent="0.2">
      <c r="A409" s="14">
        <v>407</v>
      </c>
      <c r="B409" s="15" t="s">
        <v>825</v>
      </c>
      <c r="C409" s="16">
        <v>13900</v>
      </c>
      <c r="D409" s="17">
        <v>24</v>
      </c>
      <c r="E409" s="54">
        <v>7476</v>
      </c>
      <c r="F409" s="55">
        <v>0.14599999999999999</v>
      </c>
      <c r="G409" s="56">
        <v>856.7</v>
      </c>
      <c r="H409" s="27">
        <v>0.34699999999999998</v>
      </c>
      <c r="I409" s="54">
        <v>37413</v>
      </c>
      <c r="J409" s="57">
        <v>11341</v>
      </c>
      <c r="K409" s="73">
        <f t="shared" si="79"/>
        <v>6523.560209424084</v>
      </c>
      <c r="L409" s="73">
        <f t="shared" si="80"/>
        <v>6619.3</v>
      </c>
      <c r="M409" s="74">
        <f t="shared" si="81"/>
        <v>636.00593912397926</v>
      </c>
      <c r="N409" s="74">
        <f t="shared" si="82"/>
        <v>5887.5542703001047</v>
      </c>
      <c r="O409" s="62">
        <f t="shared" si="83"/>
        <v>279</v>
      </c>
      <c r="P409" s="73">
        <f t="shared" si="84"/>
        <v>7864.7520000000004</v>
      </c>
      <c r="Q409" s="65">
        <f t="shared" si="78"/>
        <v>12510</v>
      </c>
      <c r="R409" s="65">
        <f t="shared" si="85"/>
        <v>406</v>
      </c>
      <c r="S409" s="65">
        <f t="shared" si="86"/>
        <v>6619.3</v>
      </c>
      <c r="T409" s="65">
        <f t="shared" si="87"/>
        <v>1245.4520000000002</v>
      </c>
      <c r="U409" s="68">
        <f t="shared" si="88"/>
        <v>5.2000000000000053E-2</v>
      </c>
      <c r="X409" s="69">
        <f t="shared" si="89"/>
        <v>0.45377845220030366</v>
      </c>
      <c r="Y409" s="62">
        <f t="shared" si="90"/>
        <v>309</v>
      </c>
    </row>
    <row r="410" spans="1:25" x14ac:dyDescent="0.2">
      <c r="A410" s="14">
        <v>408</v>
      </c>
      <c r="B410" s="15" t="s">
        <v>827</v>
      </c>
      <c r="C410" s="16">
        <v>27561</v>
      </c>
      <c r="D410" s="17">
        <v>17</v>
      </c>
      <c r="E410" s="54">
        <v>7472</v>
      </c>
      <c r="F410" s="55">
        <v>0.125</v>
      </c>
      <c r="G410" s="56">
        <v>317.89999999999998</v>
      </c>
      <c r="H410" s="27">
        <v>0.79100000000000004</v>
      </c>
      <c r="I410" s="54">
        <v>3470</v>
      </c>
      <c r="J410" s="57">
        <v>4717</v>
      </c>
      <c r="K410" s="73">
        <f t="shared" si="79"/>
        <v>6641.7777777777774</v>
      </c>
      <c r="L410" s="73">
        <f t="shared" si="80"/>
        <v>7154.1</v>
      </c>
      <c r="M410" s="74">
        <f t="shared" si="81"/>
        <v>177.49860413176995</v>
      </c>
      <c r="N410" s="74">
        <f t="shared" si="82"/>
        <v>6464.2791736460076</v>
      </c>
      <c r="O410" s="62">
        <f t="shared" si="83"/>
        <v>404</v>
      </c>
      <c r="P410" s="73">
        <f t="shared" si="84"/>
        <v>7860.5439999999999</v>
      </c>
      <c r="Q410" s="65">
        <f t="shared" si="78"/>
        <v>24804.9</v>
      </c>
      <c r="R410" s="65">
        <f t="shared" si="85"/>
        <v>408</v>
      </c>
      <c r="S410" s="65">
        <f t="shared" si="86"/>
        <v>7154.1</v>
      </c>
      <c r="T410" s="65">
        <f t="shared" si="87"/>
        <v>706.44399999999951</v>
      </c>
      <c r="U410" s="68">
        <f t="shared" si="88"/>
        <v>5.1999999999999984E-2</v>
      </c>
      <c r="X410" s="69">
        <f t="shared" si="89"/>
        <v>1.2222208241585391</v>
      </c>
      <c r="Y410" s="62">
        <f t="shared" si="90"/>
        <v>417</v>
      </c>
    </row>
    <row r="411" spans="1:25" x14ac:dyDescent="0.2">
      <c r="A411" s="14">
        <v>409</v>
      </c>
      <c r="B411" s="15" t="s">
        <v>829</v>
      </c>
      <c r="C411" s="16">
        <v>25500</v>
      </c>
      <c r="D411" s="17">
        <v>9</v>
      </c>
      <c r="E411" s="54">
        <v>7442</v>
      </c>
      <c r="F411" s="55">
        <v>0.112</v>
      </c>
      <c r="G411" s="56">
        <v>586</v>
      </c>
      <c r="H411" s="27">
        <v>-0.45500000000000002</v>
      </c>
      <c r="I411" s="54">
        <v>48918</v>
      </c>
      <c r="J411" s="57">
        <v>39328</v>
      </c>
      <c r="K411" s="73">
        <f t="shared" si="79"/>
        <v>6692.446043165467</v>
      </c>
      <c r="L411" s="73">
        <f t="shared" si="80"/>
        <v>6856</v>
      </c>
      <c r="M411" s="74">
        <f t="shared" si="81"/>
        <v>1075.2293577981652</v>
      </c>
      <c r="N411" s="74">
        <f t="shared" si="82"/>
        <v>5617.2166853673016</v>
      </c>
      <c r="O411" s="62">
        <f t="shared" si="83"/>
        <v>215</v>
      </c>
      <c r="P411" s="73">
        <f t="shared" si="84"/>
        <v>7828.9840000000004</v>
      </c>
      <c r="Q411" s="65">
        <f t="shared" si="78"/>
        <v>22950</v>
      </c>
      <c r="R411" s="65">
        <f t="shared" si="85"/>
        <v>409</v>
      </c>
      <c r="S411" s="65">
        <f t="shared" si="86"/>
        <v>6856</v>
      </c>
      <c r="T411" s="65">
        <f t="shared" si="87"/>
        <v>972.98400000000038</v>
      </c>
      <c r="U411" s="68">
        <f t="shared" si="88"/>
        <v>5.2000000000000053E-2</v>
      </c>
      <c r="X411" s="69">
        <f t="shared" si="89"/>
        <v>0.6603822525597276</v>
      </c>
      <c r="Y411" s="62">
        <f t="shared" si="90"/>
        <v>357</v>
      </c>
    </row>
    <row r="412" spans="1:25" x14ac:dyDescent="0.2">
      <c r="A412" s="14">
        <v>410</v>
      </c>
      <c r="B412" s="15" t="s">
        <v>831</v>
      </c>
      <c r="C412" s="16">
        <v>5026</v>
      </c>
      <c r="D412" s="17">
        <v>9</v>
      </c>
      <c r="E412" s="54">
        <v>7440</v>
      </c>
      <c r="F412" s="55">
        <v>0.11600000000000001</v>
      </c>
      <c r="G412" s="56">
        <v>1236.4000000000001</v>
      </c>
      <c r="H412" s="27">
        <v>-2E-3</v>
      </c>
      <c r="I412" s="54">
        <v>33010</v>
      </c>
      <c r="J412" s="57">
        <v>86930</v>
      </c>
      <c r="K412" s="73">
        <f t="shared" si="79"/>
        <v>6666.6666666666661</v>
      </c>
      <c r="L412" s="73">
        <f t="shared" si="80"/>
        <v>6203.6</v>
      </c>
      <c r="M412" s="74">
        <f t="shared" si="81"/>
        <v>1238.8777555110221</v>
      </c>
      <c r="N412" s="74">
        <f t="shared" si="82"/>
        <v>5427.7889111556442</v>
      </c>
      <c r="O412" s="62">
        <f t="shared" si="83"/>
        <v>201</v>
      </c>
      <c r="P412" s="73">
        <f t="shared" si="84"/>
        <v>7826.88</v>
      </c>
      <c r="Q412" s="65">
        <f t="shared" si="78"/>
        <v>4523.3999999999996</v>
      </c>
      <c r="R412" s="65">
        <f t="shared" si="85"/>
        <v>410</v>
      </c>
      <c r="S412" s="65">
        <f t="shared" si="86"/>
        <v>6203.6</v>
      </c>
      <c r="T412" s="65">
        <f t="shared" si="87"/>
        <v>1623.2799999999997</v>
      </c>
      <c r="U412" s="68">
        <f t="shared" si="88"/>
        <v>5.2000000000000011E-2</v>
      </c>
      <c r="X412" s="69">
        <f t="shared" si="89"/>
        <v>0.31290844386929767</v>
      </c>
      <c r="Y412" s="62">
        <f t="shared" si="90"/>
        <v>253</v>
      </c>
    </row>
    <row r="413" spans="1:25" x14ac:dyDescent="0.2">
      <c r="A413" s="14">
        <v>411</v>
      </c>
      <c r="B413" s="15" t="s">
        <v>833</v>
      </c>
      <c r="C413" s="16">
        <v>3420</v>
      </c>
      <c r="D413" s="17">
        <v>27</v>
      </c>
      <c r="E413" s="54">
        <v>7424</v>
      </c>
      <c r="F413" s="55">
        <v>0.156</v>
      </c>
      <c r="G413" s="56">
        <v>40</v>
      </c>
      <c r="H413" s="27">
        <v>-0.96899999999999997</v>
      </c>
      <c r="I413" s="54">
        <v>21582</v>
      </c>
      <c r="J413" s="57">
        <v>13012</v>
      </c>
      <c r="K413" s="73">
        <f t="shared" si="79"/>
        <v>6422.1453287197237</v>
      </c>
      <c r="L413" s="73">
        <f t="shared" si="80"/>
        <v>7384</v>
      </c>
      <c r="M413" s="74">
        <f t="shared" si="81"/>
        <v>1290.3225806451601</v>
      </c>
      <c r="N413" s="74">
        <f t="shared" si="82"/>
        <v>5131.8227480745636</v>
      </c>
      <c r="O413" s="62">
        <f t="shared" si="83"/>
        <v>190</v>
      </c>
      <c r="P413" s="73">
        <f t="shared" si="84"/>
        <v>7810.0479999999998</v>
      </c>
      <c r="Q413" s="65">
        <f t="shared" si="78"/>
        <v>3078</v>
      </c>
      <c r="R413" s="65">
        <f t="shared" si="85"/>
        <v>411</v>
      </c>
      <c r="S413" s="65">
        <f t="shared" si="86"/>
        <v>7384</v>
      </c>
      <c r="T413" s="65">
        <f t="shared" si="87"/>
        <v>426.04799999999977</v>
      </c>
      <c r="U413" s="68">
        <f t="shared" si="88"/>
        <v>5.199999999999997E-2</v>
      </c>
      <c r="X413" s="69">
        <f t="shared" si="89"/>
        <v>9.651199999999994</v>
      </c>
      <c r="Y413" s="62">
        <f t="shared" si="90"/>
        <v>460</v>
      </c>
    </row>
    <row r="414" spans="1:25" x14ac:dyDescent="0.2">
      <c r="A414" s="14">
        <v>412</v>
      </c>
      <c r="B414" s="15" t="s">
        <v>835</v>
      </c>
      <c r="C414" s="16">
        <v>24000</v>
      </c>
      <c r="D414" s="17">
        <v>-52</v>
      </c>
      <c r="E414" s="54">
        <v>7396</v>
      </c>
      <c r="F414" s="55">
        <v>-5.6000000000000001E-2</v>
      </c>
      <c r="G414" s="56">
        <v>570.29999999999995</v>
      </c>
      <c r="H414" s="27">
        <v>-0.29699999999999999</v>
      </c>
      <c r="I414" s="54">
        <v>8366</v>
      </c>
      <c r="J414" s="57">
        <v>13621</v>
      </c>
      <c r="K414" s="73">
        <f t="shared" si="79"/>
        <v>7834.7457627118647</v>
      </c>
      <c r="L414" s="73">
        <f t="shared" si="80"/>
        <v>6825.7</v>
      </c>
      <c r="M414" s="74">
        <f t="shared" si="81"/>
        <v>811.23755334281634</v>
      </c>
      <c r="N414" s="74">
        <f t="shared" si="82"/>
        <v>7023.508209369048</v>
      </c>
      <c r="O414" s="62">
        <f t="shared" si="83"/>
        <v>251</v>
      </c>
      <c r="P414" s="73">
        <f t="shared" si="84"/>
        <v>7780.5919999999996</v>
      </c>
      <c r="Q414" s="65">
        <f t="shared" si="78"/>
        <v>21600</v>
      </c>
      <c r="R414" s="65">
        <f t="shared" si="85"/>
        <v>412</v>
      </c>
      <c r="S414" s="65">
        <f t="shared" si="86"/>
        <v>6825.7</v>
      </c>
      <c r="T414" s="65">
        <f t="shared" si="87"/>
        <v>954.89199999999983</v>
      </c>
      <c r="U414" s="68">
        <f t="shared" si="88"/>
        <v>5.1999999999999949E-2</v>
      </c>
      <c r="X414" s="69">
        <f t="shared" si="89"/>
        <v>0.67436787655619834</v>
      </c>
      <c r="Y414" s="62">
        <f t="shared" si="90"/>
        <v>359</v>
      </c>
    </row>
    <row r="415" spans="1:25" x14ac:dyDescent="0.2">
      <c r="A415" s="14">
        <v>413</v>
      </c>
      <c r="B415" s="15" t="s">
        <v>837</v>
      </c>
      <c r="C415" s="16">
        <v>18180</v>
      </c>
      <c r="D415" s="17">
        <v>-1</v>
      </c>
      <c r="E415" s="54">
        <v>7393</v>
      </c>
      <c r="F415" s="55">
        <v>7.5999999999999998E-2</v>
      </c>
      <c r="G415" s="56">
        <v>1866</v>
      </c>
      <c r="H415" s="27">
        <v>0.44</v>
      </c>
      <c r="I415" s="54">
        <v>139613</v>
      </c>
      <c r="J415" s="57">
        <v>15888</v>
      </c>
      <c r="K415" s="73">
        <f t="shared" si="79"/>
        <v>6870.8178438661707</v>
      </c>
      <c r="L415" s="73">
        <f t="shared" si="80"/>
        <v>5527</v>
      </c>
      <c r="M415" s="74">
        <f t="shared" si="81"/>
        <v>1295.8333333333335</v>
      </c>
      <c r="N415" s="74">
        <f t="shared" si="82"/>
        <v>5574.9845105328368</v>
      </c>
      <c r="O415" s="62">
        <f t="shared" si="83"/>
        <v>189</v>
      </c>
      <c r="P415" s="73">
        <f t="shared" si="84"/>
        <v>7777.4359999999997</v>
      </c>
      <c r="Q415" s="65">
        <f t="shared" si="78"/>
        <v>16362</v>
      </c>
      <c r="R415" s="65">
        <f t="shared" si="85"/>
        <v>413</v>
      </c>
      <c r="S415" s="65">
        <f t="shared" si="86"/>
        <v>5527</v>
      </c>
      <c r="T415" s="65">
        <f t="shared" si="87"/>
        <v>2250.4359999999997</v>
      </c>
      <c r="U415" s="68">
        <f t="shared" si="88"/>
        <v>5.1999999999999956E-2</v>
      </c>
      <c r="X415" s="69">
        <f t="shared" si="89"/>
        <v>0.20602143622722385</v>
      </c>
      <c r="Y415" s="62">
        <f t="shared" si="90"/>
        <v>198</v>
      </c>
    </row>
    <row r="416" spans="1:25" x14ac:dyDescent="0.2">
      <c r="A416" s="14">
        <v>414</v>
      </c>
      <c r="B416" s="15" t="s">
        <v>839</v>
      </c>
      <c r="C416" s="16">
        <v>7000</v>
      </c>
      <c r="D416" s="17">
        <v>-31</v>
      </c>
      <c r="E416" s="54">
        <v>7357</v>
      </c>
      <c r="F416" s="55">
        <v>-5.0000000000000001E-3</v>
      </c>
      <c r="G416" s="56">
        <v>1338.6</v>
      </c>
      <c r="H416" s="27">
        <v>1.26</v>
      </c>
      <c r="I416" s="54">
        <v>15301</v>
      </c>
      <c r="J416" s="57">
        <v>13252</v>
      </c>
      <c r="K416" s="73">
        <f t="shared" si="79"/>
        <v>7393.9698492462312</v>
      </c>
      <c r="L416" s="73">
        <f t="shared" si="80"/>
        <v>6018.4</v>
      </c>
      <c r="M416" s="74">
        <f t="shared" si="81"/>
        <v>592.30088495575228</v>
      </c>
      <c r="N416" s="74">
        <f t="shared" si="82"/>
        <v>6801.6689642904785</v>
      </c>
      <c r="O416" s="62">
        <f t="shared" si="83"/>
        <v>286</v>
      </c>
      <c r="P416" s="73">
        <f t="shared" si="84"/>
        <v>7739.5640000000003</v>
      </c>
      <c r="Q416" s="65">
        <f t="shared" si="78"/>
        <v>6300</v>
      </c>
      <c r="R416" s="65">
        <f t="shared" si="85"/>
        <v>414</v>
      </c>
      <c r="S416" s="65">
        <f t="shared" si="86"/>
        <v>6018.4</v>
      </c>
      <c r="T416" s="65">
        <f t="shared" si="87"/>
        <v>1721.1640000000007</v>
      </c>
      <c r="U416" s="68">
        <f t="shared" si="88"/>
        <v>5.2000000000000039E-2</v>
      </c>
      <c r="X416" s="69">
        <f t="shared" si="89"/>
        <v>0.28579411325265264</v>
      </c>
      <c r="Y416" s="62">
        <f t="shared" si="90"/>
        <v>242</v>
      </c>
    </row>
    <row r="417" spans="1:25" x14ac:dyDescent="0.2">
      <c r="A417" s="14">
        <v>415</v>
      </c>
      <c r="B417" s="15" t="s">
        <v>841</v>
      </c>
      <c r="C417" s="16">
        <v>18140</v>
      </c>
      <c r="D417" s="17">
        <v>20</v>
      </c>
      <c r="E417" s="54">
        <v>7354</v>
      </c>
      <c r="F417" s="55">
        <v>0.13900000000000001</v>
      </c>
      <c r="G417" s="56">
        <v>1721</v>
      </c>
      <c r="H417" s="27">
        <v>4.2000000000000003E-2</v>
      </c>
      <c r="I417" s="54">
        <v>160518</v>
      </c>
      <c r="J417" s="57">
        <v>14963</v>
      </c>
      <c r="K417" s="73">
        <f t="shared" si="79"/>
        <v>6456.5408252853376</v>
      </c>
      <c r="L417" s="73">
        <f t="shared" si="80"/>
        <v>5633</v>
      </c>
      <c r="M417" s="74">
        <f t="shared" si="81"/>
        <v>1651.6314779270633</v>
      </c>
      <c r="N417" s="74">
        <f t="shared" si="82"/>
        <v>4804.9093473582743</v>
      </c>
      <c r="O417" s="62">
        <f t="shared" si="83"/>
        <v>152</v>
      </c>
      <c r="P417" s="73">
        <f t="shared" si="84"/>
        <v>7736.4080000000004</v>
      </c>
      <c r="Q417" s="65">
        <f t="shared" si="78"/>
        <v>16326</v>
      </c>
      <c r="R417" s="65">
        <f t="shared" si="85"/>
        <v>415</v>
      </c>
      <c r="S417" s="65">
        <f t="shared" si="86"/>
        <v>5633</v>
      </c>
      <c r="T417" s="65">
        <f t="shared" si="87"/>
        <v>2103.4080000000004</v>
      </c>
      <c r="U417" s="68">
        <f t="shared" si="88"/>
        <v>5.2000000000000046E-2</v>
      </c>
      <c r="X417" s="69">
        <f t="shared" si="89"/>
        <v>0.22220104590354467</v>
      </c>
      <c r="Y417" s="62">
        <f t="shared" si="90"/>
        <v>211</v>
      </c>
    </row>
    <row r="418" spans="1:25" x14ac:dyDescent="0.2">
      <c r="A418" s="14">
        <v>416</v>
      </c>
      <c r="B418" s="15" t="s">
        <v>843</v>
      </c>
      <c r="C418" s="16">
        <v>16000</v>
      </c>
      <c r="D418" s="17">
        <v>27</v>
      </c>
      <c r="E418" s="54">
        <v>7343</v>
      </c>
      <c r="F418" s="55">
        <v>0.151</v>
      </c>
      <c r="G418" s="56">
        <v>966</v>
      </c>
      <c r="H418" s="27" t="s">
        <v>14</v>
      </c>
      <c r="I418" s="54">
        <v>9409</v>
      </c>
      <c r="J418" s="57">
        <v>23090</v>
      </c>
      <c r="K418" s="73">
        <f t="shared" si="79"/>
        <v>6379.669852302346</v>
      </c>
      <c r="L418" s="73">
        <f t="shared" si="80"/>
        <v>6377</v>
      </c>
      <c r="M418" s="74" t="str">
        <f t="shared" si="81"/>
        <v xml:space="preserve"> </v>
      </c>
      <c r="N418" s="74" t="str">
        <f t="shared" si="82"/>
        <v xml:space="preserve"> </v>
      </c>
      <c r="O418" s="62" t="str">
        <f t="shared" si="83"/>
        <v xml:space="preserve"> </v>
      </c>
      <c r="P418" s="73">
        <f t="shared" si="84"/>
        <v>7724.8360000000002</v>
      </c>
      <c r="Q418" s="65">
        <f t="shared" si="78"/>
        <v>14400</v>
      </c>
      <c r="R418" s="65">
        <f t="shared" si="85"/>
        <v>416</v>
      </c>
      <c r="S418" s="65">
        <f t="shared" si="86"/>
        <v>6377</v>
      </c>
      <c r="T418" s="65">
        <f t="shared" si="87"/>
        <v>1347.8360000000002</v>
      </c>
      <c r="U418" s="68">
        <f t="shared" si="88"/>
        <v>5.2000000000000032E-2</v>
      </c>
      <c r="X418" s="69">
        <f t="shared" si="89"/>
        <v>0.39527536231884081</v>
      </c>
      <c r="Y418" s="62">
        <f t="shared" si="90"/>
        <v>294</v>
      </c>
    </row>
    <row r="419" spans="1:25" x14ac:dyDescent="0.2">
      <c r="A419" s="14">
        <v>417</v>
      </c>
      <c r="B419" s="15" t="s">
        <v>845</v>
      </c>
      <c r="C419" s="16">
        <v>10500</v>
      </c>
      <c r="D419" s="17">
        <v>58</v>
      </c>
      <c r="E419" s="54">
        <v>7314</v>
      </c>
      <c r="F419" s="55">
        <v>0.253</v>
      </c>
      <c r="G419" s="56">
        <v>24.2</v>
      </c>
      <c r="H419" s="27">
        <v>-0.78100000000000003</v>
      </c>
      <c r="I419" s="54">
        <v>2979</v>
      </c>
      <c r="J419" s="57">
        <v>1577</v>
      </c>
      <c r="K419" s="73">
        <f t="shared" si="79"/>
        <v>5837.190742218675</v>
      </c>
      <c r="L419" s="73">
        <f t="shared" si="80"/>
        <v>7289.8</v>
      </c>
      <c r="M419" s="74">
        <f t="shared" si="81"/>
        <v>110.50228310502284</v>
      </c>
      <c r="N419" s="74">
        <f t="shared" si="82"/>
        <v>5726.6884591136522</v>
      </c>
      <c r="O419" s="62">
        <f t="shared" si="83"/>
        <v>418</v>
      </c>
      <c r="P419" s="73">
        <f t="shared" si="84"/>
        <v>7694.3279999999995</v>
      </c>
      <c r="Q419" s="65">
        <f t="shared" si="78"/>
        <v>9450</v>
      </c>
      <c r="R419" s="65">
        <f t="shared" si="85"/>
        <v>417</v>
      </c>
      <c r="S419" s="65">
        <f t="shared" si="86"/>
        <v>7289.8</v>
      </c>
      <c r="T419" s="65">
        <f t="shared" si="87"/>
        <v>404.52799999999934</v>
      </c>
      <c r="U419" s="68">
        <f t="shared" si="88"/>
        <v>5.1999999999999935E-2</v>
      </c>
      <c r="X419" s="69">
        <f t="shared" si="89"/>
        <v>15.716033057851213</v>
      </c>
      <c r="Y419" s="62">
        <f t="shared" si="90"/>
        <v>463</v>
      </c>
    </row>
    <row r="420" spans="1:25" x14ac:dyDescent="0.2">
      <c r="A420" s="14">
        <v>418</v>
      </c>
      <c r="B420" s="15" t="s">
        <v>847</v>
      </c>
      <c r="C420" s="16">
        <v>25000</v>
      </c>
      <c r="D420" s="17">
        <v>31</v>
      </c>
      <c r="E420" s="54">
        <v>7270</v>
      </c>
      <c r="F420" s="55">
        <v>0.16</v>
      </c>
      <c r="G420" s="56">
        <v>-57.5</v>
      </c>
      <c r="H420" s="27">
        <v>-1.171</v>
      </c>
      <c r="I420" s="54">
        <v>7511</v>
      </c>
      <c r="J420" s="57">
        <v>1599</v>
      </c>
      <c r="K420" s="73">
        <f t="shared" si="79"/>
        <v>6267.2413793103451</v>
      </c>
      <c r="L420" s="73">
        <f t="shared" si="80"/>
        <v>7327.5</v>
      </c>
      <c r="M420" s="74">
        <f t="shared" si="81"/>
        <v>336.25730994152036</v>
      </c>
      <c r="N420" s="74">
        <f t="shared" si="82"/>
        <v>5930.9840693688247</v>
      </c>
      <c r="O420" s="62">
        <f t="shared" si="83"/>
        <v>362</v>
      </c>
      <c r="P420" s="73">
        <f t="shared" si="84"/>
        <v>7648.04</v>
      </c>
      <c r="Q420" s="65">
        <f t="shared" si="78"/>
        <v>22500</v>
      </c>
      <c r="R420" s="65">
        <f t="shared" si="85"/>
        <v>418</v>
      </c>
      <c r="S420" s="65">
        <f t="shared" si="86"/>
        <v>7327.5</v>
      </c>
      <c r="T420" s="65">
        <f t="shared" si="87"/>
        <v>320.53999999999996</v>
      </c>
      <c r="U420" s="68">
        <f t="shared" si="88"/>
        <v>5.1999999999999998E-2</v>
      </c>
      <c r="X420" s="69">
        <f t="shared" si="89"/>
        <v>-6.5746086956521737</v>
      </c>
      <c r="Y420" s="62">
        <f t="shared" si="90"/>
        <v>471</v>
      </c>
    </row>
    <row r="421" spans="1:25" x14ac:dyDescent="0.2">
      <c r="A421" s="14">
        <v>419</v>
      </c>
      <c r="B421" s="15" t="s">
        <v>849</v>
      </c>
      <c r="C421" s="16">
        <v>12442</v>
      </c>
      <c r="D421" s="17">
        <v>-34</v>
      </c>
      <c r="E421" s="54">
        <v>7253</v>
      </c>
      <c r="F421" s="55">
        <v>-1.2999999999999999E-2</v>
      </c>
      <c r="G421" s="56">
        <v>341</v>
      </c>
      <c r="H421" s="27" t="s">
        <v>14</v>
      </c>
      <c r="I421" s="54">
        <v>20715</v>
      </c>
      <c r="J421" s="57">
        <v>19054</v>
      </c>
      <c r="K421" s="73">
        <f t="shared" si="79"/>
        <v>7348.5309017223908</v>
      </c>
      <c r="L421" s="73">
        <f t="shared" si="80"/>
        <v>6912</v>
      </c>
      <c r="M421" s="74" t="str">
        <f t="shared" si="81"/>
        <v xml:space="preserve"> </v>
      </c>
      <c r="N421" s="74" t="str">
        <f t="shared" si="82"/>
        <v xml:space="preserve"> </v>
      </c>
      <c r="O421" s="62" t="str">
        <f t="shared" si="83"/>
        <v xml:space="preserve"> </v>
      </c>
      <c r="P421" s="73">
        <f t="shared" si="84"/>
        <v>7630.1559999999999</v>
      </c>
      <c r="Q421" s="65">
        <f t="shared" si="78"/>
        <v>11197.8</v>
      </c>
      <c r="R421" s="65">
        <f t="shared" si="85"/>
        <v>419</v>
      </c>
      <c r="S421" s="65">
        <f t="shared" si="86"/>
        <v>6912</v>
      </c>
      <c r="T421" s="65">
        <f t="shared" si="87"/>
        <v>718.15599999999995</v>
      </c>
      <c r="U421" s="68">
        <f t="shared" si="88"/>
        <v>5.1999999999999991E-2</v>
      </c>
      <c r="X421" s="69">
        <f t="shared" si="89"/>
        <v>1.1060293255131963</v>
      </c>
      <c r="Y421" s="62">
        <f t="shared" si="90"/>
        <v>412</v>
      </c>
    </row>
    <row r="422" spans="1:25" x14ac:dyDescent="0.2">
      <c r="A422" s="14">
        <v>420</v>
      </c>
      <c r="B422" s="15" t="s">
        <v>851</v>
      </c>
      <c r="C422" s="16">
        <v>17000</v>
      </c>
      <c r="D422" s="17">
        <v>-15</v>
      </c>
      <c r="E422" s="54">
        <v>7222</v>
      </c>
      <c r="F422" s="55">
        <v>3.4000000000000002E-2</v>
      </c>
      <c r="G422" s="56">
        <v>617</v>
      </c>
      <c r="H422" s="27">
        <v>0.73899999999999999</v>
      </c>
      <c r="I422" s="54">
        <v>5686</v>
      </c>
      <c r="J422" s="57">
        <v>9672</v>
      </c>
      <c r="K422" s="73">
        <f t="shared" si="79"/>
        <v>6984.5261121856865</v>
      </c>
      <c r="L422" s="73">
        <f t="shared" si="80"/>
        <v>6605</v>
      </c>
      <c r="M422" s="74">
        <f t="shared" si="81"/>
        <v>354.80161012075911</v>
      </c>
      <c r="N422" s="74">
        <f t="shared" si="82"/>
        <v>6629.724502064927</v>
      </c>
      <c r="O422" s="62">
        <f t="shared" si="83"/>
        <v>354</v>
      </c>
      <c r="P422" s="73">
        <f t="shared" si="84"/>
        <v>7597.5439999999999</v>
      </c>
      <c r="Q422" s="65">
        <f t="shared" si="78"/>
        <v>15300</v>
      </c>
      <c r="R422" s="65">
        <f t="shared" si="85"/>
        <v>420</v>
      </c>
      <c r="S422" s="65">
        <f t="shared" si="86"/>
        <v>6605</v>
      </c>
      <c r="T422" s="65">
        <f t="shared" si="87"/>
        <v>992.54399999999987</v>
      </c>
      <c r="U422" s="68">
        <f t="shared" si="88"/>
        <v>5.1999999999999984E-2</v>
      </c>
      <c r="X422" s="69">
        <f t="shared" si="89"/>
        <v>0.60866126418152333</v>
      </c>
      <c r="Y422" s="62">
        <f t="shared" si="90"/>
        <v>355</v>
      </c>
    </row>
    <row r="423" spans="1:25" x14ac:dyDescent="0.2">
      <c r="A423" s="14">
        <v>421</v>
      </c>
      <c r="B423" s="15" t="s">
        <v>853</v>
      </c>
      <c r="C423" s="16">
        <v>2769</v>
      </c>
      <c r="D423" s="17">
        <v>55</v>
      </c>
      <c r="E423" s="54">
        <v>7205</v>
      </c>
      <c r="F423" s="55">
        <v>0.23499999999999999</v>
      </c>
      <c r="G423" s="56">
        <v>495</v>
      </c>
      <c r="H423" s="27">
        <v>0.59399999999999997</v>
      </c>
      <c r="I423" s="54">
        <v>50636</v>
      </c>
      <c r="J423" s="57" t="s">
        <v>14</v>
      </c>
      <c r="K423" s="73">
        <f t="shared" si="79"/>
        <v>5834.0080971659927</v>
      </c>
      <c r="L423" s="73">
        <f t="shared" si="80"/>
        <v>6710</v>
      </c>
      <c r="M423" s="74">
        <f t="shared" si="81"/>
        <v>310.5395232120452</v>
      </c>
      <c r="N423" s="74">
        <f t="shared" si="82"/>
        <v>5523.4685739539473</v>
      </c>
      <c r="O423" s="62">
        <f t="shared" si="83"/>
        <v>368</v>
      </c>
      <c r="P423" s="73">
        <f t="shared" si="84"/>
        <v>7579.66</v>
      </c>
      <c r="Q423" s="65">
        <f t="shared" si="78"/>
        <v>2492.1</v>
      </c>
      <c r="R423" s="65">
        <f t="shared" si="85"/>
        <v>421</v>
      </c>
      <c r="S423" s="65">
        <f t="shared" si="86"/>
        <v>6710</v>
      </c>
      <c r="T423" s="65">
        <f t="shared" si="87"/>
        <v>869.65999999999985</v>
      </c>
      <c r="U423" s="68">
        <f t="shared" si="88"/>
        <v>5.1999999999999977E-2</v>
      </c>
      <c r="X423" s="69">
        <f t="shared" si="89"/>
        <v>0.75688888888888861</v>
      </c>
      <c r="Y423" s="62">
        <f t="shared" si="90"/>
        <v>386</v>
      </c>
    </row>
    <row r="424" spans="1:25" x14ac:dyDescent="0.2">
      <c r="A424" s="14">
        <v>422</v>
      </c>
      <c r="B424" s="15" t="s">
        <v>855</v>
      </c>
      <c r="C424" s="16">
        <v>24000</v>
      </c>
      <c r="D424" s="17">
        <v>-2</v>
      </c>
      <c r="E424" s="54">
        <v>7203</v>
      </c>
      <c r="F424" s="55">
        <v>8.2000000000000003E-2</v>
      </c>
      <c r="G424" s="56">
        <v>2913.8</v>
      </c>
      <c r="H424" s="27">
        <v>1.79</v>
      </c>
      <c r="I424" s="54">
        <v>12906</v>
      </c>
      <c r="J424" s="57">
        <v>28072</v>
      </c>
      <c r="K424" s="73">
        <f t="shared" si="79"/>
        <v>6657.1164510166354</v>
      </c>
      <c r="L424" s="73">
        <f t="shared" si="80"/>
        <v>4289.2</v>
      </c>
      <c r="M424" s="74">
        <f t="shared" si="81"/>
        <v>1044.3727598566309</v>
      </c>
      <c r="N424" s="74">
        <f t="shared" si="82"/>
        <v>5612.7436911600043</v>
      </c>
      <c r="O424" s="62">
        <f t="shared" si="83"/>
        <v>217</v>
      </c>
      <c r="P424" s="73">
        <f t="shared" si="84"/>
        <v>7577.5559999999996</v>
      </c>
      <c r="Q424" s="65">
        <f t="shared" si="78"/>
        <v>21600</v>
      </c>
      <c r="R424" s="65">
        <f t="shared" si="85"/>
        <v>422</v>
      </c>
      <c r="S424" s="65">
        <f t="shared" si="86"/>
        <v>4289.2</v>
      </c>
      <c r="T424" s="65">
        <f t="shared" si="87"/>
        <v>3288.3559999999998</v>
      </c>
      <c r="U424" s="68">
        <f t="shared" si="88"/>
        <v>5.1999999999999942E-2</v>
      </c>
      <c r="X424" s="69">
        <f t="shared" si="89"/>
        <v>0.12854554190404269</v>
      </c>
      <c r="Y424" s="62">
        <f t="shared" si="90"/>
        <v>142</v>
      </c>
    </row>
    <row r="425" spans="1:25" x14ac:dyDescent="0.2">
      <c r="A425" s="14">
        <v>423</v>
      </c>
      <c r="B425" s="15" t="s">
        <v>857</v>
      </c>
      <c r="C425" s="16">
        <v>8700</v>
      </c>
      <c r="D425" s="17">
        <v>3</v>
      </c>
      <c r="E425" s="54">
        <v>7203</v>
      </c>
      <c r="F425" s="55">
        <v>8.5999999999999993E-2</v>
      </c>
      <c r="G425" s="56">
        <v>143.30000000000001</v>
      </c>
      <c r="H425" s="27">
        <v>1.0009999999999999</v>
      </c>
      <c r="I425" s="54">
        <v>2491</v>
      </c>
      <c r="J425" s="57" t="s">
        <v>14</v>
      </c>
      <c r="K425" s="73">
        <f t="shared" si="79"/>
        <v>6632.5966850828727</v>
      </c>
      <c r="L425" s="73">
        <f t="shared" si="80"/>
        <v>7059.7</v>
      </c>
      <c r="M425" s="74">
        <f t="shared" si="81"/>
        <v>71.614192903548229</v>
      </c>
      <c r="N425" s="74">
        <f t="shared" si="82"/>
        <v>6560.9824921793243</v>
      </c>
      <c r="O425" s="62">
        <f t="shared" si="83"/>
        <v>427</v>
      </c>
      <c r="P425" s="73">
        <f t="shared" si="84"/>
        <v>7577.5559999999996</v>
      </c>
      <c r="Q425" s="65">
        <f t="shared" si="78"/>
        <v>7830</v>
      </c>
      <c r="R425" s="65">
        <f t="shared" si="85"/>
        <v>422</v>
      </c>
      <c r="S425" s="65">
        <f t="shared" si="86"/>
        <v>7059.7</v>
      </c>
      <c r="T425" s="65">
        <f t="shared" si="87"/>
        <v>517.85599999999977</v>
      </c>
      <c r="U425" s="68">
        <f t="shared" si="88"/>
        <v>5.1999999999999942E-2</v>
      </c>
      <c r="X425" s="69">
        <f t="shared" si="89"/>
        <v>2.6137892533147222</v>
      </c>
      <c r="Y425" s="62">
        <f t="shared" si="90"/>
        <v>450</v>
      </c>
    </row>
    <row r="426" spans="1:25" x14ac:dyDescent="0.2">
      <c r="A426" s="14">
        <v>424</v>
      </c>
      <c r="B426" s="15" t="s">
        <v>859</v>
      </c>
      <c r="C426" s="16">
        <v>5600</v>
      </c>
      <c r="D426" s="17">
        <v>20</v>
      </c>
      <c r="E426" s="54">
        <v>7190</v>
      </c>
      <c r="F426" s="55">
        <v>0.13700000000000001</v>
      </c>
      <c r="G426" s="56">
        <v>797.2</v>
      </c>
      <c r="H426" s="27">
        <v>0.48299999999999998</v>
      </c>
      <c r="I426" s="54">
        <v>3166</v>
      </c>
      <c r="J426" s="57">
        <v>10037</v>
      </c>
      <c r="K426" s="73">
        <f t="shared" si="79"/>
        <v>6323.6587510993841</v>
      </c>
      <c r="L426" s="73">
        <f t="shared" si="80"/>
        <v>6392.8</v>
      </c>
      <c r="M426" s="74">
        <f t="shared" si="81"/>
        <v>537.55900202292651</v>
      </c>
      <c r="N426" s="74">
        <f t="shared" si="82"/>
        <v>5786.0997490764576</v>
      </c>
      <c r="O426" s="62">
        <f t="shared" si="83"/>
        <v>301</v>
      </c>
      <c r="P426" s="73">
        <f t="shared" si="84"/>
        <v>7563.88</v>
      </c>
      <c r="Q426" s="65">
        <f t="shared" si="78"/>
        <v>5040</v>
      </c>
      <c r="R426" s="65">
        <f t="shared" si="85"/>
        <v>424</v>
      </c>
      <c r="S426" s="65">
        <f t="shared" si="86"/>
        <v>6392.8</v>
      </c>
      <c r="T426" s="65">
        <f t="shared" si="87"/>
        <v>1171.08</v>
      </c>
      <c r="U426" s="68">
        <f t="shared" si="88"/>
        <v>5.2000000000000018E-2</v>
      </c>
      <c r="X426" s="69">
        <f t="shared" si="89"/>
        <v>0.46899147014550913</v>
      </c>
      <c r="Y426" s="62">
        <f t="shared" si="90"/>
        <v>318</v>
      </c>
    </row>
    <row r="427" spans="1:25" x14ac:dyDescent="0.2">
      <c r="A427" s="14">
        <v>425</v>
      </c>
      <c r="B427" s="15" t="s">
        <v>861</v>
      </c>
      <c r="C427" s="16">
        <v>30000</v>
      </c>
      <c r="D427" s="17">
        <v>2</v>
      </c>
      <c r="E427" s="54">
        <v>7159</v>
      </c>
      <c r="F427" s="55">
        <v>8.2000000000000003E-2</v>
      </c>
      <c r="G427" s="56">
        <v>467.4</v>
      </c>
      <c r="H427" s="27">
        <v>0.65900000000000003</v>
      </c>
      <c r="I427" s="54">
        <v>5178</v>
      </c>
      <c r="J427" s="57">
        <v>9489</v>
      </c>
      <c r="K427" s="73">
        <f t="shared" si="79"/>
        <v>6616.4510166358587</v>
      </c>
      <c r="L427" s="73">
        <f t="shared" si="80"/>
        <v>6691.6</v>
      </c>
      <c r="M427" s="74">
        <f t="shared" si="81"/>
        <v>281.73598553345386</v>
      </c>
      <c r="N427" s="74">
        <f t="shared" si="82"/>
        <v>6334.7150311024052</v>
      </c>
      <c r="O427" s="62">
        <f t="shared" si="83"/>
        <v>379</v>
      </c>
      <c r="P427" s="73">
        <f t="shared" si="84"/>
        <v>7531.268</v>
      </c>
      <c r="Q427" s="65">
        <f t="shared" si="78"/>
        <v>27000</v>
      </c>
      <c r="R427" s="65">
        <f t="shared" si="85"/>
        <v>425</v>
      </c>
      <c r="S427" s="65">
        <f t="shared" si="86"/>
        <v>6691.6</v>
      </c>
      <c r="T427" s="65">
        <f t="shared" si="87"/>
        <v>839.66799999999967</v>
      </c>
      <c r="U427" s="68">
        <f t="shared" si="88"/>
        <v>5.2000000000000005E-2</v>
      </c>
      <c r="X427" s="69">
        <f t="shared" si="89"/>
        <v>0.79646555412922493</v>
      </c>
      <c r="Y427" s="62">
        <f t="shared" si="90"/>
        <v>392</v>
      </c>
    </row>
    <row r="428" spans="1:25" x14ac:dyDescent="0.2">
      <c r="A428" s="14">
        <v>426</v>
      </c>
      <c r="B428" s="15" t="s">
        <v>863</v>
      </c>
      <c r="C428" s="16">
        <v>7684</v>
      </c>
      <c r="D428" s="17">
        <v>29</v>
      </c>
      <c r="E428" s="54">
        <v>7155</v>
      </c>
      <c r="F428" s="55">
        <v>0.16500000000000001</v>
      </c>
      <c r="G428" s="56">
        <v>1207</v>
      </c>
      <c r="H428" s="27">
        <v>0.432</v>
      </c>
      <c r="I428" s="54">
        <v>9313</v>
      </c>
      <c r="J428" s="57">
        <v>12607</v>
      </c>
      <c r="K428" s="73">
        <f t="shared" si="79"/>
        <v>6141.6309012875536</v>
      </c>
      <c r="L428" s="73">
        <f t="shared" si="80"/>
        <v>5948</v>
      </c>
      <c r="M428" s="74">
        <f t="shared" si="81"/>
        <v>842.87709497206708</v>
      </c>
      <c r="N428" s="74">
        <f t="shared" si="82"/>
        <v>5298.7538063154861</v>
      </c>
      <c r="O428" s="62">
        <f t="shared" si="83"/>
        <v>244</v>
      </c>
      <c r="P428" s="73">
        <f t="shared" si="84"/>
        <v>7527.06</v>
      </c>
      <c r="Q428" s="65">
        <f t="shared" si="78"/>
        <v>6915.6</v>
      </c>
      <c r="R428" s="65">
        <f t="shared" si="85"/>
        <v>426</v>
      </c>
      <c r="S428" s="65">
        <f t="shared" si="86"/>
        <v>5948</v>
      </c>
      <c r="T428" s="65">
        <f t="shared" si="87"/>
        <v>1579.0600000000004</v>
      </c>
      <c r="U428" s="68">
        <f t="shared" si="88"/>
        <v>5.2000000000000053E-2</v>
      </c>
      <c r="X428" s="69">
        <f t="shared" si="89"/>
        <v>0.30825186412593242</v>
      </c>
      <c r="Y428" s="62">
        <f t="shared" si="90"/>
        <v>257</v>
      </c>
    </row>
    <row r="429" spans="1:25" x14ac:dyDescent="0.2">
      <c r="A429" s="14">
        <v>427</v>
      </c>
      <c r="B429" s="15" t="s">
        <v>865</v>
      </c>
      <c r="C429" s="16">
        <v>7600</v>
      </c>
      <c r="D429" s="17">
        <v>-14</v>
      </c>
      <c r="E429" s="54">
        <v>7150</v>
      </c>
      <c r="F429" s="55">
        <v>4.2000000000000003E-2</v>
      </c>
      <c r="G429" s="56">
        <v>530</v>
      </c>
      <c r="H429" s="27">
        <v>0.11600000000000001</v>
      </c>
      <c r="I429" s="54">
        <v>63456</v>
      </c>
      <c r="J429" s="57">
        <v>8593</v>
      </c>
      <c r="K429" s="73">
        <f t="shared" si="79"/>
        <v>6861.8042226487523</v>
      </c>
      <c r="L429" s="73">
        <f t="shared" si="80"/>
        <v>6620</v>
      </c>
      <c r="M429" s="74">
        <f t="shared" si="81"/>
        <v>474.91039426523292</v>
      </c>
      <c r="N429" s="74">
        <f t="shared" si="82"/>
        <v>6386.8938283835196</v>
      </c>
      <c r="O429" s="62">
        <f t="shared" si="83"/>
        <v>320</v>
      </c>
      <c r="P429" s="73">
        <f t="shared" si="84"/>
        <v>7521.8</v>
      </c>
      <c r="Q429" s="65">
        <f t="shared" si="78"/>
        <v>6840</v>
      </c>
      <c r="R429" s="65">
        <f t="shared" si="85"/>
        <v>427</v>
      </c>
      <c r="S429" s="65">
        <f t="shared" si="86"/>
        <v>6620</v>
      </c>
      <c r="T429" s="65">
        <f t="shared" si="87"/>
        <v>901.80000000000018</v>
      </c>
      <c r="U429" s="68">
        <f t="shared" si="88"/>
        <v>5.2000000000000025E-2</v>
      </c>
      <c r="X429" s="69">
        <f t="shared" si="89"/>
        <v>0.70150943396226451</v>
      </c>
      <c r="Y429" s="62">
        <f t="shared" si="90"/>
        <v>377</v>
      </c>
    </row>
    <row r="430" spans="1:25" x14ac:dyDescent="0.2">
      <c r="A430" s="14">
        <v>428</v>
      </c>
      <c r="B430" s="15" t="s">
        <v>867</v>
      </c>
      <c r="C430" s="16">
        <v>4900</v>
      </c>
      <c r="D430" s="17">
        <v>52</v>
      </c>
      <c r="E430" s="54">
        <v>7143</v>
      </c>
      <c r="F430" s="55">
        <v>0.22800000000000001</v>
      </c>
      <c r="G430" s="56">
        <v>748.2</v>
      </c>
      <c r="H430" s="27">
        <v>0.39700000000000002</v>
      </c>
      <c r="I430" s="54">
        <v>10245</v>
      </c>
      <c r="J430" s="57">
        <v>5283</v>
      </c>
      <c r="K430" s="73">
        <f t="shared" si="79"/>
        <v>5816.7752442996743</v>
      </c>
      <c r="L430" s="73">
        <f t="shared" si="80"/>
        <v>6394.8</v>
      </c>
      <c r="M430" s="74">
        <f t="shared" si="81"/>
        <v>535.57623478883329</v>
      </c>
      <c r="N430" s="74">
        <f t="shared" si="82"/>
        <v>5281.1990095108413</v>
      </c>
      <c r="O430" s="62">
        <f t="shared" si="83"/>
        <v>302</v>
      </c>
      <c r="P430" s="73">
        <f t="shared" si="84"/>
        <v>7514.4359999999997</v>
      </c>
      <c r="Q430" s="65">
        <f t="shared" si="78"/>
        <v>4410</v>
      </c>
      <c r="R430" s="65">
        <f t="shared" si="85"/>
        <v>428</v>
      </c>
      <c r="S430" s="65">
        <f t="shared" si="86"/>
        <v>6394.8</v>
      </c>
      <c r="T430" s="65">
        <f t="shared" si="87"/>
        <v>1119.6359999999995</v>
      </c>
      <c r="U430" s="68">
        <f t="shared" si="88"/>
        <v>5.1999999999999956E-2</v>
      </c>
      <c r="X430" s="69">
        <f t="shared" si="89"/>
        <v>0.49643945469125828</v>
      </c>
      <c r="Y430" s="62">
        <f t="shared" si="90"/>
        <v>332</v>
      </c>
    </row>
    <row r="431" spans="1:25" x14ac:dyDescent="0.2">
      <c r="A431" s="14">
        <v>429</v>
      </c>
      <c r="B431" s="15" t="s">
        <v>869</v>
      </c>
      <c r="C431" s="16">
        <v>41200</v>
      </c>
      <c r="D431" s="17">
        <v>-18</v>
      </c>
      <c r="E431" s="54">
        <v>7110</v>
      </c>
      <c r="F431" s="55">
        <v>3.5000000000000003E-2</v>
      </c>
      <c r="G431" s="56">
        <v>-95.5</v>
      </c>
      <c r="H431" s="27">
        <v>-1.6879999999999999</v>
      </c>
      <c r="I431" s="54">
        <v>4085</v>
      </c>
      <c r="J431" s="57">
        <v>1974</v>
      </c>
      <c r="K431" s="73">
        <f t="shared" si="79"/>
        <v>6869.5652173913049</v>
      </c>
      <c r="L431" s="73">
        <f t="shared" si="80"/>
        <v>7205.5</v>
      </c>
      <c r="M431" s="74">
        <f t="shared" si="81"/>
        <v>138.80813953488374</v>
      </c>
      <c r="N431" s="74">
        <f t="shared" si="82"/>
        <v>6730.7570778564213</v>
      </c>
      <c r="O431" s="62">
        <f t="shared" si="83"/>
        <v>410</v>
      </c>
      <c r="P431" s="73">
        <f t="shared" si="84"/>
        <v>7479.72</v>
      </c>
      <c r="Q431" s="65">
        <f t="shared" si="78"/>
        <v>37080</v>
      </c>
      <c r="R431" s="65">
        <f t="shared" si="85"/>
        <v>429</v>
      </c>
      <c r="S431" s="65">
        <f t="shared" si="86"/>
        <v>7205.5</v>
      </c>
      <c r="T431" s="65">
        <f t="shared" si="87"/>
        <v>274.22000000000025</v>
      </c>
      <c r="U431" s="68">
        <f t="shared" si="88"/>
        <v>5.2000000000000039E-2</v>
      </c>
      <c r="X431" s="69">
        <f t="shared" si="89"/>
        <v>-3.8714136125654477</v>
      </c>
      <c r="Y431" s="62">
        <f t="shared" si="90"/>
        <v>475</v>
      </c>
    </row>
    <row r="432" spans="1:25" x14ac:dyDescent="0.2">
      <c r="A432" s="14">
        <v>430</v>
      </c>
      <c r="B432" s="15" t="s">
        <v>871</v>
      </c>
      <c r="C432" s="16">
        <v>7420</v>
      </c>
      <c r="D432" s="17">
        <v>-13</v>
      </c>
      <c r="E432" s="54">
        <v>7080</v>
      </c>
      <c r="F432" s="55">
        <v>5.6000000000000001E-2</v>
      </c>
      <c r="G432" s="56">
        <v>163.69999999999999</v>
      </c>
      <c r="H432" s="27">
        <v>0.80500000000000005</v>
      </c>
      <c r="I432" s="54">
        <v>2776</v>
      </c>
      <c r="J432" s="57">
        <v>1955</v>
      </c>
      <c r="K432" s="73">
        <f t="shared" si="79"/>
        <v>6704.545454545454</v>
      </c>
      <c r="L432" s="73">
        <f t="shared" si="80"/>
        <v>6916.3</v>
      </c>
      <c r="M432" s="74">
        <f t="shared" si="81"/>
        <v>90.692520775623251</v>
      </c>
      <c r="N432" s="74">
        <f t="shared" si="82"/>
        <v>6613.852933769831</v>
      </c>
      <c r="O432" s="62">
        <f t="shared" si="83"/>
        <v>424</v>
      </c>
      <c r="P432" s="73">
        <f t="shared" si="84"/>
        <v>7448.16</v>
      </c>
      <c r="Q432" s="65">
        <f t="shared" si="78"/>
        <v>6678</v>
      </c>
      <c r="R432" s="65">
        <f t="shared" si="85"/>
        <v>430</v>
      </c>
      <c r="S432" s="65">
        <f t="shared" si="86"/>
        <v>6916.3</v>
      </c>
      <c r="T432" s="65">
        <f t="shared" si="87"/>
        <v>531.85999999999967</v>
      </c>
      <c r="U432" s="68">
        <f t="shared" si="88"/>
        <v>5.1999999999999977E-2</v>
      </c>
      <c r="X432" s="69">
        <f t="shared" si="89"/>
        <v>2.248992058643859</v>
      </c>
      <c r="Y432" s="62">
        <f t="shared" si="90"/>
        <v>448</v>
      </c>
    </row>
    <row r="433" spans="1:25" x14ac:dyDescent="0.2">
      <c r="A433" s="14">
        <v>431</v>
      </c>
      <c r="B433" s="15" t="s">
        <v>873</v>
      </c>
      <c r="C433" s="16">
        <v>20000</v>
      </c>
      <c r="D433" s="17">
        <v>11</v>
      </c>
      <c r="E433" s="54">
        <v>7057</v>
      </c>
      <c r="F433" s="55">
        <v>0.105</v>
      </c>
      <c r="G433" s="56">
        <v>545</v>
      </c>
      <c r="H433" s="27">
        <v>0.88600000000000001</v>
      </c>
      <c r="I433" s="54">
        <v>9771</v>
      </c>
      <c r="J433" s="57">
        <v>5163</v>
      </c>
      <c r="K433" s="73">
        <f t="shared" si="79"/>
        <v>6386.4253393665158</v>
      </c>
      <c r="L433" s="73">
        <f t="shared" si="80"/>
        <v>6512</v>
      </c>
      <c r="M433" s="74">
        <f t="shared" si="81"/>
        <v>288.97136797454931</v>
      </c>
      <c r="N433" s="74">
        <f t="shared" si="82"/>
        <v>6097.4539713919667</v>
      </c>
      <c r="O433" s="62">
        <f t="shared" si="83"/>
        <v>375</v>
      </c>
      <c r="P433" s="73">
        <f t="shared" si="84"/>
        <v>7423.9639999999999</v>
      </c>
      <c r="Q433" s="65">
        <f t="shared" si="78"/>
        <v>18000</v>
      </c>
      <c r="R433" s="65">
        <f t="shared" si="85"/>
        <v>431</v>
      </c>
      <c r="S433" s="65">
        <f t="shared" si="86"/>
        <v>6512</v>
      </c>
      <c r="T433" s="65">
        <f t="shared" si="87"/>
        <v>911.96399999999994</v>
      </c>
      <c r="U433" s="68">
        <f t="shared" si="88"/>
        <v>5.1999999999999991E-2</v>
      </c>
      <c r="X433" s="69">
        <f t="shared" si="89"/>
        <v>0.67332844036697237</v>
      </c>
      <c r="Y433" s="62">
        <f t="shared" si="90"/>
        <v>373</v>
      </c>
    </row>
    <row r="434" spans="1:25" x14ac:dyDescent="0.2">
      <c r="A434" s="14">
        <v>432</v>
      </c>
      <c r="B434" s="15" t="s">
        <v>875</v>
      </c>
      <c r="C434" s="16">
        <v>15000</v>
      </c>
      <c r="D434" s="17">
        <v>4</v>
      </c>
      <c r="E434" s="54">
        <v>7015</v>
      </c>
      <c r="F434" s="55">
        <v>8.7999999999999995E-2</v>
      </c>
      <c r="G434" s="56">
        <v>738</v>
      </c>
      <c r="H434" s="27">
        <v>0.104</v>
      </c>
      <c r="I434" s="54">
        <v>6570</v>
      </c>
      <c r="J434" s="57">
        <v>9391</v>
      </c>
      <c r="K434" s="73">
        <f t="shared" si="79"/>
        <v>6447.6102941176468</v>
      </c>
      <c r="L434" s="73">
        <f t="shared" si="80"/>
        <v>6277</v>
      </c>
      <c r="M434" s="74">
        <f t="shared" si="81"/>
        <v>668.47826086956513</v>
      </c>
      <c r="N434" s="74">
        <f t="shared" si="82"/>
        <v>5779.1320332480818</v>
      </c>
      <c r="O434" s="62">
        <f t="shared" si="83"/>
        <v>273</v>
      </c>
      <c r="P434" s="73">
        <f t="shared" si="84"/>
        <v>7379.78</v>
      </c>
      <c r="Q434" s="65">
        <f t="shared" si="78"/>
        <v>13500</v>
      </c>
      <c r="R434" s="65">
        <f t="shared" si="85"/>
        <v>432</v>
      </c>
      <c r="S434" s="65">
        <f t="shared" si="86"/>
        <v>6277</v>
      </c>
      <c r="T434" s="65">
        <f t="shared" si="87"/>
        <v>1102.7799999999997</v>
      </c>
      <c r="U434" s="68">
        <f t="shared" si="88"/>
        <v>5.1999999999999963E-2</v>
      </c>
      <c r="X434" s="69">
        <f t="shared" si="89"/>
        <v>0.49428184281842785</v>
      </c>
      <c r="Y434" s="62">
        <f t="shared" si="90"/>
        <v>337</v>
      </c>
    </row>
    <row r="435" spans="1:25" x14ac:dyDescent="0.2">
      <c r="A435" s="14">
        <v>433</v>
      </c>
      <c r="B435" s="15" t="s">
        <v>877</v>
      </c>
      <c r="C435" s="16">
        <v>18277</v>
      </c>
      <c r="D435" s="17">
        <v>32</v>
      </c>
      <c r="E435" s="54">
        <v>6974</v>
      </c>
      <c r="F435" s="55">
        <v>0.152</v>
      </c>
      <c r="G435" s="56">
        <v>-120.6</v>
      </c>
      <c r="H435" s="27">
        <v>-14.016</v>
      </c>
      <c r="I435" s="54">
        <v>1442</v>
      </c>
      <c r="J435" s="57">
        <v>166</v>
      </c>
      <c r="K435" s="73">
        <f t="shared" si="79"/>
        <v>6053.8194444444453</v>
      </c>
      <c r="L435" s="73">
        <f t="shared" si="80"/>
        <v>7094.6</v>
      </c>
      <c r="M435" s="74">
        <f t="shared" si="81"/>
        <v>9.2655193607867243</v>
      </c>
      <c r="N435" s="74">
        <f t="shared" si="82"/>
        <v>6044.5539250836582</v>
      </c>
      <c r="O435" s="62">
        <f t="shared" si="83"/>
        <v>441</v>
      </c>
      <c r="P435" s="73">
        <f t="shared" si="84"/>
        <v>7336.6480000000001</v>
      </c>
      <c r="Q435" s="65">
        <f t="shared" si="78"/>
        <v>16449.3</v>
      </c>
      <c r="R435" s="65">
        <f t="shared" si="85"/>
        <v>433</v>
      </c>
      <c r="S435" s="65">
        <f t="shared" si="86"/>
        <v>7094.6</v>
      </c>
      <c r="T435" s="65">
        <f t="shared" si="87"/>
        <v>242.04799999999977</v>
      </c>
      <c r="U435" s="68">
        <f t="shared" si="88"/>
        <v>5.2000000000000018E-2</v>
      </c>
      <c r="X435" s="69">
        <f t="shared" si="89"/>
        <v>-3.00703150912106</v>
      </c>
      <c r="Y435" s="62">
        <f t="shared" si="90"/>
        <v>478</v>
      </c>
    </row>
    <row r="436" spans="1:25" x14ac:dyDescent="0.2">
      <c r="A436" s="14">
        <v>434</v>
      </c>
      <c r="B436" s="15" t="s">
        <v>879</v>
      </c>
      <c r="C436" s="16">
        <v>6500</v>
      </c>
      <c r="D436" s="17">
        <v>14</v>
      </c>
      <c r="E436" s="54">
        <v>6946</v>
      </c>
      <c r="F436" s="55">
        <v>0.108</v>
      </c>
      <c r="G436" s="56">
        <v>327.9</v>
      </c>
      <c r="H436" s="27">
        <v>-0.40300000000000002</v>
      </c>
      <c r="I436" s="54">
        <v>8997</v>
      </c>
      <c r="J436" s="57">
        <v>3816</v>
      </c>
      <c r="K436" s="73">
        <f t="shared" si="79"/>
        <v>6268.9530685920572</v>
      </c>
      <c r="L436" s="73">
        <f t="shared" si="80"/>
        <v>6618.1</v>
      </c>
      <c r="M436" s="74">
        <f t="shared" si="81"/>
        <v>549.2462311557789</v>
      </c>
      <c r="N436" s="74">
        <f t="shared" si="82"/>
        <v>5719.706837436278</v>
      </c>
      <c r="O436" s="62">
        <f t="shared" si="83"/>
        <v>297</v>
      </c>
      <c r="P436" s="73">
        <f t="shared" si="84"/>
        <v>7307.192</v>
      </c>
      <c r="Q436" s="65">
        <f t="shared" si="78"/>
        <v>5850</v>
      </c>
      <c r="R436" s="65">
        <f t="shared" si="85"/>
        <v>434</v>
      </c>
      <c r="S436" s="65">
        <f t="shared" si="86"/>
        <v>6618.1</v>
      </c>
      <c r="T436" s="65">
        <f t="shared" si="87"/>
        <v>689.09199999999964</v>
      </c>
      <c r="U436" s="68">
        <f t="shared" si="88"/>
        <v>5.1999999999999998E-2</v>
      </c>
      <c r="X436" s="69">
        <f t="shared" si="89"/>
        <v>1.1015309545593159</v>
      </c>
      <c r="Y436" s="62">
        <f t="shared" si="90"/>
        <v>422</v>
      </c>
    </row>
    <row r="437" spans="1:25" x14ac:dyDescent="0.2">
      <c r="A437" s="14">
        <v>435</v>
      </c>
      <c r="B437" s="15" t="s">
        <v>881</v>
      </c>
      <c r="C437" s="16">
        <v>30362</v>
      </c>
      <c r="D437" s="17">
        <v>19</v>
      </c>
      <c r="E437" s="54">
        <v>6934</v>
      </c>
      <c r="F437" s="55">
        <v>0.126</v>
      </c>
      <c r="G437" s="56">
        <v>633.5</v>
      </c>
      <c r="H437" s="27">
        <v>0.36799999999999999</v>
      </c>
      <c r="I437" s="54">
        <v>16334</v>
      </c>
      <c r="J437" s="57">
        <v>14466</v>
      </c>
      <c r="K437" s="73">
        <f t="shared" si="79"/>
        <v>6158.0817051509775</v>
      </c>
      <c r="L437" s="73">
        <f t="shared" si="80"/>
        <v>6300.5</v>
      </c>
      <c r="M437" s="74">
        <f t="shared" si="81"/>
        <v>463.08479532163744</v>
      </c>
      <c r="N437" s="74">
        <f t="shared" si="82"/>
        <v>5694.9969098293404</v>
      </c>
      <c r="O437" s="62">
        <f t="shared" si="83"/>
        <v>321</v>
      </c>
      <c r="P437" s="73">
        <f t="shared" si="84"/>
        <v>7294.5680000000002</v>
      </c>
      <c r="Q437" s="65">
        <f t="shared" si="78"/>
        <v>27325.8</v>
      </c>
      <c r="R437" s="65">
        <f t="shared" si="85"/>
        <v>435</v>
      </c>
      <c r="S437" s="65">
        <f t="shared" si="86"/>
        <v>6300.5</v>
      </c>
      <c r="T437" s="65">
        <f t="shared" si="87"/>
        <v>994.06800000000021</v>
      </c>
      <c r="U437" s="68">
        <f t="shared" si="88"/>
        <v>5.2000000000000032E-2</v>
      </c>
      <c r="X437" s="69">
        <f t="shared" si="89"/>
        <v>0.56916811365430187</v>
      </c>
      <c r="Y437" s="62">
        <f t="shared" si="90"/>
        <v>354</v>
      </c>
    </row>
    <row r="438" spans="1:25" x14ac:dyDescent="0.2">
      <c r="A438" s="14">
        <v>436</v>
      </c>
      <c r="B438" s="15" t="s">
        <v>883</v>
      </c>
      <c r="C438" s="16">
        <v>19000</v>
      </c>
      <c r="D438" s="17">
        <v>-8</v>
      </c>
      <c r="E438" s="54">
        <v>6909</v>
      </c>
      <c r="F438" s="55">
        <v>4.5999999999999999E-2</v>
      </c>
      <c r="G438" s="56">
        <v>259.7</v>
      </c>
      <c r="H438" s="27">
        <v>-0.252</v>
      </c>
      <c r="I438" s="54">
        <v>4440</v>
      </c>
      <c r="J438" s="57">
        <v>3657</v>
      </c>
      <c r="K438" s="73">
        <f t="shared" si="79"/>
        <v>6605.1625239005734</v>
      </c>
      <c r="L438" s="73">
        <f t="shared" si="80"/>
        <v>6649.3</v>
      </c>
      <c r="M438" s="74">
        <f t="shared" si="81"/>
        <v>347.19251336898395</v>
      </c>
      <c r="N438" s="74">
        <f t="shared" si="82"/>
        <v>6257.9700105315897</v>
      </c>
      <c r="O438" s="62">
        <f t="shared" si="83"/>
        <v>356</v>
      </c>
      <c r="P438" s="73">
        <f t="shared" si="84"/>
        <v>7268.268</v>
      </c>
      <c r="Q438" s="65">
        <f t="shared" si="78"/>
        <v>17100</v>
      </c>
      <c r="R438" s="65">
        <f t="shared" si="85"/>
        <v>436</v>
      </c>
      <c r="S438" s="65">
        <f t="shared" si="86"/>
        <v>6649.3</v>
      </c>
      <c r="T438" s="65">
        <f t="shared" si="87"/>
        <v>618.96799999999985</v>
      </c>
      <c r="U438" s="68">
        <f t="shared" si="88"/>
        <v>5.2000000000000005E-2</v>
      </c>
      <c r="X438" s="69">
        <f t="shared" si="89"/>
        <v>1.3833962264150939</v>
      </c>
      <c r="Y438" s="62">
        <f t="shared" si="90"/>
        <v>436</v>
      </c>
    </row>
    <row r="439" spans="1:25" x14ac:dyDescent="0.2">
      <c r="A439" s="14">
        <v>437</v>
      </c>
      <c r="B439" s="15" t="s">
        <v>885</v>
      </c>
      <c r="C439" s="16">
        <v>9300</v>
      </c>
      <c r="D439" s="17" t="s">
        <v>14</v>
      </c>
      <c r="E439" s="54">
        <v>6887</v>
      </c>
      <c r="F439" s="55">
        <v>7.1999999999999995E-2</v>
      </c>
      <c r="G439" s="56">
        <v>39.5</v>
      </c>
      <c r="H439" s="27">
        <v>-0.56100000000000005</v>
      </c>
      <c r="I439" s="54">
        <v>25345</v>
      </c>
      <c r="J439" s="57">
        <v>8855</v>
      </c>
      <c r="K439" s="73">
        <f t="shared" si="79"/>
        <v>6424.4402985074621</v>
      </c>
      <c r="L439" s="73">
        <f t="shared" si="80"/>
        <v>6847.5</v>
      </c>
      <c r="M439" s="74">
        <f t="shared" si="81"/>
        <v>89.977220956719833</v>
      </c>
      <c r="N439" s="74">
        <f t="shared" si="82"/>
        <v>6334.4630775507421</v>
      </c>
      <c r="O439" s="62">
        <f t="shared" si="83"/>
        <v>425</v>
      </c>
      <c r="P439" s="73">
        <f t="shared" si="84"/>
        <v>7245.1239999999998</v>
      </c>
      <c r="Q439" s="65">
        <f t="shared" si="78"/>
        <v>8370</v>
      </c>
      <c r="R439" s="65">
        <f t="shared" si="85"/>
        <v>437</v>
      </c>
      <c r="S439" s="65">
        <f t="shared" si="86"/>
        <v>6847.5</v>
      </c>
      <c r="T439" s="65">
        <f t="shared" si="87"/>
        <v>397.6239999999998</v>
      </c>
      <c r="U439" s="68">
        <f t="shared" si="88"/>
        <v>5.199999999999997E-2</v>
      </c>
      <c r="X439" s="69">
        <f t="shared" si="89"/>
        <v>9.06643037974683</v>
      </c>
      <c r="Y439" s="62">
        <f t="shared" si="90"/>
        <v>464</v>
      </c>
    </row>
    <row r="440" spans="1:25" x14ac:dyDescent="0.2">
      <c r="A440" s="14">
        <v>438</v>
      </c>
      <c r="B440" s="15" t="s">
        <v>887</v>
      </c>
      <c r="C440" s="16">
        <v>26500</v>
      </c>
      <c r="D440" s="17">
        <v>-28</v>
      </c>
      <c r="E440" s="54">
        <v>6877</v>
      </c>
      <c r="F440" s="55">
        <v>1E-3</v>
      </c>
      <c r="G440" s="56">
        <v>257</v>
      </c>
      <c r="H440" s="27">
        <v>0.42799999999999999</v>
      </c>
      <c r="I440" s="54">
        <v>9699</v>
      </c>
      <c r="J440" s="57">
        <v>2916</v>
      </c>
      <c r="K440" s="73">
        <f t="shared" si="79"/>
        <v>6870.1298701298711</v>
      </c>
      <c r="L440" s="73">
        <f t="shared" si="80"/>
        <v>6620</v>
      </c>
      <c r="M440" s="74">
        <f t="shared" si="81"/>
        <v>179.97198879551823</v>
      </c>
      <c r="N440" s="74">
        <f t="shared" si="82"/>
        <v>6690.1578813343531</v>
      </c>
      <c r="O440" s="62">
        <f t="shared" si="83"/>
        <v>403</v>
      </c>
      <c r="P440" s="73">
        <f t="shared" si="84"/>
        <v>7234.6040000000003</v>
      </c>
      <c r="Q440" s="65">
        <f t="shared" si="78"/>
        <v>23850</v>
      </c>
      <c r="R440" s="65">
        <f t="shared" si="85"/>
        <v>438</v>
      </c>
      <c r="S440" s="65">
        <f t="shared" si="86"/>
        <v>6620</v>
      </c>
      <c r="T440" s="65">
        <f t="shared" si="87"/>
        <v>614.60400000000027</v>
      </c>
      <c r="U440" s="68">
        <f t="shared" si="88"/>
        <v>5.2000000000000039E-2</v>
      </c>
      <c r="X440" s="69">
        <f t="shared" si="89"/>
        <v>1.3914552529182891</v>
      </c>
      <c r="Y440" s="62">
        <f t="shared" si="90"/>
        <v>437</v>
      </c>
    </row>
    <row r="441" spans="1:25" x14ac:dyDescent="0.2">
      <c r="A441" s="14">
        <v>439</v>
      </c>
      <c r="B441" s="15" t="s">
        <v>889</v>
      </c>
      <c r="C441" s="16">
        <v>8200</v>
      </c>
      <c r="D441" s="17">
        <v>-5</v>
      </c>
      <c r="E441" s="54">
        <v>6874</v>
      </c>
      <c r="F441" s="55">
        <v>6.5000000000000002E-2</v>
      </c>
      <c r="G441" s="56">
        <v>168</v>
      </c>
      <c r="H441" s="27">
        <v>0.20799999999999999</v>
      </c>
      <c r="I441" s="54">
        <v>2695</v>
      </c>
      <c r="J441" s="57">
        <v>1353</v>
      </c>
      <c r="K441" s="73">
        <f t="shared" si="79"/>
        <v>6454.4600938967142</v>
      </c>
      <c r="L441" s="73">
        <f t="shared" si="80"/>
        <v>6706</v>
      </c>
      <c r="M441" s="74">
        <f t="shared" si="81"/>
        <v>139.0728476821192</v>
      </c>
      <c r="N441" s="74">
        <f t="shared" si="82"/>
        <v>6315.3872462145946</v>
      </c>
      <c r="O441" s="62">
        <f t="shared" si="83"/>
        <v>409</v>
      </c>
      <c r="P441" s="73">
        <f t="shared" si="84"/>
        <v>7231.4480000000003</v>
      </c>
      <c r="Q441" s="65">
        <f t="shared" si="78"/>
        <v>7380</v>
      </c>
      <c r="R441" s="65">
        <f t="shared" si="85"/>
        <v>439</v>
      </c>
      <c r="S441" s="65">
        <f t="shared" si="86"/>
        <v>6706</v>
      </c>
      <c r="T441" s="65">
        <f t="shared" si="87"/>
        <v>525.44800000000032</v>
      </c>
      <c r="U441" s="68">
        <f t="shared" si="88"/>
        <v>5.2000000000000046E-2</v>
      </c>
      <c r="X441" s="69">
        <f t="shared" si="89"/>
        <v>2.1276666666666686</v>
      </c>
      <c r="Y441" s="62">
        <f t="shared" si="90"/>
        <v>449</v>
      </c>
    </row>
    <row r="442" spans="1:25" x14ac:dyDescent="0.2">
      <c r="A442" s="14">
        <v>440</v>
      </c>
      <c r="B442" s="15" t="s">
        <v>891</v>
      </c>
      <c r="C442" s="16">
        <v>8291</v>
      </c>
      <c r="D442" s="17">
        <v>-11</v>
      </c>
      <c r="E442" s="54">
        <v>6873</v>
      </c>
      <c r="F442" s="55">
        <v>4.3999999999999997E-2</v>
      </c>
      <c r="G442" s="56">
        <v>657</v>
      </c>
      <c r="H442" s="27">
        <v>0.42799999999999999</v>
      </c>
      <c r="I442" s="54">
        <v>24529</v>
      </c>
      <c r="J442" s="57">
        <v>15760</v>
      </c>
      <c r="K442" s="73">
        <f t="shared" si="79"/>
        <v>6583.333333333333</v>
      </c>
      <c r="L442" s="73">
        <f t="shared" si="80"/>
        <v>6216</v>
      </c>
      <c r="M442" s="74">
        <f t="shared" si="81"/>
        <v>460.0840336134454</v>
      </c>
      <c r="N442" s="74">
        <f t="shared" si="82"/>
        <v>6123.2492997198879</v>
      </c>
      <c r="O442" s="62">
        <f t="shared" si="83"/>
        <v>322</v>
      </c>
      <c r="P442" s="73">
        <f t="shared" si="84"/>
        <v>7230.3959999999997</v>
      </c>
      <c r="Q442" s="65">
        <f t="shared" si="78"/>
        <v>7461.9</v>
      </c>
      <c r="R442" s="65">
        <f t="shared" si="85"/>
        <v>440</v>
      </c>
      <c r="S442" s="65">
        <f t="shared" si="86"/>
        <v>6216</v>
      </c>
      <c r="T442" s="65">
        <f t="shared" si="87"/>
        <v>1014.3959999999997</v>
      </c>
      <c r="U442" s="68">
        <f t="shared" si="88"/>
        <v>5.1999999999999963E-2</v>
      </c>
      <c r="X442" s="69">
        <f t="shared" si="89"/>
        <v>0.54398173515981696</v>
      </c>
      <c r="Y442" s="62">
        <f t="shared" si="90"/>
        <v>351</v>
      </c>
    </row>
    <row r="443" spans="1:25" x14ac:dyDescent="0.2">
      <c r="A443" s="14">
        <v>441</v>
      </c>
      <c r="B443" s="15" t="s">
        <v>893</v>
      </c>
      <c r="C443" s="16">
        <v>17400</v>
      </c>
      <c r="D443" s="17">
        <v>23</v>
      </c>
      <c r="E443" s="54">
        <v>6841</v>
      </c>
      <c r="F443" s="55">
        <v>0.129</v>
      </c>
      <c r="G443" s="56">
        <v>-128.19999999999999</v>
      </c>
      <c r="H443" s="27">
        <v>-1.3240000000000001</v>
      </c>
      <c r="I443" s="54">
        <v>33306</v>
      </c>
      <c r="J443" s="57">
        <v>13813</v>
      </c>
      <c r="K443" s="73">
        <f t="shared" si="79"/>
        <v>6059.3445527015056</v>
      </c>
      <c r="L443" s="73">
        <f t="shared" si="80"/>
        <v>6969.2</v>
      </c>
      <c r="M443" s="74">
        <f t="shared" si="81"/>
        <v>395.67901234567887</v>
      </c>
      <c r="N443" s="74">
        <f t="shared" si="82"/>
        <v>5663.665540355827</v>
      </c>
      <c r="O443" s="62">
        <f t="shared" si="83"/>
        <v>340</v>
      </c>
      <c r="P443" s="73">
        <f t="shared" si="84"/>
        <v>7196.732</v>
      </c>
      <c r="Q443" s="65">
        <f t="shared" si="78"/>
        <v>15660</v>
      </c>
      <c r="R443" s="65">
        <f t="shared" si="85"/>
        <v>441</v>
      </c>
      <c r="S443" s="65">
        <f t="shared" si="86"/>
        <v>6969.2</v>
      </c>
      <c r="T443" s="65">
        <f t="shared" si="87"/>
        <v>227.53200000000015</v>
      </c>
      <c r="U443" s="68">
        <f t="shared" si="88"/>
        <v>5.1999999999999998E-2</v>
      </c>
      <c r="X443" s="69">
        <f t="shared" si="89"/>
        <v>-2.7748205928237142</v>
      </c>
      <c r="Y443" s="62">
        <f t="shared" si="90"/>
        <v>481</v>
      </c>
    </row>
    <row r="444" spans="1:25" x14ac:dyDescent="0.2">
      <c r="A444" s="14">
        <v>442</v>
      </c>
      <c r="B444" s="15" t="s">
        <v>895</v>
      </c>
      <c r="C444" s="16">
        <v>2615</v>
      </c>
      <c r="D444" s="17">
        <v>-44</v>
      </c>
      <c r="E444" s="54">
        <v>6833</v>
      </c>
      <c r="F444" s="55">
        <v>-0.04</v>
      </c>
      <c r="G444" s="56">
        <v>1541.8</v>
      </c>
      <c r="H444" s="27">
        <v>4.8000000000000001E-2</v>
      </c>
      <c r="I444" s="54">
        <v>28925</v>
      </c>
      <c r="J444" s="57">
        <v>23031</v>
      </c>
      <c r="K444" s="73">
        <f t="shared" si="79"/>
        <v>7117.7083333333339</v>
      </c>
      <c r="L444" s="73">
        <f t="shared" si="80"/>
        <v>5291.2</v>
      </c>
      <c r="M444" s="74">
        <f t="shared" si="81"/>
        <v>1471.1832061068701</v>
      </c>
      <c r="N444" s="74">
        <f t="shared" si="82"/>
        <v>5646.5251272264641</v>
      </c>
      <c r="O444" s="62">
        <f t="shared" si="83"/>
        <v>170</v>
      </c>
      <c r="P444" s="73">
        <f t="shared" si="84"/>
        <v>7188.3159999999998</v>
      </c>
      <c r="Q444" s="65">
        <f t="shared" si="78"/>
        <v>2353.5</v>
      </c>
      <c r="R444" s="65">
        <f t="shared" si="85"/>
        <v>442</v>
      </c>
      <c r="S444" s="65">
        <f t="shared" si="86"/>
        <v>5291.2</v>
      </c>
      <c r="T444" s="65">
        <f t="shared" si="87"/>
        <v>1897.116</v>
      </c>
      <c r="U444" s="68">
        <f t="shared" si="88"/>
        <v>5.199999999999997E-2</v>
      </c>
      <c r="X444" s="69">
        <f t="shared" si="89"/>
        <v>0.23045531197301858</v>
      </c>
      <c r="Y444" s="62">
        <f t="shared" si="90"/>
        <v>223</v>
      </c>
    </row>
    <row r="445" spans="1:25" x14ac:dyDescent="0.2">
      <c r="A445" s="14">
        <v>443</v>
      </c>
      <c r="B445" s="15" t="s">
        <v>897</v>
      </c>
      <c r="C445" s="16">
        <v>9500</v>
      </c>
      <c r="D445" s="17">
        <v>18</v>
      </c>
      <c r="E445" s="54">
        <v>6818</v>
      </c>
      <c r="F445" s="55">
        <v>0.121</v>
      </c>
      <c r="G445" s="56">
        <v>186</v>
      </c>
      <c r="H445" s="27">
        <v>29</v>
      </c>
      <c r="I445" s="54">
        <v>4516</v>
      </c>
      <c r="J445" s="57">
        <v>870</v>
      </c>
      <c r="K445" s="73">
        <f t="shared" si="79"/>
        <v>6082.0695807314896</v>
      </c>
      <c r="L445" s="73">
        <f t="shared" si="80"/>
        <v>6632</v>
      </c>
      <c r="M445" s="74">
        <f t="shared" si="81"/>
        <v>6.2</v>
      </c>
      <c r="N445" s="74">
        <f t="shared" si="82"/>
        <v>6075.8695807314898</v>
      </c>
      <c r="O445" s="62">
        <f t="shared" si="83"/>
        <v>444</v>
      </c>
      <c r="P445" s="73">
        <f t="shared" si="84"/>
        <v>7172.5360000000001</v>
      </c>
      <c r="Q445" s="65">
        <f t="shared" si="78"/>
        <v>8550</v>
      </c>
      <c r="R445" s="65">
        <f t="shared" si="85"/>
        <v>443</v>
      </c>
      <c r="S445" s="65">
        <f t="shared" si="86"/>
        <v>6632</v>
      </c>
      <c r="T445" s="65">
        <f t="shared" si="87"/>
        <v>540.53600000000006</v>
      </c>
      <c r="U445" s="68">
        <f t="shared" si="88"/>
        <v>5.2000000000000011E-2</v>
      </c>
      <c r="X445" s="69">
        <f t="shared" si="89"/>
        <v>1.9061075268817207</v>
      </c>
      <c r="Y445" s="62">
        <f t="shared" si="90"/>
        <v>445</v>
      </c>
    </row>
    <row r="446" spans="1:25" x14ac:dyDescent="0.2">
      <c r="A446" s="14">
        <v>444</v>
      </c>
      <c r="B446" s="15" t="s">
        <v>899</v>
      </c>
      <c r="C446" s="16">
        <v>68000</v>
      </c>
      <c r="D446" s="17">
        <v>-11</v>
      </c>
      <c r="E446" s="54">
        <v>6804</v>
      </c>
      <c r="F446" s="55">
        <v>0.05</v>
      </c>
      <c r="G446" s="56">
        <v>553.1</v>
      </c>
      <c r="H446" s="27">
        <v>7.9359999999999999</v>
      </c>
      <c r="I446" s="54">
        <v>7256</v>
      </c>
      <c r="J446" s="57">
        <v>6463</v>
      </c>
      <c r="K446" s="73">
        <f t="shared" si="79"/>
        <v>6480</v>
      </c>
      <c r="L446" s="73">
        <f t="shared" si="80"/>
        <v>6250.9</v>
      </c>
      <c r="M446" s="74">
        <f t="shared" si="81"/>
        <v>61.895702775290964</v>
      </c>
      <c r="N446" s="74">
        <f t="shared" si="82"/>
        <v>6418.1042972247087</v>
      </c>
      <c r="O446" s="62">
        <f t="shared" si="83"/>
        <v>429</v>
      </c>
      <c r="P446" s="73">
        <f t="shared" si="84"/>
        <v>7157.808</v>
      </c>
      <c r="Q446" s="65">
        <f t="shared" si="78"/>
        <v>61200</v>
      </c>
      <c r="R446" s="65">
        <f t="shared" si="85"/>
        <v>444</v>
      </c>
      <c r="S446" s="65">
        <f t="shared" si="86"/>
        <v>6250.9</v>
      </c>
      <c r="T446" s="65">
        <f t="shared" si="87"/>
        <v>906.90800000000036</v>
      </c>
      <c r="U446" s="68">
        <f t="shared" si="88"/>
        <v>5.1999999999999998E-2</v>
      </c>
      <c r="X446" s="69">
        <f t="shared" si="89"/>
        <v>0.63968179352739163</v>
      </c>
      <c r="Y446" s="62">
        <f t="shared" si="90"/>
        <v>375</v>
      </c>
    </row>
    <row r="447" spans="1:25" x14ac:dyDescent="0.2">
      <c r="A447" s="14">
        <v>445</v>
      </c>
      <c r="B447" s="15" t="s">
        <v>901</v>
      </c>
      <c r="C447" s="16">
        <v>39500</v>
      </c>
      <c r="D447" s="17">
        <v>-39</v>
      </c>
      <c r="E447" s="54">
        <v>6800</v>
      </c>
      <c r="F447" s="55">
        <v>-0.02</v>
      </c>
      <c r="G447" s="56">
        <v>-11</v>
      </c>
      <c r="H447" s="27" t="s">
        <v>14</v>
      </c>
      <c r="I447" s="54">
        <v>3641</v>
      </c>
      <c r="J447" s="57">
        <v>333</v>
      </c>
      <c r="K447" s="73">
        <f t="shared" si="79"/>
        <v>6938.7755102040819</v>
      </c>
      <c r="L447" s="73">
        <f t="shared" si="80"/>
        <v>6811</v>
      </c>
      <c r="M447" s="74" t="str">
        <f t="shared" si="81"/>
        <v xml:space="preserve"> </v>
      </c>
      <c r="N447" s="74" t="str">
        <f t="shared" si="82"/>
        <v xml:space="preserve"> </v>
      </c>
      <c r="O447" s="62" t="str">
        <f t="shared" si="83"/>
        <v xml:space="preserve"> </v>
      </c>
      <c r="P447" s="73">
        <f t="shared" si="84"/>
        <v>7153.6</v>
      </c>
      <c r="Q447" s="65">
        <f t="shared" si="78"/>
        <v>35550</v>
      </c>
      <c r="R447" s="65">
        <f t="shared" si="85"/>
        <v>445</v>
      </c>
      <c r="S447" s="65">
        <f t="shared" si="86"/>
        <v>6811</v>
      </c>
      <c r="T447" s="65">
        <f t="shared" si="87"/>
        <v>342.60000000000036</v>
      </c>
      <c r="U447" s="68">
        <f t="shared" si="88"/>
        <v>5.2000000000000053E-2</v>
      </c>
      <c r="X447" s="69">
        <f t="shared" si="89"/>
        <v>-32.145454545454577</v>
      </c>
      <c r="Y447" s="62">
        <f t="shared" si="90"/>
        <v>469</v>
      </c>
    </row>
    <row r="448" spans="1:25" x14ac:dyDescent="0.2">
      <c r="A448" s="14">
        <v>446</v>
      </c>
      <c r="B448" s="15" t="s">
        <v>903</v>
      </c>
      <c r="C448" s="16">
        <v>12124</v>
      </c>
      <c r="D448" s="17" t="s">
        <v>14</v>
      </c>
      <c r="E448" s="54">
        <v>6779</v>
      </c>
      <c r="F448" s="55">
        <v>0.436</v>
      </c>
      <c r="G448" s="56">
        <v>-504.1</v>
      </c>
      <c r="H448" s="27" t="s">
        <v>14</v>
      </c>
      <c r="I448" s="54">
        <v>1891</v>
      </c>
      <c r="J448" s="57">
        <v>13524</v>
      </c>
      <c r="K448" s="73">
        <f t="shared" si="79"/>
        <v>4720.7520891364902</v>
      </c>
      <c r="L448" s="73">
        <f t="shared" si="80"/>
        <v>7283.1</v>
      </c>
      <c r="M448" s="74" t="str">
        <f t="shared" si="81"/>
        <v xml:space="preserve"> </v>
      </c>
      <c r="N448" s="74" t="str">
        <f t="shared" si="82"/>
        <v xml:space="preserve"> </v>
      </c>
      <c r="O448" s="62" t="str">
        <f t="shared" si="83"/>
        <v xml:space="preserve"> </v>
      </c>
      <c r="P448" s="73">
        <f t="shared" si="84"/>
        <v>7131.5079999999998</v>
      </c>
      <c r="Q448" s="65">
        <f t="shared" si="78"/>
        <v>10911.6</v>
      </c>
      <c r="R448" s="65">
        <f t="shared" si="85"/>
        <v>446</v>
      </c>
      <c r="S448" s="65">
        <f t="shared" si="86"/>
        <v>7283.1</v>
      </c>
      <c r="T448" s="65">
        <f t="shared" si="87"/>
        <v>-151.59200000000055</v>
      </c>
      <c r="U448" s="68">
        <f t="shared" si="88"/>
        <v>5.199999999999997E-2</v>
      </c>
      <c r="X448" s="69">
        <f t="shared" si="89"/>
        <v>-0.6992818885141826</v>
      </c>
      <c r="Y448" s="62">
        <f t="shared" si="90"/>
        <v>489</v>
      </c>
    </row>
    <row r="449" spans="1:25" x14ac:dyDescent="0.2">
      <c r="A449" s="14">
        <v>447</v>
      </c>
      <c r="B449" s="15" t="s">
        <v>905</v>
      </c>
      <c r="C449" s="16">
        <v>19969</v>
      </c>
      <c r="D449" s="17">
        <v>13</v>
      </c>
      <c r="E449" s="54">
        <v>6762</v>
      </c>
      <c r="F449" s="55">
        <v>0.11</v>
      </c>
      <c r="G449" s="56">
        <v>1759</v>
      </c>
      <c r="H449" s="27">
        <v>0.39300000000000002</v>
      </c>
      <c r="I449" s="54">
        <v>125688</v>
      </c>
      <c r="J449" s="57">
        <v>14401</v>
      </c>
      <c r="K449" s="73">
        <f t="shared" si="79"/>
        <v>6091.8918918918916</v>
      </c>
      <c r="L449" s="73">
        <f t="shared" si="80"/>
        <v>5003</v>
      </c>
      <c r="M449" s="74">
        <f t="shared" si="81"/>
        <v>1262.7422828427852</v>
      </c>
      <c r="N449" s="74">
        <f t="shared" si="82"/>
        <v>4829.1496090491064</v>
      </c>
      <c r="O449" s="62">
        <f t="shared" si="83"/>
        <v>196</v>
      </c>
      <c r="P449" s="73">
        <f t="shared" si="84"/>
        <v>7113.6239999999998</v>
      </c>
      <c r="Q449" s="65">
        <f t="shared" si="78"/>
        <v>17972.099999999999</v>
      </c>
      <c r="R449" s="65">
        <f t="shared" si="85"/>
        <v>447</v>
      </c>
      <c r="S449" s="65">
        <f t="shared" si="86"/>
        <v>5003</v>
      </c>
      <c r="T449" s="65">
        <f t="shared" si="87"/>
        <v>2110.6239999999998</v>
      </c>
      <c r="U449" s="68">
        <f t="shared" si="88"/>
        <v>5.199999999999997E-2</v>
      </c>
      <c r="X449" s="69">
        <f t="shared" si="89"/>
        <v>0.19989994314951665</v>
      </c>
      <c r="Y449" s="62">
        <f t="shared" si="90"/>
        <v>209</v>
      </c>
    </row>
    <row r="450" spans="1:25" x14ac:dyDescent="0.2">
      <c r="A450" s="14">
        <v>448</v>
      </c>
      <c r="B450" s="15" t="s">
        <v>907</v>
      </c>
      <c r="C450" s="16">
        <v>26000</v>
      </c>
      <c r="D450" s="17">
        <v>-1</v>
      </c>
      <c r="E450" s="54">
        <v>6718</v>
      </c>
      <c r="F450" s="55">
        <v>6.5000000000000002E-2</v>
      </c>
      <c r="G450" s="56">
        <v>572.4</v>
      </c>
      <c r="H450" s="27">
        <v>-0.23400000000000001</v>
      </c>
      <c r="I450" s="54">
        <v>13216</v>
      </c>
      <c r="J450" s="57">
        <v>12844</v>
      </c>
      <c r="K450" s="73">
        <f t="shared" si="79"/>
        <v>6307.9812206572769</v>
      </c>
      <c r="L450" s="73">
        <f t="shared" si="80"/>
        <v>6145.6</v>
      </c>
      <c r="M450" s="74">
        <f t="shared" si="81"/>
        <v>747.25848563968668</v>
      </c>
      <c r="N450" s="74">
        <f t="shared" si="82"/>
        <v>5560.7227350175899</v>
      </c>
      <c r="O450" s="62">
        <f t="shared" si="83"/>
        <v>262</v>
      </c>
      <c r="P450" s="73">
        <f t="shared" si="84"/>
        <v>7067.3360000000002</v>
      </c>
      <c r="Q450" s="65">
        <f t="shared" si="78"/>
        <v>23400</v>
      </c>
      <c r="R450" s="65">
        <f t="shared" si="85"/>
        <v>448</v>
      </c>
      <c r="S450" s="65">
        <f t="shared" si="86"/>
        <v>6145.6</v>
      </c>
      <c r="T450" s="65">
        <f t="shared" si="87"/>
        <v>921.73599999999988</v>
      </c>
      <c r="U450" s="68">
        <f t="shared" si="88"/>
        <v>5.2000000000000032E-2</v>
      </c>
      <c r="X450" s="69">
        <f t="shared" si="89"/>
        <v>0.61030048916841351</v>
      </c>
      <c r="Y450" s="62">
        <f t="shared" si="90"/>
        <v>371</v>
      </c>
    </row>
    <row r="451" spans="1:25" x14ac:dyDescent="0.2">
      <c r="A451" s="14">
        <v>449</v>
      </c>
      <c r="B451" s="15" t="s">
        <v>909</v>
      </c>
      <c r="C451" s="16">
        <v>30000</v>
      </c>
      <c r="D451" s="17">
        <v>22</v>
      </c>
      <c r="E451" s="54">
        <v>6717</v>
      </c>
      <c r="F451" s="55">
        <v>0.14099999999999999</v>
      </c>
      <c r="G451" s="56">
        <v>658.6</v>
      </c>
      <c r="H451" s="27">
        <v>0.186</v>
      </c>
      <c r="I451" s="54">
        <v>3191</v>
      </c>
      <c r="J451" s="57">
        <v>20684</v>
      </c>
      <c r="K451" s="73">
        <f t="shared" si="79"/>
        <v>5886.941279579316</v>
      </c>
      <c r="L451" s="73">
        <f t="shared" si="80"/>
        <v>6058.4</v>
      </c>
      <c r="M451" s="74">
        <f t="shared" si="81"/>
        <v>555.31197301854979</v>
      </c>
      <c r="N451" s="74">
        <f t="shared" si="82"/>
        <v>5331.6293065607661</v>
      </c>
      <c r="O451" s="62">
        <f t="shared" si="83"/>
        <v>295</v>
      </c>
      <c r="P451" s="73">
        <f t="shared" si="84"/>
        <v>7066.2839999999997</v>
      </c>
      <c r="Q451" s="65">
        <f t="shared" ref="Q451:Q502" si="91">C451 - (C451*$AD$4)</f>
        <v>27000</v>
      </c>
      <c r="R451" s="65">
        <f t="shared" si="85"/>
        <v>449</v>
      </c>
      <c r="S451" s="65">
        <f t="shared" si="86"/>
        <v>6058.4</v>
      </c>
      <c r="T451" s="65">
        <f t="shared" si="87"/>
        <v>1007.884</v>
      </c>
      <c r="U451" s="68">
        <f t="shared" si="88"/>
        <v>5.1999999999999949E-2</v>
      </c>
      <c r="X451" s="69">
        <f t="shared" si="89"/>
        <v>0.53034315214090488</v>
      </c>
      <c r="Y451" s="62">
        <f t="shared" si="90"/>
        <v>353</v>
      </c>
    </row>
    <row r="452" spans="1:25" x14ac:dyDescent="0.2">
      <c r="A452" s="14">
        <v>450</v>
      </c>
      <c r="B452" s="15" t="s">
        <v>911</v>
      </c>
      <c r="C452" s="16">
        <v>7400</v>
      </c>
      <c r="D452" s="17">
        <v>23</v>
      </c>
      <c r="E452" s="54">
        <v>6711</v>
      </c>
      <c r="F452" s="55">
        <v>0.14299999999999999</v>
      </c>
      <c r="G452" s="56">
        <v>2444.4</v>
      </c>
      <c r="H452" s="27">
        <v>1.04</v>
      </c>
      <c r="I452" s="54">
        <v>11735</v>
      </c>
      <c r="J452" s="57">
        <v>44871</v>
      </c>
      <c r="K452" s="73">
        <f t="shared" ref="K452:K502" si="92">E452/(1+F452)</f>
        <v>5871.3910761154857</v>
      </c>
      <c r="L452" s="73">
        <f t="shared" ref="L452:L502" si="93">E452-G452</f>
        <v>4266.6000000000004</v>
      </c>
      <c r="M452" s="74">
        <f t="shared" ref="M452:M502" si="94">IFERROR(G452/(1+H452)," ")</f>
        <v>1198.2352941176471</v>
      </c>
      <c r="N452" s="74">
        <f t="shared" ref="N452:N502" si="95">IFERROR(K452-M452, " ")</f>
        <v>4673.1557819978389</v>
      </c>
      <c r="O452" s="62">
        <f t="shared" ref="O452:O502" si="96">IFERROR(RANK(M452,$M$3:$M$502,0), " ")</f>
        <v>205</v>
      </c>
      <c r="P452" s="73">
        <f t="shared" ref="P452:P502" si="97">(E452*$AB$4) +E452</f>
        <v>7059.9719999999998</v>
      </c>
      <c r="Q452" s="65">
        <f t="shared" si="91"/>
        <v>6660</v>
      </c>
      <c r="R452" s="65">
        <f t="shared" ref="R452:R502" si="98">RANK(P452,$P$3:$P$502,0)</f>
        <v>450</v>
      </c>
      <c r="S452" s="65">
        <f t="shared" ref="S452:S502" si="99">L452-(AB456*C452*AD453)/1000000</f>
        <v>4266.6000000000004</v>
      </c>
      <c r="T452" s="65">
        <f t="shared" ref="T452:T502" si="100">P452-S452</f>
        <v>2793.3719999999994</v>
      </c>
      <c r="U452" s="68">
        <f t="shared" ref="U452:U502" si="101">(P452-E452)/E452</f>
        <v>5.1999999999999963E-2</v>
      </c>
      <c r="X452" s="69">
        <f t="shared" ref="X452:X502" si="102">(T452-G452)/G452</f>
        <v>0.14276386843397124</v>
      </c>
      <c r="Y452" s="62">
        <f t="shared" ref="Y452:Y502" si="103">RANK(T452,$T$3:$T$502,0)</f>
        <v>163</v>
      </c>
    </row>
    <row r="453" spans="1:25" x14ac:dyDescent="0.2">
      <c r="A453" s="14">
        <v>451</v>
      </c>
      <c r="B453" s="15" t="s">
        <v>913</v>
      </c>
      <c r="C453" s="16">
        <v>44000</v>
      </c>
      <c r="D453" s="17">
        <v>8</v>
      </c>
      <c r="E453" s="54">
        <v>6669</v>
      </c>
      <c r="F453" s="55">
        <v>9.0999999999999998E-2</v>
      </c>
      <c r="G453" s="56">
        <v>414.7</v>
      </c>
      <c r="H453" s="27">
        <v>7.8E-2</v>
      </c>
      <c r="I453" s="54">
        <v>3079</v>
      </c>
      <c r="J453" s="57">
        <v>10510</v>
      </c>
      <c r="K453" s="73">
        <f t="shared" si="92"/>
        <v>6112.7406049495876</v>
      </c>
      <c r="L453" s="73">
        <f t="shared" si="93"/>
        <v>6254.3</v>
      </c>
      <c r="M453" s="74">
        <f t="shared" si="94"/>
        <v>384.69387755102036</v>
      </c>
      <c r="N453" s="74">
        <f t="shared" si="95"/>
        <v>5728.0467273985669</v>
      </c>
      <c r="O453" s="62">
        <f t="shared" si="96"/>
        <v>343</v>
      </c>
      <c r="P453" s="73">
        <f t="shared" si="97"/>
        <v>7015.7880000000005</v>
      </c>
      <c r="Q453" s="65">
        <f t="shared" si="91"/>
        <v>39600</v>
      </c>
      <c r="R453" s="65">
        <f t="shared" si="98"/>
        <v>451</v>
      </c>
      <c r="S453" s="65">
        <f t="shared" si="99"/>
        <v>6254.3</v>
      </c>
      <c r="T453" s="65">
        <f t="shared" si="100"/>
        <v>761.48800000000028</v>
      </c>
      <c r="U453" s="68">
        <f t="shared" si="101"/>
        <v>5.2000000000000067E-2</v>
      </c>
      <c r="X453" s="69">
        <f t="shared" si="102"/>
        <v>0.83623824451410733</v>
      </c>
      <c r="Y453" s="62">
        <f t="shared" si="103"/>
        <v>406</v>
      </c>
    </row>
    <row r="454" spans="1:25" x14ac:dyDescent="0.2">
      <c r="A454" s="14">
        <v>452</v>
      </c>
      <c r="B454" s="15" t="s">
        <v>915</v>
      </c>
      <c r="C454" s="16">
        <v>23000</v>
      </c>
      <c r="D454" s="17">
        <v>-7</v>
      </c>
      <c r="E454" s="54">
        <v>6666</v>
      </c>
      <c r="F454" s="55">
        <v>5.6000000000000001E-2</v>
      </c>
      <c r="G454" s="56">
        <v>535.5</v>
      </c>
      <c r="H454" s="27">
        <v>-0.35099999999999998</v>
      </c>
      <c r="I454" s="54">
        <v>6262</v>
      </c>
      <c r="J454" s="57">
        <v>20975</v>
      </c>
      <c r="K454" s="73">
        <f t="shared" si="92"/>
        <v>6312.5</v>
      </c>
      <c r="L454" s="73">
        <f t="shared" si="93"/>
        <v>6130.5</v>
      </c>
      <c r="M454" s="74">
        <f t="shared" si="94"/>
        <v>825.11556240369794</v>
      </c>
      <c r="N454" s="74">
        <f t="shared" si="95"/>
        <v>5487.3844375963017</v>
      </c>
      <c r="O454" s="62">
        <f t="shared" si="96"/>
        <v>248</v>
      </c>
      <c r="P454" s="73">
        <f t="shared" si="97"/>
        <v>7012.6319999999996</v>
      </c>
      <c r="Q454" s="65">
        <f t="shared" si="91"/>
        <v>20700</v>
      </c>
      <c r="R454" s="65">
        <f t="shared" si="98"/>
        <v>452</v>
      </c>
      <c r="S454" s="65">
        <f t="shared" si="99"/>
        <v>6130.5</v>
      </c>
      <c r="T454" s="65">
        <f t="shared" si="100"/>
        <v>882.13199999999961</v>
      </c>
      <c r="U454" s="68">
        <f t="shared" si="101"/>
        <v>5.1999999999999942E-2</v>
      </c>
      <c r="X454" s="69">
        <f t="shared" si="102"/>
        <v>0.64730532212885084</v>
      </c>
      <c r="Y454" s="62">
        <f t="shared" si="103"/>
        <v>379</v>
      </c>
    </row>
    <row r="455" spans="1:25" x14ac:dyDescent="0.2">
      <c r="A455" s="14">
        <v>453</v>
      </c>
      <c r="B455" s="15" t="s">
        <v>917</v>
      </c>
      <c r="C455" s="16">
        <v>18800</v>
      </c>
      <c r="D455" s="17">
        <v>33</v>
      </c>
      <c r="E455" s="54">
        <v>6659</v>
      </c>
      <c r="F455" s="55">
        <v>0.16500000000000001</v>
      </c>
      <c r="G455" s="56">
        <v>1556.4</v>
      </c>
      <c r="H455" s="27">
        <v>0.29799999999999999</v>
      </c>
      <c r="I455" s="54">
        <v>132213</v>
      </c>
      <c r="J455" s="57">
        <v>19754</v>
      </c>
      <c r="K455" s="73">
        <f t="shared" si="92"/>
        <v>5715.8798283261804</v>
      </c>
      <c r="L455" s="73">
        <f t="shared" si="93"/>
        <v>5102.6000000000004</v>
      </c>
      <c r="M455" s="74">
        <f t="shared" si="94"/>
        <v>1199.0755007704161</v>
      </c>
      <c r="N455" s="74">
        <f t="shared" si="95"/>
        <v>4516.8043275557648</v>
      </c>
      <c r="O455" s="62">
        <f t="shared" si="96"/>
        <v>204</v>
      </c>
      <c r="P455" s="73">
        <f t="shared" si="97"/>
        <v>7005.268</v>
      </c>
      <c r="Q455" s="65">
        <f t="shared" si="91"/>
        <v>16920</v>
      </c>
      <c r="R455" s="65">
        <f t="shared" si="98"/>
        <v>453</v>
      </c>
      <c r="S455" s="65">
        <f t="shared" si="99"/>
        <v>5102.6000000000004</v>
      </c>
      <c r="T455" s="65">
        <f t="shared" si="100"/>
        <v>1902.6679999999997</v>
      </c>
      <c r="U455" s="68">
        <f t="shared" si="101"/>
        <v>5.2000000000000005E-2</v>
      </c>
      <c r="X455" s="69">
        <f t="shared" si="102"/>
        <v>0.22248008224106885</v>
      </c>
      <c r="Y455" s="62">
        <f t="shared" si="103"/>
        <v>222</v>
      </c>
    </row>
    <row r="456" spans="1:25" x14ac:dyDescent="0.2">
      <c r="A456" s="14">
        <v>454</v>
      </c>
      <c r="B456" s="15" t="s">
        <v>919</v>
      </c>
      <c r="C456" s="16">
        <v>7000</v>
      </c>
      <c r="D456" s="17">
        <v>-3</v>
      </c>
      <c r="E456" s="54">
        <v>6638</v>
      </c>
      <c r="F456" s="55">
        <v>7.3999999999999996E-2</v>
      </c>
      <c r="G456" s="56">
        <v>995</v>
      </c>
      <c r="H456" s="27">
        <v>0.33400000000000002</v>
      </c>
      <c r="I456" s="54">
        <v>7362</v>
      </c>
      <c r="J456" s="57">
        <v>6179</v>
      </c>
      <c r="K456" s="73">
        <f t="shared" si="92"/>
        <v>6180.6331471135936</v>
      </c>
      <c r="L456" s="73">
        <f t="shared" si="93"/>
        <v>5643</v>
      </c>
      <c r="M456" s="74">
        <f t="shared" si="94"/>
        <v>745.8770614692653</v>
      </c>
      <c r="N456" s="74">
        <f t="shared" si="95"/>
        <v>5434.7560856443288</v>
      </c>
      <c r="O456" s="62">
        <f t="shared" si="96"/>
        <v>263</v>
      </c>
      <c r="P456" s="73">
        <f t="shared" si="97"/>
        <v>6983.1760000000004</v>
      </c>
      <c r="Q456" s="65">
        <f t="shared" si="91"/>
        <v>6300</v>
      </c>
      <c r="R456" s="65">
        <f t="shared" si="98"/>
        <v>454</v>
      </c>
      <c r="S456" s="65">
        <f t="shared" si="99"/>
        <v>5643</v>
      </c>
      <c r="T456" s="65">
        <f t="shared" si="100"/>
        <v>1340.1760000000004</v>
      </c>
      <c r="U456" s="68">
        <f t="shared" si="101"/>
        <v>5.200000000000006E-2</v>
      </c>
      <c r="X456" s="69">
        <f t="shared" si="102"/>
        <v>0.34691055276381949</v>
      </c>
      <c r="Y456" s="62">
        <f t="shared" si="103"/>
        <v>296</v>
      </c>
    </row>
    <row r="457" spans="1:25" x14ac:dyDescent="0.2">
      <c r="A457" s="14">
        <v>455</v>
      </c>
      <c r="B457" s="15" t="s">
        <v>921</v>
      </c>
      <c r="C457" s="16">
        <v>12600</v>
      </c>
      <c r="D457" s="17">
        <v>26</v>
      </c>
      <c r="E457" s="54">
        <v>6583</v>
      </c>
      <c r="F457" s="55">
        <v>0.13300000000000001</v>
      </c>
      <c r="G457" s="56">
        <v>-17</v>
      </c>
      <c r="H457" s="27">
        <v>-1.069</v>
      </c>
      <c r="I457" s="54">
        <v>5307</v>
      </c>
      <c r="J457" s="57">
        <v>5002</v>
      </c>
      <c r="K457" s="73">
        <f t="shared" si="92"/>
        <v>5810.2383053839367</v>
      </c>
      <c r="L457" s="73">
        <f t="shared" si="93"/>
        <v>6600</v>
      </c>
      <c r="M457" s="74">
        <f t="shared" si="94"/>
        <v>246.37681159420308</v>
      </c>
      <c r="N457" s="74">
        <f t="shared" si="95"/>
        <v>5563.8614937897337</v>
      </c>
      <c r="O457" s="62">
        <f t="shared" si="96"/>
        <v>387</v>
      </c>
      <c r="P457" s="73">
        <f t="shared" si="97"/>
        <v>6925.3159999999998</v>
      </c>
      <c r="Q457" s="65">
        <f t="shared" si="91"/>
        <v>11340</v>
      </c>
      <c r="R457" s="65">
        <f t="shared" si="98"/>
        <v>455</v>
      </c>
      <c r="S457" s="65">
        <f t="shared" si="99"/>
        <v>6600</v>
      </c>
      <c r="T457" s="65">
        <f t="shared" si="100"/>
        <v>325.3159999999998</v>
      </c>
      <c r="U457" s="68">
        <f t="shared" si="101"/>
        <v>5.199999999999997E-2</v>
      </c>
      <c r="X457" s="69">
        <f t="shared" si="102"/>
        <v>-20.136235294117636</v>
      </c>
      <c r="Y457" s="62">
        <f t="shared" si="103"/>
        <v>470</v>
      </c>
    </row>
    <row r="458" spans="1:25" x14ac:dyDescent="0.2">
      <c r="A458" s="14">
        <v>456</v>
      </c>
      <c r="B458" s="15" t="s">
        <v>923</v>
      </c>
      <c r="C458" s="16">
        <v>2400</v>
      </c>
      <c r="D458" s="17" t="s">
        <v>14</v>
      </c>
      <c r="E458" s="54">
        <v>6582</v>
      </c>
      <c r="F458" s="55">
        <v>0.27700000000000002</v>
      </c>
      <c r="G458" s="56">
        <v>1096</v>
      </c>
      <c r="H458" s="27" t="s">
        <v>14</v>
      </c>
      <c r="I458" s="54">
        <v>21321</v>
      </c>
      <c r="J458" s="57">
        <v>13677</v>
      </c>
      <c r="K458" s="73">
        <f t="shared" si="92"/>
        <v>5154.2678151918553</v>
      </c>
      <c r="L458" s="73">
        <f t="shared" si="93"/>
        <v>5486</v>
      </c>
      <c r="M458" s="74" t="str">
        <f t="shared" si="94"/>
        <v xml:space="preserve"> </v>
      </c>
      <c r="N458" s="74" t="str">
        <f t="shared" si="95"/>
        <v xml:space="preserve"> </v>
      </c>
      <c r="O458" s="62" t="str">
        <f t="shared" si="96"/>
        <v xml:space="preserve"> </v>
      </c>
      <c r="P458" s="73">
        <f t="shared" si="97"/>
        <v>6924.2640000000001</v>
      </c>
      <c r="Q458" s="65">
        <f t="shared" si="91"/>
        <v>2160</v>
      </c>
      <c r="R458" s="65">
        <f t="shared" si="98"/>
        <v>456</v>
      </c>
      <c r="S458" s="65">
        <f t="shared" si="99"/>
        <v>5486</v>
      </c>
      <c r="T458" s="65">
        <f t="shared" si="100"/>
        <v>1438.2640000000001</v>
      </c>
      <c r="U458" s="68">
        <f t="shared" si="101"/>
        <v>5.2000000000000018E-2</v>
      </c>
      <c r="X458" s="69">
        <f t="shared" si="102"/>
        <v>0.31228467153284684</v>
      </c>
      <c r="Y458" s="62">
        <f t="shared" si="103"/>
        <v>282</v>
      </c>
    </row>
    <row r="459" spans="1:25" x14ac:dyDescent="0.2">
      <c r="A459" s="14">
        <v>457</v>
      </c>
      <c r="B459" s="15" t="s">
        <v>925</v>
      </c>
      <c r="C459" s="16">
        <v>39500</v>
      </c>
      <c r="D459" s="17">
        <v>-34</v>
      </c>
      <c r="E459" s="54">
        <v>6578</v>
      </c>
      <c r="F459" s="55">
        <v>-1.0999999999999999E-2</v>
      </c>
      <c r="G459" s="56">
        <v>-39.700000000000003</v>
      </c>
      <c r="H459" s="27" t="s">
        <v>14</v>
      </c>
      <c r="I459" s="54">
        <v>3571</v>
      </c>
      <c r="J459" s="57">
        <v>213</v>
      </c>
      <c r="K459" s="73">
        <f t="shared" si="92"/>
        <v>6651.1627906976746</v>
      </c>
      <c r="L459" s="73">
        <f t="shared" si="93"/>
        <v>6617.7</v>
      </c>
      <c r="M459" s="74" t="str">
        <f t="shared" si="94"/>
        <v xml:space="preserve"> </v>
      </c>
      <c r="N459" s="74" t="str">
        <f t="shared" si="95"/>
        <v xml:space="preserve"> </v>
      </c>
      <c r="O459" s="62" t="str">
        <f t="shared" si="96"/>
        <v xml:space="preserve"> </v>
      </c>
      <c r="P459" s="73">
        <f t="shared" si="97"/>
        <v>6920.0559999999996</v>
      </c>
      <c r="Q459" s="65">
        <f t="shared" si="91"/>
        <v>35550</v>
      </c>
      <c r="R459" s="65">
        <f t="shared" si="98"/>
        <v>457</v>
      </c>
      <c r="S459" s="65">
        <f t="shared" si="99"/>
        <v>6617.7</v>
      </c>
      <c r="T459" s="65">
        <f t="shared" si="100"/>
        <v>302.35599999999977</v>
      </c>
      <c r="U459" s="68">
        <f t="shared" si="101"/>
        <v>5.1999999999999935E-2</v>
      </c>
      <c r="X459" s="69">
        <f t="shared" si="102"/>
        <v>-8.616020151133494</v>
      </c>
      <c r="Y459" s="62">
        <f t="shared" si="103"/>
        <v>473</v>
      </c>
    </row>
    <row r="460" spans="1:25" x14ac:dyDescent="0.2">
      <c r="A460" s="14">
        <v>458</v>
      </c>
      <c r="B460" s="15" t="s">
        <v>927</v>
      </c>
      <c r="C460" s="16">
        <v>31005</v>
      </c>
      <c r="D460" s="17">
        <v>-19</v>
      </c>
      <c r="E460" s="54">
        <v>6503</v>
      </c>
      <c r="F460" s="55">
        <v>1.2999999999999999E-2</v>
      </c>
      <c r="G460" s="56">
        <v>170.3</v>
      </c>
      <c r="H460" s="27">
        <v>-0.23100000000000001</v>
      </c>
      <c r="I460" s="54">
        <v>3431</v>
      </c>
      <c r="J460" s="57">
        <v>1898</v>
      </c>
      <c r="K460" s="73">
        <f t="shared" si="92"/>
        <v>6419.5459032576509</v>
      </c>
      <c r="L460" s="73">
        <f t="shared" si="93"/>
        <v>6332.7</v>
      </c>
      <c r="M460" s="74">
        <f t="shared" si="94"/>
        <v>221.45643693107934</v>
      </c>
      <c r="N460" s="74">
        <f t="shared" si="95"/>
        <v>6198.0894663265717</v>
      </c>
      <c r="O460" s="62">
        <f t="shared" si="96"/>
        <v>393</v>
      </c>
      <c r="P460" s="73">
        <f t="shared" si="97"/>
        <v>6841.1559999999999</v>
      </c>
      <c r="Q460" s="65">
        <f t="shared" si="91"/>
        <v>27904.5</v>
      </c>
      <c r="R460" s="65">
        <f t="shared" si="98"/>
        <v>458</v>
      </c>
      <c r="S460" s="65">
        <f t="shared" si="99"/>
        <v>6332.7</v>
      </c>
      <c r="T460" s="65">
        <f t="shared" si="100"/>
        <v>508.45600000000013</v>
      </c>
      <c r="U460" s="68">
        <f t="shared" si="101"/>
        <v>5.1999999999999991E-2</v>
      </c>
      <c r="X460" s="69">
        <f t="shared" si="102"/>
        <v>1.9856488549618325</v>
      </c>
      <c r="Y460" s="62">
        <f t="shared" si="103"/>
        <v>452</v>
      </c>
    </row>
    <row r="461" spans="1:25" x14ac:dyDescent="0.2">
      <c r="A461" s="14">
        <v>459</v>
      </c>
      <c r="B461" s="15" t="s">
        <v>929</v>
      </c>
      <c r="C461" s="16">
        <v>41000</v>
      </c>
      <c r="D461" s="17">
        <v>41</v>
      </c>
      <c r="E461" s="54">
        <v>6487</v>
      </c>
      <c r="F461" s="55">
        <v>0.19500000000000001</v>
      </c>
      <c r="G461" s="56">
        <v>842.6</v>
      </c>
      <c r="H461" s="27">
        <v>0.753</v>
      </c>
      <c r="I461" s="54">
        <v>6958</v>
      </c>
      <c r="J461" s="57">
        <v>21208</v>
      </c>
      <c r="K461" s="73">
        <f t="shared" si="92"/>
        <v>5428.4518828451883</v>
      </c>
      <c r="L461" s="73">
        <f t="shared" si="93"/>
        <v>5644.4</v>
      </c>
      <c r="M461" s="74">
        <f t="shared" si="94"/>
        <v>480.66172276098115</v>
      </c>
      <c r="N461" s="74">
        <f t="shared" si="95"/>
        <v>4947.7901600842069</v>
      </c>
      <c r="O461" s="62">
        <f t="shared" si="96"/>
        <v>315</v>
      </c>
      <c r="P461" s="73">
        <f t="shared" si="97"/>
        <v>6824.3239999999996</v>
      </c>
      <c r="Q461" s="65">
        <f t="shared" si="91"/>
        <v>36900</v>
      </c>
      <c r="R461" s="65">
        <f t="shared" si="98"/>
        <v>459</v>
      </c>
      <c r="S461" s="65">
        <f t="shared" si="99"/>
        <v>5644.4</v>
      </c>
      <c r="T461" s="65">
        <f t="shared" si="100"/>
        <v>1179.924</v>
      </c>
      <c r="U461" s="68">
        <f t="shared" si="101"/>
        <v>5.1999999999999942E-2</v>
      </c>
      <c r="X461" s="69">
        <f t="shared" si="102"/>
        <v>0.40033705198196051</v>
      </c>
      <c r="Y461" s="62">
        <f t="shared" si="103"/>
        <v>317</v>
      </c>
    </row>
    <row r="462" spans="1:25" x14ac:dyDescent="0.2">
      <c r="A462" s="14">
        <v>460</v>
      </c>
      <c r="B462" s="15" t="s">
        <v>931</v>
      </c>
      <c r="C462" s="16">
        <v>10100</v>
      </c>
      <c r="D462" s="17" t="s">
        <v>14</v>
      </c>
      <c r="E462" s="54">
        <v>6475</v>
      </c>
      <c r="F462" s="55">
        <v>0.215</v>
      </c>
      <c r="G462" s="56">
        <v>337</v>
      </c>
      <c r="H462" s="27">
        <v>6.8369999999999997</v>
      </c>
      <c r="I462" s="54">
        <v>4556</v>
      </c>
      <c r="J462" s="57">
        <v>27602</v>
      </c>
      <c r="K462" s="73">
        <f t="shared" si="92"/>
        <v>5329.2181069958842</v>
      </c>
      <c r="L462" s="73">
        <f t="shared" si="93"/>
        <v>6138</v>
      </c>
      <c r="M462" s="74">
        <f t="shared" si="94"/>
        <v>43.001148398621922</v>
      </c>
      <c r="N462" s="74">
        <f t="shared" si="95"/>
        <v>5286.2169585972624</v>
      </c>
      <c r="O462" s="62">
        <f t="shared" si="96"/>
        <v>435</v>
      </c>
      <c r="P462" s="73">
        <f t="shared" si="97"/>
        <v>6811.7</v>
      </c>
      <c r="Q462" s="65">
        <f t="shared" si="91"/>
        <v>9090</v>
      </c>
      <c r="R462" s="65">
        <f t="shared" si="98"/>
        <v>460</v>
      </c>
      <c r="S462" s="65">
        <f t="shared" si="99"/>
        <v>6138</v>
      </c>
      <c r="T462" s="65">
        <f t="shared" si="100"/>
        <v>673.69999999999982</v>
      </c>
      <c r="U462" s="68">
        <f t="shared" si="101"/>
        <v>5.199999999999997E-2</v>
      </c>
      <c r="X462" s="69">
        <f t="shared" si="102"/>
        <v>0.99910979228486596</v>
      </c>
      <c r="Y462" s="62">
        <f t="shared" si="103"/>
        <v>426</v>
      </c>
    </row>
    <row r="463" spans="1:25" x14ac:dyDescent="0.2">
      <c r="A463" s="14">
        <v>461</v>
      </c>
      <c r="B463" s="15" t="s">
        <v>933</v>
      </c>
      <c r="C463" s="16">
        <v>1708</v>
      </c>
      <c r="D463" s="17" t="s">
        <v>14</v>
      </c>
      <c r="E463" s="54">
        <v>6466</v>
      </c>
      <c r="F463" s="55">
        <v>0.19600000000000001</v>
      </c>
      <c r="G463" s="56">
        <v>-282</v>
      </c>
      <c r="H463" s="27" t="s">
        <v>14</v>
      </c>
      <c r="I463" s="54">
        <v>21433</v>
      </c>
      <c r="J463" s="57">
        <v>18252</v>
      </c>
      <c r="K463" s="73">
        <f t="shared" si="92"/>
        <v>5406.3545150501677</v>
      </c>
      <c r="L463" s="73">
        <f t="shared" si="93"/>
        <v>6748</v>
      </c>
      <c r="M463" s="74" t="str">
        <f t="shared" si="94"/>
        <v xml:space="preserve"> </v>
      </c>
      <c r="N463" s="74" t="str">
        <f t="shared" si="95"/>
        <v xml:space="preserve"> </v>
      </c>
      <c r="O463" s="62" t="str">
        <f t="shared" si="96"/>
        <v xml:space="preserve"> </v>
      </c>
      <c r="P463" s="73">
        <f t="shared" si="97"/>
        <v>6802.232</v>
      </c>
      <c r="Q463" s="65">
        <f t="shared" si="91"/>
        <v>1537.2</v>
      </c>
      <c r="R463" s="65">
        <f t="shared" si="98"/>
        <v>461</v>
      </c>
      <c r="S463" s="65">
        <f t="shared" si="99"/>
        <v>6748</v>
      </c>
      <c r="T463" s="65">
        <f t="shared" si="100"/>
        <v>54.231999999999971</v>
      </c>
      <c r="U463" s="68">
        <f t="shared" si="101"/>
        <v>5.1999999999999998E-2</v>
      </c>
      <c r="X463" s="69">
        <f t="shared" si="102"/>
        <v>-1.1923120567375884</v>
      </c>
      <c r="Y463" s="62">
        <f t="shared" si="103"/>
        <v>486</v>
      </c>
    </row>
    <row r="464" spans="1:25" x14ac:dyDescent="0.2">
      <c r="A464" s="14">
        <v>462</v>
      </c>
      <c r="B464" s="15" t="s">
        <v>935</v>
      </c>
      <c r="C464" s="16">
        <v>16840</v>
      </c>
      <c r="D464" s="17">
        <v>5</v>
      </c>
      <c r="E464" s="54">
        <v>6455</v>
      </c>
      <c r="F464" s="55">
        <v>7.1999999999999995E-2</v>
      </c>
      <c r="G464" s="56">
        <v>1918.1</v>
      </c>
      <c r="H464" s="27">
        <v>0.36199999999999999</v>
      </c>
      <c r="I464" s="54">
        <v>120097</v>
      </c>
      <c r="J464" s="57">
        <v>21741</v>
      </c>
      <c r="K464" s="73">
        <f t="shared" si="92"/>
        <v>6021.4552238805963</v>
      </c>
      <c r="L464" s="73">
        <f t="shared" si="93"/>
        <v>4536.8999999999996</v>
      </c>
      <c r="M464" s="74">
        <f t="shared" si="94"/>
        <v>1408.296622613803</v>
      </c>
      <c r="N464" s="74">
        <f t="shared" si="95"/>
        <v>4613.1586012667931</v>
      </c>
      <c r="O464" s="62">
        <f t="shared" si="96"/>
        <v>173</v>
      </c>
      <c r="P464" s="73">
        <f t="shared" si="97"/>
        <v>6790.66</v>
      </c>
      <c r="Q464" s="65">
        <f t="shared" si="91"/>
        <v>15156</v>
      </c>
      <c r="R464" s="65">
        <f t="shared" si="98"/>
        <v>462</v>
      </c>
      <c r="S464" s="65">
        <f t="shared" si="99"/>
        <v>4536.8999999999996</v>
      </c>
      <c r="T464" s="65">
        <f t="shared" si="100"/>
        <v>2253.7600000000002</v>
      </c>
      <c r="U464" s="68">
        <f t="shared" si="101"/>
        <v>5.1999999999999977E-2</v>
      </c>
      <c r="X464" s="69">
        <f t="shared" si="102"/>
        <v>0.17499608988061119</v>
      </c>
      <c r="Y464" s="62">
        <f t="shared" si="103"/>
        <v>197</v>
      </c>
    </row>
    <row r="465" spans="1:25" x14ac:dyDescent="0.2">
      <c r="A465" s="14">
        <v>463</v>
      </c>
      <c r="B465" s="15" t="s">
        <v>937</v>
      </c>
      <c r="C465" s="16">
        <v>140000</v>
      </c>
      <c r="D465" s="17">
        <v>35</v>
      </c>
      <c r="E465" s="54">
        <v>6442</v>
      </c>
      <c r="F465" s="55">
        <v>0.18099999999999999</v>
      </c>
      <c r="G465" s="56">
        <v>97.8</v>
      </c>
      <c r="H465" s="27">
        <v>24.736999999999998</v>
      </c>
      <c r="I465" s="54">
        <v>3628</v>
      </c>
      <c r="J465" s="57">
        <v>2408</v>
      </c>
      <c r="K465" s="73">
        <f t="shared" si="92"/>
        <v>5454.6994072819643</v>
      </c>
      <c r="L465" s="73">
        <f t="shared" si="93"/>
        <v>6344.2</v>
      </c>
      <c r="M465" s="74">
        <f t="shared" si="94"/>
        <v>3.7999766872595875</v>
      </c>
      <c r="N465" s="74">
        <f t="shared" si="95"/>
        <v>5450.8994305947044</v>
      </c>
      <c r="O465" s="62">
        <f t="shared" si="96"/>
        <v>446</v>
      </c>
      <c r="P465" s="73">
        <f t="shared" si="97"/>
        <v>6776.9840000000004</v>
      </c>
      <c r="Q465" s="65">
        <f t="shared" si="91"/>
        <v>126000</v>
      </c>
      <c r="R465" s="65">
        <f t="shared" si="98"/>
        <v>463</v>
      </c>
      <c r="S465" s="65">
        <f t="shared" si="99"/>
        <v>6344.2</v>
      </c>
      <c r="T465" s="65">
        <f t="shared" si="100"/>
        <v>432.78400000000056</v>
      </c>
      <c r="U465" s="68">
        <f t="shared" si="101"/>
        <v>5.200000000000006E-2</v>
      </c>
      <c r="X465" s="69">
        <f t="shared" si="102"/>
        <v>3.4251942740286356</v>
      </c>
      <c r="Y465" s="62">
        <f t="shared" si="103"/>
        <v>458</v>
      </c>
    </row>
    <row r="466" spans="1:25" x14ac:dyDescent="0.2">
      <c r="A466" s="14">
        <v>464</v>
      </c>
      <c r="B466" s="15" t="s">
        <v>939</v>
      </c>
      <c r="C466" s="16">
        <v>8356</v>
      </c>
      <c r="D466" s="17" t="s">
        <v>14</v>
      </c>
      <c r="E466" s="54">
        <v>6418</v>
      </c>
      <c r="F466" s="55">
        <v>0.46600000000000003</v>
      </c>
      <c r="G466" s="56">
        <v>98.6</v>
      </c>
      <c r="H466" s="27">
        <v>-2.1999999999999999E-2</v>
      </c>
      <c r="I466" s="54">
        <v>6509</v>
      </c>
      <c r="J466" s="57">
        <v>2201</v>
      </c>
      <c r="K466" s="73">
        <f t="shared" si="92"/>
        <v>4377.8990450204637</v>
      </c>
      <c r="L466" s="73">
        <f t="shared" si="93"/>
        <v>6319.4</v>
      </c>
      <c r="M466" s="74">
        <f t="shared" si="94"/>
        <v>100.81799591002044</v>
      </c>
      <c r="N466" s="74">
        <f t="shared" si="95"/>
        <v>4277.081049110443</v>
      </c>
      <c r="O466" s="62">
        <f t="shared" si="96"/>
        <v>421</v>
      </c>
      <c r="P466" s="73">
        <f t="shared" si="97"/>
        <v>6751.7359999999999</v>
      </c>
      <c r="Q466" s="65">
        <f t="shared" si="91"/>
        <v>7520.4</v>
      </c>
      <c r="R466" s="65">
        <f t="shared" si="98"/>
        <v>464</v>
      </c>
      <c r="S466" s="65">
        <f t="shared" si="99"/>
        <v>6319.4</v>
      </c>
      <c r="T466" s="65">
        <f t="shared" si="100"/>
        <v>432.33600000000024</v>
      </c>
      <c r="U466" s="68">
        <f t="shared" si="101"/>
        <v>5.1999999999999984E-2</v>
      </c>
      <c r="X466" s="69">
        <f t="shared" si="102"/>
        <v>3.3847464503042621</v>
      </c>
      <c r="Y466" s="62">
        <f t="shared" si="103"/>
        <v>459</v>
      </c>
    </row>
    <row r="467" spans="1:25" x14ac:dyDescent="0.2">
      <c r="A467" s="14">
        <v>465</v>
      </c>
      <c r="B467" s="15" t="s">
        <v>941</v>
      </c>
      <c r="C467" s="16">
        <v>34000</v>
      </c>
      <c r="D467" s="17">
        <v>-33</v>
      </c>
      <c r="E467" s="54">
        <v>6405</v>
      </c>
      <c r="F467" s="55">
        <v>-1.7000000000000001E-2</v>
      </c>
      <c r="G467" s="56">
        <v>-88</v>
      </c>
      <c r="H467" s="27">
        <v>-1.379</v>
      </c>
      <c r="I467" s="54">
        <v>7761</v>
      </c>
      <c r="J467" s="57">
        <v>3246</v>
      </c>
      <c r="K467" s="73">
        <f t="shared" si="92"/>
        <v>6515.7680569684644</v>
      </c>
      <c r="L467" s="73">
        <f t="shared" si="93"/>
        <v>6493</v>
      </c>
      <c r="M467" s="74">
        <f t="shared" si="94"/>
        <v>232.18997361477571</v>
      </c>
      <c r="N467" s="74">
        <f t="shared" si="95"/>
        <v>6283.5780833536883</v>
      </c>
      <c r="O467" s="62">
        <f t="shared" si="96"/>
        <v>390</v>
      </c>
      <c r="P467" s="73">
        <f t="shared" si="97"/>
        <v>6738.06</v>
      </c>
      <c r="Q467" s="65">
        <f t="shared" si="91"/>
        <v>30600</v>
      </c>
      <c r="R467" s="65">
        <f t="shared" si="98"/>
        <v>465</v>
      </c>
      <c r="S467" s="65">
        <f t="shared" si="99"/>
        <v>6493</v>
      </c>
      <c r="T467" s="65">
        <f t="shared" si="100"/>
        <v>245.0600000000004</v>
      </c>
      <c r="U467" s="68">
        <f t="shared" si="101"/>
        <v>5.200000000000006E-2</v>
      </c>
      <c r="X467" s="69">
        <f t="shared" si="102"/>
        <v>-3.7847727272727316</v>
      </c>
      <c r="Y467" s="62">
        <f t="shared" si="103"/>
        <v>477</v>
      </c>
    </row>
    <row r="468" spans="1:25" x14ac:dyDescent="0.2">
      <c r="A468" s="14">
        <v>466</v>
      </c>
      <c r="B468" s="15" t="s">
        <v>943</v>
      </c>
      <c r="C468" s="16">
        <v>18300</v>
      </c>
      <c r="D468" s="17">
        <v>-14</v>
      </c>
      <c r="E468" s="54">
        <v>6326</v>
      </c>
      <c r="F468" s="55">
        <v>2.5999999999999999E-2</v>
      </c>
      <c r="G468" s="56">
        <v>-201.9</v>
      </c>
      <c r="H468" s="27" t="s">
        <v>14</v>
      </c>
      <c r="I468" s="54">
        <v>12270</v>
      </c>
      <c r="J468" s="57">
        <v>97</v>
      </c>
      <c r="K468" s="73">
        <f t="shared" si="92"/>
        <v>6165.6920077972709</v>
      </c>
      <c r="L468" s="73">
        <f t="shared" si="93"/>
        <v>6527.9</v>
      </c>
      <c r="M468" s="74" t="str">
        <f t="shared" si="94"/>
        <v xml:space="preserve"> </v>
      </c>
      <c r="N468" s="74" t="str">
        <f t="shared" si="95"/>
        <v xml:space="preserve"> </v>
      </c>
      <c r="O468" s="62" t="str">
        <f t="shared" si="96"/>
        <v xml:space="preserve"> </v>
      </c>
      <c r="P468" s="73">
        <f t="shared" si="97"/>
        <v>6654.9520000000002</v>
      </c>
      <c r="Q468" s="65">
        <f t="shared" si="91"/>
        <v>16470</v>
      </c>
      <c r="R468" s="65">
        <f t="shared" si="98"/>
        <v>466</v>
      </c>
      <c r="S468" s="65">
        <f t="shared" si="99"/>
        <v>6527.9</v>
      </c>
      <c r="T468" s="65">
        <f t="shared" si="100"/>
        <v>127.05200000000059</v>
      </c>
      <c r="U468" s="68">
        <f t="shared" si="101"/>
        <v>5.2000000000000032E-2</v>
      </c>
      <c r="X468" s="69">
        <f t="shared" si="102"/>
        <v>-1.6292818226845001</v>
      </c>
      <c r="Y468" s="62">
        <f t="shared" si="103"/>
        <v>483</v>
      </c>
    </row>
    <row r="469" spans="1:25" x14ac:dyDescent="0.2">
      <c r="A469" s="14">
        <v>467</v>
      </c>
      <c r="B469" s="15" t="s">
        <v>945</v>
      </c>
      <c r="C469" s="16">
        <v>9691</v>
      </c>
      <c r="D469" s="17">
        <v>-26</v>
      </c>
      <c r="E469" s="54">
        <v>6319</v>
      </c>
      <c r="F469" s="55">
        <v>-1.0999999999999999E-2</v>
      </c>
      <c r="G469" s="56">
        <v>764.4</v>
      </c>
      <c r="H469" s="27">
        <v>-0.54900000000000004</v>
      </c>
      <c r="I469" s="54">
        <v>14384</v>
      </c>
      <c r="J469" s="57">
        <v>16885</v>
      </c>
      <c r="K469" s="73">
        <f t="shared" si="92"/>
        <v>6389.2821031344793</v>
      </c>
      <c r="L469" s="73">
        <f t="shared" si="93"/>
        <v>5554.6</v>
      </c>
      <c r="M469" s="74">
        <f t="shared" si="94"/>
        <v>1694.9002217294901</v>
      </c>
      <c r="N469" s="74">
        <f t="shared" si="95"/>
        <v>4694.3818814049891</v>
      </c>
      <c r="O469" s="62">
        <f t="shared" si="96"/>
        <v>145</v>
      </c>
      <c r="P469" s="73">
        <f t="shared" si="97"/>
        <v>6647.5879999999997</v>
      </c>
      <c r="Q469" s="65">
        <f t="shared" si="91"/>
        <v>8721.9</v>
      </c>
      <c r="R469" s="65">
        <f t="shared" si="98"/>
        <v>467</v>
      </c>
      <c r="S469" s="65">
        <f t="shared" si="99"/>
        <v>5554.6</v>
      </c>
      <c r="T469" s="65">
        <f t="shared" si="100"/>
        <v>1092.9879999999994</v>
      </c>
      <c r="U469" s="68">
        <f t="shared" si="101"/>
        <v>5.1999999999999956E-2</v>
      </c>
      <c r="X469" s="69">
        <f t="shared" si="102"/>
        <v>0.42986394557823054</v>
      </c>
      <c r="Y469" s="62">
        <f t="shared" si="103"/>
        <v>339</v>
      </c>
    </row>
    <row r="470" spans="1:25" x14ac:dyDescent="0.2">
      <c r="A470" s="14">
        <v>468</v>
      </c>
      <c r="B470" s="15" t="s">
        <v>947</v>
      </c>
      <c r="C470" s="16">
        <v>8838</v>
      </c>
      <c r="D470" s="17">
        <v>-15</v>
      </c>
      <c r="E470" s="54">
        <v>6291</v>
      </c>
      <c r="F470" s="55">
        <v>1.7999999999999999E-2</v>
      </c>
      <c r="G470" s="56">
        <v>815</v>
      </c>
      <c r="H470" s="27">
        <v>0.55800000000000005</v>
      </c>
      <c r="I470" s="54">
        <v>27215</v>
      </c>
      <c r="J470" s="57">
        <v>18051</v>
      </c>
      <c r="K470" s="73">
        <f t="shared" si="92"/>
        <v>6179.7642436149308</v>
      </c>
      <c r="L470" s="73">
        <f t="shared" si="93"/>
        <v>5476</v>
      </c>
      <c r="M470" s="74">
        <f t="shared" si="94"/>
        <v>523.10654685494217</v>
      </c>
      <c r="N470" s="74">
        <f t="shared" si="95"/>
        <v>5656.6576967599885</v>
      </c>
      <c r="O470" s="62">
        <f t="shared" si="96"/>
        <v>307</v>
      </c>
      <c r="P470" s="73">
        <f t="shared" si="97"/>
        <v>6618.1319999999996</v>
      </c>
      <c r="Q470" s="65">
        <f t="shared" si="91"/>
        <v>7954.2</v>
      </c>
      <c r="R470" s="65">
        <f t="shared" si="98"/>
        <v>468</v>
      </c>
      <c r="S470" s="65">
        <f t="shared" si="99"/>
        <v>5476</v>
      </c>
      <c r="T470" s="65">
        <f t="shared" si="100"/>
        <v>1142.1319999999996</v>
      </c>
      <c r="U470" s="68">
        <f t="shared" si="101"/>
        <v>5.1999999999999935E-2</v>
      </c>
      <c r="X470" s="69">
        <f t="shared" si="102"/>
        <v>0.40138895705521427</v>
      </c>
      <c r="Y470" s="62">
        <f t="shared" si="103"/>
        <v>324</v>
      </c>
    </row>
    <row r="471" spans="1:25" x14ac:dyDescent="0.2">
      <c r="A471" s="14">
        <v>469</v>
      </c>
      <c r="B471" s="15" t="s">
        <v>949</v>
      </c>
      <c r="C471" s="16">
        <v>5161</v>
      </c>
      <c r="D471" s="17">
        <v>8</v>
      </c>
      <c r="E471" s="54">
        <v>6276</v>
      </c>
      <c r="F471" s="55">
        <v>7.5999999999999998E-2</v>
      </c>
      <c r="G471" s="56">
        <v>1988</v>
      </c>
      <c r="H471" s="27">
        <v>-0.20899999999999999</v>
      </c>
      <c r="I471" s="54">
        <v>92791</v>
      </c>
      <c r="J471" s="57">
        <v>43074</v>
      </c>
      <c r="K471" s="73">
        <f t="shared" si="92"/>
        <v>5832.7137546468393</v>
      </c>
      <c r="L471" s="73">
        <f t="shared" si="93"/>
        <v>4288</v>
      </c>
      <c r="M471" s="74">
        <f t="shared" si="94"/>
        <v>2513.2743362831857</v>
      </c>
      <c r="N471" s="74">
        <f t="shared" si="95"/>
        <v>3319.4394183636537</v>
      </c>
      <c r="O471" s="62">
        <f t="shared" si="96"/>
        <v>90</v>
      </c>
      <c r="P471" s="73">
        <f t="shared" si="97"/>
        <v>6602.3519999999999</v>
      </c>
      <c r="Q471" s="65">
        <f t="shared" si="91"/>
        <v>4644.8999999999996</v>
      </c>
      <c r="R471" s="65">
        <f t="shared" si="98"/>
        <v>469</v>
      </c>
      <c r="S471" s="65">
        <f t="shared" si="99"/>
        <v>4288</v>
      </c>
      <c r="T471" s="65">
        <f t="shared" si="100"/>
        <v>2314.3519999999999</v>
      </c>
      <c r="U471" s="68">
        <f t="shared" si="101"/>
        <v>5.1999999999999977E-2</v>
      </c>
      <c r="X471" s="69">
        <f t="shared" si="102"/>
        <v>0.16416096579476855</v>
      </c>
      <c r="Y471" s="62">
        <f t="shared" si="103"/>
        <v>188</v>
      </c>
    </row>
    <row r="472" spans="1:25" x14ac:dyDescent="0.2">
      <c r="A472" s="14">
        <v>470</v>
      </c>
      <c r="B472" s="15" t="s">
        <v>951</v>
      </c>
      <c r="C472" s="16">
        <v>21200</v>
      </c>
      <c r="D472" s="17">
        <v>-7</v>
      </c>
      <c r="E472" s="54">
        <v>6258</v>
      </c>
      <c r="F472" s="55">
        <v>3.2000000000000001E-2</v>
      </c>
      <c r="G472" s="56">
        <v>1958</v>
      </c>
      <c r="H472" s="27">
        <v>0.309</v>
      </c>
      <c r="I472" s="54">
        <v>9458</v>
      </c>
      <c r="J472" s="57">
        <v>51812</v>
      </c>
      <c r="K472" s="73">
        <f t="shared" si="92"/>
        <v>6063.9534883720926</v>
      </c>
      <c r="L472" s="73">
        <f t="shared" si="93"/>
        <v>4300</v>
      </c>
      <c r="M472" s="74">
        <f t="shared" si="94"/>
        <v>1495.7983193277312</v>
      </c>
      <c r="N472" s="74">
        <f t="shared" si="95"/>
        <v>4568.1551690443612</v>
      </c>
      <c r="O472" s="62">
        <f t="shared" si="96"/>
        <v>167</v>
      </c>
      <c r="P472" s="73">
        <f t="shared" si="97"/>
        <v>6583.4160000000002</v>
      </c>
      <c r="Q472" s="65">
        <f t="shared" si="91"/>
        <v>19080</v>
      </c>
      <c r="R472" s="65">
        <f t="shared" si="98"/>
        <v>470</v>
      </c>
      <c r="S472" s="65">
        <f t="shared" si="99"/>
        <v>4300</v>
      </c>
      <c r="T472" s="65">
        <f t="shared" si="100"/>
        <v>2283.4160000000002</v>
      </c>
      <c r="U472" s="68">
        <f t="shared" si="101"/>
        <v>5.2000000000000025E-2</v>
      </c>
      <c r="X472" s="69">
        <f t="shared" si="102"/>
        <v>0.1661981613891727</v>
      </c>
      <c r="Y472" s="62">
        <f t="shared" si="103"/>
        <v>193</v>
      </c>
    </row>
    <row r="473" spans="1:25" x14ac:dyDescent="0.2">
      <c r="A473" s="14">
        <v>471</v>
      </c>
      <c r="B473" s="15" t="s">
        <v>953</v>
      </c>
      <c r="C473" s="16">
        <v>11550</v>
      </c>
      <c r="D473" s="17" t="s">
        <v>14</v>
      </c>
      <c r="E473" s="54">
        <v>6257</v>
      </c>
      <c r="F473" s="55">
        <v>0.19700000000000001</v>
      </c>
      <c r="G473" s="56">
        <v>467.3</v>
      </c>
      <c r="H473" s="27">
        <v>8.6750000000000007</v>
      </c>
      <c r="I473" s="54">
        <v>13058</v>
      </c>
      <c r="J473" s="57">
        <v>7275</v>
      </c>
      <c r="K473" s="73">
        <f t="shared" si="92"/>
        <v>5227.2347535505423</v>
      </c>
      <c r="L473" s="73">
        <f t="shared" si="93"/>
        <v>5789.7</v>
      </c>
      <c r="M473" s="74">
        <f t="shared" si="94"/>
        <v>48.299741602067179</v>
      </c>
      <c r="N473" s="74">
        <f t="shared" si="95"/>
        <v>5178.9350119484752</v>
      </c>
      <c r="O473" s="62">
        <f t="shared" si="96"/>
        <v>434</v>
      </c>
      <c r="P473" s="73">
        <f t="shared" si="97"/>
        <v>6582.3639999999996</v>
      </c>
      <c r="Q473" s="65">
        <f t="shared" si="91"/>
        <v>10395</v>
      </c>
      <c r="R473" s="65">
        <f t="shared" si="98"/>
        <v>471</v>
      </c>
      <c r="S473" s="65">
        <f t="shared" si="99"/>
        <v>5789.7</v>
      </c>
      <c r="T473" s="65">
        <f t="shared" si="100"/>
        <v>792.66399999999976</v>
      </c>
      <c r="U473" s="68">
        <f t="shared" si="101"/>
        <v>5.1999999999999935E-2</v>
      </c>
      <c r="X473" s="69">
        <f t="shared" si="102"/>
        <v>0.69626364219987102</v>
      </c>
      <c r="Y473" s="62">
        <f t="shared" si="103"/>
        <v>401</v>
      </c>
    </row>
    <row r="474" spans="1:25" x14ac:dyDescent="0.2">
      <c r="A474" s="14">
        <v>472</v>
      </c>
      <c r="B474" s="15" t="s">
        <v>955</v>
      </c>
      <c r="C474" s="16">
        <v>15800</v>
      </c>
      <c r="D474" s="17" t="s">
        <v>14</v>
      </c>
      <c r="E474" s="54">
        <v>6201</v>
      </c>
      <c r="F474" s="55">
        <v>0.214</v>
      </c>
      <c r="G474" s="56">
        <v>1495.4</v>
      </c>
      <c r="H474" s="27">
        <v>1.056</v>
      </c>
      <c r="I474" s="54">
        <v>20450</v>
      </c>
      <c r="J474" s="57">
        <v>38772</v>
      </c>
      <c r="K474" s="73">
        <f t="shared" si="92"/>
        <v>5107.9077429983527</v>
      </c>
      <c r="L474" s="73">
        <f t="shared" si="93"/>
        <v>4705.6000000000004</v>
      </c>
      <c r="M474" s="74">
        <f t="shared" si="94"/>
        <v>727.33463035019463</v>
      </c>
      <c r="N474" s="74">
        <f t="shared" si="95"/>
        <v>4380.5731126481578</v>
      </c>
      <c r="O474" s="62">
        <f t="shared" si="96"/>
        <v>264</v>
      </c>
      <c r="P474" s="73">
        <f t="shared" si="97"/>
        <v>6523.4520000000002</v>
      </c>
      <c r="Q474" s="65">
        <f t="shared" si="91"/>
        <v>14220</v>
      </c>
      <c r="R474" s="65">
        <f t="shared" si="98"/>
        <v>472</v>
      </c>
      <c r="S474" s="65">
        <f t="shared" si="99"/>
        <v>4705.6000000000004</v>
      </c>
      <c r="T474" s="65">
        <f t="shared" si="100"/>
        <v>1817.8519999999999</v>
      </c>
      <c r="U474" s="68">
        <f t="shared" si="101"/>
        <v>5.2000000000000039E-2</v>
      </c>
      <c r="X474" s="69">
        <f t="shared" si="102"/>
        <v>0.215629263073425</v>
      </c>
      <c r="Y474" s="62">
        <f t="shared" si="103"/>
        <v>233</v>
      </c>
    </row>
    <row r="475" spans="1:25" x14ac:dyDescent="0.2">
      <c r="A475" s="14">
        <v>473</v>
      </c>
      <c r="B475" s="15" t="s">
        <v>957</v>
      </c>
      <c r="C475" s="16">
        <v>18150</v>
      </c>
      <c r="D475" s="17">
        <v>-52</v>
      </c>
      <c r="E475" s="54">
        <v>6182</v>
      </c>
      <c r="F475" s="55">
        <v>-7.0999999999999994E-2</v>
      </c>
      <c r="G475" s="56">
        <v>162.80000000000001</v>
      </c>
      <c r="H475" s="27" t="s">
        <v>14</v>
      </c>
      <c r="I475" s="54">
        <v>6143</v>
      </c>
      <c r="J475" s="57">
        <v>10196</v>
      </c>
      <c r="K475" s="73">
        <f t="shared" si="92"/>
        <v>6654.4671689989236</v>
      </c>
      <c r="L475" s="73">
        <f t="shared" si="93"/>
        <v>6019.2</v>
      </c>
      <c r="M475" s="74" t="str">
        <f t="shared" si="94"/>
        <v xml:space="preserve"> </v>
      </c>
      <c r="N475" s="74" t="str">
        <f t="shared" si="95"/>
        <v xml:space="preserve"> </v>
      </c>
      <c r="O475" s="62" t="str">
        <f t="shared" si="96"/>
        <v xml:space="preserve"> </v>
      </c>
      <c r="P475" s="73">
        <f t="shared" si="97"/>
        <v>6503.4639999999999</v>
      </c>
      <c r="Q475" s="65">
        <f t="shared" si="91"/>
        <v>16335</v>
      </c>
      <c r="R475" s="65">
        <f t="shared" si="98"/>
        <v>473</v>
      </c>
      <c r="S475" s="65">
        <f t="shared" si="99"/>
        <v>6019.2</v>
      </c>
      <c r="T475" s="65">
        <f t="shared" si="100"/>
        <v>484.26400000000012</v>
      </c>
      <c r="U475" s="68">
        <f t="shared" si="101"/>
        <v>5.1999999999999991E-2</v>
      </c>
      <c r="X475" s="69">
        <f t="shared" si="102"/>
        <v>1.9745945945945951</v>
      </c>
      <c r="Y475" s="62">
        <f t="shared" si="103"/>
        <v>454</v>
      </c>
    </row>
    <row r="476" spans="1:25" x14ac:dyDescent="0.2">
      <c r="A476" s="14">
        <v>474</v>
      </c>
      <c r="B476" s="15" t="s">
        <v>959</v>
      </c>
      <c r="C476" s="16">
        <v>17500</v>
      </c>
      <c r="D476" s="17">
        <v>-67</v>
      </c>
      <c r="E476" s="54">
        <v>6182</v>
      </c>
      <c r="F476" s="55">
        <v>-0.109</v>
      </c>
      <c r="G476" s="56">
        <v>718</v>
      </c>
      <c r="H476" s="27">
        <v>0.29799999999999999</v>
      </c>
      <c r="I476" s="54">
        <v>9839</v>
      </c>
      <c r="J476" s="57">
        <v>18840</v>
      </c>
      <c r="K476" s="73">
        <f t="shared" si="92"/>
        <v>6938.2716049382716</v>
      </c>
      <c r="L476" s="73">
        <f t="shared" si="93"/>
        <v>5464</v>
      </c>
      <c r="M476" s="74">
        <f t="shared" si="94"/>
        <v>553.15870570107859</v>
      </c>
      <c r="N476" s="74">
        <f t="shared" si="95"/>
        <v>6385.1128992371932</v>
      </c>
      <c r="O476" s="62">
        <f t="shared" si="96"/>
        <v>296</v>
      </c>
      <c r="P476" s="73">
        <f t="shared" si="97"/>
        <v>6503.4639999999999</v>
      </c>
      <c r="Q476" s="65">
        <f t="shared" si="91"/>
        <v>15750</v>
      </c>
      <c r="R476" s="65">
        <f t="shared" si="98"/>
        <v>473</v>
      </c>
      <c r="S476" s="65">
        <f t="shared" si="99"/>
        <v>5464</v>
      </c>
      <c r="T476" s="65">
        <f t="shared" si="100"/>
        <v>1039.4639999999999</v>
      </c>
      <c r="U476" s="68">
        <f t="shared" si="101"/>
        <v>5.1999999999999991E-2</v>
      </c>
      <c r="X476" s="69">
        <f t="shared" si="102"/>
        <v>0.44772144846796647</v>
      </c>
      <c r="Y476" s="62">
        <f t="shared" si="103"/>
        <v>346</v>
      </c>
    </row>
    <row r="477" spans="1:25" x14ac:dyDescent="0.2">
      <c r="A477" s="14">
        <v>475</v>
      </c>
      <c r="B477" s="15" t="s">
        <v>961</v>
      </c>
      <c r="C477" s="16">
        <v>24600</v>
      </c>
      <c r="D477" s="17">
        <v>7</v>
      </c>
      <c r="E477" s="54">
        <v>6172</v>
      </c>
      <c r="F477" s="55">
        <v>6.3E-2</v>
      </c>
      <c r="G477" s="56">
        <v>305.10000000000002</v>
      </c>
      <c r="H477" s="27">
        <v>0.20799999999999999</v>
      </c>
      <c r="I477" s="54">
        <v>3603</v>
      </c>
      <c r="J477" s="57">
        <v>8144</v>
      </c>
      <c r="K477" s="73">
        <f t="shared" si="92"/>
        <v>5806.2088428974603</v>
      </c>
      <c r="L477" s="73">
        <f t="shared" si="93"/>
        <v>5866.9</v>
      </c>
      <c r="M477" s="74">
        <f t="shared" si="94"/>
        <v>252.56622516556294</v>
      </c>
      <c r="N477" s="74">
        <f t="shared" si="95"/>
        <v>5553.6426177318972</v>
      </c>
      <c r="O477" s="62">
        <f t="shared" si="96"/>
        <v>385</v>
      </c>
      <c r="P477" s="73">
        <f t="shared" si="97"/>
        <v>6492.9439999999995</v>
      </c>
      <c r="Q477" s="65">
        <f t="shared" si="91"/>
        <v>22140</v>
      </c>
      <c r="R477" s="65">
        <f t="shared" si="98"/>
        <v>475</v>
      </c>
      <c r="S477" s="65">
        <f t="shared" si="99"/>
        <v>5866.9</v>
      </c>
      <c r="T477" s="65">
        <f t="shared" si="100"/>
        <v>626.04399999999987</v>
      </c>
      <c r="U477" s="68">
        <f t="shared" si="101"/>
        <v>5.1999999999999921E-2</v>
      </c>
      <c r="X477" s="69">
        <f t="shared" si="102"/>
        <v>1.0519305145853812</v>
      </c>
      <c r="Y477" s="62">
        <f t="shared" si="103"/>
        <v>433</v>
      </c>
    </row>
    <row r="478" spans="1:25" x14ac:dyDescent="0.2">
      <c r="A478" s="14">
        <v>476</v>
      </c>
      <c r="B478" s="15" t="s">
        <v>963</v>
      </c>
      <c r="C478" s="16">
        <v>12000</v>
      </c>
      <c r="D478" s="17">
        <v>20</v>
      </c>
      <c r="E478" s="54">
        <v>6166</v>
      </c>
      <c r="F478" s="55">
        <v>0.12</v>
      </c>
      <c r="G478" s="56">
        <v>335.3</v>
      </c>
      <c r="H478" s="27">
        <v>0.94399999999999995</v>
      </c>
      <c r="I478" s="54">
        <v>4125</v>
      </c>
      <c r="J478" s="57">
        <v>5153</v>
      </c>
      <c r="K478" s="73">
        <f t="shared" si="92"/>
        <v>5505.3571428571422</v>
      </c>
      <c r="L478" s="73">
        <f t="shared" si="93"/>
        <v>5830.7</v>
      </c>
      <c r="M478" s="74">
        <f t="shared" si="94"/>
        <v>172.47942386831278</v>
      </c>
      <c r="N478" s="74">
        <f t="shared" si="95"/>
        <v>5332.8777189888297</v>
      </c>
      <c r="O478" s="62">
        <f t="shared" si="96"/>
        <v>405</v>
      </c>
      <c r="P478" s="73">
        <f t="shared" si="97"/>
        <v>6486.6319999999996</v>
      </c>
      <c r="Q478" s="65">
        <f t="shared" si="91"/>
        <v>10800</v>
      </c>
      <c r="R478" s="65">
        <f t="shared" si="98"/>
        <v>476</v>
      </c>
      <c r="S478" s="65">
        <f t="shared" si="99"/>
        <v>5830.7</v>
      </c>
      <c r="T478" s="65">
        <f t="shared" si="100"/>
        <v>655.93199999999979</v>
      </c>
      <c r="U478" s="68">
        <f t="shared" si="101"/>
        <v>5.1999999999999935E-2</v>
      </c>
      <c r="X478" s="69">
        <f t="shared" si="102"/>
        <v>0.95625410080524831</v>
      </c>
      <c r="Y478" s="62">
        <f t="shared" si="103"/>
        <v>429</v>
      </c>
    </row>
    <row r="479" spans="1:25" x14ac:dyDescent="0.2">
      <c r="A479" s="14">
        <v>477</v>
      </c>
      <c r="B479" s="15" t="s">
        <v>965</v>
      </c>
      <c r="C479" s="16">
        <v>8700</v>
      </c>
      <c r="D479" s="17">
        <v>-9</v>
      </c>
      <c r="E479" s="54">
        <v>6124</v>
      </c>
      <c r="F479" s="55">
        <v>2.5000000000000001E-2</v>
      </c>
      <c r="G479" s="56">
        <v>823</v>
      </c>
      <c r="H479" s="27">
        <v>0.17399999999999999</v>
      </c>
      <c r="I479" s="54">
        <v>5060</v>
      </c>
      <c r="J479" s="57">
        <v>20565</v>
      </c>
      <c r="K479" s="73">
        <f t="shared" si="92"/>
        <v>5974.6341463414637</v>
      </c>
      <c r="L479" s="73">
        <f t="shared" si="93"/>
        <v>5301</v>
      </c>
      <c r="M479" s="74">
        <f t="shared" si="94"/>
        <v>701.02214650766609</v>
      </c>
      <c r="N479" s="74">
        <f t="shared" si="95"/>
        <v>5273.6119998337981</v>
      </c>
      <c r="O479" s="62">
        <f t="shared" si="96"/>
        <v>268</v>
      </c>
      <c r="P479" s="73">
        <f t="shared" si="97"/>
        <v>6442.4480000000003</v>
      </c>
      <c r="Q479" s="65">
        <f t="shared" si="91"/>
        <v>7830</v>
      </c>
      <c r="R479" s="65">
        <f t="shared" si="98"/>
        <v>477</v>
      </c>
      <c r="S479" s="65">
        <f t="shared" si="99"/>
        <v>5301</v>
      </c>
      <c r="T479" s="65">
        <f t="shared" si="100"/>
        <v>1141.4480000000003</v>
      </c>
      <c r="U479" s="68">
        <f t="shared" si="101"/>
        <v>5.2000000000000053E-2</v>
      </c>
      <c r="X479" s="69">
        <f t="shared" si="102"/>
        <v>0.38693560145808059</v>
      </c>
      <c r="Y479" s="62">
        <f t="shared" si="103"/>
        <v>327</v>
      </c>
    </row>
    <row r="480" spans="1:25" x14ac:dyDescent="0.2">
      <c r="A480" s="14">
        <v>478</v>
      </c>
      <c r="B480" s="15" t="s">
        <v>967</v>
      </c>
      <c r="C480" s="16">
        <v>11400</v>
      </c>
      <c r="D480" s="17">
        <v>-20</v>
      </c>
      <c r="E480" s="54">
        <v>6079</v>
      </c>
      <c r="F480" s="55">
        <v>-6.0000000000000001E-3</v>
      </c>
      <c r="G480" s="56">
        <v>137</v>
      </c>
      <c r="H480" s="27">
        <v>-0.68200000000000005</v>
      </c>
      <c r="I480" s="54">
        <v>7290</v>
      </c>
      <c r="J480" s="57">
        <v>1302</v>
      </c>
      <c r="K480" s="73">
        <f t="shared" si="92"/>
        <v>6115.69416498994</v>
      </c>
      <c r="L480" s="73">
        <f t="shared" si="93"/>
        <v>5942</v>
      </c>
      <c r="M480" s="74">
        <f t="shared" si="94"/>
        <v>430.81761006289315</v>
      </c>
      <c r="N480" s="74">
        <f t="shared" si="95"/>
        <v>5684.8765549270465</v>
      </c>
      <c r="O480" s="62">
        <f t="shared" si="96"/>
        <v>330</v>
      </c>
      <c r="P480" s="73">
        <f t="shared" si="97"/>
        <v>6395.1080000000002</v>
      </c>
      <c r="Q480" s="65">
        <f t="shared" si="91"/>
        <v>10260</v>
      </c>
      <c r="R480" s="65">
        <f t="shared" si="98"/>
        <v>478</v>
      </c>
      <c r="S480" s="65">
        <f t="shared" si="99"/>
        <v>5942</v>
      </c>
      <c r="T480" s="65">
        <f t="shared" si="100"/>
        <v>453.10800000000017</v>
      </c>
      <c r="U480" s="68">
        <f t="shared" si="101"/>
        <v>5.2000000000000025E-2</v>
      </c>
      <c r="X480" s="69">
        <f t="shared" si="102"/>
        <v>2.307357664233578</v>
      </c>
      <c r="Y480" s="62">
        <f t="shared" si="103"/>
        <v>455</v>
      </c>
    </row>
    <row r="481" spans="1:25" x14ac:dyDescent="0.2">
      <c r="A481" s="14">
        <v>479</v>
      </c>
      <c r="B481" s="15" t="s">
        <v>969</v>
      </c>
      <c r="C481" s="16">
        <v>11500</v>
      </c>
      <c r="D481" s="17">
        <v>-49</v>
      </c>
      <c r="E481" s="54">
        <v>6047</v>
      </c>
      <c r="F481" s="55">
        <v>-7.4999999999999997E-2</v>
      </c>
      <c r="G481" s="56">
        <v>394</v>
      </c>
      <c r="H481" s="27">
        <v>-0.59399999999999997</v>
      </c>
      <c r="I481" s="54">
        <v>4233</v>
      </c>
      <c r="J481" s="57">
        <v>7402</v>
      </c>
      <c r="K481" s="73">
        <f t="shared" si="92"/>
        <v>6537.2972972972966</v>
      </c>
      <c r="L481" s="73">
        <f t="shared" si="93"/>
        <v>5653</v>
      </c>
      <c r="M481" s="74">
        <f t="shared" si="94"/>
        <v>970.44334975369452</v>
      </c>
      <c r="N481" s="74">
        <f t="shared" si="95"/>
        <v>5566.8539475436019</v>
      </c>
      <c r="O481" s="62">
        <f t="shared" si="96"/>
        <v>231</v>
      </c>
      <c r="P481" s="73">
        <f t="shared" si="97"/>
        <v>6361.4439999999995</v>
      </c>
      <c r="Q481" s="65">
        <f t="shared" si="91"/>
        <v>10350</v>
      </c>
      <c r="R481" s="65">
        <f t="shared" si="98"/>
        <v>479</v>
      </c>
      <c r="S481" s="65">
        <f t="shared" si="99"/>
        <v>5653</v>
      </c>
      <c r="T481" s="65">
        <f t="shared" si="100"/>
        <v>708.44399999999951</v>
      </c>
      <c r="U481" s="68">
        <f t="shared" si="101"/>
        <v>5.1999999999999921E-2</v>
      </c>
      <c r="X481" s="69">
        <f t="shared" si="102"/>
        <v>0.79808121827411038</v>
      </c>
      <c r="Y481" s="62">
        <f t="shared" si="103"/>
        <v>416</v>
      </c>
    </row>
    <row r="482" spans="1:25" x14ac:dyDescent="0.2">
      <c r="A482" s="14">
        <v>480</v>
      </c>
      <c r="B482" s="15" t="s">
        <v>971</v>
      </c>
      <c r="C482" s="16">
        <v>18000</v>
      </c>
      <c r="D482" s="17" t="s">
        <v>14</v>
      </c>
      <c r="E482" s="54">
        <v>6023</v>
      </c>
      <c r="F482" s="55">
        <v>0.36799999999999999</v>
      </c>
      <c r="G482" s="56">
        <v>221.1</v>
      </c>
      <c r="H482" s="27">
        <v>-0.26300000000000001</v>
      </c>
      <c r="I482" s="54">
        <v>7059</v>
      </c>
      <c r="J482" s="57">
        <v>3733</v>
      </c>
      <c r="K482" s="73">
        <f t="shared" si="92"/>
        <v>4402.7777777777783</v>
      </c>
      <c r="L482" s="73">
        <f t="shared" si="93"/>
        <v>5801.9</v>
      </c>
      <c r="M482" s="74">
        <f t="shared" si="94"/>
        <v>300</v>
      </c>
      <c r="N482" s="74">
        <f t="shared" si="95"/>
        <v>4102.7777777777783</v>
      </c>
      <c r="O482" s="62">
        <f t="shared" si="96"/>
        <v>371</v>
      </c>
      <c r="P482" s="73">
        <f t="shared" si="97"/>
        <v>6336.1959999999999</v>
      </c>
      <c r="Q482" s="65">
        <f t="shared" si="91"/>
        <v>16200</v>
      </c>
      <c r="R482" s="65">
        <f t="shared" si="98"/>
        <v>480</v>
      </c>
      <c r="S482" s="65">
        <f t="shared" si="99"/>
        <v>5801.9</v>
      </c>
      <c r="T482" s="65">
        <f t="shared" si="100"/>
        <v>534.29600000000028</v>
      </c>
      <c r="U482" s="68">
        <f t="shared" si="101"/>
        <v>5.1999999999999984E-2</v>
      </c>
      <c r="X482" s="69">
        <f t="shared" si="102"/>
        <v>1.4165355042966996</v>
      </c>
      <c r="Y482" s="62">
        <f t="shared" si="103"/>
        <v>447</v>
      </c>
    </row>
    <row r="483" spans="1:25" x14ac:dyDescent="0.2">
      <c r="A483" s="14">
        <v>481</v>
      </c>
      <c r="B483" s="15" t="s">
        <v>973</v>
      </c>
      <c r="C483" s="16">
        <v>9000</v>
      </c>
      <c r="D483" s="17">
        <v>-31</v>
      </c>
      <c r="E483" s="54">
        <v>6022</v>
      </c>
      <c r="F483" s="55">
        <v>-3.9E-2</v>
      </c>
      <c r="G483" s="56">
        <v>370.5</v>
      </c>
      <c r="H483" s="27">
        <v>-0.33900000000000002</v>
      </c>
      <c r="I483" s="54">
        <v>19327</v>
      </c>
      <c r="J483" s="57">
        <v>6334</v>
      </c>
      <c r="K483" s="73">
        <f t="shared" si="92"/>
        <v>6266.3891779396463</v>
      </c>
      <c r="L483" s="73">
        <f t="shared" si="93"/>
        <v>5651.5</v>
      </c>
      <c r="M483" s="74">
        <f t="shared" si="94"/>
        <v>560.51437216338877</v>
      </c>
      <c r="N483" s="74">
        <f t="shared" si="95"/>
        <v>5705.8748057762577</v>
      </c>
      <c r="O483" s="62">
        <f t="shared" si="96"/>
        <v>292</v>
      </c>
      <c r="P483" s="73">
        <f t="shared" si="97"/>
        <v>6335.1440000000002</v>
      </c>
      <c r="Q483" s="65">
        <f t="shared" si="91"/>
        <v>8100</v>
      </c>
      <c r="R483" s="65">
        <f t="shared" si="98"/>
        <v>481</v>
      </c>
      <c r="S483" s="65">
        <f t="shared" si="99"/>
        <v>5651.5</v>
      </c>
      <c r="T483" s="65">
        <f t="shared" si="100"/>
        <v>683.64400000000023</v>
      </c>
      <c r="U483" s="68">
        <f t="shared" si="101"/>
        <v>5.2000000000000039E-2</v>
      </c>
      <c r="X483" s="69">
        <f t="shared" si="102"/>
        <v>0.84519298245614094</v>
      </c>
      <c r="Y483" s="62">
        <f t="shared" si="103"/>
        <v>424</v>
      </c>
    </row>
    <row r="484" spans="1:25" x14ac:dyDescent="0.2">
      <c r="A484" s="14">
        <v>482</v>
      </c>
      <c r="B484" s="15" t="s">
        <v>975</v>
      </c>
      <c r="C484" s="16">
        <v>8900</v>
      </c>
      <c r="D484" s="17" t="s">
        <v>14</v>
      </c>
      <c r="E484" s="54">
        <v>5964</v>
      </c>
      <c r="F484" s="55">
        <v>0.152</v>
      </c>
      <c r="G484" s="56">
        <v>1211</v>
      </c>
      <c r="H484" s="27">
        <v>0.247</v>
      </c>
      <c r="I484" s="54">
        <v>5178</v>
      </c>
      <c r="J484" s="57">
        <v>67724</v>
      </c>
      <c r="K484" s="73">
        <f t="shared" si="92"/>
        <v>5177.0833333333339</v>
      </c>
      <c r="L484" s="73">
        <f t="shared" si="93"/>
        <v>4753</v>
      </c>
      <c r="M484" s="74">
        <f t="shared" si="94"/>
        <v>971.13071371291107</v>
      </c>
      <c r="N484" s="74">
        <f t="shared" si="95"/>
        <v>4205.9526196204224</v>
      </c>
      <c r="O484" s="62">
        <f t="shared" si="96"/>
        <v>230</v>
      </c>
      <c r="P484" s="73">
        <f t="shared" si="97"/>
        <v>6274.1279999999997</v>
      </c>
      <c r="Q484" s="65">
        <f t="shared" si="91"/>
        <v>8010</v>
      </c>
      <c r="R484" s="65">
        <f t="shared" si="98"/>
        <v>482</v>
      </c>
      <c r="S484" s="65">
        <f t="shared" si="99"/>
        <v>4753</v>
      </c>
      <c r="T484" s="65">
        <f t="shared" si="100"/>
        <v>1521.1279999999997</v>
      </c>
      <c r="U484" s="68">
        <f t="shared" si="101"/>
        <v>5.1999999999999949E-2</v>
      </c>
      <c r="X484" s="69">
        <f t="shared" si="102"/>
        <v>0.25609248554913272</v>
      </c>
      <c r="Y484" s="62">
        <f t="shared" si="103"/>
        <v>263</v>
      </c>
    </row>
    <row r="485" spans="1:25" x14ac:dyDescent="0.2">
      <c r="A485" s="14">
        <v>483</v>
      </c>
      <c r="B485" s="15" t="s">
        <v>977</v>
      </c>
      <c r="C485" s="16">
        <v>10300</v>
      </c>
      <c r="D485" s="17">
        <v>12</v>
      </c>
      <c r="E485" s="54">
        <v>5911</v>
      </c>
      <c r="F485" s="55">
        <v>7.0999999999999994E-2</v>
      </c>
      <c r="G485" s="56">
        <v>76</v>
      </c>
      <c r="H485" s="27">
        <v>-0.85099999999999998</v>
      </c>
      <c r="I485" s="54">
        <v>9865</v>
      </c>
      <c r="J485" s="57">
        <v>17125</v>
      </c>
      <c r="K485" s="73">
        <f t="shared" si="92"/>
        <v>5519.1409897292251</v>
      </c>
      <c r="L485" s="73">
        <f t="shared" si="93"/>
        <v>5835</v>
      </c>
      <c r="M485" s="74">
        <f t="shared" si="94"/>
        <v>510.06711409395967</v>
      </c>
      <c r="N485" s="74">
        <f t="shared" si="95"/>
        <v>5009.0738756352657</v>
      </c>
      <c r="O485" s="62">
        <f t="shared" si="96"/>
        <v>312</v>
      </c>
      <c r="P485" s="73">
        <f t="shared" si="97"/>
        <v>6218.3720000000003</v>
      </c>
      <c r="Q485" s="65">
        <f t="shared" si="91"/>
        <v>9270</v>
      </c>
      <c r="R485" s="65">
        <f t="shared" si="98"/>
        <v>483</v>
      </c>
      <c r="S485" s="65">
        <f t="shared" si="99"/>
        <v>5835</v>
      </c>
      <c r="T485" s="65">
        <f t="shared" si="100"/>
        <v>383.3720000000003</v>
      </c>
      <c r="U485" s="68">
        <f t="shared" si="101"/>
        <v>5.2000000000000053E-2</v>
      </c>
      <c r="X485" s="69">
        <f t="shared" si="102"/>
        <v>4.0443684210526358</v>
      </c>
      <c r="Y485" s="62">
        <f t="shared" si="103"/>
        <v>467</v>
      </c>
    </row>
    <row r="486" spans="1:25" x14ac:dyDescent="0.2">
      <c r="A486" s="14">
        <v>484</v>
      </c>
      <c r="B486" s="15" t="s">
        <v>979</v>
      </c>
      <c r="C486" s="16">
        <v>16900</v>
      </c>
      <c r="D486" s="17" t="s">
        <v>14</v>
      </c>
      <c r="E486" s="54">
        <v>5880</v>
      </c>
      <c r="F486" s="55">
        <v>0.31</v>
      </c>
      <c r="G486" s="56">
        <v>397.5</v>
      </c>
      <c r="H486" s="27">
        <v>-0.32700000000000001</v>
      </c>
      <c r="I486" s="54">
        <v>6678</v>
      </c>
      <c r="J486" s="57">
        <v>9421</v>
      </c>
      <c r="K486" s="73">
        <f t="shared" si="92"/>
        <v>4488.5496183206105</v>
      </c>
      <c r="L486" s="73">
        <f t="shared" si="93"/>
        <v>5482.5</v>
      </c>
      <c r="M486" s="74">
        <f t="shared" si="94"/>
        <v>590.63893016344718</v>
      </c>
      <c r="N486" s="74">
        <f t="shared" si="95"/>
        <v>3897.9106881571633</v>
      </c>
      <c r="O486" s="62">
        <f t="shared" si="96"/>
        <v>287</v>
      </c>
      <c r="P486" s="73">
        <f t="shared" si="97"/>
        <v>6185.76</v>
      </c>
      <c r="Q486" s="65">
        <f t="shared" si="91"/>
        <v>15210</v>
      </c>
      <c r="R486" s="65">
        <f t="shared" si="98"/>
        <v>484</v>
      </c>
      <c r="S486" s="65">
        <f t="shared" si="99"/>
        <v>5482.5</v>
      </c>
      <c r="T486" s="65">
        <f t="shared" si="100"/>
        <v>703.26000000000022</v>
      </c>
      <c r="U486" s="68">
        <f t="shared" si="101"/>
        <v>5.2000000000000039E-2</v>
      </c>
      <c r="X486" s="69">
        <f t="shared" si="102"/>
        <v>0.76920754716981188</v>
      </c>
      <c r="Y486" s="62">
        <f t="shared" si="103"/>
        <v>419</v>
      </c>
    </row>
    <row r="487" spans="1:25" x14ac:dyDescent="0.2">
      <c r="A487" s="14">
        <v>485</v>
      </c>
      <c r="B487" s="15" t="s">
        <v>981</v>
      </c>
      <c r="C487" s="16">
        <v>35700</v>
      </c>
      <c r="D487" s="17">
        <v>7</v>
      </c>
      <c r="E487" s="54">
        <v>5878</v>
      </c>
      <c r="F487" s="55">
        <v>0.06</v>
      </c>
      <c r="G487" s="56">
        <v>627.4</v>
      </c>
      <c r="H487" s="27">
        <v>-0.22600000000000001</v>
      </c>
      <c r="I487" s="54">
        <v>7588</v>
      </c>
      <c r="J487" s="57">
        <v>8475</v>
      </c>
      <c r="K487" s="73">
        <f t="shared" si="92"/>
        <v>5545.2830188679245</v>
      </c>
      <c r="L487" s="73">
        <f t="shared" si="93"/>
        <v>5250.6</v>
      </c>
      <c r="M487" s="74">
        <f t="shared" si="94"/>
        <v>810.59431524547801</v>
      </c>
      <c r="N487" s="74">
        <f t="shared" si="95"/>
        <v>4734.6887036224462</v>
      </c>
      <c r="O487" s="62">
        <f t="shared" si="96"/>
        <v>253</v>
      </c>
      <c r="P487" s="73">
        <f t="shared" si="97"/>
        <v>6183.6559999999999</v>
      </c>
      <c r="Q487" s="65">
        <f t="shared" si="91"/>
        <v>32130</v>
      </c>
      <c r="R487" s="65">
        <f t="shared" si="98"/>
        <v>485</v>
      </c>
      <c r="S487" s="65">
        <f t="shared" si="99"/>
        <v>5250.6</v>
      </c>
      <c r="T487" s="65">
        <f t="shared" si="100"/>
        <v>933.05599999999959</v>
      </c>
      <c r="U487" s="68">
        <f t="shared" si="101"/>
        <v>5.1999999999999991E-2</v>
      </c>
      <c r="X487" s="69">
        <f t="shared" si="102"/>
        <v>0.48717883328020339</v>
      </c>
      <c r="Y487" s="62">
        <f t="shared" si="103"/>
        <v>368</v>
      </c>
    </row>
    <row r="488" spans="1:25" x14ac:dyDescent="0.2">
      <c r="A488" s="14">
        <v>486</v>
      </c>
      <c r="B488" s="15" t="s">
        <v>983</v>
      </c>
      <c r="C488" s="16">
        <v>11000</v>
      </c>
      <c r="D488" s="17">
        <v>-8</v>
      </c>
      <c r="E488" s="54">
        <v>5841</v>
      </c>
      <c r="F488" s="55">
        <v>2E-3</v>
      </c>
      <c r="G488" s="56">
        <v>443</v>
      </c>
      <c r="H488" s="27">
        <v>-0.14599999999999999</v>
      </c>
      <c r="I488" s="54">
        <v>5728</v>
      </c>
      <c r="J488" s="57">
        <v>6313</v>
      </c>
      <c r="K488" s="73">
        <f t="shared" si="92"/>
        <v>5829.3413173652698</v>
      </c>
      <c r="L488" s="73">
        <f t="shared" si="93"/>
        <v>5398</v>
      </c>
      <c r="M488" s="74">
        <f t="shared" si="94"/>
        <v>518.73536299765806</v>
      </c>
      <c r="N488" s="74">
        <f t="shared" si="95"/>
        <v>5310.605954367612</v>
      </c>
      <c r="O488" s="62">
        <f t="shared" si="96"/>
        <v>310</v>
      </c>
      <c r="P488" s="73">
        <f t="shared" si="97"/>
        <v>6144.732</v>
      </c>
      <c r="Q488" s="65">
        <f t="shared" si="91"/>
        <v>9900</v>
      </c>
      <c r="R488" s="65">
        <f t="shared" si="98"/>
        <v>486</v>
      </c>
      <c r="S488" s="65">
        <f t="shared" si="99"/>
        <v>5398</v>
      </c>
      <c r="T488" s="65">
        <f t="shared" si="100"/>
        <v>746.73199999999997</v>
      </c>
      <c r="U488" s="68">
        <f t="shared" si="101"/>
        <v>5.1999999999999998E-2</v>
      </c>
      <c r="X488" s="69">
        <f t="shared" si="102"/>
        <v>0.68562528216704277</v>
      </c>
      <c r="Y488" s="62">
        <f t="shared" si="103"/>
        <v>409</v>
      </c>
    </row>
    <row r="489" spans="1:25" x14ac:dyDescent="0.2">
      <c r="A489" s="14">
        <v>487</v>
      </c>
      <c r="B489" s="15" t="s">
        <v>985</v>
      </c>
      <c r="C489" s="16">
        <v>10000</v>
      </c>
      <c r="D489" s="17" t="s">
        <v>14</v>
      </c>
      <c r="E489" s="54">
        <v>5825</v>
      </c>
      <c r="F489" s="55">
        <v>9.8000000000000004E-2</v>
      </c>
      <c r="G489" s="56">
        <v>1428</v>
      </c>
      <c r="H489" s="27">
        <v>0.65300000000000002</v>
      </c>
      <c r="I489" s="54">
        <v>10777</v>
      </c>
      <c r="J489" s="57">
        <v>48198</v>
      </c>
      <c r="K489" s="73">
        <f t="shared" si="92"/>
        <v>5305.1001821493619</v>
      </c>
      <c r="L489" s="73">
        <f t="shared" si="93"/>
        <v>4397</v>
      </c>
      <c r="M489" s="74">
        <f t="shared" si="94"/>
        <v>863.88384754990921</v>
      </c>
      <c r="N489" s="74">
        <f t="shared" si="95"/>
        <v>4441.2163345994522</v>
      </c>
      <c r="O489" s="62">
        <f t="shared" si="96"/>
        <v>238</v>
      </c>
      <c r="P489" s="73">
        <f t="shared" si="97"/>
        <v>6127.9</v>
      </c>
      <c r="Q489" s="65">
        <f t="shared" si="91"/>
        <v>9000</v>
      </c>
      <c r="R489" s="65">
        <f t="shared" si="98"/>
        <v>487</v>
      </c>
      <c r="S489" s="65">
        <f t="shared" si="99"/>
        <v>4397</v>
      </c>
      <c r="T489" s="65">
        <f t="shared" si="100"/>
        <v>1730.8999999999996</v>
      </c>
      <c r="U489" s="68">
        <f t="shared" si="101"/>
        <v>5.1999999999999935E-2</v>
      </c>
      <c r="X489" s="69">
        <f t="shared" si="102"/>
        <v>0.2121148459383751</v>
      </c>
      <c r="Y489" s="62">
        <f t="shared" si="103"/>
        <v>241</v>
      </c>
    </row>
    <row r="490" spans="1:25" x14ac:dyDescent="0.2">
      <c r="A490" s="14">
        <v>488</v>
      </c>
      <c r="B490" s="15" t="s">
        <v>987</v>
      </c>
      <c r="C490" s="16">
        <v>24000</v>
      </c>
      <c r="D490" s="17">
        <v>-1</v>
      </c>
      <c r="E490" s="54">
        <v>5823</v>
      </c>
      <c r="F490" s="55">
        <v>2.1999999999999999E-2</v>
      </c>
      <c r="G490" s="56">
        <v>1187</v>
      </c>
      <c r="H490" s="27">
        <v>-4.7E-2</v>
      </c>
      <c r="I490" s="54">
        <v>11262</v>
      </c>
      <c r="J490" s="57">
        <v>34603</v>
      </c>
      <c r="K490" s="73">
        <f t="shared" si="92"/>
        <v>5697.6516634050877</v>
      </c>
      <c r="L490" s="73">
        <f t="shared" si="93"/>
        <v>4636</v>
      </c>
      <c r="M490" s="74">
        <f t="shared" si="94"/>
        <v>1245.5403987408185</v>
      </c>
      <c r="N490" s="74">
        <f t="shared" si="95"/>
        <v>4452.1112646642687</v>
      </c>
      <c r="O490" s="62">
        <f t="shared" si="96"/>
        <v>200</v>
      </c>
      <c r="P490" s="73">
        <f t="shared" si="97"/>
        <v>6125.7960000000003</v>
      </c>
      <c r="Q490" s="65">
        <f t="shared" si="91"/>
        <v>21600</v>
      </c>
      <c r="R490" s="65">
        <f t="shared" si="98"/>
        <v>488</v>
      </c>
      <c r="S490" s="65">
        <f t="shared" si="99"/>
        <v>4636</v>
      </c>
      <c r="T490" s="65">
        <f t="shared" si="100"/>
        <v>1489.7960000000003</v>
      </c>
      <c r="U490" s="68">
        <f t="shared" si="101"/>
        <v>5.2000000000000046E-2</v>
      </c>
      <c r="X490" s="69">
        <f t="shared" si="102"/>
        <v>0.25509351305812999</v>
      </c>
      <c r="Y490" s="62">
        <f t="shared" si="103"/>
        <v>271</v>
      </c>
    </row>
    <row r="491" spans="1:25" x14ac:dyDescent="0.2">
      <c r="A491" s="14">
        <v>489</v>
      </c>
      <c r="B491" s="15" t="s">
        <v>989</v>
      </c>
      <c r="C491" s="16">
        <v>12700</v>
      </c>
      <c r="D491" s="17">
        <v>-43</v>
      </c>
      <c r="E491" s="54">
        <v>5812</v>
      </c>
      <c r="F491" s="55">
        <v>-7.8E-2</v>
      </c>
      <c r="G491" s="56">
        <v>-61.4</v>
      </c>
      <c r="H491" s="27" t="s">
        <v>14</v>
      </c>
      <c r="I491" s="54">
        <v>5599</v>
      </c>
      <c r="J491" s="57">
        <v>3614</v>
      </c>
      <c r="K491" s="73">
        <f t="shared" si="92"/>
        <v>6303.6876355748373</v>
      </c>
      <c r="L491" s="73">
        <f t="shared" si="93"/>
        <v>5873.4</v>
      </c>
      <c r="M491" s="74" t="str">
        <f t="shared" si="94"/>
        <v xml:space="preserve"> </v>
      </c>
      <c r="N491" s="74" t="str">
        <f t="shared" si="95"/>
        <v xml:space="preserve"> </v>
      </c>
      <c r="O491" s="62" t="str">
        <f t="shared" si="96"/>
        <v xml:space="preserve"> </v>
      </c>
      <c r="P491" s="73">
        <f t="shared" si="97"/>
        <v>6114.2240000000002</v>
      </c>
      <c r="Q491" s="65">
        <f t="shared" si="91"/>
        <v>11430</v>
      </c>
      <c r="R491" s="65">
        <f t="shared" si="98"/>
        <v>489</v>
      </c>
      <c r="S491" s="65">
        <f t="shared" si="99"/>
        <v>5873.4</v>
      </c>
      <c r="T491" s="65">
        <f t="shared" si="100"/>
        <v>240.82400000000052</v>
      </c>
      <c r="U491" s="68">
        <f t="shared" si="101"/>
        <v>5.2000000000000025E-2</v>
      </c>
      <c r="X491" s="69">
        <f t="shared" si="102"/>
        <v>-4.9222149837133635</v>
      </c>
      <c r="Y491" s="62">
        <f t="shared" si="103"/>
        <v>479</v>
      </c>
    </row>
    <row r="492" spans="1:25" x14ac:dyDescent="0.2">
      <c r="A492" s="14">
        <v>490</v>
      </c>
      <c r="B492" s="15" t="s">
        <v>991</v>
      </c>
      <c r="C492" s="16">
        <v>18900</v>
      </c>
      <c r="D492" s="17" t="s">
        <v>14</v>
      </c>
      <c r="E492" s="54">
        <v>5800</v>
      </c>
      <c r="F492" s="55">
        <v>0.10100000000000001</v>
      </c>
      <c r="G492" s="56">
        <v>434.3</v>
      </c>
      <c r="H492" s="27">
        <v>0.495</v>
      </c>
      <c r="I492" s="54">
        <v>1903</v>
      </c>
      <c r="J492" s="57">
        <v>7759</v>
      </c>
      <c r="K492" s="73">
        <f t="shared" si="92"/>
        <v>5267.9382379654862</v>
      </c>
      <c r="L492" s="73">
        <f t="shared" si="93"/>
        <v>5365.7</v>
      </c>
      <c r="M492" s="74">
        <f t="shared" si="94"/>
        <v>290.50167224080269</v>
      </c>
      <c r="N492" s="74">
        <f t="shared" si="95"/>
        <v>4977.4365657246835</v>
      </c>
      <c r="O492" s="62">
        <f t="shared" si="96"/>
        <v>374</v>
      </c>
      <c r="P492" s="73">
        <f t="shared" si="97"/>
        <v>6101.6</v>
      </c>
      <c r="Q492" s="65">
        <f t="shared" si="91"/>
        <v>17010</v>
      </c>
      <c r="R492" s="65">
        <f t="shared" si="98"/>
        <v>490</v>
      </c>
      <c r="S492" s="65">
        <f t="shared" si="99"/>
        <v>5365.7</v>
      </c>
      <c r="T492" s="65">
        <f t="shared" si="100"/>
        <v>735.90000000000055</v>
      </c>
      <c r="U492" s="68">
        <f t="shared" si="101"/>
        <v>5.200000000000006E-2</v>
      </c>
      <c r="X492" s="69">
        <f t="shared" si="102"/>
        <v>0.69445084043288174</v>
      </c>
      <c r="Y492" s="62">
        <f t="shared" si="103"/>
        <v>411</v>
      </c>
    </row>
    <row r="493" spans="1:25" x14ac:dyDescent="0.2">
      <c r="A493" s="14">
        <v>491</v>
      </c>
      <c r="B493" s="15" t="s">
        <v>993</v>
      </c>
      <c r="C493" s="16">
        <v>18251</v>
      </c>
      <c r="D493" s="17">
        <v>-8</v>
      </c>
      <c r="E493" s="54">
        <v>5748</v>
      </c>
      <c r="F493" s="55">
        <v>-4.0000000000000001E-3</v>
      </c>
      <c r="G493" s="56">
        <v>474.5</v>
      </c>
      <c r="H493" s="27">
        <v>0.122</v>
      </c>
      <c r="I493" s="54">
        <v>10631</v>
      </c>
      <c r="J493" s="57">
        <v>5765</v>
      </c>
      <c r="K493" s="73">
        <f t="shared" si="92"/>
        <v>5771.0843373493972</v>
      </c>
      <c r="L493" s="73">
        <f t="shared" si="93"/>
        <v>5273.5</v>
      </c>
      <c r="M493" s="74">
        <f t="shared" si="94"/>
        <v>422.90552584670235</v>
      </c>
      <c r="N493" s="74">
        <f t="shared" si="95"/>
        <v>5348.1788115026948</v>
      </c>
      <c r="O493" s="62">
        <f t="shared" si="96"/>
        <v>332</v>
      </c>
      <c r="P493" s="73">
        <f t="shared" si="97"/>
        <v>6046.8959999999997</v>
      </c>
      <c r="Q493" s="65">
        <f t="shared" si="91"/>
        <v>16425.900000000001</v>
      </c>
      <c r="R493" s="65">
        <f t="shared" si="98"/>
        <v>491</v>
      </c>
      <c r="S493" s="65">
        <f t="shared" si="99"/>
        <v>5273.5</v>
      </c>
      <c r="T493" s="65">
        <f t="shared" si="100"/>
        <v>773.39599999999973</v>
      </c>
      <c r="U493" s="68">
        <f t="shared" si="101"/>
        <v>5.1999999999999956E-2</v>
      </c>
      <c r="X493" s="69">
        <f t="shared" si="102"/>
        <v>0.62991780821917753</v>
      </c>
      <c r="Y493" s="62">
        <f t="shared" si="103"/>
        <v>402</v>
      </c>
    </row>
    <row r="494" spans="1:25" x14ac:dyDescent="0.2">
      <c r="A494" s="14">
        <v>492</v>
      </c>
      <c r="B494" s="15" t="s">
        <v>995</v>
      </c>
      <c r="C494" s="16">
        <v>5900</v>
      </c>
      <c r="D494" s="17">
        <v>-4</v>
      </c>
      <c r="E494" s="54">
        <v>5717</v>
      </c>
      <c r="F494" s="55">
        <v>1.2E-2</v>
      </c>
      <c r="G494" s="56">
        <v>531.5</v>
      </c>
      <c r="H494" s="27">
        <v>1.9E-2</v>
      </c>
      <c r="I494" s="54">
        <v>10666</v>
      </c>
      <c r="J494" s="57">
        <v>5671</v>
      </c>
      <c r="K494" s="73">
        <f t="shared" si="92"/>
        <v>5649.209486166008</v>
      </c>
      <c r="L494" s="73">
        <f t="shared" si="93"/>
        <v>5185.5</v>
      </c>
      <c r="M494" s="74">
        <f t="shared" si="94"/>
        <v>521.58979391560354</v>
      </c>
      <c r="N494" s="74">
        <f t="shared" si="95"/>
        <v>5127.6196922504041</v>
      </c>
      <c r="O494" s="62">
        <f t="shared" si="96"/>
        <v>308</v>
      </c>
      <c r="P494" s="73">
        <f t="shared" si="97"/>
        <v>6014.2839999999997</v>
      </c>
      <c r="Q494" s="65">
        <f t="shared" si="91"/>
        <v>5310</v>
      </c>
      <c r="R494" s="65">
        <f t="shared" si="98"/>
        <v>492</v>
      </c>
      <c r="S494" s="65">
        <f t="shared" si="99"/>
        <v>5185.5</v>
      </c>
      <c r="T494" s="65">
        <f t="shared" si="100"/>
        <v>828.78399999999965</v>
      </c>
      <c r="U494" s="68">
        <f t="shared" si="101"/>
        <v>5.1999999999999942E-2</v>
      </c>
      <c r="X494" s="69">
        <f t="shared" si="102"/>
        <v>0.55933019755409152</v>
      </c>
      <c r="Y494" s="62">
        <f t="shared" si="103"/>
        <v>396</v>
      </c>
    </row>
    <row r="495" spans="1:25" x14ac:dyDescent="0.2">
      <c r="A495" s="14">
        <v>493</v>
      </c>
      <c r="B495" s="15" t="s">
        <v>997</v>
      </c>
      <c r="C495" s="16">
        <v>11945</v>
      </c>
      <c r="D495" s="17">
        <v>-19</v>
      </c>
      <c r="E495" s="54">
        <v>5713</v>
      </c>
      <c r="F495" s="55">
        <v>-2.4E-2</v>
      </c>
      <c r="G495" s="56">
        <v>-723</v>
      </c>
      <c r="H495" s="27" t="s">
        <v>14</v>
      </c>
      <c r="I495" s="54">
        <v>10258</v>
      </c>
      <c r="J495" s="57">
        <v>13</v>
      </c>
      <c r="K495" s="73">
        <f t="shared" si="92"/>
        <v>5853.4836065573772</v>
      </c>
      <c r="L495" s="73">
        <f t="shared" si="93"/>
        <v>6436</v>
      </c>
      <c r="M495" s="74" t="str">
        <f t="shared" si="94"/>
        <v xml:space="preserve"> </v>
      </c>
      <c r="N495" s="74" t="str">
        <f t="shared" si="95"/>
        <v xml:space="preserve"> </v>
      </c>
      <c r="O495" s="62" t="str">
        <f t="shared" si="96"/>
        <v xml:space="preserve"> </v>
      </c>
      <c r="P495" s="73">
        <f t="shared" si="97"/>
        <v>6010.076</v>
      </c>
      <c r="Q495" s="65">
        <f t="shared" si="91"/>
        <v>10750.5</v>
      </c>
      <c r="R495" s="65">
        <f t="shared" si="98"/>
        <v>493</v>
      </c>
      <c r="S495" s="65">
        <f t="shared" si="99"/>
        <v>6436</v>
      </c>
      <c r="T495" s="65">
        <f t="shared" si="100"/>
        <v>-425.92399999999998</v>
      </c>
      <c r="U495" s="68">
        <f t="shared" si="101"/>
        <v>5.2000000000000005E-2</v>
      </c>
      <c r="X495" s="69">
        <f t="shared" si="102"/>
        <v>-0.4108934993084371</v>
      </c>
      <c r="Y495" s="62">
        <f t="shared" si="103"/>
        <v>493</v>
      </c>
    </row>
    <row r="496" spans="1:25" x14ac:dyDescent="0.2">
      <c r="A496" s="14">
        <v>494</v>
      </c>
      <c r="B496" s="15" t="s">
        <v>999</v>
      </c>
      <c r="C496" s="16">
        <v>34000</v>
      </c>
      <c r="D496" s="17">
        <v>-22</v>
      </c>
      <c r="E496" s="54">
        <v>5688</v>
      </c>
      <c r="F496" s="55">
        <v>-3.2000000000000001E-2</v>
      </c>
      <c r="G496" s="56">
        <v>1542</v>
      </c>
      <c r="H496" s="27">
        <v>0.151</v>
      </c>
      <c r="I496" s="54">
        <v>4130</v>
      </c>
      <c r="J496" s="57">
        <v>30583</v>
      </c>
      <c r="K496" s="73">
        <f t="shared" si="92"/>
        <v>5876.0330578512394</v>
      </c>
      <c r="L496" s="73">
        <f t="shared" si="93"/>
        <v>4146</v>
      </c>
      <c r="M496" s="74">
        <f t="shared" si="94"/>
        <v>1339.7046046915725</v>
      </c>
      <c r="N496" s="74">
        <f t="shared" si="95"/>
        <v>4536.3284531596673</v>
      </c>
      <c r="O496" s="62">
        <f t="shared" si="96"/>
        <v>181</v>
      </c>
      <c r="P496" s="73">
        <f t="shared" si="97"/>
        <v>5983.7759999999998</v>
      </c>
      <c r="Q496" s="65">
        <f t="shared" si="91"/>
        <v>30600</v>
      </c>
      <c r="R496" s="65">
        <f t="shared" si="98"/>
        <v>494</v>
      </c>
      <c r="S496" s="65">
        <f t="shared" si="99"/>
        <v>4146</v>
      </c>
      <c r="T496" s="65">
        <f t="shared" si="100"/>
        <v>1837.7759999999998</v>
      </c>
      <c r="U496" s="68">
        <f t="shared" si="101"/>
        <v>5.199999999999997E-2</v>
      </c>
      <c r="X496" s="69">
        <f t="shared" si="102"/>
        <v>0.19181322957198432</v>
      </c>
      <c r="Y496" s="62">
        <f t="shared" si="103"/>
        <v>230</v>
      </c>
    </row>
    <row r="497" spans="1:25" x14ac:dyDescent="0.2">
      <c r="A497" s="14">
        <v>495</v>
      </c>
      <c r="B497" s="15" t="s">
        <v>1001</v>
      </c>
      <c r="C497" s="16">
        <v>19800</v>
      </c>
      <c r="D497" s="17" t="s">
        <v>14</v>
      </c>
      <c r="E497" s="54">
        <v>5672</v>
      </c>
      <c r="F497" s="55">
        <v>7.1999999999999995E-2</v>
      </c>
      <c r="G497" s="56">
        <v>333.7</v>
      </c>
      <c r="H497" s="27">
        <v>0.28599999999999998</v>
      </c>
      <c r="I497" s="54">
        <v>2813</v>
      </c>
      <c r="J497" s="57">
        <v>4435</v>
      </c>
      <c r="K497" s="73">
        <f t="shared" si="92"/>
        <v>5291.0447761194027</v>
      </c>
      <c r="L497" s="73">
        <f t="shared" si="93"/>
        <v>5338.3</v>
      </c>
      <c r="M497" s="74">
        <f t="shared" si="94"/>
        <v>259.48678071539655</v>
      </c>
      <c r="N497" s="74">
        <f t="shared" si="95"/>
        <v>5031.5579954040059</v>
      </c>
      <c r="O497" s="62">
        <f t="shared" si="96"/>
        <v>382</v>
      </c>
      <c r="P497" s="73">
        <f t="shared" si="97"/>
        <v>5966.9439999999995</v>
      </c>
      <c r="Q497" s="65">
        <f t="shared" si="91"/>
        <v>17820</v>
      </c>
      <c r="R497" s="65">
        <f t="shared" si="98"/>
        <v>495</v>
      </c>
      <c r="S497" s="65">
        <f t="shared" si="99"/>
        <v>5338.3</v>
      </c>
      <c r="T497" s="65">
        <f t="shared" si="100"/>
        <v>628.64399999999932</v>
      </c>
      <c r="U497" s="68">
        <f t="shared" si="101"/>
        <v>5.1999999999999914E-2</v>
      </c>
      <c r="X497" s="69">
        <f t="shared" si="102"/>
        <v>0.88385975427030072</v>
      </c>
      <c r="Y497" s="62">
        <f t="shared" si="103"/>
        <v>432</v>
      </c>
    </row>
    <row r="498" spans="1:25" x14ac:dyDescent="0.2">
      <c r="A498" s="14">
        <v>496</v>
      </c>
      <c r="B498" s="15" t="s">
        <v>1003</v>
      </c>
      <c r="C498" s="16">
        <v>4150</v>
      </c>
      <c r="D498" s="17">
        <v>-3</v>
      </c>
      <c r="E498" s="54">
        <v>5658</v>
      </c>
      <c r="F498" s="55">
        <v>2.1999999999999999E-2</v>
      </c>
      <c r="G498" s="56">
        <v>2440.1</v>
      </c>
      <c r="H498" s="27">
        <v>0.253</v>
      </c>
      <c r="I498" s="54">
        <v>30686</v>
      </c>
      <c r="J498" s="57">
        <v>56302</v>
      </c>
      <c r="K498" s="73">
        <f t="shared" si="92"/>
        <v>5536.2035225048921</v>
      </c>
      <c r="L498" s="73">
        <f t="shared" si="93"/>
        <v>3217.9</v>
      </c>
      <c r="M498" s="74">
        <f t="shared" si="94"/>
        <v>1947.4062250598561</v>
      </c>
      <c r="N498" s="74">
        <f t="shared" si="95"/>
        <v>3588.7972974450358</v>
      </c>
      <c r="O498" s="62">
        <f t="shared" si="96"/>
        <v>128</v>
      </c>
      <c r="P498" s="73">
        <f t="shared" si="97"/>
        <v>5952.2160000000003</v>
      </c>
      <c r="Q498" s="65">
        <f t="shared" si="91"/>
        <v>3735</v>
      </c>
      <c r="R498" s="65">
        <f t="shared" si="98"/>
        <v>496</v>
      </c>
      <c r="S498" s="65">
        <f t="shared" si="99"/>
        <v>3217.9</v>
      </c>
      <c r="T498" s="65">
        <f t="shared" si="100"/>
        <v>2734.3160000000003</v>
      </c>
      <c r="U498" s="68">
        <f t="shared" si="101"/>
        <v>5.200000000000006E-2</v>
      </c>
      <c r="X498" s="69">
        <f t="shared" si="102"/>
        <v>0.12057538625466184</v>
      </c>
      <c r="Y498" s="62">
        <f t="shared" si="103"/>
        <v>169</v>
      </c>
    </row>
    <row r="499" spans="1:25" x14ac:dyDescent="0.2">
      <c r="A499" s="14">
        <v>497</v>
      </c>
      <c r="B499" s="15" t="s">
        <v>1005</v>
      </c>
      <c r="C499" s="16">
        <v>6500</v>
      </c>
      <c r="D499" s="17" t="s">
        <v>14</v>
      </c>
      <c r="E499" s="54">
        <v>5610</v>
      </c>
      <c r="F499" s="55">
        <v>8.3000000000000004E-2</v>
      </c>
      <c r="G499" s="56">
        <v>395</v>
      </c>
      <c r="H499" s="27">
        <v>0.35299999999999998</v>
      </c>
      <c r="I499" s="54">
        <v>104176</v>
      </c>
      <c r="J499" s="57">
        <v>2829</v>
      </c>
      <c r="K499" s="73">
        <f t="shared" si="92"/>
        <v>5180.0554016620499</v>
      </c>
      <c r="L499" s="73">
        <f t="shared" si="93"/>
        <v>5215</v>
      </c>
      <c r="M499" s="74">
        <f t="shared" si="94"/>
        <v>291.94382852919438</v>
      </c>
      <c r="N499" s="74">
        <f t="shared" si="95"/>
        <v>4888.1115731328555</v>
      </c>
      <c r="O499" s="62">
        <f t="shared" si="96"/>
        <v>373</v>
      </c>
      <c r="P499" s="73">
        <f t="shared" si="97"/>
        <v>5901.72</v>
      </c>
      <c r="Q499" s="65">
        <f t="shared" si="91"/>
        <v>5850</v>
      </c>
      <c r="R499" s="65">
        <f t="shared" si="98"/>
        <v>497</v>
      </c>
      <c r="S499" s="65">
        <f t="shared" si="99"/>
        <v>5215</v>
      </c>
      <c r="T499" s="65">
        <f t="shared" si="100"/>
        <v>686.72000000000025</v>
      </c>
      <c r="U499" s="68">
        <f t="shared" si="101"/>
        <v>5.2000000000000046E-2</v>
      </c>
      <c r="X499" s="69">
        <f t="shared" si="102"/>
        <v>0.73853164556962092</v>
      </c>
      <c r="Y499" s="62">
        <f t="shared" si="103"/>
        <v>423</v>
      </c>
    </row>
    <row r="500" spans="1:25" x14ac:dyDescent="0.2">
      <c r="A500" s="14">
        <v>498</v>
      </c>
      <c r="B500" s="15" t="s">
        <v>1007</v>
      </c>
      <c r="C500" s="16">
        <v>12000</v>
      </c>
      <c r="D500" s="17">
        <v>-4</v>
      </c>
      <c r="E500" s="54">
        <v>5590</v>
      </c>
      <c r="F500" s="55">
        <v>1.2E-2</v>
      </c>
      <c r="G500" s="56">
        <v>851.9</v>
      </c>
      <c r="H500" s="27" t="s">
        <v>14</v>
      </c>
      <c r="I500" s="54">
        <v>8997</v>
      </c>
      <c r="J500" s="57">
        <v>8051</v>
      </c>
      <c r="K500" s="73">
        <f t="shared" si="92"/>
        <v>5523.715415019763</v>
      </c>
      <c r="L500" s="73">
        <f t="shared" si="93"/>
        <v>4738.1000000000004</v>
      </c>
      <c r="M500" s="74" t="str">
        <f t="shared" si="94"/>
        <v xml:space="preserve"> </v>
      </c>
      <c r="N500" s="74" t="str">
        <f t="shared" si="95"/>
        <v xml:space="preserve"> </v>
      </c>
      <c r="O500" s="62" t="str">
        <f t="shared" si="96"/>
        <v xml:space="preserve"> </v>
      </c>
      <c r="P500" s="73">
        <f t="shared" si="97"/>
        <v>5880.68</v>
      </c>
      <c r="Q500" s="65">
        <f t="shared" si="91"/>
        <v>10800</v>
      </c>
      <c r="R500" s="65">
        <f t="shared" si="98"/>
        <v>498</v>
      </c>
      <c r="S500" s="65">
        <f t="shared" si="99"/>
        <v>4738.1000000000004</v>
      </c>
      <c r="T500" s="65">
        <f t="shared" si="100"/>
        <v>1142.58</v>
      </c>
      <c r="U500" s="68">
        <f t="shared" si="101"/>
        <v>5.2000000000000053E-2</v>
      </c>
      <c r="X500" s="69">
        <f t="shared" si="102"/>
        <v>0.34121375748327265</v>
      </c>
      <c r="Y500" s="62">
        <f t="shared" si="103"/>
        <v>323</v>
      </c>
    </row>
    <row r="501" spans="1:25" x14ac:dyDescent="0.2">
      <c r="A501" s="14">
        <v>499</v>
      </c>
      <c r="B501" s="15" t="s">
        <v>1009</v>
      </c>
      <c r="C501" s="16">
        <v>7400</v>
      </c>
      <c r="D501" s="17">
        <v>-8</v>
      </c>
      <c r="E501" s="54">
        <v>5582</v>
      </c>
      <c r="F501" s="55">
        <v>1E-3</v>
      </c>
      <c r="G501" s="56">
        <v>646.9</v>
      </c>
      <c r="H501" s="27" t="s">
        <v>14</v>
      </c>
      <c r="I501" s="54">
        <v>7424</v>
      </c>
      <c r="J501" s="57">
        <v>3066</v>
      </c>
      <c r="K501" s="73">
        <f t="shared" si="92"/>
        <v>5576.4235764235773</v>
      </c>
      <c r="L501" s="73">
        <f t="shared" si="93"/>
        <v>4935.1000000000004</v>
      </c>
      <c r="M501" s="74" t="str">
        <f t="shared" si="94"/>
        <v xml:space="preserve"> </v>
      </c>
      <c r="N501" s="74" t="str">
        <f t="shared" si="95"/>
        <v xml:space="preserve"> </v>
      </c>
      <c r="O501" s="62" t="str">
        <f t="shared" si="96"/>
        <v xml:space="preserve"> </v>
      </c>
      <c r="P501" s="73">
        <f t="shared" si="97"/>
        <v>5872.2640000000001</v>
      </c>
      <c r="Q501" s="65">
        <f t="shared" si="91"/>
        <v>6660</v>
      </c>
      <c r="R501" s="65">
        <f t="shared" si="98"/>
        <v>499</v>
      </c>
      <c r="S501" s="65">
        <f t="shared" si="99"/>
        <v>4935.1000000000004</v>
      </c>
      <c r="T501" s="65">
        <f t="shared" si="100"/>
        <v>937.16399999999976</v>
      </c>
      <c r="U501" s="68">
        <f t="shared" si="101"/>
        <v>5.2000000000000025E-2</v>
      </c>
      <c r="X501" s="69">
        <f t="shared" si="102"/>
        <v>0.44869995362498033</v>
      </c>
      <c r="Y501" s="62">
        <f t="shared" si="103"/>
        <v>366</v>
      </c>
    </row>
    <row r="502" spans="1:25" x14ac:dyDescent="0.2">
      <c r="A502" s="30">
        <v>500</v>
      </c>
      <c r="B502" s="31" t="s">
        <v>1011</v>
      </c>
      <c r="C502" s="32">
        <v>15100</v>
      </c>
      <c r="D502" s="33" t="s">
        <v>14</v>
      </c>
      <c r="E502" s="58">
        <v>5575</v>
      </c>
      <c r="F502" s="59">
        <v>0.13700000000000001</v>
      </c>
      <c r="G502" s="60">
        <v>283.10000000000002</v>
      </c>
      <c r="H502" s="37">
        <v>6.0000000000000001E-3</v>
      </c>
      <c r="I502" s="58">
        <v>3543</v>
      </c>
      <c r="J502" s="61">
        <v>9208</v>
      </c>
      <c r="K502" s="73">
        <f t="shared" si="92"/>
        <v>4903.2541776605103</v>
      </c>
      <c r="L502" s="73">
        <f t="shared" si="93"/>
        <v>5291.9</v>
      </c>
      <c r="M502" s="74">
        <f t="shared" si="94"/>
        <v>281.41153081510936</v>
      </c>
      <c r="N502" s="74">
        <f t="shared" si="95"/>
        <v>4621.8426468454008</v>
      </c>
      <c r="O502" s="62">
        <f t="shared" si="96"/>
        <v>380</v>
      </c>
      <c r="P502" s="73">
        <f t="shared" si="97"/>
        <v>5864.9</v>
      </c>
      <c r="Q502" s="65">
        <f t="shared" si="91"/>
        <v>13590</v>
      </c>
      <c r="R502" s="65">
        <f t="shared" si="98"/>
        <v>500</v>
      </c>
      <c r="S502" s="65">
        <f t="shared" si="99"/>
        <v>5291.9</v>
      </c>
      <c r="T502" s="65">
        <f t="shared" si="100"/>
        <v>573</v>
      </c>
      <c r="U502" s="68">
        <f t="shared" si="101"/>
        <v>5.1999999999999935E-2</v>
      </c>
      <c r="X502" s="69">
        <f t="shared" si="102"/>
        <v>1.0240197809961142</v>
      </c>
      <c r="Y502" s="62">
        <f t="shared" si="103"/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2018-2020 Financials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Galvanize</cp:lastModifiedBy>
  <cp:revision/>
  <dcterms:created xsi:type="dcterms:W3CDTF">2019-10-07T13:19:08Z</dcterms:created>
  <dcterms:modified xsi:type="dcterms:W3CDTF">2019-10-08T12:46:34Z</dcterms:modified>
  <cp:category/>
  <cp:contentStatus/>
</cp:coreProperties>
</file>