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"/>
    </mc:Choice>
  </mc:AlternateContent>
  <xr:revisionPtr revIDLastSave="0" documentId="13_ncr:1_{928FB41F-2C36-574A-BCC0-1833CAE27EDF}" xr6:coauthVersionLast="45" xr6:coauthVersionMax="45" xr10:uidLastSave="{00000000-0000-0000-0000-000000000000}"/>
  <bookViews>
    <workbookView xWindow="780" yWindow="960" windowWidth="27640" windowHeight="15440" xr2:uid="{09650164-32A5-5E41-B315-3AC4BDEF06DC}"/>
  </bookViews>
  <sheets>
    <sheet name="Amazon-1" sheetId="1" r:id="rId1"/>
    <sheet name="Forecast Proje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L16" i="1"/>
  <c r="K16" i="1"/>
  <c r="L14" i="1"/>
  <c r="K14" i="1"/>
  <c r="L10" i="1"/>
  <c r="K10" i="1"/>
  <c r="L8" i="1"/>
  <c r="K8" i="1"/>
  <c r="L6" i="1"/>
  <c r="K6" i="1"/>
  <c r="D40" i="2" l="1"/>
  <c r="D39" i="2"/>
  <c r="D33" i="2"/>
  <c r="D32" i="2"/>
  <c r="D26" i="2"/>
  <c r="D25" i="2"/>
  <c r="D19" i="2"/>
  <c r="D18" i="2"/>
  <c r="D12" i="2"/>
  <c r="D11" i="2"/>
  <c r="D5" i="2"/>
  <c r="D4" i="2"/>
  <c r="J16" i="1"/>
  <c r="J14" i="1"/>
  <c r="J8" i="1"/>
  <c r="J6" i="1"/>
  <c r="J3" i="1"/>
  <c r="I14" i="1"/>
  <c r="I16" i="1"/>
  <c r="I3" i="1"/>
  <c r="I8" i="1"/>
  <c r="I6" i="1"/>
  <c r="H10" i="1" l="1"/>
  <c r="E10" i="1"/>
  <c r="B10" i="1"/>
  <c r="I10" i="1" l="1"/>
  <c r="J10" i="1"/>
</calcChain>
</file>

<file path=xl/sharedStrings.xml><?xml version="1.0" encoding="utf-8"?>
<sst xmlns="http://schemas.openxmlformats.org/spreadsheetml/2006/main" count="26" uniqueCount="24">
  <si>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</si>
  <si>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</si>
  <si>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</si>
  <si>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</si>
  <si>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</si>
  <si>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</si>
  <si>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</si>
  <si>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</si>
  <si>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Total Net Sales Growth 2016-2017</t>
  </si>
  <si>
    <t>Total Net Sales Growth 2017-2018</t>
  </si>
  <si>
    <t>Cost of Sales</t>
  </si>
  <si>
    <t>Growth 2016-2017</t>
  </si>
  <si>
    <t>Growth 2017-2018</t>
  </si>
  <si>
    <t>Sales Forceast</t>
  </si>
  <si>
    <t>Other expenses</t>
  </si>
  <si>
    <t xml:space="preserve">Total operating expenses </t>
  </si>
  <si>
    <t>Growth 2016-2017 Operating expenses</t>
  </si>
  <si>
    <t>Growth 2017-2018 Operating expenses</t>
  </si>
  <si>
    <t>2019 Projections Sales</t>
  </si>
  <si>
    <t>2020 Projections Sales</t>
  </si>
  <si>
    <t>2019 Projections Operating expenses</t>
  </si>
  <si>
    <t>2020 Operating expenses</t>
  </si>
  <si>
    <t xml:space="preserve">2019 Projections   </t>
  </si>
  <si>
    <t>2020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</si>
</sst>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2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0" fontId="7" fillId="0" borderId="0" xfId="0" applyFont="1"/>
    <xf numFmtId="10" fontId="0" fillId="0" borderId="0" xfId="0" applyNumberFormat="1"/>
    <xf numFmtId="3" fontId="8" fillId="0" borderId="0" xfId="0" applyNumberFormat="1" applyFont="1"/>
    <xf numFmtId="0" fontId="0" fillId="0" borderId="0" xfId="0" applyNumberFormat="1"/>
    <xf numFmtId="164" fontId="0" fillId="0" borderId="0" xfId="1" applyNumberFormat="1" applyFont="1"/>
    <xf numFmtId="0" fontId="6" fillId="0" borderId="0" xfId="0" applyFont="1"/>
    <xf numFmtId="165" fontId="0" fillId="0" borderId="0" xfId="0" applyNumberFormat="1"/>
    <xf numFmtId="165" fontId="4" fillId="0" borderId="0" xfId="0" applyNumberFormat="1" applyFont="1"/>
    <xf numFmtId="0" fontId="9" fillId="0" borderId="1" xfId="0" applyFont="1" applyBorder="1"/>
    <xf numFmtId="165" fontId="10" fillId="0" borderId="1" xfId="0" applyNumberFormat="1" applyFont="1" applyBorder="1"/>
    <xf numFmtId="0" fontId="10" fillId="0" borderId="1" xfId="0" applyFont="1" applyBorder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10" fontId="4" fillId="0" borderId="1" xfId="0" applyNumberFormat="1" applyFont="1" applyBorder="1"/>
    <xf numFmtId="10" fontId="9" fillId="0" borderId="1" xfId="0" applyNumberFormat="1" applyFont="1" applyBorder="1"/>
    <xf numFmtId="165" fontId="11" fillId="0" borderId="1" xfId="1" applyNumberFormat="1" applyFont="1" applyBorder="1"/>
    <xf numFmtId="165" fontId="11" fillId="0" borderId="1" xfId="0" applyNumberFormat="1" applyFont="1" applyBorder="1"/>
    <xf numFmtId="165" fontId="10" fillId="0" borderId="1" xfId="0" applyNumberFormat="1" applyFont="1" applyBorder="1"/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O30"/>
  <sheetViews>
    <sheetView tabSelected="1" zoomScale="130" zoomScaleNormal="130" workbookViewId="0">
      <selection activeCell="K6" sqref="K6:K7"/>
    </sheetView>
  </sheetViews>
  <sheetFormatPr baseColWidth="10" defaultRowHeight="16"/>
  <cols>
    <col min="1" max="1" width="32.5" bestFit="1" customWidth="1"/>
    <col min="9" max="10" width="34" bestFit="1" customWidth="1"/>
    <col min="11" max="11" width="32.33203125" style="11" bestFit="1" customWidth="1"/>
    <col min="12" max="12" width="27.5" style="11" bestFit="1" customWidth="1"/>
    <col min="13" max="13" width="24.5" bestFit="1" customWidth="1"/>
  </cols>
  <sheetData>
    <row r="1" spans="1:14">
      <c r="A1" t="s">
        <v>6</v>
      </c>
    </row>
    <row r="2" spans="1:14">
      <c r="A2" s="1"/>
      <c r="B2" s="2">
        <v>2016</v>
      </c>
      <c r="C2" s="3"/>
      <c r="E2" s="2">
        <v>2017</v>
      </c>
      <c r="H2" s="2">
        <v>2018</v>
      </c>
      <c r="I2" s="13" t="s">
        <v>8</v>
      </c>
      <c r="J2" s="13" t="s">
        <v>9</v>
      </c>
      <c r="K2" s="14" t="s">
        <v>18</v>
      </c>
      <c r="L2" s="14" t="s">
        <v>19</v>
      </c>
      <c r="M2" s="5"/>
    </row>
    <row r="3" spans="1:14">
      <c r="A3" s="16" t="s">
        <v>0</v>
      </c>
      <c r="B3" s="17">
        <v>135987</v>
      </c>
      <c r="C3" s="16"/>
      <c r="D3" s="16"/>
      <c r="E3" s="17">
        <v>177866</v>
      </c>
      <c r="F3" s="16"/>
      <c r="G3" s="16"/>
      <c r="H3" s="17">
        <v>232887</v>
      </c>
      <c r="I3" s="19">
        <f>($E3-$B3)/$E3</f>
        <v>0.23545253168115324</v>
      </c>
      <c r="J3" s="19">
        <f>($H3-$E3)/$H3</f>
        <v>0.23625621009330705</v>
      </c>
      <c r="K3" s="21">
        <f>'Forecast Projections'!D4</f>
        <v>279146.66666667163</v>
      </c>
      <c r="L3" s="21">
        <f>'Forecast Projections'!D5</f>
        <v>327596.66666667163</v>
      </c>
      <c r="M3" s="6"/>
      <c r="N3" s="8"/>
    </row>
    <row r="4" spans="1:14">
      <c r="A4" s="16"/>
      <c r="B4" s="17"/>
      <c r="C4" s="16"/>
      <c r="D4" s="16"/>
      <c r="E4" s="17"/>
      <c r="F4" s="16"/>
      <c r="G4" s="16"/>
      <c r="H4" s="17"/>
      <c r="I4" s="19"/>
      <c r="J4" s="19"/>
      <c r="K4" s="21"/>
      <c r="L4" s="21"/>
    </row>
    <row r="5" spans="1:14">
      <c r="A5" s="3" t="s">
        <v>1</v>
      </c>
      <c r="B5" s="3"/>
      <c r="C5" s="3"/>
      <c r="D5" s="3"/>
      <c r="E5" s="3"/>
      <c r="F5" s="3"/>
      <c r="I5" s="13" t="s">
        <v>16</v>
      </c>
      <c r="J5" s="13" t="s">
        <v>17</v>
      </c>
      <c r="K5" s="15" t="s">
        <v>20</v>
      </c>
      <c r="L5" s="15" t="s">
        <v>21</v>
      </c>
    </row>
    <row r="6" spans="1:14" ht="28" customHeight="1">
      <c r="A6" s="16" t="s">
        <v>2</v>
      </c>
      <c r="B6" s="17">
        <v>88265</v>
      </c>
      <c r="C6" s="16"/>
      <c r="D6" s="16"/>
      <c r="E6" s="17">
        <v>111934</v>
      </c>
      <c r="F6" s="16"/>
      <c r="G6" s="16"/>
      <c r="H6" s="17">
        <v>139156</v>
      </c>
      <c r="I6" s="19">
        <f>($E6-$B6)/$E6</f>
        <v>0.21145496453267104</v>
      </c>
      <c r="J6" s="19">
        <f>($H6-$E6)/$H6</f>
        <v>0.19562217942453075</v>
      </c>
      <c r="K6" s="22">
        <f>'Forecast Projections'!D11</f>
        <v>164009.33333333582</v>
      </c>
      <c r="L6" s="22">
        <f>'Forecast Projections'!D12</f>
        <v>189454.83333333582</v>
      </c>
    </row>
    <row r="7" spans="1:14">
      <c r="A7" s="16"/>
      <c r="B7" s="17"/>
      <c r="C7" s="16"/>
      <c r="D7" s="16"/>
      <c r="E7" s="17"/>
      <c r="F7" s="16"/>
      <c r="G7" s="16"/>
      <c r="H7" s="17"/>
      <c r="I7" s="19"/>
      <c r="J7" s="19"/>
      <c r="K7" s="22"/>
      <c r="L7" s="22"/>
    </row>
    <row r="8" spans="1:14">
      <c r="A8" s="16" t="s">
        <v>3</v>
      </c>
      <c r="B8" s="17">
        <v>7233</v>
      </c>
      <c r="C8" s="16"/>
      <c r="D8" s="16"/>
      <c r="E8" s="17">
        <v>10069</v>
      </c>
      <c r="F8" s="16"/>
      <c r="G8" s="16"/>
      <c r="H8" s="17">
        <v>13814</v>
      </c>
      <c r="I8" s="19">
        <f t="shared" ref="I8" si="0">($E8-$B8)/$E8</f>
        <v>0.28165656966928193</v>
      </c>
      <c r="J8" s="19">
        <f>($H8-$E8)/$H8</f>
        <v>0.27110178080208486</v>
      </c>
      <c r="K8" s="22">
        <f>'Forecast Projections'!D18</f>
        <v>16953</v>
      </c>
      <c r="L8" s="22">
        <f>'Forecast Projections'!D19</f>
        <v>20243.5</v>
      </c>
    </row>
    <row r="9" spans="1:14">
      <c r="A9" s="16"/>
      <c r="B9" s="17"/>
      <c r="C9" s="16"/>
      <c r="D9" s="16"/>
      <c r="E9" s="17"/>
      <c r="F9" s="16"/>
      <c r="G9" s="16"/>
      <c r="H9" s="17"/>
      <c r="I9" s="19"/>
      <c r="J9" s="19"/>
      <c r="K9" s="22"/>
      <c r="L9" s="22"/>
    </row>
    <row r="10" spans="1:14">
      <c r="A10" s="16" t="s">
        <v>7</v>
      </c>
      <c r="B10" s="17">
        <f>B14-B8-B6</f>
        <v>36303</v>
      </c>
      <c r="C10" s="16"/>
      <c r="D10" s="16"/>
      <c r="E10" s="17">
        <f>E14-E8-E6</f>
        <v>51757</v>
      </c>
      <c r="F10" s="16"/>
      <c r="G10" s="16"/>
      <c r="H10" s="17">
        <f>H14-H8-H6</f>
        <v>67496</v>
      </c>
      <c r="I10" s="19">
        <f t="shared" ref="I10" si="1">($E10-$B10)/$E10</f>
        <v>0.29858763065865485</v>
      </c>
      <c r="J10" s="19">
        <f>($H10-$E10)/$H10</f>
        <v>0.23318418869266327</v>
      </c>
      <c r="K10" s="22">
        <f>'Forecast Projections'!D25</f>
        <v>83045</v>
      </c>
      <c r="L10" s="22">
        <f>'Forecast Projections'!D26</f>
        <v>98641.5</v>
      </c>
    </row>
    <row r="11" spans="1:14">
      <c r="A11" s="16"/>
      <c r="B11" s="17"/>
      <c r="C11" s="16"/>
      <c r="D11" s="16"/>
      <c r="E11" s="17"/>
      <c r="F11" s="16"/>
      <c r="G11" s="16"/>
      <c r="H11" s="17"/>
      <c r="I11" s="19"/>
      <c r="J11" s="19"/>
      <c r="K11" s="22"/>
      <c r="L11" s="22"/>
    </row>
    <row r="12" spans="1:14">
      <c r="A12" s="16"/>
      <c r="B12" s="16"/>
      <c r="C12" s="16"/>
      <c r="D12" s="16"/>
      <c r="E12" s="16"/>
      <c r="F12" s="16"/>
      <c r="G12" s="16"/>
      <c r="H12" s="16"/>
      <c r="I12" s="20" t="s">
        <v>11</v>
      </c>
      <c r="J12" s="20" t="s">
        <v>12</v>
      </c>
      <c r="K12" s="23" t="s">
        <v>22</v>
      </c>
      <c r="L12" s="23" t="s">
        <v>23</v>
      </c>
    </row>
    <row r="13" spans="1:14">
      <c r="A13" s="16"/>
      <c r="B13" s="16"/>
      <c r="C13" s="16"/>
      <c r="D13" s="16"/>
      <c r="E13" s="16"/>
      <c r="F13" s="16"/>
      <c r="G13" s="16"/>
      <c r="H13" s="16"/>
      <c r="I13" s="20"/>
      <c r="J13" s="20"/>
      <c r="K13" s="23"/>
      <c r="L13" s="23"/>
    </row>
    <row r="14" spans="1:14">
      <c r="A14" s="16" t="s">
        <v>4</v>
      </c>
      <c r="B14" s="17">
        <v>131801</v>
      </c>
      <c r="C14" s="16"/>
      <c r="D14" s="16"/>
      <c r="E14" s="17">
        <v>173760</v>
      </c>
      <c r="F14" s="16"/>
      <c r="G14" s="16"/>
      <c r="H14" s="17">
        <v>220466</v>
      </c>
      <c r="I14" s="19">
        <f>($E14-$B14)/$E14</f>
        <v>0.24147674953959483</v>
      </c>
      <c r="J14" s="19">
        <f>($H14-$E14)/$H14</f>
        <v>0.21185126051182496</v>
      </c>
      <c r="K14" s="22">
        <f>'Forecast Projections'!D32</f>
        <v>264007.33333332837</v>
      </c>
      <c r="L14" s="22">
        <f>'Forecast Projections'!D33</f>
        <v>308339.83333332837</v>
      </c>
    </row>
    <row r="15" spans="1:14">
      <c r="A15" s="16"/>
      <c r="B15" s="17"/>
      <c r="C15" s="16"/>
      <c r="D15" s="16"/>
      <c r="E15" s="17"/>
      <c r="F15" s="16"/>
      <c r="G15" s="16"/>
      <c r="H15" s="17"/>
      <c r="I15" s="19"/>
      <c r="J15" s="19"/>
      <c r="K15" s="22"/>
      <c r="L15" s="22"/>
    </row>
    <row r="16" spans="1:14">
      <c r="A16" s="16" t="s">
        <v>5</v>
      </c>
      <c r="B16" s="17">
        <v>4186</v>
      </c>
      <c r="C16" s="16"/>
      <c r="D16" s="16"/>
      <c r="E16" s="17">
        <v>4106</v>
      </c>
      <c r="F16" s="16"/>
      <c r="G16" s="16"/>
      <c r="H16" s="17">
        <v>12421</v>
      </c>
      <c r="I16" s="19">
        <f>($E16-$B16)/$E16</f>
        <v>-1.948368241597662E-2</v>
      </c>
      <c r="J16" s="19">
        <f>($H16-$E16)/$H16</f>
        <v>0.66943080267289268</v>
      </c>
      <c r="K16" s="22">
        <f>'Forecast Projections'!D39</f>
        <v>15139.333333333023</v>
      </c>
      <c r="L16" s="22">
        <f>'Forecast Projections'!D40</f>
        <v>19256.833333333023</v>
      </c>
    </row>
    <row r="17" spans="1:15">
      <c r="A17" s="16"/>
      <c r="B17" s="17"/>
      <c r="C17" s="16"/>
      <c r="D17" s="16"/>
      <c r="E17" s="17"/>
      <c r="F17" s="16"/>
      <c r="G17" s="16"/>
      <c r="H17" s="17"/>
      <c r="I17" s="19"/>
      <c r="J17" s="19"/>
      <c r="K17" s="22"/>
      <c r="L17" s="22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24"/>
      <c r="L18" s="24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24"/>
      <c r="L19" s="24"/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4"/>
      <c r="K20" s="12"/>
      <c r="L20" s="12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24"/>
      <c r="L21" s="24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24"/>
      <c r="L22" s="24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4"/>
      <c r="K23" s="12"/>
      <c r="L23" s="12"/>
    </row>
    <row r="24" spans="1:15">
      <c r="A24" s="16"/>
      <c r="B24" s="17"/>
      <c r="C24" s="16"/>
      <c r="D24" s="16"/>
      <c r="E24" s="17"/>
      <c r="F24" s="16"/>
      <c r="G24" s="16"/>
      <c r="H24" s="17"/>
      <c r="I24" s="16"/>
      <c r="J24" s="16"/>
      <c r="K24" s="24"/>
      <c r="L24" s="24"/>
    </row>
    <row r="25" spans="1:15">
      <c r="A25" s="16"/>
      <c r="B25" s="17"/>
      <c r="C25" s="16"/>
      <c r="D25" s="16"/>
      <c r="E25" s="17"/>
      <c r="F25" s="16"/>
      <c r="G25" s="16"/>
      <c r="H25" s="17"/>
      <c r="I25" s="16"/>
      <c r="J25" s="16"/>
      <c r="K25" s="24"/>
      <c r="L25" s="24"/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4"/>
      <c r="K26" s="12"/>
      <c r="L26" s="12"/>
    </row>
    <row r="27" spans="1: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24"/>
      <c r="L27" s="24"/>
    </row>
    <row r="28" spans="1: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24"/>
      <c r="L28" s="24"/>
    </row>
    <row r="29" spans="1:15">
      <c r="A29" s="16"/>
      <c r="B29" s="16"/>
      <c r="C29" s="17"/>
      <c r="D29" s="16"/>
      <c r="E29" s="16"/>
      <c r="F29" s="16"/>
      <c r="G29" s="17"/>
      <c r="H29" s="16"/>
      <c r="I29" s="16"/>
      <c r="J29" s="16"/>
      <c r="K29" s="24"/>
      <c r="L29" s="24"/>
      <c r="M29" s="16"/>
      <c r="N29" s="17"/>
      <c r="O29" s="18"/>
    </row>
    <row r="30" spans="1:15">
      <c r="A30" s="16"/>
      <c r="B30" s="16"/>
      <c r="C30" s="17"/>
      <c r="D30" s="16"/>
      <c r="E30" s="16"/>
      <c r="F30" s="16"/>
      <c r="G30" s="17"/>
      <c r="H30" s="16"/>
      <c r="I30" s="16"/>
      <c r="J30" s="16"/>
      <c r="K30" s="24"/>
      <c r="L30" s="24"/>
      <c r="M30" s="16"/>
      <c r="N30" s="17"/>
      <c r="O30" s="18"/>
    </row>
  </sheetData>
  <mergeCells count="147">
    <mergeCell ref="L24:L25"/>
    <mergeCell ref="L27:L28"/>
    <mergeCell ref="L29:L30"/>
    <mergeCell ref="L3:L4"/>
    <mergeCell ref="L6:L7"/>
    <mergeCell ref="L8:L9"/>
    <mergeCell ref="L10:L11"/>
    <mergeCell ref="L12:L13"/>
    <mergeCell ref="L14:L15"/>
    <mergeCell ref="L16:L17"/>
    <mergeCell ref="L18:L19"/>
    <mergeCell ref="L21:L22"/>
    <mergeCell ref="J24:J25"/>
    <mergeCell ref="J27:J28"/>
    <mergeCell ref="J29:J30"/>
    <mergeCell ref="K3:K4"/>
    <mergeCell ref="K6:K7"/>
    <mergeCell ref="K8:K9"/>
    <mergeCell ref="K10:K11"/>
    <mergeCell ref="K12:K13"/>
    <mergeCell ref="K14:K15"/>
    <mergeCell ref="K16:K17"/>
    <mergeCell ref="K18:K19"/>
    <mergeCell ref="K21:K22"/>
    <mergeCell ref="K24:K25"/>
    <mergeCell ref="K27:K28"/>
    <mergeCell ref="K29:K30"/>
    <mergeCell ref="J3:J4"/>
    <mergeCell ref="J6:J7"/>
    <mergeCell ref="J8:J9"/>
    <mergeCell ref="J10:J11"/>
    <mergeCell ref="J12:J13"/>
    <mergeCell ref="J14:J15"/>
    <mergeCell ref="J16:J17"/>
    <mergeCell ref="J18:J19"/>
    <mergeCell ref="J21:J22"/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M29:M30"/>
    <mergeCell ref="N29:N30"/>
    <mergeCell ref="O29:O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CB15-728A-D347-94B1-C171466A4B75}">
  <dimension ref="A1:D40"/>
  <sheetViews>
    <sheetView workbookViewId="0">
      <selection activeCell="G13" sqref="G13"/>
    </sheetView>
  </sheetViews>
  <sheetFormatPr baseColWidth="10" defaultRowHeight="16"/>
  <cols>
    <col min="4" max="4" width="15.5" customWidth="1"/>
  </cols>
  <sheetData>
    <row r="1" spans="1:4">
      <c r="A1">
        <v>2016</v>
      </c>
      <c r="B1" s="7">
        <v>135987</v>
      </c>
    </row>
    <row r="2" spans="1:4">
      <c r="A2">
        <v>2017</v>
      </c>
      <c r="B2" s="7">
        <v>177866</v>
      </c>
    </row>
    <row r="3" spans="1:4">
      <c r="A3">
        <v>2018</v>
      </c>
      <c r="B3" s="7">
        <v>232887</v>
      </c>
      <c r="D3" s="10" t="s">
        <v>13</v>
      </c>
    </row>
    <row r="4" spans="1:4">
      <c r="A4">
        <v>2019</v>
      </c>
      <c r="D4" s="9">
        <f>FORECAST($A4,$B$1:$B$3,$A$1:$A$3)</f>
        <v>279146.66666667163</v>
      </c>
    </row>
    <row r="5" spans="1:4">
      <c r="A5">
        <v>2020</v>
      </c>
      <c r="D5" s="9">
        <f>FORECAST($A5,$B$1:$B$3,$A$1:$A$3)</f>
        <v>327596.66666667163</v>
      </c>
    </row>
    <row r="8" spans="1:4">
      <c r="A8">
        <v>2016</v>
      </c>
      <c r="B8">
        <v>88265</v>
      </c>
    </row>
    <row r="9" spans="1:4">
      <c r="A9">
        <v>2017</v>
      </c>
      <c r="B9">
        <v>111934</v>
      </c>
    </row>
    <row r="10" spans="1:4">
      <c r="A10">
        <v>2018</v>
      </c>
      <c r="B10">
        <v>139156</v>
      </c>
      <c r="D10" s="10" t="s">
        <v>10</v>
      </c>
    </row>
    <row r="11" spans="1:4">
      <c r="A11">
        <v>2019</v>
      </c>
      <c r="D11" s="9">
        <f>FORECAST(A11,$B$8:$B$10,$A$8:$A$10)</f>
        <v>164009.33333333582</v>
      </c>
    </row>
    <row r="12" spans="1:4">
      <c r="A12">
        <v>2020</v>
      </c>
      <c r="D12" s="9">
        <f>FORECAST(A12,$B$8:$B$10,$A$8:$A$10)</f>
        <v>189454.83333333582</v>
      </c>
    </row>
    <row r="15" spans="1:4">
      <c r="A15">
        <v>2016</v>
      </c>
      <c r="B15">
        <v>7233</v>
      </c>
    </row>
    <row r="16" spans="1:4">
      <c r="A16">
        <v>2017</v>
      </c>
      <c r="B16">
        <v>10069</v>
      </c>
    </row>
    <row r="17" spans="1:4">
      <c r="A17">
        <v>2018</v>
      </c>
      <c r="B17">
        <v>13814</v>
      </c>
      <c r="D17" s="10" t="s">
        <v>3</v>
      </c>
    </row>
    <row r="18" spans="1:4">
      <c r="A18">
        <v>2019</v>
      </c>
      <c r="D18" s="9">
        <f>FORECAST(A18,$B$15:$B$17,$A$15:$A$17)</f>
        <v>16953</v>
      </c>
    </row>
    <row r="19" spans="1:4">
      <c r="A19">
        <v>2020</v>
      </c>
      <c r="D19" s="9">
        <f>FORECAST(A19,$B$15:$B$17,$A$15:$A$17)</f>
        <v>20243.5</v>
      </c>
    </row>
    <row r="22" spans="1:4">
      <c r="A22">
        <v>2016</v>
      </c>
      <c r="B22">
        <v>36303</v>
      </c>
    </row>
    <row r="23" spans="1:4">
      <c r="A23">
        <v>2017</v>
      </c>
      <c r="B23">
        <v>51757</v>
      </c>
    </row>
    <row r="24" spans="1:4">
      <c r="A24">
        <v>2018</v>
      </c>
      <c r="B24">
        <v>67496</v>
      </c>
      <c r="D24" s="10" t="s">
        <v>14</v>
      </c>
    </row>
    <row r="25" spans="1:4">
      <c r="A25">
        <v>2019</v>
      </c>
      <c r="D25" s="9">
        <f>FORECAST(A25,$B$22:$B$24,$A$22:$A$24)</f>
        <v>83045</v>
      </c>
    </row>
    <row r="26" spans="1:4">
      <c r="A26">
        <v>2020</v>
      </c>
      <c r="D26" s="9">
        <f>FORECAST(A26,$B$22:$B$24,$A$22:$A$24)</f>
        <v>98641.5</v>
      </c>
    </row>
    <row r="29" spans="1:4">
      <c r="A29">
        <v>2016</v>
      </c>
      <c r="B29">
        <v>131801</v>
      </c>
    </row>
    <row r="30" spans="1:4">
      <c r="A30">
        <v>2017</v>
      </c>
      <c r="B30">
        <v>173760</v>
      </c>
    </row>
    <row r="31" spans="1:4">
      <c r="A31">
        <v>2018</v>
      </c>
      <c r="B31">
        <v>220466</v>
      </c>
      <c r="D31" s="10" t="s">
        <v>15</v>
      </c>
    </row>
    <row r="32" spans="1:4">
      <c r="A32">
        <v>2019</v>
      </c>
      <c r="D32" s="9">
        <f>FORECAST(A32,$B$29:$B$31,$A$29:$A$31)</f>
        <v>264007.33333332837</v>
      </c>
    </row>
    <row r="33" spans="1:4">
      <c r="A33">
        <v>2020</v>
      </c>
      <c r="D33" s="9">
        <f>FORECAST(A33,$B$29:$B$31,$A$29:$A$31)</f>
        <v>308339.83333332837</v>
      </c>
    </row>
    <row r="36" spans="1:4">
      <c r="A36">
        <v>2016</v>
      </c>
      <c r="B36">
        <v>4186</v>
      </c>
    </row>
    <row r="37" spans="1:4">
      <c r="A37">
        <v>2017</v>
      </c>
      <c r="B37">
        <v>4106</v>
      </c>
    </row>
    <row r="38" spans="1:4">
      <c r="A38">
        <v>2018</v>
      </c>
      <c r="B38">
        <v>12421</v>
      </c>
      <c r="D38" s="10" t="s">
        <v>5</v>
      </c>
    </row>
    <row r="39" spans="1:4">
      <c r="A39">
        <v>2019</v>
      </c>
      <c r="D39" s="9">
        <f>FORECAST(A39,$B$36:$B$38,$A$36:$A$38)</f>
        <v>15139.333333333023</v>
      </c>
    </row>
    <row r="40" spans="1:4">
      <c r="A40">
        <v>2020</v>
      </c>
      <c r="D40" s="9">
        <f>FORECAST(A40,$B$36:$B$38,$A$36:$A$38)</f>
        <v>19256.833333333023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Forecast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Galvanize</cp:lastModifiedBy>
  <dcterms:created xsi:type="dcterms:W3CDTF">2019-10-07T19:17:30Z</dcterms:created>
  <dcterms:modified xsi:type="dcterms:W3CDTF">2019-10-08T12:45:56Z</dcterms:modified>
</cp:coreProperties>
</file>