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80" yWindow="-2180" windowWidth="28760" windowHeight="1880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46" i="1"/>
  <c r="C46"/>
  <c r="D46"/>
  <c r="E46"/>
  <c r="F46"/>
  <c r="G46"/>
  <c r="H46"/>
  <c r="I46"/>
  <c r="B46"/>
  <c r="J37"/>
  <c r="J38"/>
  <c r="J39"/>
  <c r="J36"/>
  <c r="C36"/>
  <c r="D36"/>
  <c r="E36"/>
  <c r="F36"/>
  <c r="G36"/>
  <c r="H36"/>
  <c r="I36"/>
  <c r="C37"/>
  <c r="D37"/>
  <c r="E37"/>
  <c r="F37"/>
  <c r="G37"/>
  <c r="H37"/>
  <c r="I37"/>
  <c r="C38"/>
  <c r="D38"/>
  <c r="E38"/>
  <c r="F38"/>
  <c r="G38"/>
  <c r="H38"/>
  <c r="I38"/>
  <c r="C39"/>
  <c r="D39"/>
  <c r="E39"/>
  <c r="F39"/>
  <c r="G39"/>
  <c r="H39"/>
  <c r="I39"/>
  <c r="B39"/>
  <c r="B37"/>
  <c r="B38"/>
  <c r="B36"/>
  <c r="B14"/>
  <c r="C14"/>
  <c r="D14"/>
  <c r="E14"/>
  <c r="F14"/>
  <c r="G14"/>
  <c r="H14"/>
  <c r="I14"/>
  <c r="J14"/>
  <c r="B15"/>
  <c r="C15"/>
  <c r="D15"/>
  <c r="E15"/>
  <c r="F15"/>
  <c r="G15"/>
  <c r="H15"/>
  <c r="I15"/>
  <c r="J15"/>
  <c r="B13"/>
  <c r="C13"/>
  <c r="D13"/>
  <c r="E13"/>
  <c r="F13"/>
  <c r="G13"/>
  <c r="H13"/>
  <c r="I13"/>
  <c r="J13"/>
  <c r="B6"/>
  <c r="C6"/>
  <c r="D6"/>
  <c r="E6"/>
  <c r="F6"/>
  <c r="G6"/>
  <c r="H6"/>
  <c r="I6"/>
  <c r="J6"/>
  <c r="B25"/>
  <c r="C25"/>
  <c r="D25"/>
  <c r="E25"/>
  <c r="F25"/>
  <c r="G25"/>
  <c r="H25"/>
  <c r="I25"/>
  <c r="J25"/>
  <c r="B26"/>
  <c r="C26"/>
  <c r="D26"/>
  <c r="E26"/>
  <c r="F26"/>
  <c r="G26"/>
  <c r="H26"/>
  <c r="I26"/>
  <c r="J26"/>
  <c r="B24"/>
  <c r="C24"/>
  <c r="D24"/>
  <c r="E24"/>
  <c r="F24"/>
  <c r="G24"/>
  <c r="H24"/>
  <c r="I24"/>
  <c r="J24"/>
</calcChain>
</file>

<file path=xl/sharedStrings.xml><?xml version="1.0" encoding="utf-8"?>
<sst xmlns="http://schemas.openxmlformats.org/spreadsheetml/2006/main" count="38" uniqueCount="27">
  <si>
    <t xml:space="preserve"> points-to analysis                                 </t>
  </si>
  <si>
    <t xml:space="preserve"> escape analysis                                    </t>
  </si>
  <si>
    <t xml:space="preserve"> schedule analysis                                  </t>
  </si>
  <si>
    <t>Philo</t>
    <phoneticPr fontId="1" type="noConversion"/>
  </si>
  <si>
    <t>Elevator</t>
    <phoneticPr fontId="1" type="noConversion"/>
  </si>
  <si>
    <t>Sor</t>
    <phoneticPr fontId="1" type="noConversion"/>
  </si>
  <si>
    <t>tsp</t>
    <phoneticPr fontId="1" type="noConversion"/>
  </si>
  <si>
    <t>hedc</t>
    <phoneticPr fontId="1" type="noConversion"/>
  </si>
  <si>
    <t>moldyn</t>
    <phoneticPr fontId="1" type="noConversion"/>
  </si>
  <si>
    <t>raytracer</t>
    <phoneticPr fontId="1" type="noConversion"/>
  </si>
  <si>
    <t>montecarlo</t>
    <phoneticPr fontId="1" type="noConversion"/>
  </si>
  <si>
    <t>average</t>
    <phoneticPr fontId="1" type="noConversion"/>
  </si>
  <si>
    <t xml:space="preserve"> (1) points-to analysis only                        </t>
  </si>
  <si>
    <t xml:space="preserve"> (2) points-to + schedule analysis                  </t>
  </si>
  <si>
    <t xml:space="preserve"> improvement of (2) over (1)                        </t>
  </si>
  <si>
    <t xml:space="preserve"> (2) points-to + escape analysis                    </t>
  </si>
  <si>
    <t xml:space="preserve"> (3) points-to + schedule analysis                  </t>
  </si>
  <si>
    <t xml:space="preserve"> (4) points-to + escape + schedule analysis         </t>
  </si>
  <si>
    <t xml:space="preserve"> improvement of (4) over (1)                        </t>
  </si>
  <si>
    <t xml:space="preserve"> improvement of (4) over (2)                        </t>
  </si>
  <si>
    <t xml:space="preserve"> improvement of (4) over (3)                        </t>
  </si>
  <si>
    <t>Gen. OptimizationTime</t>
    <phoneticPr fontId="1" type="noConversion"/>
  </si>
  <si>
    <t>instance field interferences</t>
    <phoneticPr fontId="1" type="noConversion"/>
  </si>
  <si>
    <t>static field interferences</t>
    <phoneticPr fontId="1" type="noConversion"/>
  </si>
  <si>
    <t>sync. Removal</t>
    <phoneticPr fontId="1" type="noConversion"/>
  </si>
  <si>
    <t># monitor enters</t>
    <phoneticPr fontId="1" type="noConversion"/>
  </si>
  <si>
    <t xml:space="preserve"> (1) points-to analysis only                        </t>
    <phoneticPr fontId="1" type="noConversion"/>
  </si>
</sst>
</file>

<file path=xl/styles.xml><?xml version="1.0" encoding="utf-8"?>
<styleSheet xmlns="http://schemas.openxmlformats.org/spreadsheetml/2006/main">
  <numFmts count="2">
    <numFmt numFmtId="165" formatCode="0.00%"/>
    <numFmt numFmtId="166" formatCode="0.00%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46"/>
  <sheetViews>
    <sheetView tabSelected="1" view="pageLayout" topLeftCell="A35" workbookViewId="0">
      <selection activeCell="J47" sqref="J47"/>
    </sheetView>
  </sheetViews>
  <sheetFormatPr baseColWidth="10" defaultRowHeight="13"/>
  <cols>
    <col min="1" max="1" width="35.7109375" customWidth="1"/>
  </cols>
  <sheetData>
    <row r="1" spans="1:10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3" spans="1:10">
      <c r="A3" t="s">
        <v>23</v>
      </c>
    </row>
    <row r="4" spans="1:10">
      <c r="A4" t="s">
        <v>12</v>
      </c>
      <c r="B4">
        <v>101</v>
      </c>
      <c r="C4">
        <v>90</v>
      </c>
      <c r="D4">
        <v>254</v>
      </c>
      <c r="E4">
        <v>30</v>
      </c>
      <c r="F4">
        <v>286</v>
      </c>
      <c r="G4">
        <v>351</v>
      </c>
      <c r="H4">
        <v>159</v>
      </c>
      <c r="I4">
        <v>444</v>
      </c>
    </row>
    <row r="5" spans="1:10">
      <c r="A5" t="s">
        <v>13</v>
      </c>
      <c r="B5">
        <v>42</v>
      </c>
      <c r="C5">
        <v>27</v>
      </c>
      <c r="D5">
        <v>0</v>
      </c>
      <c r="E5">
        <v>2</v>
      </c>
      <c r="F5">
        <v>129</v>
      </c>
      <c r="G5">
        <v>16</v>
      </c>
      <c r="H5">
        <v>9</v>
      </c>
      <c r="I5">
        <v>54</v>
      </c>
    </row>
    <row r="6" spans="1:10">
      <c r="A6" t="s">
        <v>14</v>
      </c>
      <c r="B6" s="1">
        <f t="shared" ref="B6:I6" si="0">1-(B5/B4)</f>
        <v>0.58415841584158423</v>
      </c>
      <c r="C6" s="1">
        <f t="shared" si="0"/>
        <v>0.7</v>
      </c>
      <c r="D6" s="1">
        <f t="shared" si="0"/>
        <v>1</v>
      </c>
      <c r="E6" s="1">
        <f t="shared" si="0"/>
        <v>0.93333333333333335</v>
      </c>
      <c r="F6" s="1">
        <f t="shared" si="0"/>
        <v>0.54895104895104896</v>
      </c>
      <c r="G6" s="1">
        <f t="shared" si="0"/>
        <v>0.95441595441595439</v>
      </c>
      <c r="H6" s="1">
        <f t="shared" si="0"/>
        <v>0.94339622641509435</v>
      </c>
      <c r="I6" s="1">
        <f t="shared" si="0"/>
        <v>0.8783783783783784</v>
      </c>
      <c r="J6" s="1">
        <f>SUM(B6:I6)/8</f>
        <v>0.81782916966692421</v>
      </c>
    </row>
    <row r="8" spans="1:10">
      <c r="A8" t="s">
        <v>22</v>
      </c>
    </row>
    <row r="9" spans="1:10">
      <c r="A9" t="s">
        <v>12</v>
      </c>
      <c r="B9">
        <v>1067</v>
      </c>
      <c r="C9">
        <v>1555</v>
      </c>
      <c r="D9">
        <v>2750</v>
      </c>
      <c r="E9">
        <v>1244</v>
      </c>
      <c r="F9">
        <v>2297</v>
      </c>
      <c r="G9">
        <v>5061</v>
      </c>
      <c r="H9">
        <v>996</v>
      </c>
      <c r="I9">
        <v>19916</v>
      </c>
    </row>
    <row r="10" spans="1:10">
      <c r="A10" t="s">
        <v>15</v>
      </c>
      <c r="B10">
        <v>149</v>
      </c>
      <c r="C10">
        <v>720</v>
      </c>
      <c r="D10">
        <v>25</v>
      </c>
      <c r="E10">
        <v>808</v>
      </c>
      <c r="F10">
        <v>451</v>
      </c>
      <c r="G10">
        <v>2159</v>
      </c>
      <c r="H10">
        <v>586</v>
      </c>
      <c r="I10">
        <v>287</v>
      </c>
    </row>
    <row r="11" spans="1:10">
      <c r="A11" t="s">
        <v>16</v>
      </c>
      <c r="B11">
        <v>674</v>
      </c>
      <c r="C11">
        <v>841</v>
      </c>
      <c r="D11">
        <v>6</v>
      </c>
      <c r="E11">
        <v>826</v>
      </c>
      <c r="F11">
        <v>1095</v>
      </c>
      <c r="G11">
        <v>1190</v>
      </c>
      <c r="H11">
        <v>286</v>
      </c>
      <c r="I11">
        <v>1352</v>
      </c>
    </row>
    <row r="12" spans="1:10">
      <c r="A12" t="s">
        <v>17</v>
      </c>
      <c r="B12">
        <v>100</v>
      </c>
      <c r="C12">
        <v>616</v>
      </c>
      <c r="D12">
        <v>6</v>
      </c>
      <c r="E12">
        <v>729</v>
      </c>
      <c r="F12">
        <v>323</v>
      </c>
      <c r="G12">
        <v>1190</v>
      </c>
      <c r="H12">
        <v>210</v>
      </c>
      <c r="I12">
        <v>156</v>
      </c>
    </row>
    <row r="13" spans="1:10">
      <c r="A13" t="s">
        <v>18</v>
      </c>
      <c r="B13" s="1">
        <f t="shared" ref="B13:I13" si="1">1-(B12/B9)</f>
        <v>0.9062792877225867</v>
      </c>
      <c r="C13" s="1">
        <f t="shared" si="1"/>
        <v>0.60385852090032155</v>
      </c>
      <c r="D13" s="1">
        <f t="shared" si="1"/>
        <v>0.99781818181818183</v>
      </c>
      <c r="E13" s="1">
        <f t="shared" si="1"/>
        <v>0.41398713826366562</v>
      </c>
      <c r="F13" s="1">
        <f t="shared" si="1"/>
        <v>0.85938180235089245</v>
      </c>
      <c r="G13" s="1">
        <f t="shared" si="1"/>
        <v>0.76486860304287685</v>
      </c>
      <c r="H13" s="1">
        <f t="shared" si="1"/>
        <v>0.78915662650602414</v>
      </c>
      <c r="I13" s="1">
        <f t="shared" si="1"/>
        <v>0.9921671018276762</v>
      </c>
      <c r="J13" s="1">
        <f>SUM(B13:I13)/8</f>
        <v>0.79093965780402808</v>
      </c>
    </row>
    <row r="14" spans="1:10">
      <c r="A14" t="s">
        <v>19</v>
      </c>
      <c r="B14" s="1">
        <f t="shared" ref="B14:I14" si="2">1-(B12/B10)</f>
        <v>0.32885906040268453</v>
      </c>
      <c r="C14" s="1">
        <f t="shared" si="2"/>
        <v>0.14444444444444449</v>
      </c>
      <c r="D14" s="1">
        <f t="shared" si="2"/>
        <v>0.76</v>
      </c>
      <c r="E14" s="1">
        <f t="shared" si="2"/>
        <v>9.7772277227722748E-2</v>
      </c>
      <c r="F14" s="1">
        <f t="shared" si="2"/>
        <v>0.28381374722838137</v>
      </c>
      <c r="G14" s="1">
        <f t="shared" si="2"/>
        <v>0.44881889763779526</v>
      </c>
      <c r="H14" s="1">
        <f t="shared" si="2"/>
        <v>0.64163822525597269</v>
      </c>
      <c r="I14" s="1">
        <f t="shared" si="2"/>
        <v>0.45644599303135891</v>
      </c>
      <c r="J14" s="1">
        <f t="shared" ref="J14:J15" si="3">SUM(B14:I14)/8</f>
        <v>0.39522408065354497</v>
      </c>
    </row>
    <row r="15" spans="1:10">
      <c r="A15" t="s">
        <v>20</v>
      </c>
      <c r="B15" s="1">
        <f t="shared" ref="B15:I15" si="4">1-(B12/B11)</f>
        <v>0.85163204747774479</v>
      </c>
      <c r="C15" s="1">
        <f t="shared" si="4"/>
        <v>0.26753864447086806</v>
      </c>
      <c r="D15" s="1">
        <f t="shared" si="4"/>
        <v>0</v>
      </c>
      <c r="E15" s="1">
        <f t="shared" si="4"/>
        <v>0.11743341404358354</v>
      </c>
      <c r="F15" s="1">
        <f t="shared" si="4"/>
        <v>0.70502283105022834</v>
      </c>
      <c r="G15" s="1">
        <f t="shared" si="4"/>
        <v>0</v>
      </c>
      <c r="H15" s="1">
        <f t="shared" si="4"/>
        <v>0.26573426573426573</v>
      </c>
      <c r="I15" s="1">
        <f t="shared" si="4"/>
        <v>0.88461538461538458</v>
      </c>
      <c r="J15" s="1">
        <f t="shared" si="3"/>
        <v>0.38649707342400941</v>
      </c>
    </row>
    <row r="19" spans="1:10">
      <c r="A19" t="s">
        <v>21</v>
      </c>
    </row>
    <row r="20" spans="1:10">
      <c r="A20" t="s">
        <v>12</v>
      </c>
      <c r="B20">
        <v>9.4</v>
      </c>
      <c r="C20">
        <v>10.37</v>
      </c>
      <c r="D20">
        <v>14.88</v>
      </c>
      <c r="E20">
        <v>8.51</v>
      </c>
      <c r="F20">
        <v>135.82</v>
      </c>
      <c r="G20">
        <v>19.29</v>
      </c>
      <c r="H20">
        <v>9.98</v>
      </c>
      <c r="I20">
        <v>258.73</v>
      </c>
    </row>
    <row r="21" spans="1:10">
      <c r="A21" t="s">
        <v>15</v>
      </c>
      <c r="B21">
        <v>4.58</v>
      </c>
      <c r="C21">
        <v>5.34</v>
      </c>
      <c r="D21">
        <v>5.25</v>
      </c>
      <c r="E21">
        <v>5.19</v>
      </c>
      <c r="F21">
        <v>25.08</v>
      </c>
      <c r="G21">
        <v>7.18</v>
      </c>
      <c r="H21">
        <v>5.0599999999999996</v>
      </c>
      <c r="I21">
        <v>58.34</v>
      </c>
    </row>
    <row r="22" spans="1:10">
      <c r="A22" t="s">
        <v>16</v>
      </c>
      <c r="B22">
        <v>4.16</v>
      </c>
      <c r="C22">
        <v>4.2300000000000004</v>
      </c>
      <c r="D22">
        <v>3.56</v>
      </c>
      <c r="E22">
        <v>3.92</v>
      </c>
      <c r="F22">
        <v>9.8800000000000008</v>
      </c>
      <c r="G22">
        <v>3.7</v>
      </c>
      <c r="H22">
        <v>3.72</v>
      </c>
      <c r="I22">
        <v>5.83</v>
      </c>
    </row>
    <row r="23" spans="1:10">
      <c r="A23" t="s">
        <v>17</v>
      </c>
      <c r="B23">
        <v>3.97</v>
      </c>
      <c r="C23">
        <v>4.12</v>
      </c>
      <c r="D23">
        <v>3.19</v>
      </c>
      <c r="E23">
        <v>3.68</v>
      </c>
      <c r="F23">
        <v>10.47</v>
      </c>
      <c r="G23">
        <v>3.74</v>
      </c>
      <c r="H23">
        <v>3.69</v>
      </c>
      <c r="I23">
        <v>6.32</v>
      </c>
    </row>
    <row r="24" spans="1:10">
      <c r="A24" t="s">
        <v>18</v>
      </c>
      <c r="B24" s="1">
        <f t="shared" ref="B24:I26" si="5">1-(B$23/B20)</f>
        <v>0.57765957446808502</v>
      </c>
      <c r="C24" s="1">
        <f t="shared" si="5"/>
        <v>0.60270009643201539</v>
      </c>
      <c r="D24" s="1">
        <f t="shared" si="5"/>
        <v>0.7856182795698925</v>
      </c>
      <c r="E24" s="1">
        <f t="shared" si="5"/>
        <v>0.56756756756756754</v>
      </c>
      <c r="F24" s="1">
        <f t="shared" si="5"/>
        <v>0.92291267854513326</v>
      </c>
      <c r="G24" s="1">
        <f t="shared" si="5"/>
        <v>0.80611715914981852</v>
      </c>
      <c r="H24" s="1">
        <f t="shared" si="5"/>
        <v>0.63026052104208419</v>
      </c>
      <c r="I24" s="1">
        <f t="shared" si="5"/>
        <v>0.97557299114907436</v>
      </c>
      <c r="J24" s="1">
        <f>SUM(B24:I24)/8</f>
        <v>0.73355110849045879</v>
      </c>
    </row>
    <row r="25" spans="1:10">
      <c r="A25" t="s">
        <v>19</v>
      </c>
      <c r="B25" s="1">
        <f t="shared" si="5"/>
        <v>0.13318777292576411</v>
      </c>
      <c r="C25" s="1">
        <f t="shared" si="5"/>
        <v>0.22846441947565543</v>
      </c>
      <c r="D25" s="1">
        <f t="shared" si="5"/>
        <v>0.39238095238095239</v>
      </c>
      <c r="E25" s="1">
        <f t="shared" si="5"/>
        <v>0.29094412331406549</v>
      </c>
      <c r="F25" s="1">
        <f t="shared" si="5"/>
        <v>0.58253588516746402</v>
      </c>
      <c r="G25" s="1">
        <f t="shared" si="5"/>
        <v>0.47910863509749302</v>
      </c>
      <c r="H25" s="1">
        <f t="shared" si="5"/>
        <v>0.27075098814229248</v>
      </c>
      <c r="I25" s="1">
        <f t="shared" si="5"/>
        <v>0.89166952348303052</v>
      </c>
      <c r="J25" s="1">
        <f t="shared" ref="J25:J26" si="6">SUM(B25:I25)/8</f>
        <v>0.40863028749833968</v>
      </c>
    </row>
    <row r="26" spans="1:10">
      <c r="A26" t="s">
        <v>20</v>
      </c>
      <c r="B26" s="1">
        <f t="shared" si="5"/>
        <v>4.5673076923076872E-2</v>
      </c>
      <c r="C26" s="1">
        <f t="shared" si="5"/>
        <v>2.6004728132387744E-2</v>
      </c>
      <c r="D26" s="1">
        <f t="shared" si="5"/>
        <v>0.1039325842696629</v>
      </c>
      <c r="E26" s="1">
        <f t="shared" si="5"/>
        <v>6.1224489795918324E-2</v>
      </c>
      <c r="F26" s="1">
        <f t="shared" si="5"/>
        <v>-5.9716599190283493E-2</v>
      </c>
      <c r="G26" s="1">
        <f t="shared" si="5"/>
        <v>-1.0810810810810922E-2</v>
      </c>
      <c r="H26" s="1">
        <f t="shared" si="5"/>
        <v>8.0645161290323619E-3</v>
      </c>
      <c r="I26" s="1">
        <f t="shared" si="5"/>
        <v>-8.4048027444253881E-2</v>
      </c>
      <c r="J26" s="1">
        <f t="shared" si="6"/>
        <v>1.1290494725591238E-2</v>
      </c>
    </row>
    <row r="30" spans="1:10">
      <c r="A30" t="s">
        <v>24</v>
      </c>
    </row>
    <row r="31" spans="1:10">
      <c r="A31" t="s">
        <v>25</v>
      </c>
      <c r="B31">
        <v>3</v>
      </c>
      <c r="C31">
        <v>15</v>
      </c>
      <c r="D31">
        <v>1</v>
      </c>
      <c r="E31">
        <v>5</v>
      </c>
      <c r="F31">
        <v>21</v>
      </c>
      <c r="G31">
        <v>3</v>
      </c>
      <c r="H31">
        <v>4</v>
      </c>
      <c r="I31">
        <v>20</v>
      </c>
    </row>
    <row r="32" spans="1:10">
      <c r="A32" t="s">
        <v>26</v>
      </c>
      <c r="B32">
        <v>3</v>
      </c>
      <c r="C32">
        <v>14</v>
      </c>
      <c r="D32">
        <v>1</v>
      </c>
      <c r="E32">
        <v>4</v>
      </c>
      <c r="F32">
        <v>13</v>
      </c>
      <c r="G32">
        <v>2</v>
      </c>
      <c r="H32">
        <v>4</v>
      </c>
      <c r="I32">
        <v>17</v>
      </c>
    </row>
    <row r="33" spans="1:10">
      <c r="A33" t="s">
        <v>15</v>
      </c>
      <c r="B33">
        <v>2</v>
      </c>
      <c r="C33">
        <v>11</v>
      </c>
      <c r="D33">
        <v>0</v>
      </c>
      <c r="E33">
        <v>3</v>
      </c>
      <c r="F33">
        <v>3</v>
      </c>
      <c r="G33">
        <v>0</v>
      </c>
      <c r="H33">
        <v>4</v>
      </c>
      <c r="I33">
        <v>3</v>
      </c>
    </row>
    <row r="34" spans="1:10">
      <c r="A34" t="s">
        <v>16</v>
      </c>
      <c r="B34">
        <v>2</v>
      </c>
      <c r="C34">
        <v>11</v>
      </c>
      <c r="D34">
        <v>0</v>
      </c>
      <c r="E34">
        <v>3</v>
      </c>
      <c r="F34">
        <v>4</v>
      </c>
      <c r="G34">
        <v>0</v>
      </c>
      <c r="H34">
        <v>1</v>
      </c>
      <c r="I34">
        <v>5</v>
      </c>
    </row>
    <row r="35" spans="1:10">
      <c r="A35" t="s">
        <v>17</v>
      </c>
      <c r="B35">
        <v>2</v>
      </c>
      <c r="C35">
        <v>11</v>
      </c>
      <c r="D35">
        <v>0</v>
      </c>
      <c r="E35">
        <v>3</v>
      </c>
      <c r="F35">
        <v>3</v>
      </c>
      <c r="G35">
        <v>0</v>
      </c>
      <c r="H35">
        <v>1</v>
      </c>
      <c r="I35">
        <v>2</v>
      </c>
    </row>
    <row r="36" spans="1:10">
      <c r="B36" s="2">
        <f>1-(B32/B$31)</f>
        <v>0</v>
      </c>
      <c r="C36" s="2">
        <f t="shared" ref="C36:I36" si="7">1-(C32/C$31)</f>
        <v>6.6666666666666652E-2</v>
      </c>
      <c r="D36" s="2">
        <f t="shared" si="7"/>
        <v>0</v>
      </c>
      <c r="E36" s="2">
        <f t="shared" si="7"/>
        <v>0.19999999999999996</v>
      </c>
      <c r="F36" s="2">
        <f t="shared" si="7"/>
        <v>0.38095238095238093</v>
      </c>
      <c r="G36" s="2">
        <f t="shared" si="7"/>
        <v>0.33333333333333337</v>
      </c>
      <c r="H36" s="2">
        <f t="shared" si="7"/>
        <v>0</v>
      </c>
      <c r="I36" s="2">
        <f t="shared" si="7"/>
        <v>0.15000000000000002</v>
      </c>
      <c r="J36" s="2">
        <f>SUM(B36:I36)/8</f>
        <v>0.14136904761904762</v>
      </c>
    </row>
    <row r="37" spans="1:10">
      <c r="B37" s="2">
        <f t="shared" ref="B37:I39" si="8">1-(B33/B$31)</f>
        <v>0.33333333333333337</v>
      </c>
      <c r="C37" s="2">
        <f t="shared" si="8"/>
        <v>0.26666666666666672</v>
      </c>
      <c r="D37" s="2">
        <f t="shared" si="8"/>
        <v>1</v>
      </c>
      <c r="E37" s="2">
        <f t="shared" si="8"/>
        <v>0.4</v>
      </c>
      <c r="F37" s="2">
        <f t="shared" si="8"/>
        <v>0.85714285714285721</v>
      </c>
      <c r="G37" s="2">
        <f t="shared" si="8"/>
        <v>1</v>
      </c>
      <c r="H37" s="2">
        <f t="shared" si="8"/>
        <v>0</v>
      </c>
      <c r="I37" s="2">
        <f t="shared" si="8"/>
        <v>0.85</v>
      </c>
      <c r="J37" s="2">
        <f t="shared" ref="J37:J39" si="9">SUM(B37:I37)/8</f>
        <v>0.58839285714285716</v>
      </c>
    </row>
    <row r="38" spans="1:10">
      <c r="B38" s="2">
        <f t="shared" si="8"/>
        <v>0.33333333333333337</v>
      </c>
      <c r="C38" s="2">
        <f t="shared" si="8"/>
        <v>0.26666666666666672</v>
      </c>
      <c r="D38" s="2">
        <f t="shared" si="8"/>
        <v>1</v>
      </c>
      <c r="E38" s="2">
        <f t="shared" si="8"/>
        <v>0.4</v>
      </c>
      <c r="F38" s="2">
        <f t="shared" si="8"/>
        <v>0.80952380952380953</v>
      </c>
      <c r="G38" s="2">
        <f t="shared" si="8"/>
        <v>1</v>
      </c>
      <c r="H38" s="2">
        <f t="shared" si="8"/>
        <v>0.75</v>
      </c>
      <c r="I38" s="2">
        <f t="shared" si="8"/>
        <v>0.75</v>
      </c>
      <c r="J38" s="2">
        <f t="shared" si="9"/>
        <v>0.66369047619047616</v>
      </c>
    </row>
    <row r="39" spans="1:10">
      <c r="B39" s="2">
        <f t="shared" si="8"/>
        <v>0.33333333333333337</v>
      </c>
      <c r="C39" s="2">
        <f t="shared" si="8"/>
        <v>0.26666666666666672</v>
      </c>
      <c r="D39" s="2">
        <f t="shared" si="8"/>
        <v>1</v>
      </c>
      <c r="E39" s="2">
        <f t="shared" si="8"/>
        <v>0.4</v>
      </c>
      <c r="F39" s="2">
        <f t="shared" si="8"/>
        <v>0.85714285714285721</v>
      </c>
      <c r="G39" s="2">
        <f t="shared" si="8"/>
        <v>1</v>
      </c>
      <c r="H39" s="2">
        <f t="shared" si="8"/>
        <v>0.75</v>
      </c>
      <c r="I39" s="2">
        <f t="shared" si="8"/>
        <v>0.9</v>
      </c>
      <c r="J39" s="2">
        <f t="shared" si="9"/>
        <v>0.68839285714285725</v>
      </c>
    </row>
    <row r="43" spans="1:10">
      <c r="A43" t="s">
        <v>0</v>
      </c>
      <c r="B43">
        <v>17.29</v>
      </c>
      <c r="C43">
        <v>24.95</v>
      </c>
      <c r="D43">
        <v>20.58</v>
      </c>
      <c r="E43">
        <v>19.32</v>
      </c>
      <c r="F43">
        <v>130.1</v>
      </c>
      <c r="G43">
        <v>24.76</v>
      </c>
      <c r="H43">
        <v>19.829999999999998</v>
      </c>
      <c r="I43">
        <v>126.73</v>
      </c>
    </row>
    <row r="44" spans="1:10">
      <c r="A44" t="s">
        <v>1</v>
      </c>
      <c r="B44">
        <v>3.61</v>
      </c>
      <c r="C44">
        <v>3.66</v>
      </c>
      <c r="D44">
        <v>3.46</v>
      </c>
      <c r="E44">
        <v>3.71</v>
      </c>
      <c r="F44">
        <v>5.63</v>
      </c>
      <c r="G44">
        <v>3.62</v>
      </c>
      <c r="H44">
        <v>3.6</v>
      </c>
      <c r="I44">
        <v>5.38</v>
      </c>
    </row>
    <row r="45" spans="1:10">
      <c r="A45" t="s">
        <v>2</v>
      </c>
      <c r="B45">
        <v>1.33</v>
      </c>
      <c r="C45">
        <v>1.5</v>
      </c>
      <c r="D45">
        <v>1.55</v>
      </c>
      <c r="E45">
        <v>1.4</v>
      </c>
      <c r="F45">
        <v>2.08</v>
      </c>
      <c r="G45">
        <v>1.52</v>
      </c>
      <c r="H45">
        <v>1.56</v>
      </c>
      <c r="I45">
        <v>1.7</v>
      </c>
    </row>
    <row r="46" spans="1:10">
      <c r="B46" s="3">
        <f>(B44+B45)/B43</f>
        <v>0.2857142857142857</v>
      </c>
      <c r="C46" s="3">
        <f t="shared" ref="C46:I46" si="10">(C44+C45)/C43</f>
        <v>0.20681362725450902</v>
      </c>
      <c r="D46" s="3">
        <f t="shared" si="10"/>
        <v>0.2434402332361516</v>
      </c>
      <c r="E46" s="3">
        <f t="shared" si="10"/>
        <v>0.26449275362318836</v>
      </c>
      <c r="F46" s="3">
        <f t="shared" si="10"/>
        <v>5.9262106072252116E-2</v>
      </c>
      <c r="G46" s="3">
        <f t="shared" si="10"/>
        <v>0.2075928917609047</v>
      </c>
      <c r="H46" s="3">
        <f t="shared" si="10"/>
        <v>0.26021180030257191</v>
      </c>
      <c r="I46" s="3">
        <f t="shared" si="10"/>
        <v>5.5866803440385068E-2</v>
      </c>
      <c r="J46" s="3">
        <f>AVERAGE(B46:I46)</f>
        <v>0.19792431267553104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Zurich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Angerer</dc:creator>
  <cp:lastModifiedBy>Christoph Angerer</cp:lastModifiedBy>
  <dcterms:created xsi:type="dcterms:W3CDTF">2010-11-15T17:57:31Z</dcterms:created>
  <dcterms:modified xsi:type="dcterms:W3CDTF">2010-11-18T21:43:52Z</dcterms:modified>
</cp:coreProperties>
</file>